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LL\Downloads\"/>
    </mc:Choice>
  </mc:AlternateContent>
  <xr:revisionPtr revIDLastSave="0" documentId="13_ncr:9_{790F2871-84AE-44D4-91C6-3ABC47613E6C}" xr6:coauthVersionLast="47" xr6:coauthVersionMax="47" xr10:uidLastSave="{00000000-0000-0000-0000-000000000000}"/>
  <bookViews>
    <workbookView xWindow="-23742" yWindow="-111" windowWidth="23853" windowHeight="12911" activeTab="3" xr2:uid="{AE1B910D-03AB-47C2-9D32-01D638664F6E}"/>
  </bookViews>
  <sheets>
    <sheet name="movie" sheetId="1" r:id="rId1"/>
    <sheet name="CPI" sheetId="4" r:id="rId2"/>
    <sheet name="gross overtime" sheetId="3" r:id="rId3"/>
    <sheet name="gross relative to budget" sheetId="7" r:id="rId4"/>
  </sheets>
  <calcPr calcId="0"/>
  <pivotCaches>
    <pivotCache cacheId="19" r:id="rId5"/>
  </pivotCaches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6152" i="1"/>
  <c r="Q6152" i="1" s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Q6158" i="1" s="1"/>
  <c r="P6159" i="1"/>
  <c r="Q6159" i="1" s="1"/>
  <c r="P6160" i="1"/>
  <c r="Q6160" i="1" s="1"/>
  <c r="P6161" i="1"/>
  <c r="Q6161" i="1" s="1"/>
  <c r="P6162" i="1"/>
  <c r="Q6162" i="1" s="1"/>
  <c r="P6163" i="1"/>
  <c r="Q6163" i="1" s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Q6173" i="1" s="1"/>
  <c r="P6174" i="1"/>
  <c r="Q6174" i="1" s="1"/>
  <c r="P6175" i="1"/>
  <c r="Q6175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5" i="1"/>
  <c r="Q6185" i="1" s="1"/>
  <c r="P6186" i="1"/>
  <c r="Q6186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Q6201" i="1" s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Q6207" i="1" s="1"/>
  <c r="P6208" i="1"/>
  <c r="Q6208" i="1" s="1"/>
  <c r="P6209" i="1"/>
  <c r="Q6209" i="1" s="1"/>
  <c r="P6210" i="1"/>
  <c r="Q6210" i="1" s="1"/>
  <c r="P6211" i="1"/>
  <c r="Q6211" i="1" s="1"/>
  <c r="P6212" i="1"/>
  <c r="Q6212" i="1" s="1"/>
  <c r="P6213" i="1"/>
  <c r="Q6213" i="1" s="1"/>
  <c r="P6214" i="1"/>
  <c r="Q6214" i="1" s="1"/>
  <c r="P6215" i="1"/>
  <c r="Q6215" i="1" s="1"/>
  <c r="P6216" i="1"/>
  <c r="Q6216" i="1" s="1"/>
  <c r="P6217" i="1"/>
  <c r="Q6217" i="1" s="1"/>
  <c r="P6218" i="1"/>
  <c r="Q6218" i="1" s="1"/>
  <c r="P6219" i="1"/>
  <c r="Q6219" i="1" s="1"/>
  <c r="P6220" i="1"/>
  <c r="Q6220" i="1" s="1"/>
  <c r="P6221" i="1"/>
  <c r="Q6221" i="1" s="1"/>
  <c r="P6222" i="1"/>
  <c r="Q6222" i="1" s="1"/>
  <c r="P6223" i="1"/>
  <c r="Q6223" i="1" s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Q6232" i="1" s="1"/>
  <c r="P6233" i="1"/>
  <c r="Q6233" i="1" s="1"/>
  <c r="P6234" i="1"/>
  <c r="Q6234" i="1" s="1"/>
  <c r="P6235" i="1"/>
  <c r="Q6235" i="1" s="1"/>
  <c r="P6236" i="1"/>
  <c r="Q6236" i="1" s="1"/>
  <c r="P6237" i="1"/>
  <c r="Q6237" i="1" s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Q6246" i="1" s="1"/>
  <c r="P6247" i="1"/>
  <c r="Q6247" i="1" s="1"/>
  <c r="P6248" i="1"/>
  <c r="Q6248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Q6258" i="1" s="1"/>
  <c r="P6259" i="1"/>
  <c r="Q6259" i="1" s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14" i="1"/>
  <c r="Q6614" i="1" s="1"/>
  <c r="P6615" i="1"/>
  <c r="Q6615" i="1" s="1"/>
  <c r="P6616" i="1"/>
  <c r="Q6616" i="1" s="1"/>
  <c r="P6617" i="1"/>
  <c r="Q6617" i="1" s="1"/>
  <c r="P6618" i="1"/>
  <c r="Q6618" i="1" s="1"/>
  <c r="P6619" i="1"/>
  <c r="Q6619" i="1" s="1"/>
  <c r="P6620" i="1"/>
  <c r="Q6620" i="1" s="1"/>
  <c r="P6621" i="1"/>
  <c r="Q6621" i="1" s="1"/>
  <c r="P6622" i="1"/>
  <c r="Q6622" i="1" s="1"/>
  <c r="P6623" i="1"/>
  <c r="Q6623" i="1" s="1"/>
  <c r="P6624" i="1"/>
  <c r="Q6624" i="1" s="1"/>
  <c r="P6625" i="1"/>
  <c r="Q6625" i="1" s="1"/>
  <c r="P6626" i="1"/>
  <c r="Q6626" i="1" s="1"/>
  <c r="P6627" i="1"/>
  <c r="Q6627" i="1" s="1"/>
  <c r="P6628" i="1"/>
  <c r="Q6628" i="1" s="1"/>
  <c r="P6629" i="1"/>
  <c r="Q6629" i="1" s="1"/>
  <c r="P6630" i="1"/>
  <c r="Q6630" i="1" s="1"/>
  <c r="P6631" i="1"/>
  <c r="Q6631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Q6642" i="1" s="1"/>
  <c r="P6643" i="1"/>
  <c r="Q6643" i="1" s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6807" i="1"/>
  <c r="Q6807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19" i="1"/>
  <c r="Q7019" i="1" s="1"/>
  <c r="P7020" i="1"/>
  <c r="Q7020" i="1" s="1"/>
  <c r="P7021" i="1"/>
  <c r="Q7021" i="1" s="1"/>
  <c r="P7022" i="1"/>
  <c r="Q7022" i="1" s="1"/>
  <c r="P7023" i="1"/>
  <c r="Q7023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7199" i="1"/>
  <c r="Q7199" i="1" s="1"/>
  <c r="P7200" i="1"/>
  <c r="Q7200" i="1" s="1"/>
  <c r="P7201" i="1"/>
  <c r="Q7201" i="1" s="1"/>
  <c r="P7202" i="1"/>
  <c r="Q7202" i="1" s="1"/>
  <c r="P7203" i="1"/>
  <c r="Q7203" i="1" s="1"/>
  <c r="P7204" i="1"/>
  <c r="Q7204" i="1" s="1"/>
  <c r="P7205" i="1"/>
  <c r="Q7205" i="1" s="1"/>
  <c r="P7206" i="1"/>
  <c r="Q7206" i="1" s="1"/>
  <c r="P7207" i="1"/>
  <c r="Q7207" i="1" s="1"/>
  <c r="P7208" i="1"/>
  <c r="Q7208" i="1" s="1"/>
  <c r="P7209" i="1"/>
  <c r="Q7209" i="1" s="1"/>
  <c r="P7210" i="1"/>
  <c r="Q7210" i="1" s="1"/>
  <c r="P7211" i="1"/>
  <c r="Q7211" i="1" s="1"/>
  <c r="P7212" i="1"/>
  <c r="Q7212" i="1" s="1"/>
  <c r="P7213" i="1"/>
  <c r="Q7213" i="1" s="1"/>
  <c r="P7214" i="1"/>
  <c r="Q7214" i="1" s="1"/>
  <c r="P7215" i="1"/>
  <c r="Q7215" i="1" s="1"/>
  <c r="P7216" i="1"/>
  <c r="Q7216" i="1" s="1"/>
  <c r="P7217" i="1"/>
  <c r="Q7217" i="1" s="1"/>
  <c r="P7218" i="1"/>
  <c r="Q7218" i="1" s="1"/>
  <c r="P7219" i="1"/>
  <c r="Q7219" i="1" s="1"/>
  <c r="P7220" i="1"/>
  <c r="Q7220" i="1" s="1"/>
  <c r="P7221" i="1"/>
  <c r="Q7221" i="1" s="1"/>
  <c r="P7222" i="1"/>
  <c r="Q7222" i="1" s="1"/>
  <c r="P7223" i="1"/>
  <c r="Q7223" i="1" s="1"/>
  <c r="P7224" i="1"/>
  <c r="Q7224" i="1" s="1"/>
  <c r="P7225" i="1"/>
  <c r="Q7225" i="1" s="1"/>
  <c r="P7226" i="1"/>
  <c r="Q7226" i="1" s="1"/>
  <c r="P7227" i="1"/>
  <c r="Q7227" i="1" s="1"/>
  <c r="P7228" i="1"/>
  <c r="Q7228" i="1" s="1"/>
  <c r="P7229" i="1"/>
  <c r="Q7229" i="1" s="1"/>
  <c r="P7230" i="1"/>
  <c r="Q7230" i="1" s="1"/>
  <c r="P7231" i="1"/>
  <c r="Q7231" i="1" s="1"/>
  <c r="P7232" i="1"/>
  <c r="Q7232" i="1" s="1"/>
  <c r="P7233" i="1"/>
  <c r="Q7233" i="1" s="1"/>
  <c r="P7234" i="1"/>
  <c r="Q7234" i="1" s="1"/>
  <c r="P7235" i="1"/>
  <c r="Q7235" i="1" s="1"/>
  <c r="P7236" i="1"/>
  <c r="Q7236" i="1" s="1"/>
  <c r="P7237" i="1"/>
  <c r="Q7237" i="1" s="1"/>
  <c r="P7238" i="1"/>
  <c r="Q7238" i="1" s="1"/>
  <c r="P7239" i="1"/>
  <c r="Q7239" i="1" s="1"/>
  <c r="P7240" i="1"/>
  <c r="Q7240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Q7495" i="1" s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Q7509" i="1" s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Q7515" i="1" s="1"/>
  <c r="P7516" i="1"/>
  <c r="Q7516" i="1" s="1"/>
  <c r="P7517" i="1"/>
  <c r="Q7517" i="1" s="1"/>
  <c r="P7518" i="1"/>
  <c r="Q7518" i="1" s="1"/>
  <c r="P7519" i="1"/>
  <c r="Q7519" i="1" s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Q7525" i="1" s="1"/>
  <c r="P7526" i="1"/>
  <c r="Q7526" i="1" s="1"/>
  <c r="P7527" i="1"/>
  <c r="Q7527" i="1" s="1"/>
  <c r="P7528" i="1"/>
  <c r="Q7528" i="1" s="1"/>
  <c r="P7529" i="1"/>
  <c r="Q7529" i="1" s="1"/>
  <c r="P7530" i="1"/>
  <c r="Q7530" i="1" s="1"/>
  <c r="P7531" i="1"/>
  <c r="Q7531" i="1" s="1"/>
  <c r="P7532" i="1"/>
  <c r="Q7532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604" i="1"/>
  <c r="Q7604" i="1" s="1"/>
  <c r="P7605" i="1"/>
  <c r="Q7605" i="1" s="1"/>
  <c r="P7606" i="1"/>
  <c r="Q7606" i="1" s="1"/>
  <c r="P7607" i="1"/>
  <c r="Q7607" i="1" s="1"/>
  <c r="P7608" i="1"/>
  <c r="Q7608" i="1" s="1"/>
  <c r="P7609" i="1"/>
  <c r="Q7609" i="1" s="1"/>
  <c r="P7610" i="1"/>
  <c r="Q7610" i="1" s="1"/>
  <c r="P7611" i="1"/>
  <c r="Q7611" i="1" s="1"/>
  <c r="P7612" i="1"/>
  <c r="Q7612" i="1" s="1"/>
  <c r="P7613" i="1"/>
  <c r="Q7613" i="1" s="1"/>
  <c r="P7614" i="1"/>
  <c r="Q7614" i="1" s="1"/>
  <c r="P7615" i="1"/>
  <c r="Q7615" i="1" s="1"/>
  <c r="P7616" i="1"/>
  <c r="Q7616" i="1" s="1"/>
  <c r="P7617" i="1"/>
  <c r="Q7617" i="1" s="1"/>
  <c r="P7618" i="1"/>
  <c r="Q7618" i="1" s="1"/>
  <c r="P7619" i="1"/>
  <c r="Q7619" i="1" s="1"/>
  <c r="P7620" i="1"/>
  <c r="Q7620" i="1" s="1"/>
  <c r="P7621" i="1"/>
  <c r="Q7621" i="1" s="1"/>
  <c r="P7622" i="1"/>
  <c r="Q7622" i="1" s="1"/>
  <c r="P7623" i="1"/>
  <c r="Q7623" i="1" s="1"/>
  <c r="P7624" i="1"/>
  <c r="Q7624" i="1" s="1"/>
  <c r="P7625" i="1"/>
  <c r="Q7625" i="1" s="1"/>
  <c r="P7626" i="1"/>
  <c r="Q7626" i="1" s="1"/>
  <c r="P7627" i="1"/>
  <c r="Q7627" i="1" s="1"/>
  <c r="P7628" i="1"/>
  <c r="Q7628" i="1" s="1"/>
  <c r="P7629" i="1"/>
  <c r="Q7629" i="1" s="1"/>
  <c r="P7630" i="1"/>
  <c r="Q7630" i="1" s="1"/>
  <c r="P7631" i="1"/>
  <c r="Q7631" i="1" s="1"/>
  <c r="P7632" i="1"/>
  <c r="Q7632" i="1" s="1"/>
  <c r="P7633" i="1"/>
  <c r="Q7633" i="1" s="1"/>
  <c r="P7634" i="1"/>
  <c r="Q7634" i="1" s="1"/>
  <c r="P7635" i="1"/>
  <c r="Q7635" i="1" s="1"/>
  <c r="P7636" i="1"/>
  <c r="Q7636" i="1" s="1"/>
  <c r="P7637" i="1"/>
  <c r="Q7637" i="1" s="1"/>
  <c r="P7638" i="1"/>
  <c r="Q7638" i="1" s="1"/>
  <c r="P7639" i="1"/>
  <c r="Q7639" i="1" s="1"/>
  <c r="P7640" i="1"/>
  <c r="Q7640" i="1" s="1"/>
  <c r="P7641" i="1"/>
  <c r="Q7641" i="1" s="1"/>
  <c r="P7642" i="1"/>
  <c r="Q7642" i="1" s="1"/>
  <c r="P7643" i="1"/>
  <c r="Q7643" i="1" s="1"/>
  <c r="P7644" i="1"/>
  <c r="Q7644" i="1" s="1"/>
  <c r="P7645" i="1"/>
  <c r="Q7645" i="1" s="1"/>
  <c r="P7646" i="1"/>
  <c r="Q7646" i="1" s="1"/>
  <c r="P7647" i="1"/>
  <c r="Q7647" i="1" s="1"/>
  <c r="P7648" i="1"/>
  <c r="Q7648" i="1" s="1"/>
  <c r="P7649" i="1"/>
  <c r="Q7649" i="1" s="1"/>
  <c r="P7650" i="1"/>
  <c r="Q7650" i="1" s="1"/>
  <c r="P7651" i="1"/>
  <c r="Q7651" i="1" s="1"/>
  <c r="P7652" i="1"/>
  <c r="Q7652" i="1" s="1"/>
  <c r="P7653" i="1"/>
  <c r="Q7653" i="1" s="1"/>
  <c r="P7654" i="1"/>
  <c r="Q7654" i="1" s="1"/>
  <c r="P7655" i="1"/>
  <c r="Q7655" i="1" s="1"/>
  <c r="P7656" i="1"/>
  <c r="Q7656" i="1" s="1"/>
  <c r="P7657" i="1"/>
  <c r="Q7657" i="1" s="1"/>
  <c r="P7658" i="1"/>
  <c r="Q7658" i="1" s="1"/>
  <c r="P7659" i="1"/>
  <c r="Q7659" i="1" s="1"/>
  <c r="P7660" i="1"/>
  <c r="Q7660" i="1" s="1"/>
  <c r="P7661" i="1"/>
  <c r="Q7661" i="1" s="1"/>
  <c r="P7662" i="1"/>
  <c r="Q7662" i="1" s="1"/>
  <c r="P7663" i="1"/>
  <c r="Q7663" i="1" s="1"/>
  <c r="P7664" i="1"/>
  <c r="Q7664" i="1" s="1"/>
  <c r="P7665" i="1"/>
  <c r="Q7665" i="1" s="1"/>
  <c r="P7666" i="1"/>
  <c r="Q7666" i="1" s="1"/>
  <c r="P7667" i="1"/>
  <c r="Q7667" i="1" s="1"/>
  <c r="P7668" i="1"/>
  <c r="Q7668" i="1" s="1"/>
  <c r="P7669" i="1"/>
  <c r="Q7669" i="1" s="1"/>
</calcChain>
</file>

<file path=xl/sharedStrings.xml><?xml version="1.0" encoding="utf-8"?>
<sst xmlns="http://schemas.openxmlformats.org/spreadsheetml/2006/main" count="68943" uniqueCount="22086">
  <si>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</si>
  <si>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</si>
  <si>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</si>
  <si>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</si>
  <si>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</si>
  <si>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</si>
  <si>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</si>
  <si>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</si>
  <si>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</si>
  <si>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</si>
  <si>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</si>
  <si>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</si>
  <si>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</si>
  <si>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</si>
  <si>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</si>
  <si>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</si>
  <si>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</si>
  <si>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</si>
  <si>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</si>
  <si>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</si>
  <si>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</si>
  <si>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</si>
  <si>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</si>
  <si>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</si>
  <si>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</si>
  <si>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</si>
  <si>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</si>
  <si>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</si>
  <si>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</si>
  <si>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</si>
  <si>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</si>
  <si>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</si>
  <si>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</si>
  <si>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</si>
  <si>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</si>
  <si>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</si>
  <si>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</si>
  <si>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</si>
  <si>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</si>
  <si>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</si>
  <si>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</si>
  <si>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</si>
  <si>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</si>
  <si>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</si>
  <si>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</si>
  <si>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</si>
  <si>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</si>
  <si>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</si>
  <si>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</si>
  <si>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</si>
  <si>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</si>
  <si>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</si>
  <si>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</si>
  <si>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</si>
  <si>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</si>
  <si>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</si>
  <si>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</si>
  <si>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</si>
  <si>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</si>
  <si>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</si>
  <si>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</si>
  <si>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</si>
  <si>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</si>
  <si>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</si>
  <si>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</si>
  <si>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</si>
  <si>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</si>
  <si>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</si>
  <si>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</si>
  <si>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</si>
  <si>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</si>
  <si>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</si>
  <si>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</si>
  <si>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</si>
  <si>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</si>
  <si>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</si>
  <si>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</si>
  <si>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</si>
  <si>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</si>
  <si>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</si>
  <si>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</si>
  <si>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</si>
  <si>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</si>
  <si>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</si>
  <si>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</si>
  <si>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</si>
  <si>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</si>
  <si>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</si>
  <si>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</si>
  <si>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</si>
  <si>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</si>
  <si>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</si>
  <si>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</si>
  <si>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</si>
  <si>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</si>
  <si>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</si>
  <si>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</si>
  <si>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</si>
  <si>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</si>
  <si>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</si>
  <si>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</si>
  <si>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</si>
  <si>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</si>
  <si>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</si>
  <si>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</si>
  <si>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</si>
  <si>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</si>
  <si>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</si>
  <si>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</si>
  <si>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</si>
  <si>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</si>
  <si>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</si>
  <si>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</si>
  <si>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</si>
  <si>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</si>
  <si>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</si>
  <si>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</si>
  <si>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</si>
  <si>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</si>
  <si>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</si>
  <si>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</si>
  <si>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</si>
  <si>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</si>
  <si>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</si>
  <si>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</si>
  <si>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</si>
  <si>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</si>
  <si>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</si>
  <si>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</si>
  <si>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</si>
  <si>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</si>
  <si>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</si>
  <si>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</si>
  <si>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</si>
  <si>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</si>
  <si>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</si>
  <si>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</si>
  <si>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</si>
  <si>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</si>
  <si>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</si>
  <si>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</si>
  <si>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</si>
  <si>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</si>
  <si>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</si>
  <si>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</si>
  <si>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</si>
  <si>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</si>
  <si>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</si>
  <si>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</si>
  <si>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</si>
  <si>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</si>
  <si>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</si>
  <si>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</si>
  <si>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</si>
  <si>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</si>
  <si>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</si>
  <si>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</si>
  <si>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</si>
  <si>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</si>
  <si>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</si>
  <si>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</si>
  <si>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</si>
  <si>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</si>
  <si>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</si>
  <si>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</si>
  <si>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</si>
  <si>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</si>
  <si>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</si>
  <si>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</si>
  <si>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</si>
  <si>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</si>
  <si>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</si>
  <si>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</si>
  <si>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</si>
  <si>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</si>
  <si>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</si>
  <si>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</si>
  <si>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</si>
  <si>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</si>
  <si>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</si>
  <si>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</si>
  <si>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</si>
  <si>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</si>
  <si>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</si>
  <si>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</si>
  <si>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</si>
  <si>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</si>
  <si>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</si>
  <si>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</si>
  <si>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</si>
  <si>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</si>
  <si>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</si>
  <si>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</si>
  <si>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</si>
  <si>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</si>
  <si>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</si>
  <si>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</si>
  <si>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</si>
  <si>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</si>
  <si>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</si>
  <si>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</si>
  <si>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</si>
  <si>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</si>
  <si>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</si>
  <si>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</si>
  <si>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</si>
  <si>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</si>
  <si>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</si>
  <si>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</si>
  <si>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</si>
  <si>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</si>
  <si>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</si>
  <si>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</si>
  <si>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</si>
  <si>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</si>
  <si>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</si>
  <si>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</si>
  <si>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</si>
  <si>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</si>
  <si>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</si>
  <si>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</si>
  <si>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</si>
  <si>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</si>
  <si>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</si>
  <si>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</si>
  <si>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</si>
  <si>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</si>
  <si>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</si>
  <si>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</si>
  <si>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</si>
  <si>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</si>
  <si>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</si>
  <si>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</si>
  <si>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</si>
  <si>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</si>
  <si>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</si>
  <si>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</si>
  <si>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</si>
  <si>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</si>
  <si>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</si>
  <si>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</si>
  <si>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</si>
  <si>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</si>
  <si>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</si>
  <si>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</si>
  <si>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</si>
  <si>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</si>
  <si>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</si>
  <si>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</si>
  <si>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</si>
  <si>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</si>
  <si>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</si>
  <si>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</si>
  <si>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</si>
  <si>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</si>
  <si>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</si>
  <si>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</si>
  <si>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</si>
  <si>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</si>
  <si>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</si>
  <si>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</si>
  <si>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</si>
  <si>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</si>
  <si>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</si>
  <si>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</si>
  <si>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</si>
  <si>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</si>
  <si>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</si>
  <si>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</si>
  <si>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</si>
  <si>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</si>
  <si>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</si>
  <si>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</si>
  <si>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</si>
  <si>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</si>
  <si>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</si>
  <si>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</si>
  <si>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</si>
  <si>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</si>
  <si>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</si>
  <si>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</si>
  <si>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</si>
  <si>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</si>
  <si>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</si>
  <si>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</si>
  <si>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</si>
  <si>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</si>
  <si>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</si>
  <si>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</si>
  <si>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</si>
  <si>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</si>
  <si>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</si>
  <si>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</si>
  <si>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</si>
  <si>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</si>
  <si>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</si>
  <si>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</si>
  <si>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</si>
  <si>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</si>
  <si>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</si>
  <si>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</si>
  <si>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</si>
  <si>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</si>
  <si>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</si>
  <si>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</si>
  <si>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</si>
  <si>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</si>
  <si>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</si>
  <si>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</si>
  <si>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</si>
  <si>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</si>
  <si>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</si>
  <si>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</si>
  <si>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</si>
  <si>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</si>
  <si>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</si>
  <si>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</si>
  <si>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</si>
  <si>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</si>
  <si>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</si>
  <si>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</si>
  <si>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</si>
  <si>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</si>
  <si>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</si>
  <si>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</si>
  <si>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</si>
  <si>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</si>
  <si>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</si>
  <si>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</si>
  <si>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</si>
  <si>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</si>
  <si>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</si>
  <si>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</si>
  <si>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</si>
  <si>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</si>
  <si>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</si>
  <si>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</si>
  <si>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</si>
  <si>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</si>
  <si>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</si>
  <si>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</si>
  <si>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</si>
  <si>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</si>
  <si>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</si>
  <si>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</si>
  <si>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</si>
  <si>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</si>
  <si>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</si>
  <si>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</si>
  <si>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</si>
  <si>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</si>
  <si>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</si>
  <si>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</si>
  <si>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</si>
  <si>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</si>
  <si>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</si>
  <si>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</si>
  <si>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</si>
  <si>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</si>
  <si>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</si>
  <si>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</si>
  <si>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</si>
  <si>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</si>
  <si>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</si>
  <si>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</si>
  <si>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</si>
  <si>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</si>
  <si>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</si>
  <si>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</si>
  <si>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</si>
  <si>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</si>
  <si>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</si>
  <si>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</si>
  <si>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</si>
  <si>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</si>
  <si>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</si>
  <si>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</si>
  <si>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</si>
  <si>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</si>
  <si>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</si>
  <si>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</si>
  <si>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</si>
  <si>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</si>
  <si>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</si>
  <si>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</si>
  <si>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</si>
  <si>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</si>
  <si>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</si>
  <si>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</si>
  <si>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</si>
  <si>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</si>
  <si>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</si>
  <si>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</si>
  <si>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</si>
  <si>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</si>
  <si>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</si>
  <si>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</si>
  <si>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</si>
  <si>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</si>
  <si>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</si>
  <si>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</si>
  <si>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</si>
  <si>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</si>
  <si>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</si>
  <si>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</si>
  <si>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</si>
  <si>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</si>
  <si>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</si>
  <si>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</si>
  <si>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</si>
  <si>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</si>
  <si>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</si>
  <si>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</si>
  <si>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</si>
  <si>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</si>
  <si>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</si>
  <si>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</si>
  <si>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</si>
  <si>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</si>
  <si>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</si>
  <si>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</si>
  <si>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</si>
  <si>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</si>
  <si>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</si>
  <si>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</si>
  <si>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</si>
  <si>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</si>
  <si>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</si>
  <si>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</si>
  <si>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</si>
  <si>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</si>
  <si>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</si>
  <si>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</si>
  <si>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</si>
  <si>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</si>
  <si>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</si>
  <si>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</si>
  <si>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</si>
  <si>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</si>
  <si>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</si>
  <si>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</si>
  <si>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</si>
  <si>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</si>
  <si>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</si>
  <si>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</si>
  <si>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</si>
  <si>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</si>
  <si>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</si>
  <si>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</si>
  <si>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</si>
  <si>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</si>
  <si>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</si>
  <si>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</si>
  <si>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</si>
  <si>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</si>
  <si>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</si>
  <si>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</si>
  <si>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</si>
  <si>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</si>
  <si>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</si>
  <si>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</si>
  <si>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</si>
  <si>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</si>
  <si>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</si>
  <si>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</si>
  <si>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</si>
  <si>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</si>
  <si>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</si>
  <si>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</si>
  <si>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</si>
  <si>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</si>
  <si>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</si>
  <si>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</si>
  <si>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</si>
  <si>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</si>
  <si>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</si>
  <si>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</si>
  <si>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</si>
  <si>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</si>
  <si>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</si>
  <si>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</si>
  <si>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</si>
  <si>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</si>
  <si>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</si>
  <si>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</si>
  <si>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</si>
  <si>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</si>
  <si>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</si>
  <si>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</si>
  <si>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</si>
  <si>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</si>
  <si>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</si>
  <si>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</si>
  <si>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</si>
  <si>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</si>
  <si>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</si>
  <si>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</si>
  <si>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</si>
  <si>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</si>
  <si>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</si>
  <si>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</si>
  <si>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</si>
  <si>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</si>
  <si>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</si>
  <si>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</si>
  <si>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</si>
  <si>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</si>
  <si>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</si>
  <si>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</si>
  <si>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</si>
  <si>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</si>
  <si>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</si>
  <si>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</si>
  <si>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</si>
  <si>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</si>
  <si>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</si>
  <si>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</si>
  <si>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</si>
  <si>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</si>
  <si>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</si>
  <si>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</si>
  <si>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</si>
  <si>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</si>
  <si>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</si>
  <si>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</si>
  <si>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</si>
  <si>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</si>
  <si>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</si>
  <si>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</si>
  <si>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</si>
  <si>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</si>
  <si>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</si>
  <si>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</si>
  <si>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</si>
  <si>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</si>
  <si>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</si>
  <si>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</si>
  <si>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</si>
  <si>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</si>
  <si>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</si>
  <si>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</si>
  <si>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</si>
  <si>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</si>
  <si>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</si>
  <si>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</si>
  <si>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</si>
  <si>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</si>
  <si>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</si>
  <si>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</si>
  <si>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</si>
  <si>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</si>
  <si>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</si>
  <si>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</si>
  <si>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</si>
  <si>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</si>
  <si>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</si>
  <si>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</si>
  <si>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</si>
  <si>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</si>
  <si>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</si>
  <si>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</si>
  <si>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</si>
  <si>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</si>
  <si>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</si>
  <si>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</si>
  <si>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</si>
  <si>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</si>
  <si>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</si>
  <si>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</si>
  <si>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</si>
  <si>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</si>
  <si>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</si>
  <si>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</si>
  <si>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</si>
  <si>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</si>
  <si>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</si>
  <si>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</si>
  <si>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</si>
  <si>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</si>
  <si>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</si>
  <si>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</si>
  <si>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</si>
  <si>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</si>
  <si>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</si>
  <si>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</si>
  <si>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</si>
  <si>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</si>
  <si>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</si>
  <si>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</si>
  <si>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</si>
  <si>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</si>
  <si>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</si>
  <si>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</si>
  <si>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</si>
  <si>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</si>
  <si>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</si>
  <si>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</si>
  <si>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</si>
  <si>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</si>
  <si>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</si>
  <si>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</si>
  <si>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</si>
  <si>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</si>
  <si>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</si>
  <si>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</si>
  <si>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</si>
  <si>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</si>
  <si>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</si>
  <si>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</si>
  <si>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</si>
  <si>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</si>
  <si>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</si>
  <si>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</si>
  <si>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</si>
  <si>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</si>
  <si>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</si>
  <si>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</si>
  <si>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</si>
  <si>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</si>
  <si>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</si>
  <si>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</si>
  <si>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</si>
  <si>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</si>
  <si>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</si>
  <si>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</si>
  <si>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</si>
  <si>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</si>
  <si>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</si>
  <si>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</si>
  <si>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</si>
  <si>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</si>
  <si>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</si>
  <si>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</si>
  <si>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</si>
  <si>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</si>
  <si>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</si>
  <si>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</si>
  <si>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</si>
  <si>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</si>
  <si>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</si>
  <si>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</si>
  <si>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</si>
  <si>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</si>
  <si>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</si>
  <si>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</si>
  <si>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</si>
  <si>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</si>
  <si>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</si>
  <si>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</si>
  <si>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</si>
  <si>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</si>
  <si>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</si>
  <si>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</si>
  <si>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</si>
  <si>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</si>
  <si>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</si>
  <si>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</si>
  <si>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</si>
  <si>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</si>
  <si>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</si>
  <si>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</si>
  <si>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</si>
  <si>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</si>
  <si>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</si>
  <si>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</si>
  <si>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</si>
  <si>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</si>
  <si>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</si>
  <si>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</si>
  <si>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</si>
  <si>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</si>
  <si>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</si>
  <si>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</si>
  <si>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</si>
  <si>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</si>
  <si>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</si>
  <si>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</si>
  <si>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</si>
  <si>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</si>
  <si>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</si>
  <si>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</si>
  <si>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</si>
  <si>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</si>
  <si>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</si>
  <si>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</si>
  <si>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</si>
  <si>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</si>
  <si>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</si>
  <si>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</si>
  <si>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</si>
  <si>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</si>
  <si>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</si>
  <si>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</si>
  <si>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</si>
  <si>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</si>
  <si>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</si>
  <si>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</si>
  <si>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</si>
  <si>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</si>
  <si>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</si>
  <si>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</si>
  <si>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</si>
  <si>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</si>
  <si>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</si>
  <si>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</si>
  <si>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</si>
  <si>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</si>
  <si>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</si>
  <si>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</si>
  <si>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</si>
  <si>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</si>
  <si>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</si>
  <si>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</si>
  <si>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</si>
  <si>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</si>
  <si>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</si>
  <si>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</si>
  <si>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</si>
  <si>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</si>
  <si>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</si>
  <si>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</si>
  <si>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</si>
  <si>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</si>
  <si>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</si>
  <si>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</si>
  <si>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</si>
  <si>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</si>
  <si>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</si>
  <si>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</si>
  <si>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</si>
  <si>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</si>
  <si>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</si>
  <si>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</si>
  <si>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</si>
  <si>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</si>
  <si>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</si>
  <si>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</si>
  <si>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</si>
  <si>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</si>
  <si>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</si>
  <si>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</si>
  <si>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</si>
  <si>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</si>
  <si>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</si>
  <si>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</si>
  <si>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</si>
  <si>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</si>
  <si>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</si>
  <si>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</si>
  <si>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</si>
  <si>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</si>
  <si>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</si>
  <si>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</si>
  <si>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</si>
  <si>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</si>
  <si>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</si>
  <si>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</si>
  <si>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</si>
  <si>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</si>
  <si>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</si>
  <si>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</si>
  <si>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</si>
  <si>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</si>
  <si>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</si>
  <si>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</si>
  <si>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</si>
  <si>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</si>
  <si>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</si>
  <si>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</si>
  <si>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</si>
  <si>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</si>
  <si>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</si>
  <si>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</si>
  <si>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</si>
  <si>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</si>
  <si>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</si>
  <si>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</si>
  <si>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</si>
  <si>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</si>
  <si>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</si>
  <si>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</si>
  <si>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</si>
  <si>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</si>
  <si>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</si>
  <si>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</si>
  <si>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</si>
  <si>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</si>
  <si>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</si>
  <si>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</si>
  <si>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</si>
  <si>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</si>
  <si>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</si>
  <si>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</si>
  <si>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</si>
  <si>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</si>
  <si>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</si>
  <si>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</si>
  <si>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</si>
  <si>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</si>
  <si>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</si>
  <si>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</si>
  <si>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</si>
  <si>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</si>
  <si>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</si>
  <si>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</si>
  <si>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</si>
  <si>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</si>
  <si>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</si>
  <si>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</si>
  <si>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</si>
  <si>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</si>
  <si>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</si>
  <si>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</si>
  <si>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</si>
  <si>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</si>
  <si>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</si>
  <si>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</si>
  <si>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</si>
  <si>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</si>
  <si>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</si>
  <si>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</si>
  <si>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</si>
  <si>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</si>
  <si>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</si>
  <si>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</si>
  <si>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</si>
  <si>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</si>
  <si>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</si>
  <si>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</si>
  <si>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</si>
  <si>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</si>
  <si>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</si>
  <si>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</si>
  <si>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</si>
  <si>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</si>
  <si>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</si>
  <si>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</si>
  <si>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</si>
  <si>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</si>
  <si>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</si>
  <si>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</si>
  <si>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</si>
  <si>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</si>
  <si>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</si>
  <si>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</si>
  <si>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</si>
  <si>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</si>
  <si>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</si>
  <si>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</si>
  <si>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</si>
  <si>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</si>
  <si>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</si>
  <si>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</si>
  <si>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</si>
  <si>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</si>
  <si>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</si>
  <si>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</si>
  <si>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</si>
  <si>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</si>
  <si>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</si>
  <si>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</si>
  <si>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</si>
  <si>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</si>
  <si>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</si>
  <si>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</si>
  <si>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</si>
  <si>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</si>
  <si>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</si>
  <si>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</si>
  <si>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</si>
  <si>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</si>
  <si>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</si>
  <si>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</si>
  <si>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</si>
  <si>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</si>
  <si>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</si>
  <si>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</si>
  <si>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</si>
  <si>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</si>
  <si>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</si>
  <si>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</si>
  <si>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</si>
  <si>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</si>
  <si>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</si>
  <si>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</si>
  <si>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</si>
  <si>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</si>
  <si>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</si>
  <si>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</si>
  <si>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</si>
  <si>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</si>
  <si>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</si>
  <si>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</si>
  <si>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</si>
  <si>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</si>
  <si>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</si>
  <si>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</si>
  <si>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</si>
  <si>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</si>
  <si>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</si>
  <si>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</si>
  <si>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</si>
  <si>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</si>
  <si>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</si>
  <si>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</si>
  <si>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</si>
  <si>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</si>
  <si>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</si>
  <si>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</si>
  <si>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</si>
  <si>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</si>
  <si>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</si>
  <si>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</si>
  <si>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</si>
  <si>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</si>
  <si>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</si>
  <si>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</si>
  <si>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</si>
  <si>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</si>
  <si>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</si>
  <si>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</si>
  <si>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</si>
  <si>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</si>
  <si>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</si>
  <si>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</si>
  <si>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</si>
  <si>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</si>
  <si>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</si>
  <si>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</si>
  <si>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</si>
  <si>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</si>
  <si>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</si>
  <si>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</si>
  <si>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</si>
  <si>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</si>
  <si>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</si>
  <si>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</si>
  <si>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</si>
  <si>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</si>
  <si>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</si>
  <si>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</si>
  <si>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</si>
  <si>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</si>
  <si>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</si>
  <si>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</si>
  <si>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</si>
  <si>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</si>
  <si>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</si>
  <si>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</si>
  <si>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</si>
  <si>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</si>
  <si>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</si>
  <si>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</si>
  <si>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</si>
  <si>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</si>
  <si>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</si>
  <si>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</si>
  <si>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</si>
  <si>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</si>
  <si>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</si>
  <si>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</si>
  <si>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</si>
  <si>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</si>
  <si>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</si>
  <si>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</si>
  <si>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</si>
  <si>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</si>
  <si>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</si>
  <si>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</si>
  <si>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</si>
  <si>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</si>
  <si>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</si>
  <si>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</si>
  <si>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</si>
  <si>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</si>
  <si>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</si>
  <si>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</si>
  <si>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</si>
  <si>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</si>
  <si>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</si>
  <si>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</si>
  <si>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</si>
  <si>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</si>
  <si>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</si>
  <si>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</si>
  <si>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</si>
  <si>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</si>
  <si>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</si>
  <si>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</si>
  <si>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</si>
  <si>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</si>
  <si>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</si>
  <si>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</si>
  <si>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</si>
  <si>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</si>
  <si>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</si>
  <si>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</si>
  <si>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</si>
  <si>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</si>
  <si>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</si>
  <si>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</si>
  <si>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</si>
  <si>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</si>
  <si>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</si>
  <si>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</si>
  <si>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</si>
  <si>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</si>
  <si>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</si>
  <si>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</si>
  <si>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</si>
  <si>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</si>
  <si>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</si>
  <si>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</si>
  <si>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</si>
  <si>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</si>
  <si>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</si>
  <si>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</si>
  <si>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</si>
  <si>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</si>
  <si>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</si>
  <si>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</si>
  <si>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</si>
  <si>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</si>
  <si>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</si>
  <si>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</si>
  <si>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</si>
  <si>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</si>
  <si>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</si>
  <si>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</si>
  <si>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</si>
  <si>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</si>
  <si>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</si>
  <si>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</si>
  <si>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</si>
  <si>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</si>
  <si>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</si>
  <si>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</si>
  <si>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</si>
  <si>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</si>
  <si>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</si>
  <si>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</si>
  <si>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</si>
  <si>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</si>
  <si>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</si>
  <si>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</si>
  <si>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</si>
  <si>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</si>
  <si>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</si>
  <si>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</si>
  <si>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</si>
  <si>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</si>
  <si>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</si>
  <si>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</si>
  <si>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</si>
  <si>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</si>
  <si>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</si>
  <si>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</si>
  <si>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</si>
  <si>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</si>
  <si>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</si>
  <si>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</si>
  <si>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</si>
  <si>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</si>
  <si>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</si>
  <si>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</si>
  <si>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</si>
  <si>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</si>
  <si>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</si>
  <si>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</si>
  <si>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</si>
  <si>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</si>
  <si>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</si>
  <si>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</si>
  <si>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</si>
  <si>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</si>
  <si>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</si>
  <si>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</si>
  <si>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</si>
  <si>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</si>
  <si>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</si>
  <si>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</si>
  <si>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</si>
  <si>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</si>
  <si>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</si>
  <si>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</si>
  <si>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</si>
  <si>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</si>
  <si>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</si>
  <si>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</si>
  <si>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</si>
  <si>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</si>
  <si>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</si>
  <si>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</si>
  <si>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</si>
  <si>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</si>
  <si>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</si>
  <si>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</si>
  <si>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</si>
  <si>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</si>
  <si>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</si>
  <si>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</si>
  <si>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</si>
  <si>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</si>
  <si>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</si>
  <si>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</si>
  <si>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</si>
  <si>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</si>
  <si>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</si>
  <si>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</si>
  <si>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</si>
  <si>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</si>
  <si>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</si>
  <si>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</si>
  <si>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</si>
  <si>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</si>
  <si>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</si>
  <si>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</si>
  <si>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</si>
  <si>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</si>
  <si>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</si>
  <si>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</si>
  <si>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</si>
  <si>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</si>
  <si>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</si>
  <si>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</si>
  <si>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</si>
  <si>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</si>
  <si>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</si>
  <si>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</si>
  <si>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</si>
  <si>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</si>
  <si>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</si>
  <si>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</si>
  <si>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</si>
  <si>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</si>
  <si>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</si>
  <si>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</si>
  <si>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</si>
  <si>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</si>
  <si>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</si>
  <si>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</si>
  <si>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</si>
  <si>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</si>
  <si>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</si>
  <si>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</si>
  <si>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</si>
  <si>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</si>
  <si>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</si>
  <si>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</si>
  <si>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</si>
  <si>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</si>
  <si>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</si>
  <si>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</si>
  <si>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</si>
  <si>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</si>
  <si>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</si>
  <si>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</si>
  <si>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</si>
  <si>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</si>
  <si>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</si>
  <si>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</si>
  <si>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</si>
  <si>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</si>
  <si>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</si>
  <si>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</si>
  <si>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</si>
  <si>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</si>
  <si>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</si>
  <si>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</si>
  <si>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</si>
  <si>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</si>
  <si>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</si>
  <si>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</si>
  <si>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</si>
  <si>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</si>
  <si>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</si>
  <si>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</si>
  <si>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</si>
  <si>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</si>
  <si>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</si>
  <si>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</si>
  <si>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</si>
  <si>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</si>
  <si>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</si>
  <si>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</si>
  <si>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</si>
  <si>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</si>
  <si>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</si>
  <si>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</si>
  <si>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</si>
  <si>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</si>
  <si>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</si>
  <si>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</si>
  <si>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</si>
  <si>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</si>
  <si>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</si>
  <si>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</si>
  <si>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</si>
  <si>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</si>
  <si>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</si>
  <si>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</si>
  <si>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</si>
  <si>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</si>
  <si>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</si>
  <si>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</si>
  <si>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</si>
  <si>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</si>
  <si>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</si>
  <si>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</si>
  <si>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</si>
  <si>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</si>
  <si>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</si>
  <si>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</si>
  <si>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</si>
  <si>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</si>
  <si>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</si>
  <si>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</si>
  <si>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</si>
  <si>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</si>
  <si>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</si>
  <si>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</si>
  <si>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</si>
  <si>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</si>
  <si>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</si>
  <si>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</si>
  <si>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</si>
  <si>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</si>
  <si>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</si>
  <si>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</si>
  <si>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</si>
  <si>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</si>
  <si>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</si>
  <si>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</si>
  <si>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</si>
  <si>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</si>
  <si>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</si>
  <si>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</si>
  <si>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</si>
  <si>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</si>
  <si>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</si>
  <si>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</si>
  <si>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</si>
  <si>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</si>
  <si>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</si>
  <si>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</si>
  <si>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</si>
  <si>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</si>
  <si>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</si>
  <si>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</si>
  <si>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</si>
  <si>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</si>
  <si>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</si>
  <si>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</si>
  <si>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</si>
  <si>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</si>
  <si>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</si>
  <si>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</si>
  <si>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</si>
  <si>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</si>
  <si>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</si>
  <si>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</si>
  <si>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</si>
  <si>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</si>
  <si>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</si>
  <si>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</si>
  <si>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</si>
  <si>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</si>
  <si>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</si>
  <si>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</si>
  <si>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</si>
  <si>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</si>
  <si>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</si>
  <si>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</si>
  <si>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</si>
  <si>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</si>
  <si>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</si>
  <si>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</si>
  <si>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</si>
  <si>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</si>
  <si>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</si>
  <si>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</si>
  <si>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</si>
  <si>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</si>
  <si>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</si>
  <si>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</si>
  <si>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</si>
  <si>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</si>
  <si>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</si>
  <si>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</si>
  <si>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</si>
  <si>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</si>
  <si>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</si>
  <si>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</si>
  <si>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</si>
  <si>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</si>
  <si>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</si>
  <si>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</si>
  <si>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</si>
  <si>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</si>
  <si>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</si>
  <si>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</si>
  <si>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</si>
  <si>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</si>
  <si>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</si>
  <si>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</si>
  <si>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</si>
  <si>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</si>
  <si>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</si>
  <si>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</si>
  <si>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</si>
  <si>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</si>
  <si>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</si>
  <si>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</si>
  <si>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</si>
  <si>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</si>
  <si>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</si>
  <si>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</si>
  <si>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</si>
  <si>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</si>
  <si>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</si>
  <si>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</si>
  <si>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</si>
  <si>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</si>
  <si>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</si>
  <si>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</si>
  <si>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</si>
  <si>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</si>
  <si>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</si>
  <si>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</si>
  <si>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</si>
  <si>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</si>
  <si>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</si>
  <si>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</si>
  <si>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</si>
  <si>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</si>
  <si>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</si>
  <si>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</si>
  <si>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</si>
  <si>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</si>
  <si>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</si>
  <si>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</si>
  <si>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</si>
  <si>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</si>
  <si>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</si>
  <si>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</si>
  <si>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</si>
  <si>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</si>
  <si>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</si>
  <si>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</si>
  <si>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</si>
  <si>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</si>
  <si>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</si>
  <si>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</si>
  <si>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</si>
  <si>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</si>
  <si>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</si>
  <si>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</si>
  <si>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</si>
  <si>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</si>
  <si>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</si>
  <si>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</si>
  <si>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</si>
  <si>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</si>
  <si>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</si>
  <si>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</si>
  <si>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</si>
  <si>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</si>
  <si>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</si>
  <si>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</si>
  <si>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</si>
  <si>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</si>
  <si>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</si>
  <si>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</si>
  <si>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</si>
  <si>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</si>
  <si>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</si>
  <si>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</si>
  <si>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</si>
  <si>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</si>
  <si>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</si>
  <si>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</si>
  <si>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</si>
  <si>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</si>
  <si>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</si>
  <si>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</si>
  <si>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</si>
  <si>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</si>
  <si>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</si>
  <si>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</si>
  <si>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</si>
  <si>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</si>
  <si>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</si>
  <si>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</si>
  <si>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</si>
  <si>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</si>
  <si>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</si>
  <si>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</si>
  <si>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</si>
  <si>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</si>
  <si>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</si>
  <si>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</si>
  <si>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</si>
  <si>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</si>
  <si>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</si>
  <si>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</si>
  <si>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</si>
  <si>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</si>
  <si>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</si>
  <si>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</si>
  <si>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</si>
  <si>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</si>
  <si>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</si>
  <si>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</si>
  <si>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</si>
  <si>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</si>
  <si>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</si>
  <si>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</si>
  <si>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</si>
  <si>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</si>
  <si>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</si>
  <si>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</si>
  <si>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</si>
  <si>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</si>
  <si>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</si>
  <si>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</si>
  <si>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</si>
  <si>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</si>
  <si>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</si>
  <si>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</si>
  <si>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</si>
  <si>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</si>
  <si>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</si>
  <si>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</si>
  <si>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</si>
  <si>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</si>
  <si>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</si>
  <si>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</si>
  <si>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</si>
  <si>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</si>
  <si>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</si>
  <si>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</si>
  <si>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</si>
  <si>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</si>
  <si>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</si>
  <si>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</si>
  <si>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</si>
  <si>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</si>
  <si>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</si>
  <si>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</si>
  <si>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</si>
  <si>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</si>
  <si>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</si>
  <si>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</si>
  <si>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</si>
  <si>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</si>
  <si>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</si>
  <si>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</si>
  <si>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</si>
  <si>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</si>
  <si>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</si>
  <si>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</si>
  <si>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</si>
  <si>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</si>
  <si>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</si>
  <si>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</si>
  <si>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</si>
  <si>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</si>
  <si>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</si>
  <si>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</si>
  <si>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</si>
  <si>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</si>
  <si>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</si>
  <si>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</si>
  <si>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</si>
  <si>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</si>
  <si>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</si>
  <si>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</si>
  <si>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</si>
  <si>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</si>
  <si>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</si>
  <si>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</si>
  <si>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</si>
  <si>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</si>
  <si>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</si>
  <si>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</si>
  <si>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</si>
  <si>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</si>
  <si>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</si>
  <si>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</si>
  <si>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</si>
  <si>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</si>
  <si>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</si>
  <si>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</si>
  <si>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</si>
  <si>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</si>
  <si>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</si>
  <si>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</si>
  <si>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</si>
  <si>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</si>
  <si>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</si>
  <si>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</si>
  <si>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</si>
  <si>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</si>
  <si>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</si>
  <si>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</si>
  <si>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</si>
  <si>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</si>
  <si>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</si>
  <si>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</si>
  <si>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</si>
  <si>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</si>
  <si>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</si>
  <si>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</si>
  <si>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</si>
  <si>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</si>
  <si>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</si>
  <si>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</si>
  <si>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</si>
  <si>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</si>
  <si>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</si>
  <si>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</si>
  <si>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</si>
  <si>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</si>
  <si>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</si>
  <si>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</si>
  <si>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</si>
  <si>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</si>
  <si>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</si>
  <si>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</si>
  <si>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</si>
  <si>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</si>
  <si>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</si>
  <si>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</si>
  <si>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</si>
  <si>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</si>
  <si>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</si>
  <si>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</si>
  <si>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</si>
  <si>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</si>
  <si>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</si>
  <si>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</si>
  <si>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</si>
  <si>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</si>
  <si>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</si>
  <si>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</si>
  <si>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</si>
  <si>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</si>
  <si>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</si>
  <si>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</si>
  <si>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</si>
  <si>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</si>
  <si>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</si>
  <si>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</si>
  <si>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</si>
  <si>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</si>
  <si>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</si>
  <si>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</si>
  <si>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</si>
  <si>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</si>
  <si>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</si>
  <si>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</si>
  <si>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</si>
  <si>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</si>
  <si>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</si>
  <si>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</si>
  <si>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</si>
  <si>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</si>
  <si>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</si>
  <si>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</si>
  <si>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</si>
  <si>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</si>
  <si>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</si>
  <si>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</si>
  <si>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</si>
  <si>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</si>
  <si>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</si>
  <si>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</si>
  <si>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</si>
  <si>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</si>
  <si>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</si>
  <si>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</si>
  <si>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</si>
  <si>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</si>
  <si>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</si>
  <si>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</si>
  <si>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</si>
  <si>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</si>
  <si>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</si>
  <si>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</si>
  <si>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</si>
  <si>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</si>
  <si>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</si>
  <si>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</si>
  <si>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</si>
  <si>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</si>
  <si>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</si>
  <si>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</si>
  <si>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</si>
  <si>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</si>
  <si>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</si>
  <si>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</si>
  <si>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</si>
  <si>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</si>
  <si>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</si>
  <si>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</si>
  <si>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</si>
  <si>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</si>
  <si>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</si>
  <si>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</si>
  <si>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</si>
  <si>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</si>
  <si>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</si>
  <si>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</si>
  <si>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</si>
  <si>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</si>
  <si>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</si>
  <si>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</si>
  <si>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</si>
  <si>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</si>
  <si>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</si>
  <si>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</si>
  <si>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</si>
  <si>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</si>
  <si>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</si>
  <si>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</si>
  <si>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</si>
  <si>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</si>
  <si>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</si>
  <si>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</si>
  <si>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</si>
  <si>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</si>
  <si>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</si>
  <si>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</si>
  <si>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</si>
  <si>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</si>
  <si>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</si>
  <si>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</si>
  <si>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</si>
  <si>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</si>
  <si>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</si>
  <si>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</si>
  <si>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</si>
  <si>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</si>
  <si>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</si>
  <si>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</si>
  <si>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</si>
  <si>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</si>
  <si>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</si>
  <si>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</si>
  <si>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</si>
  <si>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</si>
  <si>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</si>
  <si>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</si>
  <si>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</si>
  <si>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</si>
  <si>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</si>
  <si>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</si>
  <si>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</si>
  <si>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</si>
  <si>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</si>
  <si>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</si>
  <si>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</si>
  <si>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</si>
  <si>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</si>
  <si>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</si>
  <si>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</si>
  <si>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</si>
  <si>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</si>
  <si>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</si>
  <si>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</si>
  <si>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</si>
  <si>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</si>
  <si>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</si>
  <si>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</si>
  <si>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</si>
  <si>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</si>
  <si>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</si>
  <si>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</si>
  <si>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</si>
  <si>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</si>
  <si>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</si>
  <si>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</si>
  <si>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</si>
  <si>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</si>
  <si>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</si>
  <si>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</si>
  <si>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</si>
  <si>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</si>
  <si>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</si>
  <si>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</si>
  <si>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</si>
  <si>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</si>
  <si>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</si>
  <si>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</si>
  <si>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</si>
  <si>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</si>
  <si>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</si>
  <si>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</si>
  <si>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</si>
  <si>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</si>
  <si>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</si>
  <si>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</si>
  <si>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</si>
  <si>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</si>
  <si>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</si>
  <si>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</si>
  <si>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</si>
  <si>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</si>
  <si>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</si>
  <si>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</si>
  <si>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</si>
  <si>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</si>
  <si>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</si>
  <si>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</si>
  <si>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</si>
  <si>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</si>
  <si>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</si>
  <si>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</si>
  <si>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</si>
  <si>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</si>
  <si>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</si>
  <si>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</si>
  <si>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</si>
  <si>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</si>
  <si>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</si>
  <si>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</si>
  <si>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</si>
  <si>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</si>
  <si>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</si>
  <si>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</si>
  <si>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</si>
  <si>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</si>
  <si>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</si>
  <si>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</si>
  <si>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</si>
  <si>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</si>
  <si>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</si>
  <si>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</si>
  <si>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</si>
  <si>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</si>
  <si>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</si>
  <si>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</si>
  <si>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</si>
  <si>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</si>
  <si>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</si>
  <si>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</si>
  <si>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</si>
  <si>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</si>
  <si>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</si>
  <si>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</si>
  <si>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</si>
  <si>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</si>
  <si>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</si>
  <si>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</si>
  <si>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</si>
  <si>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</si>
  <si>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</si>
  <si>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</si>
  <si>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</si>
  <si>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</si>
  <si>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</si>
  <si>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</si>
  <si>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</si>
  <si>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</si>
  <si>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</si>
  <si>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</si>
  <si>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</si>
  <si>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</si>
  <si>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</si>
  <si>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</si>
  <si>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</si>
  <si>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</si>
  <si>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</si>
  <si>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</si>
  <si>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</si>
  <si>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</si>
  <si>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</si>
  <si>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</si>
  <si>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</si>
  <si>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</si>
  <si>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</si>
  <si>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</si>
  <si>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</si>
  <si>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</si>
  <si>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</si>
  <si>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</si>
  <si>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</si>
  <si>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</si>
  <si>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</si>
  <si>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</si>
  <si>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</si>
  <si>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</si>
  <si>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</si>
  <si>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</si>
  <si>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</si>
  <si>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</si>
  <si>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</si>
  <si>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</si>
  <si>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</si>
  <si>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</si>
  <si>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</si>
  <si>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</si>
  <si>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</si>
  <si>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</si>
  <si>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</si>
  <si>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</si>
  <si>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</si>
  <si>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</si>
  <si>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</si>
  <si>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</si>
  <si>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</si>
  <si>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</si>
  <si>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</si>
  <si>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</si>
  <si>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</si>
  <si>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</si>
  <si>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</si>
  <si>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</si>
  <si>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</si>
  <si>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</si>
  <si>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</si>
  <si>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</si>
  <si>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</si>
  <si>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</si>
  <si>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</si>
  <si>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</si>
  <si>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</si>
  <si>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</si>
  <si>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</si>
  <si>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</si>
  <si>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</si>
  <si>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</si>
  <si>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</si>
  <si>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</si>
  <si>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</si>
  <si>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</si>
  <si>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</si>
  <si>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</si>
  <si>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</si>
  <si>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</si>
  <si>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</si>
  <si>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</si>
  <si>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</si>
  <si>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</si>
  <si>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</si>
  <si>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</si>
  <si>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</si>
  <si>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</si>
  <si>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</si>
  <si>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</si>
  <si>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</si>
  <si>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</si>
  <si>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</si>
  <si>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</si>
  <si>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</si>
  <si>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</si>
  <si>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</si>
  <si>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</si>
  <si>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</si>
  <si>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</si>
  <si>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</si>
  <si>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</si>
  <si>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</si>
  <si>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</si>
  <si>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</si>
  <si>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</si>
  <si>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</si>
  <si>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</si>
  <si>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</si>
  <si>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</si>
  <si>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</si>
  <si>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</si>
  <si>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</si>
  <si>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</si>
  <si>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</si>
  <si>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</si>
  <si>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</si>
  <si>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</si>
  <si>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</si>
  <si>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</si>
  <si>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</si>
  <si>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</si>
  <si>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</si>
  <si>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</si>
  <si>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</si>
  <si>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</si>
  <si>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</si>
  <si>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</si>
  <si>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</si>
  <si>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</si>
  <si>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</si>
  <si>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</si>
  <si>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</si>
  <si>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</si>
  <si>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</si>
  <si>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</si>
  <si>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</si>
  <si>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</si>
  <si>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</si>
  <si>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</si>
  <si>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</si>
  <si>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</si>
  <si>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</si>
  <si>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</si>
  <si>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</si>
  <si>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</si>
  <si>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</si>
  <si>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</si>
  <si>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</si>
  <si>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</si>
  <si>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</si>
  <si>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</si>
  <si>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</si>
  <si>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</si>
  <si>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</si>
  <si>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</si>
  <si>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</si>
  <si>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</si>
  <si>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</si>
  <si>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</si>
  <si>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</si>
  <si>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</si>
  <si>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</si>
  <si>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</si>
  <si>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</si>
  <si>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</si>
  <si>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</si>
  <si>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</si>
  <si>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</si>
  <si>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</si>
  <si>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</si>
  <si>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</si>
  <si>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</si>
  <si>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</si>
  <si>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</si>
  <si>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</si>
  <si>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</si>
  <si>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</si>
  <si>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</si>
  <si>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</si>
  <si>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</si>
  <si>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</si>
  <si>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</si>
  <si>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</si>
  <si>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</si>
  <si>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</si>
  <si>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</si>
  <si>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</si>
  <si>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</si>
  <si>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</si>
  <si>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</si>
  <si>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</si>
  <si>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</si>
  <si>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</si>
  <si>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</si>
  <si>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</si>
  <si>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</si>
  <si>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</si>
  <si>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</si>
  <si>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</si>
  <si>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</si>
  <si>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</si>
  <si>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</si>
  <si>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</si>
  <si>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</si>
  <si>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</si>
  <si>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</si>
  <si>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</si>
  <si>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</si>
  <si>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</si>
  <si>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</si>
  <si>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</si>
  <si>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</si>
  <si>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</si>
  <si>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</si>
  <si>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</si>
  <si>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</si>
  <si>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</si>
  <si>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</si>
  <si>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</si>
  <si>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</si>
  <si>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</si>
  <si>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</si>
  <si>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</si>
  <si>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</si>
  <si>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</si>
  <si>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</si>
  <si>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</si>
  <si>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</si>
  <si>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</si>
  <si>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</si>
  <si>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</si>
  <si>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</si>
  <si>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</si>
  <si>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</si>
  <si>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</si>
  <si>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</si>
  <si>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</si>
  <si>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</si>
  <si>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</si>
  <si>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</si>
  <si>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</si>
  <si>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</si>
  <si>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</si>
  <si>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</si>
  <si>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</si>
  <si>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</si>
  <si>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</si>
  <si>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</si>
  <si>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</si>
  <si>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</si>
  <si>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</si>
  <si>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</si>
  <si>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</si>
  <si>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</si>
  <si>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</si>
  <si>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</si>
  <si>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</si>
  <si>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</si>
  <si>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</si>
  <si>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</si>
  <si>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</si>
  <si>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</si>
  <si>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</si>
  <si>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</si>
  <si>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</si>
  <si>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</si>
  <si>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</si>
  <si>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</si>
  <si>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</si>
  <si>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</si>
  <si>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</si>
  <si>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</si>
  <si>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</si>
  <si>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</si>
  <si>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</si>
  <si>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</si>
  <si>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</si>
  <si>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</si>
  <si>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</si>
  <si>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</si>
  <si>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</si>
  <si>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</si>
  <si>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</si>
  <si>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</si>
  <si>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</si>
  <si>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</si>
  <si>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</si>
  <si>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</si>
  <si>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</si>
  <si>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</si>
  <si>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</si>
  <si>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</si>
  <si>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</si>
  <si>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</si>
  <si>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</si>
  <si>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</si>
  <si>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</si>
  <si>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</si>
  <si>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</si>
  <si>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</si>
  <si>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</si>
  <si>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</si>
  <si>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</si>
  <si>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</si>
  <si>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</si>
  <si>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</si>
  <si>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</si>
  <si>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</si>
  <si>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</si>
  <si>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</si>
  <si>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</si>
  <si>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</si>
  <si>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</si>
  <si>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</si>
  <si>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</si>
  <si>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</si>
  <si>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</si>
  <si>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</si>
  <si>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</si>
  <si>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</si>
  <si>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</si>
  <si>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</si>
  <si>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</si>
  <si>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</si>
  <si>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</si>
  <si>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</si>
  <si>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</si>
  <si>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</si>
  <si>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</si>
  <si>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</si>
  <si>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</si>
  <si>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</si>
  <si>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</si>
  <si>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</si>
  <si>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</si>
  <si>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</si>
  <si>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</si>
  <si>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</si>
  <si>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</si>
  <si>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</si>
  <si>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</si>
  <si>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</si>
  <si>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</si>
  <si>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</si>
  <si>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</si>
  <si>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</si>
  <si>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</si>
  <si>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</si>
  <si>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</si>
  <si>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</si>
  <si>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</si>
  <si>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</si>
  <si>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</si>
  <si>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</si>
  <si>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</si>
  <si>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</si>
  <si>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</si>
  <si>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</si>
  <si>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</si>
  <si>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</si>
  <si>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</si>
  <si>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</si>
  <si>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</si>
  <si>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</si>
  <si>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</si>
  <si>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</si>
  <si>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</si>
  <si>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</si>
  <si>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</si>
  <si>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</si>
  <si>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</si>
  <si>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</si>
  <si>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</si>
  <si>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</si>
  <si>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</si>
  <si>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</si>
  <si>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</si>
  <si>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</si>
  <si>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</si>
  <si>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</si>
  <si>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</si>
  <si>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</si>
  <si>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</si>
  <si>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</si>
  <si>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</si>
  <si>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</si>
  <si>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</si>
  <si>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</si>
  <si>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</si>
  <si>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</si>
  <si>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</si>
  <si>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</si>
  <si>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</si>
  <si>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</si>
  <si>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</si>
  <si>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</si>
  <si>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</si>
  <si>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</si>
  <si>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</si>
  <si>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</si>
  <si>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</si>
  <si>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</si>
  <si>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</si>
  <si>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</si>
  <si>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</si>
  <si>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</si>
  <si>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</si>
  <si>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</si>
  <si>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</si>
  <si>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</si>
  <si>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</si>
  <si>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</si>
  <si>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</si>
  <si>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</si>
  <si>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</si>
  <si>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</si>
  <si>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</si>
  <si>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</si>
  <si>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</si>
  <si>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</si>
  <si>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</si>
  <si>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</si>
  <si>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</si>
  <si>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</si>
  <si>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</si>
  <si>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</si>
  <si>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</si>
  <si>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</si>
  <si>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</si>
  <si>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</si>
  <si>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</si>
  <si>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</si>
  <si>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</si>
  <si>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</si>
  <si>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</si>
  <si>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</si>
  <si>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</si>
  <si>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</si>
  <si>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</si>
  <si>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</si>
  <si>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</si>
  <si>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</si>
  <si>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</si>
  <si>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</si>
  <si>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</si>
  <si>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</si>
  <si>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</si>
  <si>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</si>
  <si>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</si>
  <si>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</si>
  <si>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</si>
  <si>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</si>
  <si>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</si>
  <si>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</si>
  <si>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</si>
  <si>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</si>
  <si>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</si>
  <si>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</si>
  <si>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</si>
  <si>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</si>
  <si>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</si>
  <si>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</si>
  <si>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</si>
  <si>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</si>
  <si>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</si>
  <si>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</si>
  <si>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</si>
  <si>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</si>
  <si>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</si>
  <si>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</si>
  <si>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</si>
  <si>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</si>
  <si>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</si>
  <si>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</si>
  <si>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</si>
  <si>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</si>
  <si>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</si>
  <si>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</si>
  <si>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</si>
  <si>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</si>
  <si>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</si>
  <si>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</si>
  <si>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</si>
  <si>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</si>
  <si>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</si>
  <si>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</si>
  <si>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</si>
  <si>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</si>
  <si>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</si>
  <si>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</si>
  <si>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</si>
  <si>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</si>
  <si>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</si>
  <si>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</si>
  <si>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</si>
  <si>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</si>
  <si>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</si>
  <si>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</si>
  <si>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</si>
  <si>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</si>
  <si>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</si>
  <si>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</si>
  <si>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</si>
  <si>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</si>
  <si>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</si>
  <si>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</si>
  <si>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</si>
  <si>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</si>
  <si>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</si>
  <si>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</si>
  <si>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</si>
  <si>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</si>
  <si>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</si>
  <si>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</si>
  <si>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</si>
  <si>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</si>
  <si>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</si>
  <si>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</si>
  <si>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</si>
  <si>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</si>
  <si>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</si>
  <si>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</si>
  <si>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</si>
  <si>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</si>
  <si>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</si>
  <si>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</si>
  <si>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</si>
  <si>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</si>
  <si>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</si>
  <si>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</si>
  <si>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</si>
  <si>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</si>
  <si>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</si>
  <si>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</si>
  <si>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</si>
  <si>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</si>
  <si>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</si>
  <si>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</si>
  <si>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</si>
  <si>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</si>
  <si>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</si>
  <si>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</si>
  <si>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</si>
  <si>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</si>
  <si>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</si>
  <si>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</si>
  <si>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</si>
  <si>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</si>
  <si>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</si>
  <si>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</si>
  <si>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</si>
  <si>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</si>
  <si>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</si>
  <si>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</si>
  <si>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</si>
  <si>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</si>
  <si>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</si>
  <si>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</si>
  <si>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</si>
  <si>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</si>
  <si>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</si>
  <si>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</si>
  <si>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</si>
  <si>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</si>
  <si>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</si>
  <si>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</si>
  <si>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</si>
  <si>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</si>
  <si>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</si>
  <si>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</si>
  <si>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</si>
  <si>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</si>
  <si>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</si>
  <si>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</si>
  <si>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</si>
  <si>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</si>
  <si>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</si>
  <si>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</si>
  <si>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</si>
  <si>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</si>
  <si>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</si>
  <si>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</si>
  <si>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</si>
  <si>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</si>
  <si>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</si>
  <si>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</si>
  <si>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</si>
  <si>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</si>
  <si>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</si>
  <si>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</si>
  <si>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</si>
  <si>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</si>
  <si>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</si>
  <si>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</si>
  <si>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</si>
  <si>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</si>
  <si>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</si>
  <si>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</si>
  <si>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</si>
  <si>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</si>
  <si>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</si>
  <si>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</si>
  <si>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</si>
  <si>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</si>
  <si>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</si>
  <si>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</si>
  <si>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</si>
  <si>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</si>
  <si>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</si>
  <si>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</si>
  <si>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</si>
  <si>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</si>
  <si>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</si>
  <si>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</si>
  <si>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</si>
  <si>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</si>
  <si>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</si>
  <si>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</si>
  <si>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</si>
  <si>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</si>
  <si>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</si>
  <si>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</si>
  <si>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</si>
  <si>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</si>
  <si>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</si>
  <si>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</si>
  <si>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</si>
  <si>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</si>
  <si>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</si>
  <si>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</si>
  <si>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</si>
  <si>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</si>
  <si>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</si>
  <si>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</si>
  <si>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</si>
  <si>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</si>
  <si>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</si>
  <si>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</si>
  <si>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</si>
  <si>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</si>
  <si>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</si>
  <si>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</si>
  <si>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</si>
  <si>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</si>
  <si>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</si>
  <si>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</si>
  <si>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</si>
  <si>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</si>
  <si>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</si>
  <si>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</si>
  <si>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</si>
  <si>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</si>
  <si>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</si>
  <si>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</si>
  <si>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</si>
  <si>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</si>
  <si>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</si>
  <si>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</si>
  <si>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</si>
  <si>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</si>
  <si>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</si>
  <si>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</si>
  <si>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</si>
  <si>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</si>
  <si>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</si>
  <si>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</si>
  <si>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</si>
  <si>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</si>
  <si>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</si>
  <si>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</si>
  <si>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</si>
  <si>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</si>
  <si>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</si>
  <si>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</si>
  <si>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</si>
  <si>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</si>
  <si>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</si>
  <si>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</si>
  <si>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</si>
  <si>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</si>
  <si>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</si>
  <si>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</si>
  <si>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</si>
  <si>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</si>
  <si>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</si>
  <si>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</si>
  <si>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</si>
  <si>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</si>
  <si>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</si>
  <si>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</si>
  <si>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</si>
  <si>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</si>
  <si>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</si>
  <si>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</si>
  <si>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</si>
  <si>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</si>
  <si>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</si>
  <si>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</si>
  <si>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</si>
  <si>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</si>
  <si>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</si>
  <si>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</si>
  <si>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</si>
  <si>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</si>
  <si>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</si>
  <si>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</si>
  <si>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</si>
  <si>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</si>
  <si>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</si>
  <si>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</si>
  <si>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</si>
  <si>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</si>
  <si>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</si>
  <si>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</si>
  <si>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</si>
  <si>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</si>
  <si>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</si>
  <si>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</si>
  <si>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</si>
  <si>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</si>
  <si>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</si>
  <si>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</si>
  <si>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</si>
  <si>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</si>
  <si>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</si>
  <si>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</si>
  <si>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</si>
  <si>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</si>
  <si>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</si>
  <si>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</si>
  <si>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</si>
  <si>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</si>
  <si>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</si>
  <si>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</si>
  <si>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</si>
  <si>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</si>
  <si>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</si>
  <si>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</si>
  <si>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</si>
  <si>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</si>
  <si>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</si>
  <si>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</si>
  <si>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</si>
  <si>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</si>
  <si>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</si>
  <si>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</si>
  <si>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</si>
  <si>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</si>
  <si>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</si>
  <si>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</si>
  <si>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</si>
  <si>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</si>
  <si>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</si>
  <si>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</si>
  <si>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</si>
  <si>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</si>
  <si>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</si>
  <si>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</si>
  <si>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</si>
  <si>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</si>
  <si>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</si>
  <si>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</si>
  <si>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</si>
  <si>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</si>
  <si>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</si>
  <si>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</si>
  <si>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</si>
  <si>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</si>
  <si>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</si>
  <si>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</si>
  <si>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</si>
  <si>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</si>
  <si>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</si>
  <si>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</si>
  <si>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</si>
  <si>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</si>
  <si>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</si>
  <si>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</si>
  <si>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</si>
  <si>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</si>
  <si>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</si>
  <si>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</si>
  <si>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</si>
  <si>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</si>
  <si>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</si>
  <si>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</si>
  <si>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</si>
  <si>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</si>
  <si>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</si>
  <si>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</si>
  <si>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</si>
  <si>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</si>
  <si>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</si>
  <si>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</si>
  <si>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</si>
  <si>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</si>
  <si>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</si>
  <si>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</si>
  <si>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</si>
  <si>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</si>
  <si>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</si>
  <si>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</si>
  <si>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</si>
  <si>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</si>
  <si>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</si>
  <si>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</si>
  <si>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</si>
  <si>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</si>
  <si>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</si>
  <si>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</si>
  <si>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</si>
  <si>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</si>
  <si>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</si>
  <si>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</si>
  <si>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</si>
  <si>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</si>
  <si>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</si>
  <si>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</si>
  <si>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</si>
  <si>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</si>
  <si>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</si>
  <si>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</si>
  <si>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</si>
  <si>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</si>
  <si>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</si>
  <si>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</si>
  <si>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</si>
  <si>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</si>
  <si>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</si>
  <si>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</si>
  <si>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</si>
  <si>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</si>
  <si>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</si>
  <si>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</si>
  <si>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</si>
  <si>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</si>
  <si>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</si>
  <si>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</si>
  <si>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</si>
  <si>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</si>
  <si>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</si>
  <si>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</si>
  <si>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</si>
  <si>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</si>
  <si>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</si>
  <si>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</si>
  <si>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</si>
  <si>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</si>
  <si>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</si>
  <si>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</si>
  <si>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</si>
  <si>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</si>
  <si>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</si>
  <si>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</si>
  <si>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</si>
  <si>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</si>
  <si>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</si>
  <si>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</si>
  <si>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</si>
  <si>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</si>
  <si>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</si>
  <si>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</si>
  <si>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</si>
  <si>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</si>
  <si>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</si>
  <si>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</si>
  <si>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</si>
  <si>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</si>
  <si>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</si>
  <si>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</si>
  <si>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</si>
  <si>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</si>
  <si>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</si>
  <si>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</si>
  <si>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</si>
  <si>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</si>
  <si>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</si>
  <si>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</si>
  <si>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</si>
  <si>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</si>
  <si>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</si>
  <si>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</si>
  <si>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</si>
  <si>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</si>
  <si>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</si>
  <si>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</si>
  <si>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</si>
  <si>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</si>
  <si>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</si>
  <si>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</si>
  <si>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</si>
  <si>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</si>
  <si>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</si>
  <si>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</si>
  <si>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</si>
  <si>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</si>
  <si>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</si>
  <si>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</si>
  <si>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</si>
  <si>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</si>
  <si>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</si>
  <si>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</si>
  <si>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</si>
  <si>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</si>
  <si>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</si>
  <si>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</si>
  <si>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</si>
  <si>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</si>
  <si>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</si>
  <si>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</si>
  <si>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</si>
  <si>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</si>
  <si>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</si>
  <si>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</si>
  <si>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</si>
  <si>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</si>
  <si>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</si>
  <si>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</si>
  <si>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</si>
  <si>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</si>
  <si>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</si>
  <si>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</si>
  <si>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</si>
  <si>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</si>
  <si>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</si>
  <si>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</si>
  <si>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</si>
  <si>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</si>
  <si>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</si>
  <si>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</si>
  <si>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</si>
  <si>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</si>
  <si>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</si>
  <si>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</si>
  <si>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</si>
  <si>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</si>
  <si>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</si>
  <si>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</si>
  <si>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</si>
  <si>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</si>
  <si>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</si>
  <si>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</si>
  <si>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</si>
  <si>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</si>
  <si>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</si>
  <si>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</si>
  <si>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</si>
  <si>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</si>
  <si>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</si>
  <si>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</si>
  <si>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</si>
  <si>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</si>
  <si>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</si>
  <si>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</si>
  <si>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</si>
  <si>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</si>
  <si>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</si>
  <si>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</si>
  <si>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</si>
  <si>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</si>
  <si>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</si>
  <si>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</si>
  <si>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</si>
  <si>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</si>
  <si>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</si>
  <si>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</si>
  <si>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</si>
  <si>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</si>
  <si>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</si>
  <si>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</si>
  <si>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</si>
  <si>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</si>
  <si>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</si>
  <si>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</si>
  <si>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</si>
  <si>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</si>
  <si>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</si>
  <si>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</si>
  <si>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</si>
  <si>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</si>
  <si>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</si>
  <si>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</si>
  <si>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</si>
  <si>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</si>
  <si>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</si>
  <si>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</si>
  <si>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</si>
  <si>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</si>
  <si>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</si>
  <si>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</si>
  <si>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</si>
  <si>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</si>
  <si>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</si>
  <si>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</si>
  <si>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</si>
  <si>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</si>
  <si>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</si>
  <si>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</si>
  <si>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</si>
  <si>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</si>
  <si>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</si>
  <si>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</si>
  <si>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</si>
  <si>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</si>
  <si>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</si>
  <si>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</si>
  <si>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</si>
  <si>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</si>
  <si>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</si>
  <si>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</si>
  <si>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</si>
  <si>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</si>
  <si>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</si>
  <si>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</si>
  <si>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</si>
  <si>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</si>
  <si>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</si>
  <si>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</si>
  <si>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</si>
  <si>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</si>
  <si>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</si>
  <si>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</si>
  <si>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</si>
  <si>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</si>
  <si>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</si>
  <si>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</si>
  <si>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</si>
  <si>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</si>
  <si>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</si>
  <si>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</si>
  <si>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</si>
  <si>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</si>
  <si>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</si>
  <si>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</si>
  <si>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</si>
  <si>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</si>
  <si>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</si>
  <si>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</si>
  <si>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</si>
  <si>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</si>
  <si>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</si>
  <si>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</si>
  <si>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</si>
  <si>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</si>
  <si>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</si>
  <si>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</si>
  <si>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</si>
  <si>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</si>
  <si>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</si>
  <si>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</si>
  <si>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</si>
  <si>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</si>
  <si>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</si>
  <si>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</si>
  <si>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</si>
  <si>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</si>
  <si>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</si>
  <si>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</si>
  <si>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</si>
  <si>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</si>
  <si>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</si>
  <si>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</si>
  <si>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</si>
  <si>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</si>
  <si>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</si>
  <si>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</si>
  <si>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</si>
  <si>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</si>
  <si>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</si>
  <si>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</si>
  <si>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</si>
  <si>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</si>
  <si>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</si>
  <si>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</si>
  <si>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</si>
  <si>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</si>
  <si>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</si>
  <si>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</si>
  <si>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</si>
  <si>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</si>
  <si>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</si>
  <si>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</si>
  <si>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</si>
  <si>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</si>
  <si>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</si>
  <si>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</si>
  <si>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</si>
  <si>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</si>
  <si>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</si>
  <si>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</si>
  <si>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</si>
  <si>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</si>
  <si>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</si>
  <si>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</si>
  <si>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</si>
  <si>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</si>
  <si>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</si>
  <si>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</si>
  <si>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</si>
  <si>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</si>
  <si>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</si>
  <si>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</si>
  <si>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</si>
  <si>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</si>
  <si>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</si>
  <si>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</si>
  <si>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</si>
  <si>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</si>
  <si>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</si>
  <si>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</si>
  <si>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</si>
  <si>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</si>
  <si>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</si>
  <si>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</si>
  <si>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</si>
  <si>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</si>
  <si>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</si>
  <si>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</si>
  <si>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</si>
  <si>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</si>
  <si>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</si>
  <si>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</si>
  <si>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</si>
  <si>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</si>
  <si>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</si>
  <si>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</si>
  <si>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</si>
  <si>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</si>
  <si>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</si>
  <si>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</si>
  <si>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</si>
  <si>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</si>
  <si>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</si>
  <si>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</si>
  <si>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</si>
  <si>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</si>
  <si>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</si>
  <si>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</si>
  <si>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</si>
  <si>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</si>
  <si>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</si>
  <si>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</si>
  <si>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</si>
  <si>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</si>
  <si>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</si>
  <si>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</si>
  <si>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</si>
  <si>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</si>
  <si>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</si>
  <si>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</si>
  <si>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</si>
  <si>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</si>
  <si>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</si>
  <si>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</si>
  <si>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</si>
  <si>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</si>
  <si>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</si>
  <si>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</si>
  <si>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</si>
  <si>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</si>
  <si>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</si>
  <si>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</si>
  <si>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</si>
  <si>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</si>
  <si>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</si>
  <si>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</si>
  <si>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</si>
  <si>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</si>
  <si>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</si>
  <si>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</si>
  <si>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</si>
  <si>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</si>
  <si>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</si>
  <si>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</si>
  <si>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</si>
  <si>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</si>
  <si>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</si>
  <si>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</si>
  <si>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</si>
  <si>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</si>
  <si>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</si>
  <si>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</si>
  <si>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</si>
  <si>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</si>
  <si>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</si>
  <si>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</si>
  <si>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</si>
  <si>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</si>
  <si>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</si>
  <si>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</si>
  <si>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</si>
  <si>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</si>
  <si>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</si>
  <si>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</si>
  <si>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</si>
  <si>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</si>
  <si>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</si>
  <si>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</si>
  <si>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</si>
  <si>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</si>
  <si>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</si>
  <si>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</si>
  <si>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</si>
  <si>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</si>
  <si>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</si>
  <si>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</si>
  <si>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</si>
  <si>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</si>
  <si>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</si>
  <si>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</si>
  <si>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</si>
  <si>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</si>
  <si>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</si>
  <si>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</si>
  <si>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</si>
  <si>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</si>
  <si>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</si>
  <si>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</si>
  <si>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</si>
  <si>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</si>
  <si>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</si>
  <si>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</si>
  <si>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</si>
  <si>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</si>
  <si>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</si>
  <si>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</si>
  <si>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</si>
  <si>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</si>
  <si>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</si>
  <si>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</si>
  <si>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</si>
  <si>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</si>
  <si>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</si>
  <si>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</si>
  <si>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</si>
  <si>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</si>
  <si>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</si>
  <si>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</si>
  <si>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</si>
  <si>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</si>
  <si>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</si>
  <si>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</si>
  <si>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</si>
  <si>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</si>
  <si>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</si>
  <si>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</si>
  <si>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</si>
  <si>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</si>
  <si>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</si>
  <si>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</si>
  <si>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</si>
  <si>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</si>
  <si>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</si>
  <si>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</si>
  <si>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</si>
  <si>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</si>
  <si>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</si>
  <si>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</si>
  <si>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</si>
  <si>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</si>
  <si>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</si>
  <si>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</si>
  <si>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</si>
  <si>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</si>
  <si>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</si>
  <si>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</si>
  <si>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</si>
  <si>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</si>
  <si>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</si>
  <si>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</si>
  <si>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</si>
  <si>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</si>
  <si>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</si>
  <si>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</si>
  <si>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</si>
  <si>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</si>
  <si>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</si>
  <si>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</si>
  <si>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</si>
  <si>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</si>
  <si>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</si>
  <si>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</si>
  <si>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</si>
  <si>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</si>
  <si>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</si>
  <si>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</si>
  <si>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</si>
  <si>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</si>
  <si>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</si>
  <si>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</si>
  <si>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</si>
  <si>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</si>
  <si>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</si>
  <si>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</si>
  <si>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</si>
  <si>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</si>
  <si>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</si>
  <si>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</si>
  <si>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</si>
  <si>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</si>
  <si>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</si>
  <si>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</si>
  <si>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</si>
  <si>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</si>
  <si>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</si>
  <si>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</si>
  <si>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</si>
  <si>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</si>
  <si>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</si>
  <si>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</si>
  <si>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</si>
  <si>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</si>
  <si>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</si>
  <si>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</si>
  <si>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</si>
  <si>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</si>
  <si>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</si>
  <si>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</si>
  <si>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</si>
  <si>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</si>
  <si>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</si>
  <si>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</si>
  <si>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</si>
  <si>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</si>
  <si>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</si>
  <si>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</si>
  <si>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</si>
  <si>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</si>
  <si>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</si>
  <si>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</si>
  <si>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</si>
  <si>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</si>
  <si>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</si>
  <si>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</si>
  <si>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</si>
  <si>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</si>
  <si>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</si>
  <si>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</si>
  <si>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</si>
  <si>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</si>
  <si>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</si>
  <si>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</si>
  <si>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</si>
  <si>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</si>
  <si>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</si>
  <si>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</si>
  <si>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</si>
  <si>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</si>
  <si>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</si>
  <si>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</si>
  <si>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</si>
  <si>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</si>
  <si>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</si>
  <si>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</si>
  <si>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</si>
  <si>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</si>
  <si>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</si>
  <si>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</si>
  <si>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</si>
  <si>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</si>
  <si>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</si>
  <si>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</si>
  <si>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</si>
  <si>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</si>
  <si>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</si>
  <si>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</si>
  <si>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</si>
  <si>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</si>
  <si>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</si>
  <si>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</si>
  <si>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</si>
  <si>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</si>
  <si>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</si>
  <si>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</si>
  <si>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</si>
  <si>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</si>
  <si>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</si>
  <si>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</si>
  <si>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</si>
  <si>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</si>
  <si>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</si>
  <si>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</si>
  <si>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</si>
  <si>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</si>
  <si>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</si>
  <si>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</si>
  <si>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</si>
  <si>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</si>
  <si>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</si>
  <si>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</si>
  <si>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</si>
  <si>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</si>
  <si>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</si>
  <si>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</si>
  <si>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</si>
  <si>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</si>
  <si>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</si>
  <si>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</si>
  <si>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</si>
  <si>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</si>
  <si>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</si>
  <si>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</si>
  <si>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</si>
  <si>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</si>
  <si>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</si>
  <si>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</si>
  <si>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</si>
  <si>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</si>
  <si>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</si>
  <si>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</si>
  <si>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</si>
  <si>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</si>
  <si>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</si>
  <si>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</si>
  <si>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</si>
  <si>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</si>
  <si>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</si>
  <si>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</si>
  <si>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</si>
  <si>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</si>
  <si>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</si>
  <si>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</si>
  <si>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</si>
  <si>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</si>
  <si>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</si>
  <si>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</si>
  <si>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</si>
  <si>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</si>
  <si>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</si>
  <si>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</si>
  <si>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</si>
  <si>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</si>
  <si>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</si>
  <si>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</si>
  <si>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</si>
  <si>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</si>
  <si>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</si>
  <si>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</si>
  <si>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</si>
  <si>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</si>
  <si>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</si>
  <si>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</si>
  <si>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</si>
  <si>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</si>
  <si>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</si>
  <si>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</si>
  <si>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</si>
  <si>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</si>
  <si>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</si>
  <si>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</si>
  <si>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</si>
  <si>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</si>
  <si>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</si>
  <si>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</si>
  <si>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</si>
  <si>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</si>
  <si>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</si>
  <si>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</si>
  <si>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</si>
  <si>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</si>
  <si>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</si>
  <si>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</si>
  <si>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</si>
  <si>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</si>
  <si>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</si>
  <si>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</si>
  <si>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</si>
  <si>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</si>
  <si>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</si>
  <si>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</si>
  <si>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</si>
  <si>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</si>
  <si>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</si>
  <si>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</si>
  <si>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</si>
  <si>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</si>
  <si>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</si>
  <si>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</si>
  <si>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</si>
  <si>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</si>
  <si>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</si>
  <si>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</si>
  <si>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</si>
  <si>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</si>
  <si>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</si>
  <si>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</si>
  <si>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</si>
  <si>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</si>
  <si>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</si>
  <si>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</si>
  <si>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</si>
  <si>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</si>
  <si>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</si>
  <si>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</si>
  <si>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</si>
  <si>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</si>
  <si>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</si>
  <si>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</si>
  <si>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</si>
  <si>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</si>
  <si>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</si>
  <si>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</si>
  <si>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</si>
  <si>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</si>
  <si>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</si>
  <si>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</si>
  <si>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</si>
  <si>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</si>
  <si>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</si>
  <si>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</si>
  <si>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</si>
  <si>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</si>
  <si>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</si>
  <si>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</si>
  <si>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</si>
  <si>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</si>
  <si>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</si>
  <si>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</si>
  <si>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</si>
  <si>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</si>
  <si>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</si>
  <si>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</si>
  <si>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</si>
  <si>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</si>
  <si>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</si>
  <si>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</si>
  <si>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</si>
  <si>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</si>
  <si>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</si>
  <si>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</si>
  <si>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</si>
  <si>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</si>
  <si>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</si>
  <si>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</si>
  <si>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</si>
  <si>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</si>
  <si>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</si>
  <si>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</si>
  <si>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</si>
  <si>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</si>
  <si>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</si>
  <si>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</si>
  <si>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</si>
  <si>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</si>
  <si>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</si>
  <si>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</si>
  <si>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</si>
  <si>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</si>
  <si>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</si>
  <si>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</si>
  <si>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</si>
  <si>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</si>
  <si>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</si>
  <si>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</si>
  <si>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</si>
  <si>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</si>
  <si>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</si>
  <si>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</si>
  <si>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</si>
  <si>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</si>
  <si>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</si>
  <si>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</si>
  <si>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</si>
  <si>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</si>
  <si>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</si>
  <si>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</si>
  <si>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</si>
  <si>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</si>
  <si>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</si>
  <si>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</si>
  <si>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</si>
  <si>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</si>
  <si>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</si>
  <si>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</si>
  <si>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</si>
  <si>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</si>
  <si>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</si>
  <si>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</si>
  <si>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</si>
  <si>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</si>
  <si>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</si>
  <si>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</si>
  <si>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</si>
  <si>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</si>
  <si>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</si>
  <si>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</si>
  <si>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</si>
  <si>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</si>
  <si>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</si>
  <si>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</si>
  <si>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</si>
  <si>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</si>
  <si>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</si>
  <si>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</si>
  <si>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</si>
  <si>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</si>
  <si>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</si>
  <si>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</si>
  <si>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</si>
  <si>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</si>
  <si>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</si>
  <si>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</si>
  <si>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</si>
  <si>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</si>
  <si>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</si>
  <si>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</si>
  <si>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</si>
  <si>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</si>
  <si>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</si>
  <si>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</si>
  <si>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</si>
  <si>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</si>
  <si>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</si>
  <si>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</si>
  <si>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</si>
  <si>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</si>
  <si>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</si>
  <si>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</si>
  <si>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</si>
  <si>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</si>
  <si>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</si>
  <si>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</si>
  <si>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</si>
  <si>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</si>
  <si>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</si>
  <si>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</si>
  <si>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</si>
  <si>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</si>
  <si>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</si>
  <si>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</si>
  <si>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</si>
  <si>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</si>
  <si>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</si>
  <si>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</si>
  <si>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</si>
  <si>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</si>
  <si>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</si>
  <si>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</si>
  <si>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</si>
  <si>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</si>
  <si>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</si>
  <si>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</si>
  <si>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</si>
  <si>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</si>
  <si>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</si>
  <si>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</si>
  <si>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</si>
  <si>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</si>
  <si>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</si>
  <si>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</si>
  <si>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</si>
  <si>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</si>
  <si>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</si>
  <si>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</si>
  <si>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</si>
  <si>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</si>
  <si>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</si>
  <si>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</si>
  <si>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</si>
  <si>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</si>
  <si>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</si>
  <si>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</si>
  <si>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</si>
  <si>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</si>
  <si>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</si>
  <si>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</si>
  <si>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</si>
  <si>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</si>
  <si>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</si>
  <si>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</si>
  <si>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</si>
  <si>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</si>
  <si>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</si>
  <si>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</si>
  <si>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</si>
  <si>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</si>
  <si>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</si>
  <si>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</si>
  <si>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</si>
  <si>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</si>
  <si>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</si>
  <si>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</si>
  <si>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</si>
  <si>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</si>
  <si>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</si>
  <si>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</si>
  <si>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</si>
  <si>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</si>
  <si>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</si>
  <si>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</si>
  <si>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</si>
  <si>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</si>
  <si>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</si>
  <si>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</si>
  <si>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</si>
  <si>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</si>
  <si>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</si>
  <si>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</si>
  <si>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</si>
  <si>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</si>
  <si>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</si>
  <si>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</si>
  <si>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</si>
  <si>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</si>
  <si>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</si>
  <si>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</si>
  <si>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</si>
  <si>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</si>
  <si>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</si>
  <si>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</si>
  <si>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</si>
  <si>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</si>
  <si>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</si>
  <si>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</si>
  <si>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</si>
  <si>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</si>
  <si>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</si>
  <si>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</si>
  <si>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</si>
  <si>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</si>
  <si>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</si>
  <si>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</si>
  <si>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</si>
  <si>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</si>
  <si>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</si>
  <si>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</si>
  <si>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</si>
  <si>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</si>
  <si>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</si>
  <si>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</si>
  <si>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</si>
  <si>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</si>
  <si>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</si>
  <si>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</si>
  <si>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</si>
  <si>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</si>
  <si>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</si>
  <si>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</si>
  <si>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</si>
  <si>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</si>
  <si>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</si>
  <si>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</si>
  <si>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</si>
  <si>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</si>
  <si>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</si>
  <si>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</si>
  <si>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</si>
  <si>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</si>
  <si>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</si>
  <si>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</si>
  <si>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</si>
  <si>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</si>
  <si>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</si>
  <si>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</si>
  <si>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</si>
  <si>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</si>
  <si>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</si>
  <si>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</si>
  <si>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</si>
  <si>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</si>
  <si>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</si>
  <si>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</si>
  <si>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</si>
  <si>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</si>
  <si>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</si>
  <si>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</si>
  <si>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</si>
  <si>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</si>
  <si>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</si>
  <si>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</si>
  <si>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</si>
  <si>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</si>
  <si>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</si>
  <si>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</si>
  <si>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</si>
  <si>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</si>
  <si>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</si>
  <si>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</si>
  <si>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</si>
  <si>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</si>
  <si>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</si>
  <si>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</si>
  <si>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</si>
  <si>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</si>
  <si>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</si>
  <si>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</si>
  <si>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</si>
  <si>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</si>
  <si>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</si>
  <si>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</si>
  <si>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</si>
  <si>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</si>
  <si>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</si>
  <si>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</si>
  <si>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</si>
  <si>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</si>
  <si>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</si>
  <si>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</si>
  <si>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</si>
  <si>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</si>
  <si>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</si>
  <si>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</si>
  <si>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</si>
  <si>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</si>
  <si>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</si>
  <si>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</si>
  <si>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</si>
  <si>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</si>
  <si>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</si>
  <si>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</si>
  <si>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</si>
  <si>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</si>
  <si>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</si>
  <si>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</si>
  <si>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</si>
  <si>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</si>
  <si>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</si>
  <si>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</si>
  <si>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</si>
  <si>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</si>
  <si>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</si>
  <si>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</si>
  <si>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</si>
  <si>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</si>
  <si>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</si>
  <si>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</si>
  <si>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</si>
  <si>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</si>
  <si>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</si>
  <si>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</si>
  <si>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</si>
  <si>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</si>
  <si>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</si>
  <si>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</si>
  <si>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</si>
  <si>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</si>
  <si>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</si>
  <si>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</si>
  <si>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</si>
  <si>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</si>
  <si>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</si>
  <si>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</si>
  <si>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</si>
  <si>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</si>
  <si>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</si>
  <si>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</si>
  <si>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</si>
  <si>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</si>
  <si>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</si>
  <si>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</si>
  <si>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</si>
  <si>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</si>
  <si>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</si>
  <si>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</si>
  <si>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</si>
  <si>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</si>
  <si>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</si>
  <si>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</si>
  <si>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</si>
  <si>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</si>
  <si>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</si>
  <si>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</si>
  <si>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</si>
  <si>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</si>
  <si>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</si>
  <si>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</si>
  <si>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</si>
  <si>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</si>
  <si>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</si>
  <si>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</si>
  <si>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</si>
  <si>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</si>
  <si>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</si>
  <si>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</si>
  <si>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</si>
  <si>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</si>
  <si>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</si>
  <si>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</si>
  <si>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</si>
  <si>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</si>
  <si>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</si>
  <si>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</si>
  <si>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</si>
  <si>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</si>
  <si>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</si>
  <si>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</si>
  <si>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</si>
  <si>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</si>
  <si>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</si>
  <si>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</si>
  <si>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</si>
  <si>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</si>
  <si>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</si>
  <si>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</si>
  <si>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</si>
  <si>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</si>
  <si>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</si>
  <si>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</si>
  <si>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</si>
  <si>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</si>
  <si>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</si>
  <si>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</si>
  <si>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</si>
  <si>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</si>
  <si>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</si>
  <si>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</si>
  <si>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</si>
  <si>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</si>
  <si>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</si>
  <si>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</si>
  <si>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</si>
  <si>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</si>
  <si>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</si>
  <si>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</si>
  <si>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</si>
  <si>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</si>
  <si>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</si>
  <si>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</si>
  <si>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</si>
  <si>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</si>
  <si>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</si>
  <si>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</si>
  <si>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</si>
  <si>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</si>
  <si>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</si>
  <si>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</si>
  <si>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</si>
  <si>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</si>
  <si>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</si>
  <si>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</si>
  <si>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</si>
  <si>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</si>
  <si>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</si>
  <si>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</si>
  <si>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</si>
  <si>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</si>
  <si>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</si>
  <si>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</si>
  <si>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</si>
  <si>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</si>
  <si>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</si>
  <si>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</si>
  <si>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</si>
  <si>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</si>
  <si>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</si>
  <si>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</si>
  <si>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</si>
  <si>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</si>
  <si>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</si>
  <si>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</si>
  <si>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</si>
  <si>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</si>
  <si>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</si>
  <si>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</si>
  <si>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</si>
  <si>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</si>
  <si>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</si>
  <si>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</si>
  <si>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</si>
  <si>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</si>
  <si>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</si>
  <si>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</si>
  <si>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</si>
  <si>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</si>
  <si>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</si>
  <si>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</si>
  <si>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</si>
  <si>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</si>
  <si>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</si>
  <si>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</si>
  <si>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</si>
  <si>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</si>
  <si>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</si>
  <si>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</si>
  <si>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</si>
  <si>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</si>
  <si>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</si>
  <si>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</si>
  <si>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</si>
  <si>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</si>
  <si>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</si>
  <si>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</si>
  <si>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</si>
  <si>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</si>
  <si>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</si>
  <si>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</si>
  <si>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</si>
  <si>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</si>
  <si>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</si>
  <si>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</si>
  <si>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</si>
  <si>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</si>
  <si>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</si>
  <si>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</si>
  <si>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</si>
  <si>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</si>
  <si>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</si>
  <si>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</si>
  <si>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</si>
  <si>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</si>
  <si>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</si>
  <si>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</si>
  <si>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</si>
  <si>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</si>
  <si>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</si>
  <si>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</si>
  <si>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</si>
  <si>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</si>
  <si>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</si>
  <si>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</si>
  <si>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</si>
  <si>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</si>
  <si>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</si>
  <si>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</si>
  <si>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</si>
  <si>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</si>
  <si>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</si>
  <si>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</si>
  <si>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</si>
  <si>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</si>
  <si>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</si>
  <si>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</si>
  <si>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</si>
  <si>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</si>
  <si>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</si>
  <si>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</si>
  <si>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</si>
  <si>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</si>
  <si>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</si>
  <si>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</si>
  <si>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</si>
  <si>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</si>
  <si>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</si>
  <si>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</si>
  <si>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</si>
  <si>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</si>
  <si>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</si>
  <si>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</si>
  <si>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</si>
  <si>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</si>
  <si>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</si>
  <si>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</si>
  <si>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</si>
  <si>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</si>
  <si>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</si>
  <si>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</si>
  <si>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</si>
  <si>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</si>
  <si>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</si>
  <si>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</si>
  <si>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</si>
  <si>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</si>
  <si>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</si>
  <si>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</si>
  <si>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</si>
  <si>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</si>
  <si>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</si>
  <si>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</si>
  <si>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</si>
  <si>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</si>
  <si>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</si>
  <si>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</si>
  <si>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</si>
  <si>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</si>
  <si>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</si>
  <si>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</si>
  <si>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</si>
  <si>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</si>
  <si>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</si>
  <si>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</si>
  <si>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</si>
  <si>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</si>
  <si>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</si>
  <si>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</si>
  <si>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</si>
  <si>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</si>
  <si>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</si>
  <si>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</si>
  <si>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</si>
  <si>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</si>
  <si>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</si>
  <si>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</si>
  <si>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</si>
  <si>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</si>
  <si>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</si>
  <si>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</si>
  <si>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</si>
  <si>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</si>
  <si>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</si>
  <si>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</si>
  <si>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</si>
  <si>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</si>
  <si>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</si>
  <si>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</si>
  <si>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</si>
  <si>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</si>
  <si>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</si>
  <si>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</si>
  <si>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</si>
  <si>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</si>
  <si>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</si>
  <si>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</si>
  <si>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</si>
  <si>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</si>
  <si>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</si>
  <si>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</si>
  <si>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</si>
  <si>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</si>
  <si>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</si>
  <si>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</si>
  <si>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</si>
  <si>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</si>
  <si>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</si>
  <si>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</si>
  <si>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</si>
  <si>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</si>
  <si>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</si>
  <si>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</si>
  <si>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</si>
  <si>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</si>
  <si>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</si>
  <si>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</si>
  <si>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</si>
  <si>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</si>
  <si>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</si>
  <si>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</si>
  <si>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</si>
  <si>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</si>
  <si>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</si>
  <si>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</si>
  <si>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</si>
  <si>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</si>
  <si>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</si>
  <si>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</si>
  <si>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</si>
  <si>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</si>
  <si>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</si>
  <si>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</si>
  <si>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</si>
  <si>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</si>
  <si>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</si>
  <si>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</si>
  <si>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</si>
  <si>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</si>
  <si>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</si>
  <si>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</si>
  <si>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</si>
  <si>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</si>
  <si>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</si>
  <si>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</si>
  <si>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</si>
  <si>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</si>
  <si>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</si>
  <si>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</si>
  <si>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</si>
  <si>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</si>
  <si>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</si>
  <si>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</si>
  <si>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</si>
  <si>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</si>
  <si>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</si>
  <si>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</si>
  <si>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</si>
  <si>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</si>
  <si>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</si>
  <si>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</si>
  <si>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</si>
  <si>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</si>
  <si>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</si>
  <si>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</si>
  <si>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</si>
  <si>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</si>
  <si>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</si>
  <si>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</si>
  <si>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</si>
  <si>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</si>
  <si>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</si>
  <si>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</si>
  <si>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</si>
  <si>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</si>
  <si>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</si>
  <si>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</si>
  <si>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</si>
  <si>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</si>
  <si>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</si>
  <si>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</si>
  <si>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</si>
  <si>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</si>
  <si>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</si>
  <si>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</si>
  <si>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</si>
  <si>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</si>
  <si>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</si>
  <si>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</si>
  <si>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</si>
  <si>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</si>
  <si>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</si>
  <si>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</si>
  <si>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</si>
  <si>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</si>
  <si>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</si>
  <si>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</si>
  <si>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</si>
  <si>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</si>
  <si>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</si>
  <si>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</si>
  <si>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</si>
  <si>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</si>
  <si>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</si>
  <si>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</si>
  <si>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</si>
  <si>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</si>
  <si>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</si>
  <si>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</si>
  <si>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</si>
  <si>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</si>
  <si>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</si>
  <si>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</si>
  <si>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</si>
  <si>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</si>
  <si>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</si>
  <si>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</si>
  <si>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</si>
  <si>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</si>
  <si>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</si>
  <si>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</si>
  <si>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</si>
  <si>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</si>
  <si>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</si>
  <si>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</si>
  <si>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</si>
  <si>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</si>
  <si>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</si>
  <si>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</si>
  <si>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</si>
  <si>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</si>
  <si>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</si>
  <si>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</si>
  <si>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</si>
  <si>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</si>
  <si>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</si>
  <si>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</si>
  <si>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</si>
  <si>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</si>
  <si>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</si>
  <si>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</si>
  <si>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</si>
  <si>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</si>
  <si>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</si>
  <si>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</si>
  <si>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</si>
  <si>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</si>
  <si>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</si>
  <si>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</si>
  <si>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</si>
  <si>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</si>
  <si>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</si>
  <si>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</si>
  <si>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</si>
  <si>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</si>
  <si>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</si>
  <si>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</si>
  <si>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</si>
  <si>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</si>
  <si>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</si>
  <si>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</si>
  <si>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</si>
  <si>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</si>
  <si>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</si>
  <si>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</si>
  <si>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</si>
  <si>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</si>
  <si>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</si>
  <si>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</si>
  <si>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</si>
  <si>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</si>
  <si>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</si>
  <si>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</si>
  <si>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</si>
  <si>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</si>
  <si>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</si>
  <si>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</si>
  <si>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</si>
  <si>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</si>
  <si>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</si>
  <si>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</si>
  <si>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</si>
  <si>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</si>
  <si>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</si>
  <si>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</si>
  <si>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</si>
  <si>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</si>
  <si>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</si>
  <si>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</si>
  <si>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</si>
  <si>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</si>
  <si>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</si>
  <si>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</si>
  <si>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</si>
  <si>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</si>
  <si>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</si>
  <si>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</si>
  <si>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</si>
  <si>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</si>
  <si>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</si>
  <si>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</si>
  <si>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</si>
  <si>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</si>
  <si>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</si>
  <si>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</si>
  <si>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</si>
  <si>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</si>
  <si>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</si>
  <si>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</si>
  <si>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</si>
  <si>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</si>
  <si>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</si>
  <si>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</si>
  <si>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</si>
  <si>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</si>
  <si>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</si>
  <si>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</si>
  <si>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</si>
  <si>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</si>
  <si>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</si>
  <si>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</si>
  <si>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</si>
  <si>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</si>
  <si>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</si>
  <si>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</si>
  <si>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</si>
  <si>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</si>
  <si>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</si>
  <si>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</si>
  <si>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</si>
  <si>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</si>
  <si>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</si>
  <si>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</si>
  <si>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</si>
  <si>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</si>
  <si>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</si>
  <si>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</si>
  <si>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</si>
  <si>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</si>
  <si>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</si>
  <si>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</si>
  <si>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</si>
  <si>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</si>
  <si>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</si>
  <si>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</si>
  <si>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</si>
  <si>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</si>
  <si>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</si>
  <si>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</si>
  <si>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</si>
  <si>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</si>
  <si>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</si>
  <si>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</si>
  <si>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</si>
  <si>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</si>
  <si>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</si>
  <si>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</si>
  <si>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</si>
  <si>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</si>
  <si>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</si>
  <si>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</si>
  <si>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</si>
  <si>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</si>
  <si>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</si>
  <si>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</si>
  <si>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</si>
  <si>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</si>
  <si>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</si>
  <si>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</si>
  <si>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</si>
  <si>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</si>
  <si>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</si>
  <si>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</si>
  <si>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</si>
  <si>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</si>
  <si>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</si>
  <si>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</si>
  <si>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</si>
  <si>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</si>
  <si>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</si>
  <si>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</si>
  <si>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</si>
  <si>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</si>
  <si>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</si>
  <si>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</si>
  <si>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</si>
  <si>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</si>
  <si>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</si>
  <si>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</si>
  <si>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</si>
  <si>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</si>
  <si>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</si>
  <si>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</si>
  <si>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</si>
  <si>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</si>
  <si>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</si>
  <si>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</si>
  <si>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</si>
  <si>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</si>
  <si>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</si>
  <si>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</si>
  <si>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</si>
  <si>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</si>
  <si>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</si>
  <si>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</si>
  <si>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</si>
  <si>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</si>
  <si>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</si>
  <si>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</si>
  <si>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</si>
  <si>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</si>
  <si>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</si>
  <si>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</si>
  <si>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</si>
  <si>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</si>
  <si>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</si>
  <si>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</si>
  <si>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</si>
  <si>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</si>
  <si>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</si>
  <si>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</si>
  <si>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</si>
  <si>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</si>
  <si>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</si>
  <si>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</si>
  <si>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</si>
  <si>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</si>
  <si>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</si>
  <si>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</si>
  <si>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</si>
  <si>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</si>
  <si>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</si>
  <si>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</si>
  <si>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</si>
  <si>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</si>
  <si>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</si>
  <si>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</si>
  <si>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</si>
  <si>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</si>
  <si>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</si>
  <si>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</si>
  <si>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</si>
  <si>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</si>
  <si>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</si>
  <si>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</si>
  <si>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</si>
  <si>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</si>
  <si>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</si>
  <si>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</si>
  <si>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</si>
  <si>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</si>
  <si>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</si>
  <si>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</si>
  <si>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</si>
  <si>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</si>
  <si>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</si>
  <si>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</si>
  <si>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</si>
  <si>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</si>
  <si>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</si>
  <si>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</si>
  <si>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</si>
  <si>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</si>
  <si>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</si>
  <si>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</si>
  <si>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</si>
  <si>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</si>
  <si>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</si>
  <si>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</si>
  <si>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</si>
  <si>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</si>
  <si>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</si>
  <si>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</si>
  <si>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</si>
  <si>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</si>
  <si>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</si>
  <si>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</si>
  <si>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</si>
  <si>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</si>
  <si>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</si>
  <si>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</si>
  <si>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</si>
  <si>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</si>
  <si>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</si>
  <si>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</si>
  <si>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</si>
  <si>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</si>
  <si>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</si>
  <si>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</si>
  <si>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</si>
  <si>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</si>
  <si>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</si>
  <si>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</si>
  <si>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</si>
  <si>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</si>
  <si>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</si>
  <si>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</si>
  <si>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</si>
  <si>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</si>
  <si>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</si>
  <si>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</si>
  <si>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</si>
  <si>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</si>
  <si>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</si>
  <si>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</si>
  <si>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</si>
  <si>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</si>
  <si>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</si>
  <si>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</si>
  <si>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</si>
  <si>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</si>
  <si>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</si>
  <si>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</si>
  <si>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</si>
  <si>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</si>
  <si>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</si>
  <si>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</si>
  <si>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</si>
  <si>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</si>
  <si>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</si>
  <si>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</si>
  <si>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</si>
  <si>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</si>
  <si>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</si>
  <si>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</si>
  <si>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</si>
  <si>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</si>
  <si>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</si>
  <si>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</si>
  <si>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</si>
  <si>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</si>
  <si>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</si>
  <si>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</si>
  <si>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</si>
  <si>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</si>
  <si>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</si>
  <si>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</si>
  <si>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</si>
  <si>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</si>
  <si>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</si>
  <si>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</si>
  <si>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</si>
  <si>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</si>
  <si>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</si>
  <si>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</si>
  <si>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</si>
  <si>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</si>
  <si>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</si>
  <si>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</si>
  <si>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</si>
  <si>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</si>
  <si>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</si>
  <si>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</si>
  <si>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</si>
  <si>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</si>
  <si>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</si>
  <si>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</si>
  <si>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</si>
  <si>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</si>
  <si>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</si>
  <si>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</si>
  <si>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</si>
  <si>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</si>
  <si>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</si>
  <si>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</si>
  <si>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</si>
  <si>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</si>
  <si>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</si>
  <si>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</si>
  <si>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</si>
  <si>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</si>
  <si>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</si>
  <si>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</si>
  <si>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</si>
  <si>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</si>
  <si>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</si>
  <si>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</si>
  <si>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</si>
  <si>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</si>
  <si>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</si>
  <si>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</si>
  <si>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</si>
  <si>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</si>
  <si>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</si>
  <si>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</si>
  <si>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</si>
  <si>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</si>
  <si>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</si>
  <si>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</si>
  <si>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</si>
  <si>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</si>
  <si>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</si>
  <si>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</si>
  <si>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</si>
  <si>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</si>
  <si>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</si>
  <si>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</si>
  <si>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</si>
  <si>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</si>
  <si>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</si>
  <si>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</si>
  <si>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</si>
  <si>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</si>
  <si>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</si>
  <si>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</si>
  <si>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</si>
  <si>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</si>
  <si>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</si>
  <si>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</si>
  <si>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</si>
  <si>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</si>
  <si>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</si>
  <si>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</si>
  <si>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</si>
  <si>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</si>
  <si>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</si>
  <si>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</si>
  <si>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</si>
  <si>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</si>
  <si>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</si>
  <si>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</si>
  <si>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</si>
  <si>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</si>
  <si>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</si>
  <si>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</si>
  <si>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</si>
  <si>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</si>
  <si>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</si>
  <si>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</si>
  <si>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</si>
  <si>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</si>
  <si>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</si>
  <si>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</si>
  <si>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</si>
  <si>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</si>
  <si>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</si>
  <si>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</si>
  <si>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</si>
  <si>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</si>
  <si>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</si>
  <si>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</si>
  <si>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</si>
  <si>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</si>
  <si>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</si>
  <si>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</si>
  <si>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</si>
  <si>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</si>
  <si>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</si>
  <si>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</si>
  <si>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</si>
  <si>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</si>
  <si>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</si>
  <si>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</si>
  <si>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</si>
  <si>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</si>
  <si>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</si>
  <si>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</si>
  <si>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</si>
  <si>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</si>
  <si>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</si>
  <si>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</si>
  <si>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</si>
  <si>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</si>
  <si>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</si>
  <si>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</si>
  <si>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</si>
  <si>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</si>
  <si>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</si>
  <si>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</si>
  <si>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</si>
  <si>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</si>
  <si>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</si>
  <si>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</si>
  <si>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</si>
  <si>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</si>
  <si>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</si>
  <si>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</si>
  <si>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</si>
  <si>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</si>
  <si>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</si>
  <si>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</si>
  <si>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</si>
  <si>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</si>
  <si>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</si>
  <si>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</si>
  <si>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</si>
  <si>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</si>
  <si>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</si>
  <si>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</si>
  <si>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</si>
  <si>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</si>
  <si>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</si>
  <si>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</si>
  <si>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</si>
  <si>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</si>
  <si>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</si>
  <si>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</si>
  <si>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</si>
  <si>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</si>
  <si>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</si>
  <si>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</si>
  <si>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</si>
  <si>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</si>
  <si>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</si>
  <si>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</si>
  <si>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</si>
  <si>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</si>
  <si>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</si>
  <si>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</si>
  <si>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</si>
  <si>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</si>
  <si>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</si>
  <si>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</si>
  <si>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</si>
  <si>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</si>
  <si>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</si>
  <si>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</si>
  <si>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</si>
  <si>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</si>
  <si>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</si>
  <si>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</si>
  <si>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</si>
  <si>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</si>
  <si>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</si>
  <si>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</si>
  <si>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</si>
  <si>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</si>
  <si>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</si>
  <si>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</si>
  <si>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</si>
  <si>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</si>
  <si>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</si>
  <si>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</si>
  <si>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</si>
  <si>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</si>
  <si>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</si>
  <si>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</si>
  <si>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</si>
  <si>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</si>
  <si>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</si>
  <si>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</si>
  <si>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</si>
  <si>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</si>
  <si>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</si>
  <si>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</si>
  <si>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</si>
  <si>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</si>
  <si>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</si>
  <si>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</si>
  <si>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</si>
  <si>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</si>
  <si>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</si>
  <si>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</si>
  <si>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</si>
  <si>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</si>
  <si>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</si>
  <si>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</si>
  <si>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</si>
  <si>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</si>
  <si>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</si>
  <si>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</si>
  <si>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</si>
  <si>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</si>
  <si>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</si>
  <si>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</si>
  <si>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</si>
  <si>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</si>
  <si>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</si>
  <si>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</si>
  <si>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</si>
  <si>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</si>
  <si>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</si>
  <si>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</si>
  <si>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</si>
  <si>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</si>
  <si>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</si>
  <si>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</si>
  <si>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</si>
  <si>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</si>
  <si>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</si>
  <si>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</si>
  <si>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</si>
  <si>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</si>
  <si>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</si>
  <si>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</si>
  <si>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</si>
  <si>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</si>
  <si>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</si>
  <si>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</si>
  <si>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</si>
  <si>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</si>
  <si>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</si>
  <si>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</si>
  <si>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</si>
  <si>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</si>
  <si>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</si>
  <si>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</si>
  <si>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</si>
  <si>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</si>
  <si>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</si>
  <si>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</si>
  <si>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</si>
  <si>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</si>
  <si>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</si>
  <si>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</si>
  <si>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</si>
  <si>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</si>
  <si>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</si>
  <si>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</si>
  <si>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</si>
  <si>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</si>
  <si>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</si>
  <si>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</si>
  <si>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</si>
  <si>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</si>
  <si>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</si>
  <si>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</si>
  <si>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</si>
  <si>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</si>
  <si>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</si>
  <si>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</si>
  <si>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</si>
  <si>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</si>
  <si>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</si>
  <si>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</si>
  <si>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</si>
  <si>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</si>
  <si>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</si>
  <si>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</si>
  <si>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</si>
  <si>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</si>
  <si>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</si>
  <si>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</si>
  <si>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</si>
  <si>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</si>
  <si>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</si>
  <si>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</si>
  <si>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</si>
  <si>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</si>
  <si>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</si>
  <si>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</si>
  <si>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</si>
  <si>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</si>
  <si>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</si>
  <si>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</si>
  <si>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</si>
  <si>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</si>
  <si>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</si>
  <si>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</si>
  <si>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</si>
  <si>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</si>
  <si>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</si>
  <si>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</si>
  <si>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</si>
  <si>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</si>
  <si>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</si>
  <si>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</si>
  <si>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</si>
  <si>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</si>
  <si>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</si>
  <si>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</si>
  <si>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</si>
  <si>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</si>
  <si>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</si>
  <si>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</si>
  <si>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</si>
  <si>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</si>
  <si>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</si>
  <si>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</si>
  <si>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</si>
  <si>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</si>
  <si>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</si>
  <si>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</si>
  <si>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</si>
  <si>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</si>
  <si>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</si>
  <si>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</si>
  <si>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</si>
  <si>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</si>
  <si>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</si>
  <si>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</si>
  <si>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</si>
  <si>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</si>
  <si>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</si>
  <si>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</si>
  <si>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</si>
  <si>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</si>
  <si>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</si>
  <si>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</si>
  <si>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</si>
  <si>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</si>
  <si>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</si>
  <si>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</si>
  <si>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</si>
  <si>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</si>
  <si>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</si>
  <si>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</si>
  <si>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</si>
  <si>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</si>
  <si>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</si>
  <si>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</si>
  <si>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</si>
  <si>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</si>
  <si>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</si>
  <si>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</si>
  <si>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</si>
  <si>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</si>
  <si>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</si>
  <si>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</si>
  <si>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</si>
  <si>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</si>
  <si>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</si>
  <si>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</si>
  <si>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</si>
  <si>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</si>
  <si>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</si>
  <si>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</si>
  <si>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</si>
  <si>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</si>
  <si>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</si>
  <si>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</si>
  <si>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</si>
  <si>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</si>
  <si>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</si>
  <si>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</si>
  <si>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</si>
  <si>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</si>
  <si>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</si>
  <si>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</si>
  <si>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</si>
  <si>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</si>
  <si>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</si>
  <si>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</si>
  <si>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</si>
  <si>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</si>
  <si>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</si>
  <si>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</si>
  <si>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</si>
  <si>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</si>
  <si>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</si>
  <si>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</si>
  <si>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</si>
  <si>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</si>
  <si>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</si>
  <si>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</si>
  <si>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</si>
  <si>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</si>
  <si>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</si>
  <si>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</si>
  <si>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</si>
  <si>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</si>
  <si>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</si>
  <si>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</si>
  <si>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</si>
  <si>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</si>
  <si>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</si>
  <si>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</si>
  <si>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</si>
  <si>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</si>
  <si>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</si>
  <si>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</si>
  <si>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</si>
  <si>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</si>
  <si>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</si>
  <si>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</si>
  <si>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</si>
  <si>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</si>
  <si>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</si>
  <si>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</si>
  <si>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</si>
  <si>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</si>
  <si>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</si>
  <si>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</si>
  <si>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</si>
  <si>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</si>
  <si>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</si>
  <si>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</si>
  <si>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</si>
  <si>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</si>
  <si>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</si>
  <si>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</si>
  <si>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</si>
  <si>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</si>
  <si>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</si>
  <si>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</si>
  <si>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</si>
  <si>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</si>
  <si>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</si>
  <si>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</si>
  <si>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</si>
  <si>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</si>
  <si>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</si>
  <si>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</si>
  <si>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</si>
  <si>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</si>
  <si>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</si>
  <si>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</si>
  <si>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</si>
  <si>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</si>
  <si>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</si>
  <si>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</si>
  <si>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</si>
  <si>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</si>
  <si>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</si>
  <si>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</si>
  <si>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</si>
  <si>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</si>
  <si>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</si>
  <si>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</si>
  <si>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</si>
  <si>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</si>
  <si>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</si>
  <si>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</si>
  <si>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</si>
  <si>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</si>
  <si>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</si>
  <si>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</si>
  <si>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</si>
  <si>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</si>
  <si>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</si>
  <si>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</si>
  <si>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</si>
  <si>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</si>
  <si>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</si>
  <si>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</si>
  <si>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</si>
  <si>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</si>
  <si>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</si>
  <si>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</si>
  <si>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</si>
  <si>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</si>
  <si>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</si>
  <si>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</si>
  <si>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</si>
  <si>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</si>
  <si>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</si>
  <si>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</si>
  <si>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</si>
  <si>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</si>
  <si>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</si>
  <si>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</si>
  <si>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</si>
  <si>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</si>
  <si>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</si>
  <si>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</si>
  <si>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</si>
  <si>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</si>
  <si>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</si>
  <si>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</si>
  <si>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</si>
  <si>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</si>
  <si>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</si>
  <si>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</si>
  <si>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</si>
  <si>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</si>
  <si>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</si>
  <si>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</si>
  <si>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</si>
  <si>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</si>
  <si>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</si>
  <si>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</si>
  <si>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</si>
  <si>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</si>
  <si>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</si>
  <si>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</si>
  <si>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</si>
  <si>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</si>
  <si>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</si>
  <si>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</si>
  <si>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</si>
  <si>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</si>
  <si>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</si>
  <si>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</si>
  <si>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</si>
  <si>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</si>
  <si>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</si>
  <si>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</si>
  <si>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</si>
  <si>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</si>
  <si>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</si>
  <si>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</si>
  <si>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</si>
  <si>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</si>
  <si>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</si>
  <si>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</si>
  <si>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</si>
  <si>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</si>
  <si>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</si>
  <si>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</si>
  <si>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</si>
  <si>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</si>
  <si>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</si>
  <si>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</si>
  <si>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</si>
  <si>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</si>
  <si>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</si>
  <si>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</si>
  <si>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</si>
  <si>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</si>
  <si>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</si>
  <si>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</si>
  <si>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</si>
  <si>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</si>
  <si>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</si>
  <si>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</si>
  <si>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</si>
  <si>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</si>
  <si>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</si>
  <si>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</si>
  <si>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</si>
  <si>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</si>
  <si>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</si>
  <si>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</si>
  <si>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</si>
  <si>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</si>
  <si>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</si>
  <si>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</si>
  <si>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</si>
  <si>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</si>
  <si>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</si>
  <si>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</si>
  <si>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</si>
  <si>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</si>
  <si>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</si>
  <si>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</si>
  <si>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</si>
  <si>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</si>
  <si>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</si>
  <si>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</si>
  <si>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</si>
  <si>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</si>
  <si>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</si>
  <si>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</si>
  <si>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</si>
  <si>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</si>
  <si>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</si>
  <si>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</si>
  <si>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</si>
  <si>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</si>
  <si>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</si>
  <si>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</si>
  <si>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</si>
  <si>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</si>
  <si>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</si>
  <si>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</si>
  <si>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</si>
  <si>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</si>
  <si>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</si>
  <si>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</si>
  <si>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</si>
  <si>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</si>
  <si>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</si>
  <si>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</si>
  <si>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</si>
  <si>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</si>
  <si>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</si>
  <si>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</si>
  <si>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</si>
  <si>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</si>
  <si>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</si>
  <si>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</si>
  <si>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</si>
  <si>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</si>
  <si>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</si>
  <si>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</si>
  <si>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</si>
  <si>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</si>
  <si>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</si>
  <si>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</si>
  <si>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</si>
  <si>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</si>
  <si>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</si>
  <si>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</si>
  <si>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</si>
  <si>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</si>
  <si>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</si>
  <si>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</si>
  <si>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</si>
  <si>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</si>
  <si>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</si>
  <si>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</si>
  <si>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</si>
  <si>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</si>
  <si>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</si>
  <si>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</si>
  <si>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</si>
  <si>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</si>
  <si>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</si>
  <si>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</si>
  <si>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</si>
  <si>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</si>
  <si>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</si>
  <si>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</si>
  <si>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</si>
  <si>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</si>
  <si>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</si>
  <si>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</si>
  <si>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</si>
  <si>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</si>
  <si>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</si>
  <si>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</si>
  <si>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</si>
  <si>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</si>
  <si>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</si>
  <si>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</si>
  <si>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</si>
  <si>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</si>
  <si>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</si>
  <si>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</si>
  <si>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</si>
  <si>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</si>
  <si>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</si>
  <si>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</si>
  <si>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</si>
  <si>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</si>
  <si>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</si>
  <si>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</si>
  <si>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</si>
  <si>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</si>
  <si>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</si>
  <si>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</si>
  <si>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</si>
  <si>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</si>
  <si>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</si>
  <si>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</si>
  <si>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</si>
  <si>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</si>
  <si>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</si>
  <si>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</si>
  <si>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</si>
  <si>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</si>
  <si>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</si>
  <si>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</si>
  <si>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</si>
  <si>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</si>
  <si>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</si>
  <si>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</si>
  <si>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</si>
  <si>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</si>
  <si>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</si>
  <si>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</si>
  <si>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</si>
  <si>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</si>
  <si>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</si>
  <si>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</si>
  <si>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</si>
  <si>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</si>
  <si>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</si>
  <si>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</si>
  <si>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</si>
  <si>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</si>
  <si>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</si>
  <si>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</si>
  <si>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</si>
  <si>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</si>
  <si>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</si>
  <si>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</si>
  <si>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</si>
  <si>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</si>
  <si>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</si>
  <si>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</si>
  <si>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</si>
  <si>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</si>
  <si>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</si>
  <si>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</si>
  <si>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</si>
  <si>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</si>
  <si>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</si>
  <si>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</si>
  <si>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</si>
  <si>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</si>
  <si>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</si>
  <si>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</si>
  <si>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</si>
  <si>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</si>
  <si>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</si>
  <si>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</si>
  <si>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</si>
  <si>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</si>
  <si>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</si>
  <si>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</si>
  <si>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</si>
  <si>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</si>
  <si>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</si>
  <si>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</si>
  <si>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</si>
  <si>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</si>
  <si>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</si>
  <si>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</si>
  <si>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</si>
  <si>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</si>
  <si>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</si>
  <si>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</si>
  <si>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</si>
  <si>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</si>
  <si>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</si>
  <si>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</si>
  <si>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</si>
  <si>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</si>
  <si>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</si>
  <si>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</si>
  <si>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</si>
  <si>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</si>
  <si>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</si>
  <si>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</si>
  <si>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</si>
  <si>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</si>
  <si>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</si>
  <si>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</si>
  <si>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</si>
  <si>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</si>
  <si>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</si>
  <si>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</si>
  <si>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</si>
  <si>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</si>
  <si>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</si>
  <si>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</si>
  <si>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</si>
  <si>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</si>
  <si>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</si>
  <si>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</si>
  <si>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</si>
  <si>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</si>
  <si>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</si>
  <si>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</si>
  <si>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</si>
  <si>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</si>
  <si>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</si>
  <si>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</si>
  <si>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</si>
  <si>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</si>
  <si>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</si>
  <si>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</si>
  <si>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</si>
  <si>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</si>
  <si>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</si>
  <si>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</si>
  <si>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</si>
  <si>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</si>
  <si>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</si>
  <si>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</si>
  <si>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</si>
  <si>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</si>
  <si>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</si>
  <si>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</si>
  <si>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</si>
  <si>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</si>
  <si>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</si>
  <si>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</si>
  <si>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</si>
  <si>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</si>
  <si>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</si>
  <si>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</si>
  <si>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</si>
  <si>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</si>
  <si>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</si>
  <si>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</si>
  <si>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</si>
  <si>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</si>
  <si>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</si>
  <si>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</si>
  <si>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</si>
  <si>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</si>
  <si>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</si>
  <si>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</si>
  <si>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</si>
  <si>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</si>
  <si>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</si>
  <si>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</si>
  <si>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</si>
  <si>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</si>
  <si>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</si>
  <si>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</si>
  <si>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</si>
  <si>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</si>
  <si>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</si>
  <si>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</si>
  <si>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</si>
  <si>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</si>
  <si>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</si>
  <si>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</si>
  <si>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</si>
  <si>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</si>
  <si>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</si>
  <si>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</si>
  <si>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</si>
  <si>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</si>
  <si>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</si>
  <si>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</si>
  <si>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</si>
  <si>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</si>
  <si>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</si>
  <si>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</si>
  <si>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</si>
  <si>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</si>
  <si>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</si>
  <si>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</si>
  <si>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</si>
  <si>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</si>
  <si>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</si>
  <si>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</si>
  <si>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</si>
  <si>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</si>
  <si>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</si>
  <si>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</si>
  <si>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</si>
  <si>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</si>
  <si>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</si>
  <si>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</si>
  <si>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</si>
  <si>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</si>
  <si>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</si>
  <si>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</si>
  <si>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</si>
  <si>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</si>
  <si>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</si>
  <si>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</si>
  <si>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</si>
  <si>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</si>
  <si>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</si>
  <si>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</si>
  <si>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</si>
  <si>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</si>
  <si>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</si>
  <si>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</si>
  <si>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</si>
  <si>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</si>
  <si>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</si>
  <si>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</si>
  <si>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</si>
  <si>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</si>
  <si>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</si>
  <si>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</si>
  <si>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</si>
  <si>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</si>
  <si>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</si>
  <si>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</si>
  <si>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</si>
  <si>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</si>
  <si>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</si>
  <si>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</si>
  <si>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</si>
  <si>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</si>
  <si>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</si>
  <si>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</si>
  <si>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</si>
  <si>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</si>
  <si>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</si>
  <si>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</si>
  <si>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</si>
  <si>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</si>
  <si>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</si>
  <si>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</si>
  <si>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</si>
  <si>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</si>
  <si>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</si>
  <si>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</si>
  <si>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</si>
  <si>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</si>
  <si>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</si>
  <si>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</si>
  <si>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</si>
  <si>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</si>
  <si>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</si>
  <si>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</si>
  <si>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</si>
  <si>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</si>
  <si>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</si>
  <si>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</si>
  <si>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</si>
  <si>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</si>
  <si>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</si>
  <si>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</si>
  <si>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</si>
  <si>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</si>
  <si>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</si>
  <si>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</si>
  <si>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</si>
  <si>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</si>
  <si>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</si>
  <si>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</si>
  <si>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</si>
  <si>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</si>
  <si>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</si>
  <si>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</si>
  <si>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</si>
  <si>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</si>
  <si>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</si>
  <si>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</si>
  <si>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</si>
  <si>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</si>
  <si>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</si>
  <si>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</si>
  <si>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</si>
  <si>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</si>
  <si>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</si>
  <si>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</si>
  <si>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</si>
  <si>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</si>
  <si>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</si>
  <si>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</si>
  <si>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</si>
  <si>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</si>
  <si>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</si>
  <si>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</si>
  <si>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</si>
  <si>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</si>
  <si>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</si>
  <si>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</si>
  <si>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</si>
  <si>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</si>
  <si>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</si>
  <si>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</si>
  <si>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</si>
  <si>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</si>
  <si>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</si>
  <si>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</si>
  <si>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</si>
  <si>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</si>
  <si>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</si>
  <si>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</si>
  <si>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</si>
  <si>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</si>
  <si>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</si>
  <si>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</si>
  <si>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</si>
  <si>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</si>
  <si>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</si>
  <si>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</si>
  <si>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</si>
  <si>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</si>
  <si>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</si>
  <si>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</si>
  <si>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</si>
  <si>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</si>
  <si>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</si>
  <si>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</si>
  <si>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</si>
  <si>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</si>
  <si>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</si>
  <si>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</si>
  <si>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</si>
  <si>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</si>
  <si>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</si>
  <si>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</si>
  <si>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</si>
  <si>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</si>
  <si>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</si>
  <si>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</si>
  <si>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</si>
  <si>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</si>
  <si>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</si>
  <si>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</si>
  <si>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</si>
  <si>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</si>
  <si>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</si>
  <si>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</si>
  <si>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</si>
  <si>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</si>
  <si>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</si>
  <si>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</si>
  <si>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</si>
  <si>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</si>
  <si>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</si>
  <si>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</si>
  <si>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</si>
  <si>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</si>
  <si>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</si>
  <si>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</si>
  <si>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</si>
  <si>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</si>
  <si>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</si>
  <si>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</si>
  <si>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</si>
  <si>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</si>
  <si>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</si>
  <si>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</si>
  <si>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</si>
  <si>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</si>
  <si>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</si>
  <si>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</si>
  <si>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</si>
  <si>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</si>
  <si>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</si>
  <si>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</si>
  <si>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</si>
  <si>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</si>
  <si>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</si>
  <si>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</si>
  <si>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</si>
  <si>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</si>
  <si>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</si>
  <si>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</si>
  <si>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</si>
  <si>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</si>
  <si>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</si>
  <si>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</si>
  <si>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</si>
  <si>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</si>
  <si>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</si>
  <si>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</si>
  <si>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</si>
  <si>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</si>
  <si>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</si>
  <si>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</si>
  <si>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</si>
  <si>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</si>
  <si>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</si>
  <si>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</si>
  <si>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</si>
  <si>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</si>
  <si>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</si>
  <si>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</si>
  <si>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</si>
  <si>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</si>
  <si>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</si>
  <si>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</si>
  <si>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</si>
  <si>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</si>
  <si>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</si>
  <si>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</si>
  <si>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</si>
  <si>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</si>
  <si>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</si>
  <si>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</si>
  <si>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</si>
  <si>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</si>
  <si>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</si>
  <si>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</si>
  <si>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</si>
  <si>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</si>
  <si>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</si>
  <si>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</si>
  <si>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</si>
  <si>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</si>
  <si>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</si>
  <si>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</si>
  <si>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</si>
  <si>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</si>
  <si>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</si>
  <si>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</si>
  <si>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</si>
  <si>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</si>
  <si>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</si>
  <si>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</si>
  <si>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</si>
  <si>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</si>
  <si>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</si>
  <si>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</si>
  <si>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</si>
  <si>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</si>
  <si>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</si>
  <si>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</si>
  <si>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</si>
  <si>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</si>
  <si>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</si>
  <si>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</si>
  <si>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</si>
  <si>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</si>
  <si>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</si>
  <si>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</si>
  <si>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</si>
  <si>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</si>
  <si>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</si>
  <si>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</si>
  <si>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</si>
  <si>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</si>
  <si>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</si>
  <si>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</si>
  <si>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</si>
  <si>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</si>
  <si>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</si>
  <si>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</si>
  <si>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</si>
  <si>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</si>
  <si>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</si>
  <si>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</si>
  <si>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</si>
  <si>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</si>
  <si>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</si>
  <si>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</si>
  <si>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</si>
  <si>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</si>
  <si>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</si>
  <si>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</si>
  <si>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</si>
  <si>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</si>
  <si>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</si>
  <si>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</si>
  <si>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</si>
  <si>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</si>
  <si>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</si>
  <si>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</si>
  <si>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</si>
  <si>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</si>
  <si>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</si>
  <si>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</si>
  <si>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</si>
  <si>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</si>
  <si>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</si>
  <si>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</si>
  <si>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</si>
  <si>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</si>
  <si>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</si>
  <si>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</si>
  <si>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</si>
  <si>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</si>
  <si>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</si>
  <si>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</si>
  <si>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</si>
  <si>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</si>
  <si>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</si>
  <si>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</si>
  <si>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</si>
  <si>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</si>
  <si>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</si>
  <si>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</si>
  <si>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</si>
  <si>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</si>
  <si>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</si>
  <si>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</si>
  <si>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</si>
  <si>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</si>
  <si>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</si>
  <si>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</si>
  <si>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</si>
  <si>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</si>
  <si>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</si>
  <si>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</si>
  <si>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</si>
  <si>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</si>
  <si>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</si>
  <si>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</si>
  <si>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</si>
  <si>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</si>
  <si>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</si>
  <si>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</si>
  <si>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</si>
  <si>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</si>
  <si>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</si>
  <si>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</si>
  <si>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</si>
  <si>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</si>
  <si>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</si>
  <si>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</si>
  <si>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</si>
  <si>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</si>
  <si>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</si>
  <si>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</si>
  <si>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</si>
  <si>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</si>
  <si>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</si>
  <si>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</si>
  <si>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</si>
  <si>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</si>
  <si>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</si>
  <si>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</si>
  <si>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</si>
  <si>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</si>
  <si>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</si>
  <si>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</si>
  <si>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</si>
  <si>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</si>
  <si>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</si>
  <si>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</si>
  <si>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</si>
  <si>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</si>
  <si>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</si>
  <si>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</si>
  <si>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</si>
  <si>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</si>
  <si>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</si>
  <si>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</si>
  <si>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</si>
  <si>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</si>
  <si>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</si>
  <si>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</si>
  <si>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</si>
  <si>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</si>
  <si>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</si>
  <si>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</si>
  <si>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</si>
  <si>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</si>
  <si>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</si>
  <si>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</si>
  <si>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</si>
  <si>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</si>
  <si>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</si>
  <si>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</si>
  <si>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</si>
  <si>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</si>
  <si>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</si>
  <si>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</si>
  <si>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</si>
  <si>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</si>
  <si>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</si>
  <si>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</si>
  <si>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</si>
  <si>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</si>
  <si>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</si>
  <si>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</si>
  <si>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</si>
  <si>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</si>
  <si>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</si>
  <si>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</si>
  <si>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</si>
  <si>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</si>
  <si>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</si>
  <si>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</si>
  <si>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</si>
  <si>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</si>
  <si>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</si>
  <si>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</si>
  <si>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</si>
  <si>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</si>
  <si>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</si>
  <si>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</si>
  <si>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</si>
  <si>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</si>
  <si>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</si>
  <si>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</si>
  <si>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</si>
  <si>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</si>
  <si>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</si>
  <si>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</si>
  <si>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</si>
  <si>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</si>
  <si>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</si>
  <si>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</si>
  <si>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</si>
  <si>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</si>
  <si>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</si>
  <si>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</si>
  <si>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</si>
  <si>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</si>
  <si>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</si>
  <si>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</si>
  <si>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</si>
  <si>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</si>
  <si>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</si>
  <si>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</si>
  <si>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</si>
  <si>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</si>
  <si>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</si>
  <si>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</si>
  <si>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</si>
  <si>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</si>
  <si>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</si>
  <si>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</si>
  <si>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</si>
  <si>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</si>
  <si>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</si>
  <si>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</si>
  <si>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</si>
  <si>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</si>
  <si>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</si>
  <si>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</si>
  <si>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</si>
  <si>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</si>
  <si>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</si>
  <si>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</si>
  <si>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</si>
  <si>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</si>
  <si>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</si>
  <si>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</si>
  <si>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</si>
  <si>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</si>
  <si>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</si>
  <si>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</si>
  <si>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</si>
  <si>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</si>
  <si>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</si>
  <si>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</si>
  <si>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</si>
  <si>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</si>
  <si>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</si>
  <si>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</si>
  <si>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</si>
  <si>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</si>
  <si>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</si>
  <si>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</si>
  <si>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</si>
  <si>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</si>
  <si>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</si>
  <si>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</si>
  <si>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</si>
  <si>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</si>
  <si>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</si>
  <si>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</si>
  <si>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</si>
  <si>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</si>
  <si>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</si>
  <si>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</si>
  <si>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</si>
  <si>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</si>
  <si>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</si>
  <si>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</si>
  <si>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</si>
  <si>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</si>
  <si>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</si>
  <si>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</si>
  <si>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</si>
  <si>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</si>
  <si>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</si>
  <si>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</si>
  <si>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</si>
  <si>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</si>
  <si>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</si>
  <si>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</si>
  <si>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</si>
  <si>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</si>
  <si>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</si>
  <si>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</si>
  <si>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</si>
  <si>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</si>
  <si>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</si>
  <si>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</si>
  <si>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</si>
  <si>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</si>
  <si>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</si>
  <si>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</si>
  <si>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</si>
  <si>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</si>
  <si>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</si>
  <si>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</si>
  <si>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</si>
  <si>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</si>
  <si>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</si>
  <si>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</si>
  <si>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</si>
  <si>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</si>
  <si>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</si>
  <si>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</si>
  <si>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</si>
  <si>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</si>
  <si>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</si>
  <si>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</si>
  <si>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</si>
  <si>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</si>
  <si>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</si>
  <si>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</si>
  <si>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</si>
  <si>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</si>
  <si>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</si>
  <si>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</si>
  <si>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</si>
  <si>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</si>
  <si>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</si>
  <si>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</si>
  <si>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</si>
  <si>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</si>
  <si>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</si>
  <si>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</si>
  <si>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</si>
  <si>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</si>
  <si>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</si>
  <si>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</si>
  <si>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</si>
  <si>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</si>
  <si>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</si>
  <si>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</si>
  <si>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</si>
  <si>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</si>
  <si>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</si>
  <si>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</si>
  <si>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</si>
  <si>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</si>
  <si>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</si>
  <si>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</si>
  <si>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</si>
  <si>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</si>
  <si>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</si>
  <si>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</si>
  <si>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</si>
  <si>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</si>
  <si>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</si>
  <si>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</si>
  <si>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</si>
  <si>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</si>
  <si>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</si>
  <si>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</si>
  <si>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</si>
  <si>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</si>
  <si>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</si>
  <si>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</si>
  <si>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</si>
  <si>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</si>
  <si>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</si>
  <si>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</si>
  <si>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</si>
  <si>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</si>
  <si>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</si>
  <si>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</si>
  <si>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</si>
  <si>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</si>
  <si>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</si>
  <si>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</si>
  <si>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</si>
  <si>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</si>
  <si>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</si>
  <si>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</si>
  <si>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</si>
  <si>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</si>
  <si>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</si>
  <si>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</si>
  <si>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</si>
  <si>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</si>
  <si>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</si>
  <si>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</si>
  <si>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</si>
  <si>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</si>
  <si>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</si>
  <si>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</si>
  <si>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</si>
  <si>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</si>
  <si>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</si>
  <si>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</si>
  <si>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</si>
  <si>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</si>
  <si>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</si>
  <si>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</si>
  <si>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</si>
  <si>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</si>
  <si>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</si>
  <si>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</si>
  <si>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</si>
  <si>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</si>
  <si>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</si>
  <si>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</si>
  <si>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</si>
  <si>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</si>
  <si>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</si>
  <si>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</si>
  <si>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</si>
  <si>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</si>
  <si>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</si>
  <si>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</si>
  <si>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</si>
  <si>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</si>
  <si>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</si>
  <si>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</si>
  <si>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</si>
  <si>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</si>
  <si>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</si>
  <si>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</si>
  <si>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</si>
  <si>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</si>
  <si>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</si>
  <si>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</si>
  <si>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</si>
  <si>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</si>
  <si>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</si>
  <si>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</si>
  <si>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</si>
  <si>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</si>
  <si>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</si>
  <si>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</si>
  <si>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</si>
  <si>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</si>
  <si>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</si>
  <si>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</si>
  <si>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</si>
  <si>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</si>
  <si>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</si>
  <si>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</si>
  <si>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</si>
  <si>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</si>
  <si>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</si>
  <si>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</si>
  <si>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</si>
  <si>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</si>
  <si>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</si>
  <si>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</si>
  <si>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</si>
  <si>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</si>
  <si>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</si>
  <si>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</si>
  <si>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</si>
  <si>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</si>
  <si>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</si>
  <si>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</si>
  <si>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</si>
  <si>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</si>
  <si>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</si>
  <si>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</si>
  <si>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</si>
  <si>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</si>
  <si>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</si>
  <si>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</si>
  <si>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</si>
  <si>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</si>
  <si>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</si>
  <si>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</si>
  <si>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</si>
  <si>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</si>
  <si>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</si>
  <si>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</si>
  <si>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</si>
  <si>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</si>
  <si>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</si>
  <si>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</si>
  <si>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</si>
  <si>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</si>
  <si>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</si>
  <si>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</si>
  <si>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</si>
  <si>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</si>
  <si>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</si>
  <si>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</si>
  <si>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</si>
  <si>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</si>
  <si>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</si>
  <si>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</si>
  <si>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</si>
  <si>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</si>
  <si>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</si>
  <si>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</si>
  <si>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</si>
  <si>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</si>
  <si>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</si>
  <si>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</si>
  <si>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</si>
  <si>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</si>
  <si>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</si>
  <si>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</si>
  <si>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</si>
  <si>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</si>
  <si>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</si>
  <si>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</si>
  <si>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</si>
  <si>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</si>
  <si>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</si>
  <si>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</si>
  <si>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</si>
  <si>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</si>
  <si>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</si>
  <si>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</si>
  <si>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</si>
  <si>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</si>
  <si>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</si>
  <si>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</si>
  <si>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</si>
  <si>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</si>
  <si>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</si>
  <si>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</si>
  <si>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</si>
  <si>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</si>
  <si>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</si>
  <si>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</si>
  <si>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</si>
  <si>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</si>
  <si>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</si>
  <si>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</si>
  <si>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</si>
  <si>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</si>
  <si>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</si>
  <si>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</si>
  <si>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</si>
  <si>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</si>
  <si>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</si>
  <si>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</si>
  <si>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</si>
  <si>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</si>
  <si>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</si>
  <si>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</si>
  <si>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</si>
  <si>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</si>
  <si>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</si>
  <si>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</si>
  <si>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</si>
  <si>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</si>
  <si>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</si>
  <si>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</si>
  <si>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</si>
  <si>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</si>
  <si>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</si>
  <si>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</si>
  <si>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</si>
  <si>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</si>
  <si>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</si>
  <si>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</si>
  <si>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</si>
  <si>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</si>
  <si>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</si>
  <si>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</si>
  <si>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</si>
  <si>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</si>
  <si>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</si>
  <si>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</si>
  <si>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</si>
  <si>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</si>
  <si>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</si>
  <si>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</si>
  <si>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</si>
  <si>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</si>
  <si>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</si>
  <si>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</si>
  <si>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</si>
  <si>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</si>
  <si>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</si>
  <si>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</si>
  <si>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</si>
  <si>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</si>
  <si>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</si>
  <si>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</si>
  <si>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</si>
  <si>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</si>
  <si>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</si>
  <si>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</si>
  <si>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</si>
  <si>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</si>
  <si>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</si>
  <si>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</si>
  <si>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</si>
  <si>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</si>
  <si>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</si>
  <si>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</si>
  <si>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</si>
  <si>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</si>
  <si>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</si>
  <si>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</si>
  <si>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</si>
  <si>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</si>
  <si>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</si>
  <si>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</si>
  <si>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</si>
  <si>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</si>
  <si>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</si>
  <si>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</si>
  <si>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</si>
  <si>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</si>
  <si>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</si>
  <si>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</si>
  <si>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</si>
  <si>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</si>
  <si>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</si>
  <si>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</si>
  <si>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</si>
  <si>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</si>
  <si>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</si>
  <si>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</si>
  <si>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</si>
  <si>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</si>
  <si>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</si>
  <si>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</si>
  <si>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</si>
  <si>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</si>
  <si>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</si>
  <si>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</si>
  <si>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</si>
  <si>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</si>
  <si>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</si>
  <si>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</si>
  <si>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</si>
  <si>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</si>
  <si>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</si>
  <si>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</si>
  <si>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</si>
  <si>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</si>
  <si>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</si>
  <si>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</si>
  <si>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</si>
  <si>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</si>
  <si>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</si>
  <si>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</si>
  <si>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</si>
  <si>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</si>
  <si>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</si>
  <si>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</si>
  <si>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</si>
  <si>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</si>
  <si>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</si>
  <si>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</si>
  <si>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</si>
  <si>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</si>
  <si>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</si>
  <si>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</si>
  <si>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</si>
  <si>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</si>
  <si>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</si>
  <si>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</si>
  <si>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</si>
  <si>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</si>
  <si>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</si>
  <si>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</si>
  <si>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</si>
  <si>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</si>
  <si>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</si>
  <si>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</si>
  <si>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</si>
  <si>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</si>
  <si>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</si>
  <si>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</si>
  <si>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</si>
  <si>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</si>
  <si>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</si>
  <si>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</si>
  <si>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</si>
  <si>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</si>
  <si>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</si>
  <si>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</si>
  <si>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</si>
  <si>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</si>
  <si>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</si>
  <si>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</si>
  <si>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</si>
  <si>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</si>
  <si>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</si>
  <si>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</si>
  <si>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</si>
  <si>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</si>
  <si>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</si>
  <si>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</si>
  <si>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</si>
  <si>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</si>
  <si>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</si>
  <si>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</si>
  <si>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</si>
  <si>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</si>
  <si>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</si>
  <si>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</si>
  <si>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</si>
  <si>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</si>
  <si>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</si>
  <si>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</si>
  <si>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</si>
  <si>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</si>
  <si>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</si>
  <si>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</si>
  <si>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</si>
  <si>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</si>
  <si>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</si>
  <si>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</si>
  <si>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</si>
  <si>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</si>
  <si>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</si>
  <si>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</si>
  <si>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</si>
  <si>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</si>
  <si>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</si>
  <si>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</si>
  <si>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</si>
  <si>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</si>
  <si>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</si>
  <si>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</si>
  <si>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</si>
  <si>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</si>
  <si>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</si>
  <si>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</si>
  <si>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</si>
  <si>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</si>
  <si>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</si>
  <si>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</si>
  <si>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</si>
  <si>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</si>
  <si>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</si>
  <si>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</si>
  <si>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</si>
  <si>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</si>
  <si>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</si>
  <si>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</si>
  <si>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</si>
  <si>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</si>
  <si>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</si>
  <si>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</si>
  <si>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</si>
  <si>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</si>
  <si>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</si>
  <si>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</si>
  <si>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</si>
  <si>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</si>
  <si>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</si>
  <si>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</si>
  <si>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</si>
  <si>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</si>
  <si>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</si>
  <si>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</si>
  <si>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</si>
  <si>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</si>
  <si>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</si>
  <si>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</si>
  <si>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</si>
  <si>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</si>
  <si>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</si>
  <si>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</si>
  <si>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</si>
  <si>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</si>
  <si>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</si>
  <si>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</si>
  <si>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</si>
  <si>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</si>
  <si>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</si>
  <si>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</si>
  <si>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</si>
  <si>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</si>
  <si>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</si>
  <si>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</si>
  <si>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</si>
  <si>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</si>
  <si>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</si>
  <si>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</si>
  <si>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</si>
  <si>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</si>
  <si>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</si>
  <si>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</si>
  <si>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</si>
  <si>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</si>
  <si>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</si>
  <si>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</si>
  <si>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</si>
  <si>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</si>
  <si>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</si>
  <si>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</si>
  <si>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</si>
  <si>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</si>
  <si>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</si>
  <si>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</si>
  <si>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</si>
  <si>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</si>
  <si>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</si>
  <si>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</si>
  <si>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</si>
  <si>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</si>
  <si>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</si>
  <si>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</si>
  <si>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</si>
  <si>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</si>
  <si>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</si>
  <si>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</si>
  <si>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</si>
  <si>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</si>
  <si>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</si>
  <si>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</si>
  <si>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</si>
  <si>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</si>
  <si>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</si>
  <si>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</si>
  <si>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</si>
  <si>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</si>
  <si>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</si>
  <si>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</si>
  <si>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</si>
  <si>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</si>
  <si>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</si>
  <si>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</si>
  <si>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</si>
  <si>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</si>
  <si>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</si>
  <si>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</si>
  <si>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</si>
  <si>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</si>
  <si>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</si>
  <si>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</si>
  <si>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</si>
  <si>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</si>
  <si>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</si>
  <si>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</si>
  <si>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</si>
  <si>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</si>
  <si>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</si>
  <si>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</si>
  <si>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</si>
  <si>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</si>
  <si>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</si>
  <si>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</si>
  <si>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</si>
  <si>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</si>
  <si>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</si>
  <si>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</si>
  <si>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</si>
  <si>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</si>
  <si>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</si>
  <si>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</si>
  <si>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</si>
  <si>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</si>
  <si>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</si>
  <si>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</si>
  <si>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</si>
  <si>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</si>
  <si>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</si>
  <si>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</si>
  <si>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</si>
  <si>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</si>
  <si>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</si>
  <si>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</si>
  <si>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</si>
  <si>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</si>
  <si>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</si>
  <si>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</si>
  <si>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</si>
  <si>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</si>
  <si>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</si>
  <si>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</si>
  <si>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</si>
  <si>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</si>
  <si>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</si>
  <si>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</si>
  <si>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</si>
  <si>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</si>
  <si>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</si>
  <si>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</si>
  <si>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</si>
  <si>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</si>
  <si>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</si>
  <si>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</si>
  <si>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</si>
  <si>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</si>
  <si>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</si>
  <si>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</si>
  <si>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</si>
  <si>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</si>
  <si>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</si>
  <si>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</si>
  <si>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</si>
  <si>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</si>
  <si>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</si>
  <si>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</si>
  <si>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</si>
  <si>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</si>
  <si>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</si>
  <si>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</si>
  <si>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</si>
  <si>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</si>
  <si>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</si>
  <si>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</si>
  <si>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</si>
  <si>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</si>
  <si>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</si>
  <si>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</si>
  <si>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</si>
  <si>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</si>
  <si>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</si>
  <si>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</si>
  <si>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</si>
  <si>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</si>
  <si>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</si>
  <si>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</si>
  <si>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</si>
  <si>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</si>
  <si>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</si>
  <si>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</si>
  <si>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</si>
  <si>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</si>
  <si>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</si>
  <si>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</si>
  <si>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</si>
  <si>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</si>
  <si>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</si>
  <si>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</si>
  <si>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</si>
  <si>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</si>
  <si>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</si>
  <si>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</si>
  <si>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</si>
  <si>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</si>
  <si>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</si>
  <si>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</si>
  <si>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</si>
  <si>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</si>
  <si>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</si>
  <si>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</si>
  <si>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</si>
  <si>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</si>
  <si>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</si>
  <si>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</si>
  <si>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</si>
  <si>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</si>
  <si>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</si>
  <si>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</si>
  <si>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</si>
  <si>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</si>
  <si>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</si>
  <si>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</si>
  <si>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</si>
  <si>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</si>
  <si>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</si>
  <si>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</si>
  <si>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</si>
  <si>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</si>
  <si>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</si>
  <si>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</si>
  <si>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</si>
  <si>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</si>
  <si>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</si>
  <si>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</si>
  <si>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</si>
  <si>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</si>
  <si>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</si>
  <si>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</si>
  <si>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</si>
  <si>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</si>
  <si>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</si>
  <si>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</si>
  <si>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</si>
  <si>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</si>
  <si>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</si>
  <si>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</si>
  <si>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</si>
  <si>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</si>
  <si>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</si>
  <si>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</si>
  <si>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</si>
  <si>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</si>
  <si>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</si>
  <si>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</si>
  <si>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</si>
  <si>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</si>
  <si>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</si>
  <si>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</si>
  <si>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</si>
  <si>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</si>
  <si>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</si>
  <si>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</si>
  <si>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</si>
  <si>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</si>
  <si>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</si>
  <si>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</si>
  <si>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</si>
  <si>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</si>
  <si>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</si>
  <si>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</si>
  <si>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</si>
  <si>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</si>
  <si>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</si>
  <si>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</si>
  <si>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</si>
  <si>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</si>
  <si>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</si>
  <si>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</si>
  <si>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</si>
  <si>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</si>
  <si>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</si>
  <si>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</si>
  <si>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</si>
  <si>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</si>
  <si>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</si>
  <si>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</si>
  <si>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</si>
  <si>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</si>
  <si>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</si>
  <si>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</si>
  <si>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</si>
  <si>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</si>
  <si>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</si>
  <si>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</si>
  <si>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</si>
  <si>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</si>
  <si>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</si>
  <si>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</si>
  <si>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</si>
  <si>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</si>
  <si>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</si>
  <si>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</si>
  <si>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</si>
  <si>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</si>
  <si>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</si>
  <si>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</si>
  <si>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</si>
  <si>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</si>
  <si>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</si>
  <si>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</si>
  <si>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</si>
  <si>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</si>
  <si>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</si>
  <si>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</si>
  <si>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</si>
  <si>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</si>
  <si>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</si>
  <si>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</si>
  <si>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</si>
  <si>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</si>
  <si>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</si>
  <si>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</si>
  <si>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</si>
  <si>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</si>
  <si>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</si>
  <si>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</si>
  <si>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</si>
  <si>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</si>
  <si>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</si>
  <si>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</si>
  <si>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</si>
  <si>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</si>
  <si>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</si>
  <si>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</si>
  <si>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</si>
  <si>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</si>
  <si>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</si>
  <si>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</si>
  <si>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</si>
  <si>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</si>
  <si>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</si>
  <si>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</si>
  <si>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</si>
  <si>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</si>
  <si>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</si>
  <si>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</si>
  <si>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</si>
  <si>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</si>
  <si>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</si>
  <si>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</si>
  <si>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</si>
  <si>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</si>
  <si>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</si>
  <si>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</si>
  <si>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</si>
  <si>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</si>
  <si>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</si>
  <si>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</si>
  <si>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</si>
  <si>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</si>
  <si>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</si>
  <si>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</si>
  <si>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</si>
  <si>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</si>
  <si>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</si>
  <si>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</si>
  <si>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</si>
  <si>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</si>
  <si>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</si>
  <si>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</si>
  <si>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</si>
  <si>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</si>
  <si>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</si>
  <si>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</si>
  <si>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</si>
  <si>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</si>
  <si>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</si>
  <si>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</si>
  <si>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</si>
  <si>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</si>
  <si>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</si>
  <si>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</si>
  <si>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</si>
  <si>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</si>
  <si>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</si>
  <si>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</si>
  <si>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</si>
  <si>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</si>
  <si>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</si>
  <si>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</si>
  <si>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</si>
  <si>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</si>
  <si>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</si>
  <si>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</si>
  <si>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</si>
  <si>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</si>
  <si>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</si>
  <si>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</si>
  <si>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</si>
  <si>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</si>
  <si>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</si>
  <si>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</si>
  <si>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</si>
  <si>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</si>
  <si>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</si>
  <si>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</si>
  <si>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</si>
  <si>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</si>
  <si>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</si>
  <si>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</si>
  <si>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</si>
  <si>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</si>
  <si>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</si>
  <si>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</si>
  <si>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</si>
  <si>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</si>
  <si>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</si>
  <si>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</si>
  <si>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</si>
  <si>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</si>
  <si>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</si>
  <si>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</si>
  <si>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</si>
  <si>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</si>
  <si>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</si>
  <si>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</si>
  <si>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</si>
  <si>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</si>
  <si>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</si>
  <si>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</si>
  <si>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</si>
  <si>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</si>
  <si>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</si>
  <si>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</si>
  <si>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</si>
  <si>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</si>
  <si>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</si>
  <si>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</si>
  <si>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</si>
  <si>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</si>
  <si>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</si>
  <si>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</si>
  <si>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</si>
  <si>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</si>
  <si>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</si>
  <si>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</si>
  <si>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</si>
  <si>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</si>
  <si>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</si>
  <si>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</si>
  <si>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</si>
  <si>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</si>
  <si>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</si>
  <si>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</si>
  <si>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</si>
  <si>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</si>
  <si>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</si>
  <si>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</si>
  <si>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</si>
  <si>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</si>
  <si>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</si>
  <si>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</si>
  <si>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</si>
  <si>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</si>
  <si>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</si>
  <si>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</si>
  <si>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</si>
  <si>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</si>
  <si>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</si>
  <si>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</si>
  <si>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</si>
  <si>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</si>
  <si>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</si>
  <si>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</si>
  <si>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</si>
  <si>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</si>
  <si>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</si>
  <si>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</si>
  <si>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</si>
  <si>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</si>
  <si>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</si>
  <si>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</si>
  <si>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</si>
  <si>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</si>
  <si>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</si>
  <si>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</si>
  <si>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</si>
  <si>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</si>
  <si>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</si>
  <si>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</si>
  <si>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</si>
  <si>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</si>
  <si>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</si>
  <si>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</si>
  <si>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</si>
  <si>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</si>
  <si>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</si>
  <si>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</si>
  <si>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</si>
  <si>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</si>
  <si>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</si>
  <si>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</si>
  <si>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</si>
  <si>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</si>
  <si>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</si>
  <si>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</si>
  <si>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</si>
  <si>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</si>
  <si>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</si>
  <si>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</si>
  <si>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</si>
  <si>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</si>
  <si>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</si>
  <si>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</si>
  <si>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</si>
  <si>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</si>
  <si>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</si>
  <si>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</si>
  <si>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</si>
  <si>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</si>
  <si>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</si>
  <si>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</si>
  <si>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</si>
  <si>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</si>
  <si>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</si>
  <si>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</si>
  <si>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</si>
  <si>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</si>
  <si>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</si>
  <si>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</si>
  <si>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</si>
  <si>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</si>
  <si>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</si>
  <si>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</si>
  <si>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</si>
  <si>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</si>
  <si>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</si>
  <si>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</si>
  <si>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</si>
  <si>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</si>
  <si>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</si>
  <si>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</si>
  <si>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</si>
  <si>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</si>
  <si>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</si>
  <si>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</si>
  <si>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</si>
  <si>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</si>
  <si>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</si>
  <si>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</si>
  <si>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</si>
  <si>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</si>
  <si>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</si>
  <si>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</si>
  <si>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</si>
  <si>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</si>
  <si>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</si>
  <si>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</si>
  <si>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</si>
  <si>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</si>
  <si>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</si>
  <si>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</si>
  <si>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</si>
  <si>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</si>
  <si>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</si>
  <si>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</si>
  <si>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</si>
  <si>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</si>
  <si>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</si>
  <si>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</si>
  <si>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</si>
  <si>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</si>
  <si>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</si>
  <si>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</si>
  <si>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</si>
  <si>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</si>
  <si>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</si>
  <si>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</si>
  <si>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</si>
  <si>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</si>
  <si>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</si>
  <si>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</si>
  <si>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</si>
  <si>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</si>
  <si>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</si>
  <si>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</si>
  <si>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</si>
  <si>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</si>
  <si>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</si>
  <si>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</si>
  <si>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</si>
  <si>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</si>
  <si>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</si>
  <si>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</si>
  <si>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</si>
  <si>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</si>
  <si>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</si>
  <si>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</si>
  <si>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</si>
  <si>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</si>
  <si>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</si>
  <si>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</si>
  <si>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</si>
  <si>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</si>
  <si>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</si>
  <si>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</si>
  <si>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</si>
  <si>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</si>
  <si>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</si>
  <si>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</si>
  <si>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</si>
  <si>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</si>
  <si>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</si>
  <si>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</si>
  <si>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</si>
  <si>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</si>
  <si>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</si>
  <si>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</si>
  <si>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</si>
  <si>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</si>
  <si>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</si>
  <si>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</si>
  <si>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</si>
  <si>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</si>
  <si>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</si>
  <si>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</si>
  <si>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</si>
  <si>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</si>
  <si>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</si>
  <si>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</si>
  <si>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</si>
  <si>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</si>
  <si>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</si>
  <si>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</si>
  <si>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</si>
  <si>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</si>
  <si>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</si>
  <si>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</si>
  <si>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</si>
  <si>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</si>
  <si>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</si>
  <si>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</si>
  <si>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</si>
  <si>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</si>
  <si>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</si>
  <si>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</si>
  <si>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</si>
  <si>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</si>
  <si>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</si>
  <si>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</si>
  <si>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</si>
  <si>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</si>
  <si>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</si>
  <si>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</si>
  <si>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</si>
  <si>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</si>
  <si>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</si>
  <si>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</si>
  <si>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</si>
  <si>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</si>
  <si>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</si>
  <si>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</si>
  <si>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</si>
  <si>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</si>
  <si>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</si>
  <si>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</si>
  <si>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</si>
  <si>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</si>
  <si>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</si>
  <si>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</si>
  <si>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</si>
  <si>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</si>
  <si>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</si>
  <si>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</si>
  <si>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</si>
  <si>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</si>
  <si>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</si>
  <si>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</si>
  <si>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</si>
  <si>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</si>
  <si>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</si>
  <si>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</si>
  <si>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</si>
  <si>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</si>
  <si>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</si>
  <si>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</si>
  <si>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</si>
  <si>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</si>
  <si>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</si>
  <si>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</si>
  <si>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</si>
  <si>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</si>
  <si>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</si>
  <si>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</si>
  <si>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</si>
  <si>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</si>
  <si>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</si>
  <si>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</si>
  <si>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</si>
  <si>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</si>
  <si>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</si>
  <si>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</si>
  <si>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</si>
  <si>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</si>
  <si>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</si>
  <si>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</si>
  <si>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</si>
  <si>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</si>
  <si>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</si>
  <si>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</si>
  <si>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</si>
  <si>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</si>
  <si>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</si>
  <si>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</si>
  <si>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</si>
  <si>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</si>
  <si>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</si>
  <si>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</si>
  <si>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</si>
  <si>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</si>
  <si>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</si>
  <si>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</si>
  <si>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</si>
  <si>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</si>
  <si>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</si>
  <si>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</si>
  <si>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</si>
  <si>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</si>
  <si>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</si>
  <si>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</si>
  <si>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</si>
  <si>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</si>
  <si>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</si>
  <si>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</si>
  <si>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</si>
  <si>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</si>
  <si>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</si>
  <si>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</si>
  <si>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</si>
  <si>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</si>
  <si>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</si>
  <si>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</si>
  <si>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</si>
  <si>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</si>
  <si>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</si>
  <si>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</si>
  <si>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</si>
  <si>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</si>
  <si>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</si>
  <si>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</si>
  <si>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</si>
  <si>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</si>
  <si>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</si>
  <si>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</si>
  <si>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</si>
  <si>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</si>
  <si>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</si>
  <si>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</si>
  <si>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</si>
  <si>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</si>
  <si>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</si>
  <si>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</si>
  <si>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</si>
  <si>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</si>
  <si>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</si>
  <si>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</si>
  <si>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</si>
  <si>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</si>
  <si>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</si>
  <si>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</si>
  <si>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</si>
  <si>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</si>
  <si>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</si>
  <si>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</si>
  <si>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</si>
  <si>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</si>
  <si>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</si>
  <si>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</si>
  <si>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</si>
  <si>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</si>
  <si>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</si>
  <si>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</si>
  <si>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</si>
  <si>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</si>
  <si>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</si>
  <si>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</si>
  <si>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</si>
  <si>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</si>
  <si>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</si>
  <si>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</si>
  <si>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</si>
  <si>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</si>
  <si>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</si>
  <si>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</si>
  <si>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</si>
  <si>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</si>
  <si>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</si>
  <si>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</si>
  <si>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</si>
  <si>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</si>
  <si>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</si>
  <si>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</si>
  <si>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</si>
  <si>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</si>
  <si>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</si>
  <si>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</si>
  <si>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</si>
  <si>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</si>
  <si>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</si>
  <si>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</si>
  <si>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</si>
  <si>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</si>
  <si>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</si>
  <si>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</si>
  <si>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</si>
  <si>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</si>
  <si>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</si>
  <si>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</si>
  <si>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</si>
  <si>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</si>
  <si>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</si>
  <si>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</si>
  <si>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</si>
  <si>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</si>
  <si>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</si>
  <si>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</si>
  <si>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</si>
  <si>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</si>
  <si>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</si>
  <si>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</si>
  <si>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</si>
  <si>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</si>
  <si>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</si>
  <si>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</si>
  <si>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</si>
  <si>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</si>
  <si>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</si>
  <si>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</si>
  <si>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</si>
  <si>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</si>
  <si>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</si>
  <si>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</si>
  <si>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</si>
  <si>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</si>
  <si>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</si>
  <si>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</si>
  <si>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</si>
  <si>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</si>
  <si>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</si>
  <si>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</si>
  <si>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</si>
  <si>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</si>
  <si>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</si>
  <si>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</si>
  <si>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</si>
  <si>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</si>
  <si>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</si>
  <si>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</si>
  <si>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</si>
  <si>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</si>
  <si>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</si>
  <si>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</si>
  <si>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</si>
  <si>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</si>
  <si>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</si>
  <si>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</si>
  <si>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</si>
  <si>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</si>
  <si>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</si>
  <si>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</si>
  <si>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</si>
  <si>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</si>
  <si>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</si>
  <si>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</si>
  <si>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</si>
  <si>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</si>
  <si>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</si>
  <si>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</si>
  <si>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</si>
  <si>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</si>
  <si>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</si>
  <si>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</si>
  <si>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</si>
  <si>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</si>
  <si>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</si>
  <si>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</si>
  <si>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</si>
  <si>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</si>
  <si>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</si>
  <si>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</si>
  <si>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</si>
  <si>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</si>
  <si>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</si>
  <si>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</si>
  <si>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</si>
  <si>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</si>
  <si>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</si>
  <si>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</si>
  <si>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</si>
  <si>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</si>
  <si>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</si>
  <si>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</si>
  <si>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</si>
  <si>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</si>
  <si>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</si>
  <si>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</si>
  <si>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</si>
  <si>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</si>
  <si>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</si>
  <si>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</si>
  <si>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</si>
  <si>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</si>
  <si>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</si>
  <si>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</si>
  <si>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</si>
  <si>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</si>
  <si>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</si>
  <si>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</si>
  <si>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</si>
  <si>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</si>
  <si>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</si>
  <si>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</si>
  <si>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</si>
  <si>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</si>
  <si>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</si>
  <si>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</si>
  <si>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</si>
  <si>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</si>
  <si>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</si>
  <si>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</si>
  <si>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</si>
  <si>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</si>
  <si>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</si>
  <si>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</si>
  <si>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</si>
  <si>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</si>
  <si>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</si>
  <si>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</si>
  <si>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</si>
  <si>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</si>
  <si>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</si>
  <si>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</si>
  <si>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</si>
  <si>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</si>
  <si>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</si>
  <si>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</si>
  <si>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</si>
  <si>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</si>
  <si>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</si>
  <si>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</si>
  <si>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</si>
  <si>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</si>
  <si>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</si>
  <si>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</si>
  <si>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</si>
  <si>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</si>
  <si>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</si>
  <si>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</si>
  <si>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</si>
  <si>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</si>
  <si>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</si>
  <si>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</si>
  <si>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</si>
  <si>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</si>
  <si>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</si>
  <si>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</si>
  <si>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</si>
  <si>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</si>
  <si>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</si>
  <si>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</si>
  <si>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</si>
  <si>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</si>
  <si>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</si>
  <si>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</si>
  <si>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</si>
  <si>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</si>
  <si>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</si>
  <si>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</si>
  <si>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</si>
  <si>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</si>
  <si>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</si>
  <si>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</si>
  <si>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</si>
  <si>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</si>
  <si>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</si>
  <si>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</si>
  <si>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</si>
  <si>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</si>
  <si>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</si>
  <si>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</si>
  <si>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</si>
  <si>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</si>
  <si>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</si>
  <si>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</si>
  <si>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</si>
  <si>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</si>
  <si>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</si>
  <si>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</si>
  <si>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</si>
  <si>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</si>
  <si>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</si>
  <si>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</si>
  <si>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</si>
  <si>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</si>
  <si>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</si>
  <si>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</si>
  <si>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</si>
  <si>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</si>
  <si>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</si>
  <si>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</si>
  <si>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</si>
  <si>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</si>
  <si>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</si>
  <si>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</si>
  <si>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</si>
  <si>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</si>
  <si>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</si>
  <si>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</si>
  <si>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</si>
  <si>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</si>
  <si>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</si>
  <si>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</si>
  <si>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</si>
  <si>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</si>
  <si>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</si>
  <si>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</si>
  <si>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</si>
  <si>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</si>
  <si>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</si>
  <si>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</si>
  <si>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</si>
  <si>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</si>
  <si>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</si>
  <si>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</si>
  <si>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</si>
  <si>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</si>
  <si>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</si>
  <si>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</si>
  <si>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</si>
  <si>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</si>
  <si>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</si>
  <si>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</si>
  <si>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</si>
  <si>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</si>
  <si>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</si>
  <si>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</si>
  <si>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</si>
  <si>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</si>
  <si>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</si>
  <si>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</si>
  <si>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</si>
  <si>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</si>
  <si>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</si>
  <si>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</si>
  <si>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</si>
  <si>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</si>
  <si>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</si>
  <si>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</si>
  <si>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</si>
  <si>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</si>
  <si>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</si>
  <si>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</si>
  <si>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</si>
  <si>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</si>
  <si>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</si>
  <si>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</si>
  <si>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</si>
  <si>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</si>
  <si>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</si>
  <si>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</si>
  <si>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</si>
  <si>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</si>
  <si>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</si>
  <si>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</si>
  <si>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</si>
  <si>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</si>
  <si>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</si>
  <si>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</si>
  <si>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</si>
  <si>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</si>
  <si>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</si>
  <si>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</si>
  <si>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</si>
  <si>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</si>
  <si>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</si>
  <si>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</si>
  <si>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</si>
  <si>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</si>
  <si>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</si>
  <si>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</si>
  <si>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</si>
  <si>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</si>
  <si>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</si>
  <si>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</si>
  <si>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</si>
  <si>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</si>
  <si>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</si>
  <si>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</si>
  <si>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</si>
  <si>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</si>
  <si>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</si>
  <si>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</si>
  <si>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</si>
  <si>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</si>
  <si>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</si>
  <si>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</si>
  <si>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</si>
  <si>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</si>
  <si>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</si>
  <si>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</si>
  <si>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</si>
  <si>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</si>
  <si>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</si>
  <si>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</si>
  <si>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</si>
  <si>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</si>
  <si>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</si>
  <si>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</si>
  <si>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</si>
  <si>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</si>
  <si>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</si>
  <si>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</si>
  <si>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</si>
  <si>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</si>
  <si>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</si>
  <si>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</si>
  <si>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</si>
  <si>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</si>
  <si>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</si>
  <si>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</si>
  <si>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</si>
  <si>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</si>
  <si>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</si>
  <si>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</si>
  <si>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</si>
  <si>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</si>
  <si>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</si>
  <si>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</si>
  <si>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</si>
  <si>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</si>
  <si>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</si>
  <si>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</si>
  <si>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</si>
  <si>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</si>
  <si>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</si>
  <si>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</si>
  <si>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</si>
  <si>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</si>
  <si>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</si>
  <si>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</si>
  <si>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</si>
  <si>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</si>
  <si>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</si>
  <si>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</si>
  <si>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</si>
  <si>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</si>
  <si>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</si>
  <si>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</si>
  <si>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</si>
  <si>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</si>
  <si>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</si>
  <si>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</si>
  <si>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</si>
  <si>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</si>
  <si>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</si>
  <si>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</si>
  <si>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</si>
  <si>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</si>
  <si>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</si>
  <si>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</si>
  <si>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</si>
  <si>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</si>
  <si>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</si>
  <si>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</si>
  <si>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</si>
  <si>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</si>
  <si>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</si>
  <si>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</si>
  <si>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</si>
  <si>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</si>
  <si>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</si>
  <si>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</si>
  <si>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</si>
  <si>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</si>
  <si>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</si>
  <si>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</si>
  <si>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</si>
  <si>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</si>
  <si>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</si>
  <si>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</si>
  <si>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</si>
  <si>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</si>
  <si>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</si>
  <si>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</si>
  <si>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</si>
  <si>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</si>
  <si>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</si>
  <si>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</si>
  <si>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</si>
  <si>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</si>
  <si>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</si>
  <si>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</si>
  <si>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</si>
  <si>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</si>
  <si>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</si>
  <si>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</si>
  <si>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</si>
  <si>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</si>
  <si>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</si>
  <si>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</si>
  <si>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</si>
  <si>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</si>
  <si>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</si>
  <si>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</si>
  <si>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</si>
  <si>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</si>
  <si>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</si>
  <si>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</si>
  <si>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</si>
  <si>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</si>
  <si>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</si>
  <si>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</si>
  <si>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</si>
  <si>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</si>
  <si>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</si>
  <si>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</si>
  <si>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</si>
  <si>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</si>
  <si>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</si>
  <si>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</si>
  <si>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</si>
  <si>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</si>
  <si>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</si>
  <si>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</si>
  <si>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</si>
  <si>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</si>
  <si>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</si>
  <si>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</si>
  <si>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</si>
  <si>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</si>
  <si>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</si>
  <si>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</si>
  <si>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</si>
  <si>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</si>
  <si>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</si>
  <si>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</si>
  <si>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</si>
  <si>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</si>
  <si>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</si>
  <si>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</si>
  <si>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</si>
  <si>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</si>
  <si>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</si>
  <si>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</si>
  <si>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</si>
  <si>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</si>
  <si>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</si>
  <si>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</si>
  <si>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</si>
  <si>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</si>
  <si>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</si>
  <si>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</si>
  <si>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</si>
  <si>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</si>
  <si>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</si>
  <si>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</si>
  <si>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</si>
  <si>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</si>
  <si>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</si>
  <si>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</si>
  <si>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</si>
  <si>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</si>
  <si>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</si>
  <si>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</si>
  <si>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</si>
  <si>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</si>
  <si>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</si>
  <si>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</si>
  <si>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</si>
  <si>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</si>
  <si>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</si>
  <si>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</si>
  <si>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</si>
  <si>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</si>
  <si>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</si>
  <si>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</si>
  <si>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</si>
  <si>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</si>
  <si>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</si>
  <si>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</si>
  <si>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</si>
  <si>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</si>
  <si>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</si>
  <si>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</si>
  <si>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</si>
  <si>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</si>
  <si>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</si>
  <si>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</si>
  <si>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</si>
  <si>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</si>
  <si>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</si>
  <si>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</si>
  <si>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</si>
  <si>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</si>
  <si>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</si>
  <si>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</si>
  <si>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</si>
  <si>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</si>
  <si>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</si>
  <si>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</si>
  <si>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</si>
  <si>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</si>
  <si>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</si>
  <si>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</si>
  <si>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</si>
  <si>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</si>
  <si>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</si>
  <si>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</si>
  <si>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</si>
  <si>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</si>
  <si>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</si>
  <si>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</si>
  <si>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</si>
  <si>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</si>
  <si>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</si>
  <si>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</si>
  <si>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</si>
  <si>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</si>
  <si>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</si>
  <si>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</si>
  <si>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</si>
  <si>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</si>
  <si>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</si>
  <si>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</si>
  <si>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</si>
  <si>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</si>
  <si>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</si>
  <si>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</si>
  <si>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</si>
  <si>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</si>
  <si>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</si>
  <si>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</si>
  <si>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</si>
  <si>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</si>
  <si>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</si>
  <si>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</si>
  <si>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</si>
  <si>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</si>
  <si>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</si>
  <si>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</si>
  <si>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</si>
  <si>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</si>
  <si>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</si>
  <si>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</si>
  <si>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</si>
  <si>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</si>
  <si>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</si>
  <si>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</si>
  <si>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</si>
  <si>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</si>
  <si>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</si>
  <si>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</si>
  <si>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</si>
  <si>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</si>
  <si>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</si>
  <si>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</si>
  <si>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</si>
  <si>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</si>
  <si>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</si>
  <si>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</si>
  <si>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</si>
  <si>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</si>
  <si>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</si>
  <si>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</si>
  <si>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</si>
  <si>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</si>
  <si>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</si>
  <si>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</si>
  <si>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</si>
  <si>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</si>
  <si>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</si>
  <si>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</si>
  <si>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</si>
  <si>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</si>
  <si>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</si>
  <si>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</si>
  <si>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</si>
  <si>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</si>
  <si>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</si>
  <si>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</si>
  <si>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</si>
  <si>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</si>
  <si>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</si>
  <si>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</si>
  <si>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</si>
  <si>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</si>
  <si>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</si>
  <si>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</si>
  <si>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</si>
  <si>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</si>
  <si>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</si>
  <si>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</si>
  <si>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</si>
  <si>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</si>
  <si>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</si>
  <si>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</si>
  <si>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</si>
  <si>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</si>
  <si>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</si>
  <si>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</si>
  <si>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</si>
  <si>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</si>
  <si>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</si>
  <si>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</si>
  <si>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</si>
  <si>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</si>
  <si>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</si>
  <si>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</si>
  <si>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</si>
  <si>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</si>
  <si>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</si>
  <si>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</si>
  <si>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</si>
  <si>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</si>
  <si>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</si>
  <si>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</si>
  <si>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</si>
  <si>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</si>
  <si>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</si>
  <si>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</si>
  <si>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</si>
  <si>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</si>
  <si>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</si>
  <si>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</si>
  <si>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</si>
  <si>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</si>
  <si>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</si>
  <si>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</si>
  <si>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</si>
  <si>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</si>
  <si>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</si>
  <si>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</si>
  <si>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</si>
  <si>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</si>
  <si>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</si>
  <si>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</si>
  <si>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</si>
  <si>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</si>
  <si>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</si>
  <si>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</si>
  <si>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</si>
  <si>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</si>
  <si>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</si>
  <si>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</si>
  <si>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</si>
  <si>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</si>
  <si>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</si>
  <si>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</si>
  <si>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</si>
  <si>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</si>
  <si>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</si>
  <si>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</si>
  <si>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</si>
  <si>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</si>
  <si>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</si>
  <si>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</si>
  <si>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</si>
  <si>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</si>
  <si>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</si>
  <si>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</si>
  <si>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</si>
  <si>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</si>
  <si>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</si>
  <si>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</si>
  <si>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</si>
  <si>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</si>
  <si>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</si>
  <si>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</si>
  <si>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</si>
  <si>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</si>
  <si>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</si>
  <si>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</si>
  <si>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</si>
  <si>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</si>
  <si>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</si>
  <si>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</si>
  <si>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</si>
  <si>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</si>
  <si>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</si>
  <si>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</si>
  <si>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</si>
  <si>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</si>
  <si>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</si>
  <si>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</si>
  <si>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</si>
  <si>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</si>
  <si>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</si>
  <si>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</si>
  <si>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</si>
  <si>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</si>
  <si>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</si>
  <si>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</si>
  <si>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</si>
  <si>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</si>
  <si>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</si>
  <si>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</si>
  <si>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</si>
  <si>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</si>
  <si>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</si>
  <si>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</si>
  <si>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</si>
  <si>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</si>
  <si>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</si>
  <si>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</si>
  <si>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</si>
  <si>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</si>
  <si>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</si>
  <si>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</si>
  <si>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</si>
  <si>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</si>
  <si>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</si>
  <si>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</si>
  <si>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</si>
  <si>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</si>
  <si>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</si>
  <si>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</si>
  <si>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</si>
  <si>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</si>
  <si>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</si>
  <si>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</si>
  <si>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</si>
  <si>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</si>
  <si>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</si>
  <si>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</si>
  <si>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</si>
  <si>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</si>
  <si>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</si>
  <si>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</si>
  <si>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</si>
  <si>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</si>
  <si>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</si>
  <si>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</si>
  <si>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</si>
  <si>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</si>
  <si>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</si>
  <si>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</si>
  <si>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</si>
  <si>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</si>
  <si>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</si>
  <si>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</si>
  <si>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</si>
  <si>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</si>
  <si>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</si>
  <si>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</si>
  <si>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</si>
  <si>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</si>
  <si>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</si>
  <si>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</si>
  <si>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</si>
  <si>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</si>
  <si>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</si>
  <si>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</si>
  <si>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</si>
  <si>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</si>
  <si>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</si>
  <si>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</si>
  <si>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</si>
  <si>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</si>
  <si>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</si>
  <si>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</si>
  <si>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</si>
  <si>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</si>
  <si>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</si>
  <si>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</si>
  <si>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</si>
  <si>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</si>
  <si>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</si>
  <si>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</si>
  <si>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</si>
  <si>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</si>
  <si>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</si>
  <si>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</si>
  <si>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</si>
  <si>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</si>
  <si>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</si>
  <si>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</si>
  <si>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</si>
  <si>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</si>
  <si>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</si>
  <si>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</si>
  <si>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</si>
  <si>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</si>
  <si>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</si>
  <si>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</si>
  <si>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</si>
  <si>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</si>
  <si>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</si>
  <si>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</si>
  <si>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</si>
  <si>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</si>
  <si>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</si>
  <si>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</si>
  <si>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</si>
  <si>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</si>
  <si>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</si>
  <si>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</si>
  <si>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</si>
  <si>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</si>
  <si>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</si>
  <si>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</si>
  <si>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</si>
  <si>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</si>
  <si>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</si>
  <si>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</si>
  <si>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</si>
  <si>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</si>
  <si>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</si>
  <si>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</si>
  <si>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</si>
  <si>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</si>
  <si>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</si>
  <si>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</si>
  <si>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</si>
  <si>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</si>
  <si>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</si>
  <si>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</si>
  <si>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</si>
  <si>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</si>
  <si>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</si>
  <si>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</si>
  <si>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</si>
  <si>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</si>
  <si>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</si>
  <si>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</si>
  <si>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</si>
  <si>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</si>
  <si>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</si>
  <si>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</si>
  <si>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</si>
  <si>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</si>
  <si>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</si>
  <si>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</si>
  <si>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</si>
  <si>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</si>
  <si>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</si>
  <si>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</si>
  <si>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</si>
  <si>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</si>
  <si>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</si>
  <si>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</si>
  <si>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</si>
  <si>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</si>
  <si>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</si>
  <si>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</si>
  <si>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</si>
  <si>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</si>
  <si>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</si>
  <si>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</si>
  <si>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</si>
  <si>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</si>
  <si>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</si>
  <si>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</si>
  <si>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</si>
  <si>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</si>
  <si>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</si>
  <si>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</si>
  <si>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</si>
  <si>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</si>
  <si>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</si>
  <si>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</si>
  <si>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</si>
  <si>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</si>
  <si>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</si>
  <si>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</si>
  <si>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</si>
  <si>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</si>
  <si>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</si>
  <si>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</si>
  <si>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</si>
  <si>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</si>
  <si>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</si>
  <si>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</si>
  <si>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</si>
  <si>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</si>
  <si>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</si>
  <si>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</si>
  <si>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</si>
  <si>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</si>
  <si>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</si>
  <si>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</si>
  <si>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</si>
  <si>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</si>
  <si>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</si>
  <si>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</si>
  <si>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</si>
  <si>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</si>
  <si>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</si>
  <si>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</si>
  <si>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</si>
  <si>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</si>
  <si>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</si>
  <si>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</si>
  <si>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</si>
  <si>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</si>
  <si>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</si>
  <si>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</si>
  <si>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</si>
  <si>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</si>
  <si>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</si>
  <si>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</si>
  <si>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</si>
  <si>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</si>
  <si>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</si>
  <si>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</si>
  <si>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</si>
  <si>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</si>
  <si>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</si>
  <si>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</si>
  <si>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</si>
  <si>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</si>
  <si>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</si>
  <si>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</si>
  <si>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</si>
  <si>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</si>
  <si>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</si>
  <si>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</si>
  <si>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</si>
  <si>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</si>
  <si>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</si>
  <si>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</si>
  <si>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</si>
  <si>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</si>
  <si>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</si>
  <si>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</si>
  <si>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</si>
  <si>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</si>
  <si>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</si>
  <si>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</si>
  <si>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</si>
  <si>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</si>
  <si>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</si>
  <si>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</si>
  <si>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</si>
  <si>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</si>
  <si>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</si>
  <si>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</si>
  <si>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</si>
  <si>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</si>
  <si>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</si>
  <si>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</si>
  <si>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</si>
  <si>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</si>
  <si>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</si>
  <si>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</si>
  <si>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</si>
  <si>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</si>
  <si>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</si>
  <si>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</si>
  <si>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</si>
  <si>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</si>
  <si>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</si>
  <si>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</si>
  <si>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</si>
  <si>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</si>
  <si>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</si>
  <si>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</si>
  <si>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</si>
  <si>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</si>
  <si>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</si>
  <si>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</si>
  <si>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</si>
  <si>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</si>
  <si>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</si>
  <si>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</si>
  <si>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</si>
  <si>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</si>
  <si>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</si>
  <si>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</si>
  <si>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</si>
  <si>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</si>
  <si>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</si>
  <si>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</si>
  <si>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</si>
  <si>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</si>
  <si>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</si>
  <si>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</si>
  <si>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</si>
  <si>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</si>
  <si>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</si>
  <si>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</si>
  <si>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</si>
  <si>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</si>
  <si>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</si>
  <si>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</si>
  <si>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</si>
  <si>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</si>
  <si>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</si>
  <si>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</si>
  <si>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</si>
  <si>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</si>
  <si>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</si>
  <si>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</si>
  <si>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</si>
  <si>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</si>
  <si>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</si>
  <si>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</si>
  <si>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</si>
  <si>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</si>
  <si>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</si>
  <si>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</si>
  <si>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</si>
  <si>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</si>
  <si>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</si>
  <si>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</si>
  <si>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</si>
  <si>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</si>
  <si>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</si>
  <si>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</si>
  <si>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</si>
  <si>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</si>
  <si>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</si>
  <si>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</si>
  <si>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</si>
  <si>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</si>
  <si>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</si>
  <si>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</si>
  <si>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</si>
  <si>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</si>
  <si>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</si>
  <si>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</si>
  <si>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</si>
  <si>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</si>
  <si>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</si>
  <si>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</si>
  <si>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</si>
  <si>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</si>
  <si>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</si>
  <si>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</si>
  <si>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</si>
  <si>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</si>
  <si>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</si>
  <si>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</si>
  <si>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</si>
  <si>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</si>
  <si>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</si>
  <si>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</si>
  <si>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</si>
  <si>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</si>
  <si>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</si>
  <si>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</si>
  <si>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</si>
  <si>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</si>
  <si>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</si>
  <si>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</si>
  <si>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</si>
  <si>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</si>
  <si>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</si>
  <si>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</si>
  <si>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</si>
  <si>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</si>
  <si>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</si>
  <si>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</si>
  <si>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</si>
  <si>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</si>
  <si>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</si>
  <si>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</si>
  <si>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</si>
  <si>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</si>
  <si>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</si>
  <si>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</si>
  <si>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</si>
  <si>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</si>
  <si>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</si>
  <si>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</si>
  <si>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</si>
  <si>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</si>
  <si>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</si>
  <si>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</si>
  <si>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</si>
  <si>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</si>
  <si>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</si>
  <si>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</si>
  <si>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</si>
  <si>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</si>
  <si>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</si>
  <si>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</si>
  <si>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</si>
  <si>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</si>
  <si>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</si>
  <si>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</si>
  <si>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</si>
  <si>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</si>
  <si>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</si>
  <si>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</si>
  <si>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</si>
  <si>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</si>
  <si>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</si>
  <si>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</si>
  <si>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</si>
  <si>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</si>
  <si>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</si>
  <si>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</si>
  <si>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</si>
  <si>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</si>
  <si>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</si>
  <si>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</si>
  <si>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</si>
  <si>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</si>
  <si>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</si>
  <si>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</si>
  <si>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</si>
  <si>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</si>
  <si>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</si>
  <si>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</si>
  <si>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</si>
  <si>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</si>
  <si>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</si>
  <si>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</si>
  <si>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</si>
  <si>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</si>
  <si>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</si>
  <si>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</si>
  <si>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</si>
  <si>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</si>
  <si>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</si>
  <si>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</si>
  <si>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</si>
  <si>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</si>
  <si>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</si>
  <si>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</si>
  <si>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</si>
  <si>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</si>
  <si>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</si>
  <si>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</si>
  <si>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</si>
  <si>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</si>
  <si>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</si>
  <si>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</si>
  <si>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</si>
  <si>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</si>
  <si>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</si>
  <si>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</si>
  <si>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</si>
  <si>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</si>
  <si>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</si>
  <si>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</si>
  <si>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</si>
  <si>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</si>
  <si>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</si>
  <si>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</si>
  <si>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</si>
  <si>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</si>
  <si>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</si>
  <si>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</si>
  <si>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</si>
  <si>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</si>
  <si>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</si>
  <si>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</si>
  <si>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</si>
  <si>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</si>
  <si>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</si>
  <si>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</si>
  <si>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</si>
  <si>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</si>
  <si>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</si>
  <si>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</si>
  <si>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</si>
  <si>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</si>
  <si>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</si>
  <si>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</si>
  <si>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</si>
  <si>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</si>
  <si>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</si>
  <si>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</si>
  <si>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</si>
  <si>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</si>
  <si>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</si>
  <si>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</si>
  <si>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</si>
  <si>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</si>
  <si>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</si>
  <si>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</si>
  <si>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</si>
  <si>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</si>
  <si>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</si>
  <si>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</si>
  <si>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</si>
  <si>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</si>
  <si>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</si>
  <si>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</si>
  <si>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</si>
  <si>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</si>
  <si>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</si>
  <si>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</si>
  <si>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</si>
  <si>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</si>
  <si>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</si>
  <si>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</si>
  <si>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</si>
  <si>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</si>
  <si>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</si>
  <si>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</si>
  <si>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</si>
  <si>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</si>
  <si>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</si>
  <si>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</si>
  <si>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</si>
  <si>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</si>
  <si>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</si>
  <si>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</si>
  <si>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</si>
  <si>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</si>
  <si>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</si>
  <si>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</si>
  <si>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</si>
  <si>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</si>
  <si>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</si>
  <si>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</si>
  <si>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</si>
  <si>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</si>
  <si>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</si>
  <si>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</si>
  <si>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</si>
  <si>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</si>
  <si>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</si>
  <si>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</si>
  <si>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</si>
  <si>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</si>
  <si>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</si>
  <si>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</si>
  <si>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</si>
  <si>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</si>
  <si>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</si>
  <si>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</si>
  <si>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</si>
  <si>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</si>
  <si>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</si>
  <si>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</si>
  <si>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</si>
  <si>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</si>
  <si>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</si>
  <si>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</si>
  <si>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</si>
  <si>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</si>
  <si>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</si>
  <si>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</si>
  <si>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</si>
  <si>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</si>
  <si>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</si>
  <si>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</si>
  <si>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</si>
  <si>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</si>
  <si>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</si>
  <si>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</si>
  <si>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</si>
  <si>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</si>
  <si>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</si>
  <si>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</si>
  <si>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</si>
  <si>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</si>
  <si>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</si>
  <si>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</si>
  <si>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</si>
  <si>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</si>
  <si>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</si>
  <si>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</si>
  <si>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</si>
  <si>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</si>
  <si>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</si>
  <si>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</si>
  <si>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</si>
  <si>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</si>
  <si>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</si>
  <si>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</si>
  <si>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</si>
  <si>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</si>
  <si>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</si>
  <si>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</si>
  <si>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</si>
  <si>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</si>
  <si>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</si>
  <si>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</si>
  <si>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</si>
  <si>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</si>
  <si>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</si>
  <si>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</si>
  <si>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</si>
  <si>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</si>
  <si>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</si>
  <si>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</si>
  <si>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</si>
  <si>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</si>
  <si>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</si>
  <si>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</si>
  <si>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</si>
  <si>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</si>
  <si>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</si>
  <si>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</si>
  <si>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</si>
  <si>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</si>
  <si>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</si>
  <si>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</si>
  <si>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</si>
  <si>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</si>
  <si>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</si>
  <si>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</si>
  <si>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</si>
  <si>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</si>
  <si>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</si>
  <si>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</si>
  <si>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</si>
  <si>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</si>
  <si>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</si>
  <si>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</si>
  <si>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</si>
  <si>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</si>
  <si>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</si>
  <si>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</si>
  <si>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</si>
  <si>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</si>
  <si>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</si>
  <si>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</si>
  <si>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</si>
  <si>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</si>
  <si>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</si>
  <si>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</si>
  <si>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</si>
  <si>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</si>
  <si>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</si>
  <si>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</si>
  <si>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</si>
  <si>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</si>
  <si>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</si>
  <si>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</si>
  <si>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</si>
  <si>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</si>
  <si>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</si>
  <si>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</si>
  <si>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</si>
  <si>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</si>
  <si>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</si>
  <si>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</si>
  <si>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</si>
  <si>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</si>
  <si>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</si>
  <si>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</si>
  <si>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</si>
  <si>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</si>
  <si>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</si>
  <si>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</si>
  <si>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</si>
  <si>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</si>
  <si>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</si>
  <si>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</si>
  <si>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</si>
  <si>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</si>
  <si>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</si>
  <si>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</si>
  <si>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</si>
  <si>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</si>
  <si>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</si>
  <si>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</si>
  <si>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</si>
  <si>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</si>
  <si>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</si>
  <si>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</si>
  <si>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</si>
  <si>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</si>
  <si>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</si>
  <si>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</si>
  <si>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</si>
  <si>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</si>
  <si>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</si>
  <si>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</si>
  <si>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</si>
  <si>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</si>
  <si>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</si>
  <si>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</si>
  <si>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</si>
  <si>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</si>
  <si>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</si>
  <si>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</si>
  <si>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</si>
  <si>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</si>
  <si>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</si>
  <si>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</si>
  <si>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</si>
  <si>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</si>
  <si>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</si>
  <si>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</si>
  <si>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</si>
  <si>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</si>
  <si>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</si>
  <si>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</si>
  <si>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</si>
  <si>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</si>
  <si>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</si>
  <si>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</si>
  <si>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</si>
  <si>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</si>
  <si>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</si>
  <si>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</si>
  <si>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</si>
  <si>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</si>
  <si>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</si>
  <si>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</si>
  <si>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</si>
  <si>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</si>
  <si>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</si>
  <si>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</si>
  <si>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</si>
  <si>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</si>
  <si>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</si>
  <si>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</si>
  <si>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</si>
  <si>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</si>
  <si>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</si>
  <si>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</si>
  <si>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</si>
  <si>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</si>
  <si>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</si>
  <si>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</si>
  <si>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</si>
  <si>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</si>
  <si>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</si>
  <si>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</si>
  <si>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</si>
  <si>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</si>
  <si>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</si>
  <si>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</si>
  <si>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</si>
  <si>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</si>
  <si>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</si>
  <si>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</si>
  <si>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</si>
  <si>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</si>
  <si>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</si>
  <si>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</si>
  <si>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</si>
  <si>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</si>
  <si>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</si>
  <si>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</si>
  <si>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</si>
  <si>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</si>
  <si>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</si>
  <si>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</si>
  <si>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</si>
  <si>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</si>
  <si>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</si>
  <si>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</si>
  <si>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</si>
  <si>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</si>
  <si>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</si>
  <si>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</si>
  <si>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</si>
  <si>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</si>
  <si>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</si>
  <si>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</si>
  <si>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</si>
  <si>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</si>
  <si>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</si>
  <si>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</si>
  <si>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</si>
  <si>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</si>
  <si>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</si>
  <si>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</si>
  <si>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</si>
  <si>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</si>
  <si>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</si>
  <si>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</si>
  <si>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</si>
  <si>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</si>
  <si>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</si>
  <si>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</si>
  <si>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</si>
  <si>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</si>
  <si>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</si>
  <si>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</si>
  <si>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</si>
  <si>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</si>
  <si>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</si>
  <si>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</si>
  <si>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</si>
  <si>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</si>
  <si>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</si>
  <si>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</si>
  <si>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</si>
  <si>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</si>
  <si>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</si>
  <si>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</si>
  <si>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</si>
  <si>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</si>
  <si>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</si>
  <si>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</si>
  <si>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</si>
  <si>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</si>
  <si>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</si>
  <si>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</si>
  <si>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</si>
  <si>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</si>
  <si>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</si>
  <si>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</si>
  <si>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</si>
  <si>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</si>
  <si>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</si>
  <si>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</si>
  <si>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</si>
  <si>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</si>
  <si>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</si>
  <si>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</si>
  <si>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</si>
  <si>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</si>
  <si>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</si>
  <si>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</si>
  <si>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</si>
  <si>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</si>
  <si>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</si>
  <si>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</si>
  <si>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</si>
  <si>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</si>
  <si>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</si>
  <si>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</si>
  <si>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</si>
  <si>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</si>
  <si>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</si>
  <si>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</si>
  <si>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</si>
  <si>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</si>
  <si>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</si>
  <si>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</si>
  <si>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</si>
  <si>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</si>
  <si>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</si>
  <si>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</si>
  <si>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</si>
  <si>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</si>
  <si>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</si>
  <si>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</si>
  <si>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</si>
  <si>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</si>
  <si>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</si>
  <si>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</si>
  <si>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</si>
  <si>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</si>
  <si>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</si>
  <si>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</si>
  <si>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</si>
  <si>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</si>
  <si>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</si>
  <si>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</si>
  <si>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</si>
  <si>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</si>
  <si>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</si>
  <si>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</si>
  <si>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</si>
  <si>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</si>
  <si>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</si>
  <si>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</si>
  <si>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</si>
  <si>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</si>
  <si>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</si>
  <si>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</si>
  <si>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</si>
  <si>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</si>
  <si>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</si>
  <si>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</si>
  <si>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</si>
  <si>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</si>
  <si>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</si>
  <si>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</si>
  <si>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</si>
  <si>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</si>
  <si>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</si>
  <si>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</si>
  <si>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</si>
  <si>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</si>
  <si>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</si>
  <si>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</si>
  <si>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</si>
  <si>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</si>
  <si>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</si>
  <si>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</si>
  <si>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</si>
  <si>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</si>
  <si>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</si>
  <si>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</si>
  <si>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</si>
  <si>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</si>
  <si>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</si>
  <si>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</si>
  <si>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</si>
  <si>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</si>
  <si>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</si>
  <si>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</si>
  <si>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</si>
  <si>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</si>
  <si>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</si>
  <si>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</si>
  <si>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</si>
  <si>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</si>
  <si>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</si>
  <si>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</si>
  <si>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</si>
  <si>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</si>
  <si>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</si>
  <si>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</si>
  <si>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</si>
  <si>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</si>
  <si>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</si>
  <si>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</si>
  <si>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</si>
  <si>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</si>
  <si>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</si>
  <si>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</si>
  <si>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</si>
  <si>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</si>
  <si>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</si>
  <si>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</si>
  <si>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</si>
  <si>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</si>
  <si>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</si>
  <si>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</si>
  <si>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</si>
  <si>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</si>
  <si>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</si>
  <si>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</si>
  <si>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</si>
  <si>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</si>
  <si>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</si>
  <si>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</si>
  <si>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</si>
  <si>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</si>
  <si>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</si>
  <si>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</si>
  <si>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</si>
  <si>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</si>
  <si>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</si>
  <si>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</si>
  <si>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</si>
  <si>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</si>
  <si>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</si>
  <si>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</si>
  <si>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</si>
  <si>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</si>
  <si>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</si>
  <si>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</si>
  <si>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</si>
  <si>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</si>
  <si>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</si>
  <si>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</si>
  <si>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</si>
  <si>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</si>
  <si>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</si>
  <si>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</si>
  <si>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</si>
  <si>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</si>
  <si>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</si>
  <si>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</si>
  <si>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</si>
  <si>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</si>
  <si>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</si>
  <si>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</si>
  <si>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</si>
  <si>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</si>
  <si>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</si>
  <si>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</si>
  <si>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</si>
  <si>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</si>
  <si>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</si>
  <si>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</si>
  <si>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</si>
  <si>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</si>
  <si>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</si>
  <si>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</si>
  <si>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</si>
  <si>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</si>
  <si>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</si>
  <si>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</si>
  <si>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</si>
  <si>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</si>
  <si>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</si>
  <si>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</si>
  <si>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</si>
  <si>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</si>
  <si>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</si>
  <si>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</si>
  <si>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</si>
  <si>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</si>
  <si>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</si>
  <si>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</si>
  <si>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</si>
  <si>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</si>
  <si>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</si>
  <si>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</si>
  <si>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</si>
  <si>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</si>
  <si>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</si>
  <si>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</si>
  <si>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</si>
  <si>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</si>
  <si>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</si>
  <si>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</si>
  <si>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</si>
  <si>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</si>
  <si>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</si>
  <si>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</si>
  <si>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</si>
  <si>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</si>
  <si>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</si>
  <si>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</si>
  <si>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</si>
  <si>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</si>
  <si>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</si>
  <si>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</si>
  <si>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</si>
  <si>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</si>
  <si>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</si>
  <si>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</si>
  <si>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</si>
  <si>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</si>
  <si>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</si>
  <si>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</si>
  <si>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</si>
  <si>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</si>
  <si>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</si>
  <si>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</si>
  <si>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</si>
  <si>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</si>
  <si>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</si>
  <si>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</si>
  <si>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</si>
  <si>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</si>
  <si>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</si>
  <si>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</si>
  <si>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</si>
  <si>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</si>
  <si>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</si>
  <si>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</si>
  <si>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</si>
  <si>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</si>
  <si>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</si>
  <si>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</si>
  <si>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</si>
  <si>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</si>
  <si>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</si>
  <si>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</si>
  <si>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</si>
  <si>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</si>
  <si>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</si>
  <si>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</si>
  <si>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</si>
  <si>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</si>
  <si>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</si>
  <si>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</si>
  <si>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</si>
  <si>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</si>
  <si>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</si>
  <si>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</si>
  <si>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</si>
  <si>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</si>
  <si>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</si>
  <si>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</si>
  <si>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</si>
  <si>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</si>
  <si>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</si>
  <si>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</si>
  <si>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</si>
  <si>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</si>
  <si>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</si>
  <si>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</si>
  <si>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</si>
  <si>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</si>
  <si>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</si>
  <si>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</si>
  <si>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</si>
  <si>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</si>
  <si>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</si>
  <si>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</si>
  <si>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</si>
  <si>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</si>
  <si>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</si>
  <si>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</si>
  <si>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</si>
  <si>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</si>
  <si>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</si>
  <si>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</si>
  <si>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</si>
  <si>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</si>
  <si>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</si>
  <si>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</si>
  <si>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</si>
  <si>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</si>
  <si>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</si>
  <si>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</si>
  <si>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</si>
  <si>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</si>
  <si>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</si>
  <si>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</si>
  <si>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</si>
  <si>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</si>
  <si>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</si>
  <si>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</si>
  <si>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</si>
  <si>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</si>
  <si>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</si>
  <si>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</si>
  <si>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</si>
  <si>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</si>
  <si>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</si>
  <si>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</si>
  <si>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</si>
  <si>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</si>
  <si>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</si>
  <si>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</si>
  <si>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</si>
  <si>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</si>
  <si>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</si>
  <si>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</si>
  <si>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</si>
  <si>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</si>
  <si>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</si>
  <si>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</si>
  <si>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</si>
  <si>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</si>
  <si>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</si>
  <si>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</si>
  <si>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</si>
  <si>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</si>
  <si>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</si>
  <si>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</si>
  <si>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</si>
  <si>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</si>
  <si>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</si>
  <si>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</si>
  <si>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</si>
  <si>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</si>
  <si>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</si>
  <si>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</si>
  <si>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</si>
  <si>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</si>
  <si>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</si>
  <si>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</si>
  <si>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</si>
  <si>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</si>
  <si>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</si>
  <si>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</si>
  <si>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</si>
  <si>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</si>
  <si>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</si>
  <si>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</si>
  <si>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</si>
  <si>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</si>
  <si>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</si>
  <si>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</si>
  <si>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</si>
  <si>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</si>
  <si>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</si>
  <si>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</si>
  <si>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</si>
  <si>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</si>
  <si>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</si>
  <si>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</si>
  <si>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</si>
  <si>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</si>
  <si>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</si>
  <si>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</si>
  <si>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</si>
  <si>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</si>
  <si>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</si>
  <si>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</si>
  <si>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</si>
  <si>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</si>
  <si>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</si>
  <si>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</si>
  <si>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</si>
  <si>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</si>
  <si>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</si>
  <si>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</si>
  <si>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</si>
  <si>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</si>
  <si>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</si>
  <si>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</si>
  <si>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</si>
  <si>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</si>
  <si>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</si>
  <si>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</si>
  <si>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</si>
  <si>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</si>
  <si>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</si>
  <si>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</si>
  <si>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</si>
  <si>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</si>
  <si>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</si>
  <si>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</si>
  <si>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</si>
  <si>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</si>
  <si>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</si>
  <si>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</si>
  <si>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</si>
  <si>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</si>
  <si>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</si>
  <si>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</si>
  <si>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</si>
  <si>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</si>
  <si>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</si>
  <si>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</si>
  <si>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</si>
  <si>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</si>
  <si>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</si>
  <si>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</si>
  <si>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</si>
  <si>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</si>
  <si>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</si>
  <si>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</si>
  <si>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</si>
  <si>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</si>
  <si>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</si>
  <si>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</si>
  <si>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</si>
  <si>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</si>
  <si>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</si>
  <si>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</si>
  <si>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</si>
  <si>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</si>
  <si>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</si>
  <si>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</si>
  <si>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</si>
  <si>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</si>
  <si>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</si>
  <si>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</si>
  <si>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</si>
  <si>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</si>
  <si>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</si>
  <si>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</si>
  <si>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</si>
  <si>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</si>
  <si>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</si>
  <si>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</si>
  <si>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</si>
  <si>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</si>
  <si>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</si>
  <si>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</si>
  <si>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</si>
  <si>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</si>
  <si>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</si>
  <si>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</si>
  <si>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</si>
  <si>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</si>
  <si>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</si>
  <si>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</si>
  <si>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</si>
  <si>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</si>
  <si>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</si>
  <si>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</si>
  <si>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</si>
  <si>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</si>
  <si>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</si>
  <si>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</si>
  <si>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</si>
  <si>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</si>
  <si>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</si>
  <si>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</si>
  <si>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</si>
  <si>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</si>
  <si>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</si>
  <si>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</si>
  <si>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</si>
  <si>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</si>
  <si>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</si>
  <si>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</si>
  <si>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</si>
  <si>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</si>
  <si>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</si>
  <si>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</si>
  <si>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</si>
  <si>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</si>
  <si>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</si>
  <si>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</si>
  <si>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</si>
  <si>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</si>
  <si>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</si>
  <si>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</si>
  <si>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</si>
  <si>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</si>
  <si>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</si>
  <si>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</si>
  <si>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</si>
  <si>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</si>
  <si>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</si>
  <si>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</si>
  <si>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</si>
  <si>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</si>
  <si>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</si>
  <si>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</si>
  <si>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</si>
  <si>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</si>
  <si>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</si>
  <si>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</si>
  <si>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</si>
  <si>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</si>
  <si>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</si>
  <si>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</si>
  <si>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</si>
  <si>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</si>
  <si>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</si>
  <si>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</si>
  <si>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</si>
  <si>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</si>
  <si>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</si>
  <si>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</si>
  <si>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</si>
  <si>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</si>
  <si>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</si>
  <si>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</si>
  <si>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</si>
  <si>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</si>
  <si>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</si>
  <si>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</si>
  <si>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</si>
  <si>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</si>
  <si>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</si>
  <si>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</si>
  <si>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</si>
  <si>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</si>
  <si>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</si>
  <si>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</si>
  <si>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</si>
  <si>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</si>
  <si>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</si>
  <si>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</si>
  <si>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</si>
  <si>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</si>
  <si>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</si>
  <si>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</si>
  <si>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</si>
  <si>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</si>
  <si>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</si>
  <si>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</si>
  <si>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</si>
  <si>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</si>
  <si>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</si>
  <si>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</si>
  <si>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</si>
  <si>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</si>
  <si>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</si>
  <si>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</si>
  <si>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</si>
  <si>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</si>
  <si>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</si>
  <si>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</si>
  <si>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</si>
  <si>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</si>
  <si>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</si>
  <si>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</si>
  <si>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</si>
  <si>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</si>
  <si>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</si>
  <si>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</si>
  <si>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</si>
  <si>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</si>
  <si>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</si>
  <si>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</si>
  <si>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</si>
  <si>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</si>
  <si>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</si>
  <si>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</si>
  <si>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</si>
  <si>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</si>
  <si>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</si>
  <si>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</si>
  <si>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</si>
  <si>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</si>
  <si>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</si>
  <si>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</si>
  <si>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</si>
  <si>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</si>
  <si>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</si>
  <si>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</si>
  <si>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</si>
  <si>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</si>
  <si>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</si>
  <si>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</si>
  <si>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</si>
  <si>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</si>
  <si>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</si>
  <si>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</si>
  <si>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</si>
  <si>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</si>
  <si>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</si>
  <si>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</si>
  <si>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</si>
  <si>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</si>
  <si>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</si>
  <si>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</si>
  <si>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</si>
  <si>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</si>
  <si>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</si>
  <si>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</si>
  <si>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</si>
  <si>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</si>
  <si>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</si>
  <si>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</si>
  <si>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</si>
  <si>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</si>
  <si>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</si>
  <si>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</si>
  <si>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</si>
  <si>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</si>
  <si>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</si>
  <si>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</si>
  <si>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</si>
  <si>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</si>
  <si>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</si>
  <si>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</si>
  <si>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</si>
  <si>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</si>
  <si>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</si>
  <si>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</si>
  <si>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</si>
  <si>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</si>
  <si>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</si>
  <si>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</si>
  <si>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</si>
  <si>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</si>
  <si>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</si>
  <si>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</si>
  <si>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</si>
  <si>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</si>
  <si>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</si>
  <si>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</si>
  <si>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</si>
  <si>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</si>
  <si>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</si>
  <si>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</si>
  <si>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</si>
  <si>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</si>
  <si>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</si>
  <si>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</si>
  <si>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</si>
  <si>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</si>
  <si>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</si>
  <si>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</si>
  <si>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</si>
  <si>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</si>
  <si>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</si>
  <si>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</si>
  <si>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</si>
  <si>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</si>
  <si>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</si>
  <si>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</si>
  <si>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</si>
  <si>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</si>
  <si>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</si>
  <si>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</si>
  <si>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</si>
  <si>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</si>
  <si>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</si>
  <si>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</si>
  <si>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</si>
  <si>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</si>
  <si>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</si>
  <si>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</si>
  <si>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</si>
  <si>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</si>
  <si>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</si>
  <si>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</si>
  <si>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</si>
  <si>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</si>
  <si>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</si>
  <si>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</si>
  <si>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</si>
  <si>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</si>
  <si>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</si>
  <si>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</si>
  <si>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</si>
  <si>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</si>
  <si>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</si>
  <si>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</si>
  <si>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</si>
  <si>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</si>
  <si>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</si>
  <si>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</si>
  <si>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</si>
  <si>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</si>
  <si>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</si>
  <si>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</si>
  <si>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</si>
  <si>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</si>
  <si>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</si>
  <si>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</si>
  <si>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</si>
  <si>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</si>
  <si>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</si>
  <si>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</si>
  <si>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</si>
  <si>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</si>
  <si>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</si>
  <si>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</si>
  <si>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</si>
  <si>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</si>
  <si>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</si>
  <si>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</si>
  <si>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</si>
  <si>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</si>
  <si>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</si>
  <si>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</si>
  <si>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</si>
  <si>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</si>
  <si>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</si>
  <si>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</si>
  <si>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</si>
  <si>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</si>
  <si>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</si>
  <si>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</si>
  <si>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</si>
  <si>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</si>
  <si>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</si>
  <si>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</si>
  <si>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</si>
  <si>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</si>
  <si>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</si>
  <si>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</si>
  <si>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</si>
  <si>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</si>
  <si>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</si>
  <si>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</si>
  <si>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</si>
  <si>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</si>
  <si>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</si>
  <si>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</si>
  <si>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</si>
  <si>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</si>
  <si>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</si>
  <si>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</si>
  <si>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</si>
  <si>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</si>
  <si>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</si>
  <si>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</si>
  <si>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</si>
  <si>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</si>
  <si>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</si>
  <si>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</si>
  <si>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</si>
  <si>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</si>
  <si>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</si>
  <si>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</si>
  <si>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</si>
  <si>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</si>
  <si>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</si>
  <si>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</si>
  <si>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</si>
  <si>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</si>
  <si>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</si>
  <si>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</si>
  <si>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</si>
  <si>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</si>
  <si>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</si>
  <si>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</si>
  <si>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</si>
  <si>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</si>
  <si>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</si>
  <si>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</si>
  <si>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</si>
  <si>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</si>
  <si>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</si>
  <si>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</si>
  <si>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</si>
  <si>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</si>
  <si>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</si>
  <si>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</si>
  <si>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</si>
  <si>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</si>
  <si>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</si>
  <si>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</si>
  <si>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</si>
  <si>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</si>
  <si>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</si>
  <si>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</si>
  <si>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</si>
  <si>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</si>
  <si>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</si>
  <si>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</si>
  <si>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</si>
  <si>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</si>
  <si>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</si>
  <si>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</si>
  <si>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</si>
  <si>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</si>
  <si>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</si>
  <si>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</si>
  <si>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</si>
  <si>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</si>
  <si>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</si>
  <si>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</si>
  <si>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</si>
  <si>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</si>
  <si>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</si>
  <si>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</si>
  <si>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</si>
  <si>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</si>
  <si>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</si>
  <si>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</si>
  <si>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</si>
  <si>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</si>
  <si>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</si>
  <si>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</si>
  <si>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</si>
  <si>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</si>
  <si>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</si>
  <si>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</si>
  <si>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</si>
  <si>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</si>
  <si>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</si>
  <si>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</si>
  <si>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</si>
  <si>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</si>
  <si>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</si>
  <si>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</si>
  <si>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</si>
  <si>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</si>
  <si>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</si>
  <si>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</si>
  <si>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</si>
  <si>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</si>
  <si>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</si>
  <si>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</si>
  <si>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</si>
  <si>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</si>
  <si>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</si>
  <si>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</si>
  <si>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</si>
  <si>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</si>
  <si>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</si>
  <si>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</si>
  <si>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</si>
  <si>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</si>
  <si>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</si>
  <si>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</si>
  <si>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</si>
  <si>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</si>
  <si>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</si>
  <si>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</si>
  <si>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</si>
  <si>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</si>
  <si>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</si>
  <si>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</si>
  <si>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</si>
  <si>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</si>
  <si>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</si>
  <si>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</si>
  <si>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</si>
  <si>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</si>
  <si>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</si>
  <si>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</si>
  <si>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</si>
  <si>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</si>
  <si>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</si>
  <si>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</si>
  <si>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</si>
  <si>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</si>
  <si>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</si>
  <si>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</si>
  <si>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</si>
  <si>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</si>
  <si>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</si>
  <si>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</si>
  <si>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</si>
  <si>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</si>
  <si>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</si>
  <si>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</si>
  <si>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</si>
  <si>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</si>
  <si>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</si>
  <si>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</si>
  <si>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</si>
  <si>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</si>
  <si>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</si>
  <si>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</si>
  <si>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</si>
  <si>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</si>
  <si>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</si>
  <si>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</si>
  <si>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</si>
  <si>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</si>
  <si>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</si>
  <si>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</si>
  <si>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</si>
  <si>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</si>
  <si>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</si>
  <si>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</si>
  <si>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</si>
  <si>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</si>
  <si>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</si>
  <si>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</si>
  <si>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</si>
  <si>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</si>
  <si>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</si>
  <si>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</si>
  <si>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</si>
  <si>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</si>
  <si>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</si>
  <si>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</si>
  <si>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</si>
  <si>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</si>
  <si>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</si>
  <si>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</si>
  <si>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</si>
  <si>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</si>
  <si>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</si>
  <si>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</si>
  <si>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</si>
  <si>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</si>
  <si>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</si>
  <si>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</si>
  <si>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</si>
  <si>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</si>
  <si>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</si>
  <si>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</si>
  <si>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</si>
  <si>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</si>
  <si>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</si>
  <si>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</si>
  <si>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</si>
  <si>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</si>
  <si>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</si>
  <si>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</si>
  <si>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</si>
  <si>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</si>
  <si>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</si>
  <si>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</si>
  <si>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</si>
  <si>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</si>
  <si>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</si>
  <si>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</si>
  <si>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</si>
  <si>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</si>
  <si>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</si>
  <si>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</si>
  <si>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</si>
  <si>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</si>
  <si>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</si>
  <si>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</si>
  <si>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</si>
  <si>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</si>
  <si>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</si>
  <si>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</si>
  <si>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</si>
  <si>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</si>
  <si>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</si>
  <si>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</si>
  <si>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</si>
  <si>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</si>
  <si>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</si>
  <si>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</si>
  <si>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</si>
  <si>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</si>
  <si>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</si>
  <si>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</si>
  <si>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</si>
  <si>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</si>
  <si>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</si>
  <si>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</si>
  <si>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</si>
  <si>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</si>
  <si>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</si>
  <si>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</si>
  <si>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</si>
  <si>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</si>
  <si>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</si>
  <si>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</si>
  <si>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</si>
  <si>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</si>
  <si>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</si>
  <si>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</si>
  <si>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</si>
  <si>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</si>
  <si>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</si>
  <si>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</si>
  <si>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</si>
  <si>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</si>
  <si>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</si>
  <si>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</si>
  <si>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</si>
  <si>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</si>
  <si>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</si>
  <si>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</si>
  <si>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</si>
  <si>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</si>
  <si>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</si>
  <si>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</si>
  <si>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</si>
  <si>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</si>
  <si>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</si>
  <si>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</si>
  <si>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</si>
  <si>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</si>
  <si>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</si>
  <si>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</si>
  <si>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</si>
  <si>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</si>
  <si>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</si>
  <si>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</si>
  <si>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</si>
  <si>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</si>
  <si>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</si>
  <si>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</si>
  <si>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</si>
  <si>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</si>
  <si>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</si>
  <si>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</si>
  <si>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</si>
  <si>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</si>
  <si>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</si>
  <si>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</si>
  <si>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</si>
  <si>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</si>
  <si>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</si>
  <si>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</si>
  <si>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</si>
  <si>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</si>
  <si>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</si>
  <si>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</si>
  <si>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</si>
  <si>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</si>
  <si>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</si>
  <si>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</si>
  <si>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</si>
  <si>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</si>
  <si>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</si>
  <si>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</si>
  <si>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</si>
  <si>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</si>
  <si>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</si>
  <si>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</si>
  <si>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</si>
  <si>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</si>
  <si>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</si>
  <si>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</si>
  <si>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</si>
  <si>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</si>
  <si>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</si>
  <si>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</si>
  <si>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</si>
  <si>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</si>
  <si>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</si>
  <si>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</si>
  <si>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</si>
  <si>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</si>
  <si>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</si>
  <si>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</si>
  <si>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</si>
  <si>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</si>
  <si>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</si>
  <si>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</si>
  <si>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</si>
  <si>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</si>
  <si>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</si>
  <si>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</si>
  <si>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</si>
  <si>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</si>
  <si>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</si>
  <si>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</si>
  <si>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</si>
  <si>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</si>
  <si>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</si>
  <si>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</si>
  <si>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</si>
  <si>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</si>
  <si>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</si>
  <si>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</si>
  <si>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</si>
  <si>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</si>
  <si>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</si>
  <si>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</si>
  <si>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</si>
  <si>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</si>
  <si>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</si>
  <si>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</si>
  <si>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</si>
  <si>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</si>
  <si>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</si>
  <si>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</si>
  <si>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</si>
  <si>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</si>
  <si>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</si>
  <si>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</si>
  <si>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</si>
  <si>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</si>
  <si>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</si>
  <si>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</si>
  <si>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</si>
  <si>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</si>
  <si>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</si>
  <si>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</si>
  <si>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</si>
  <si>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</si>
  <si>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</si>
  <si>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</si>
  <si>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</si>
  <si>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</si>
  <si>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</si>
  <si>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</si>
  <si>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</si>
  <si>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</si>
  <si>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</si>
  <si>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</si>
  <si>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</si>
  <si>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</si>
  <si>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</si>
  <si>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</si>
  <si>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</si>
  <si>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</si>
  <si>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</si>
  <si>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</si>
  <si>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</si>
  <si>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</si>
  <si>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</si>
  <si>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</si>
  <si>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</si>
  <si>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</si>
  <si>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</si>
  <si>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</si>
  <si>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</si>
  <si>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</si>
  <si>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</si>
  <si>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</si>
  <si>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</si>
  <si>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</si>
  <si>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</si>
  <si>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</si>
  <si>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</si>
  <si>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</si>
  <si>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</si>
  <si>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</si>
  <si>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</si>
  <si>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</si>
  <si>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</si>
  <si>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</si>
  <si>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</si>
  <si>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</si>
  <si>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</si>
  <si>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</si>
  <si>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</si>
  <si>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</si>
  <si>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</si>
  <si>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</si>
  <si>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</si>
  <si>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</si>
  <si>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</si>
  <si>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</si>
  <si>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</si>
  <si>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</si>
  <si>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</si>
  <si>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</si>
  <si>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</si>
  <si>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</si>
  <si>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</si>
  <si>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</si>
  <si>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</si>
  <si>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</si>
  <si>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</si>
  <si>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</si>
  <si>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</si>
  <si>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</si>
  <si>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</si>
  <si>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</si>
  <si>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</si>
  <si>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</si>
  <si>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</si>
  <si>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</si>
  <si>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</si>
  <si>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</si>
  <si>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</si>
  <si>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</si>
  <si>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</si>
  <si>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</si>
  <si>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</si>
  <si>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</si>
  <si>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</si>
  <si>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</si>
  <si>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</si>
  <si>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</si>
  <si>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</si>
  <si>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</si>
  <si>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</si>
  <si>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</si>
  <si>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</si>
  <si>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</si>
  <si>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</si>
  <si>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</si>
  <si>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</si>
  <si>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</si>
  <si>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</si>
  <si>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</si>
  <si>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</si>
  <si>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</si>
  <si>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</si>
  <si>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</si>
  <si>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</si>
  <si>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</si>
  <si>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</si>
  <si>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</si>
  <si>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</si>
  <si>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</si>
  <si>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</si>
  <si>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</si>
  <si>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</si>
  <si>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</si>
  <si>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</si>
  <si>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</si>
  <si>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</si>
  <si>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</si>
  <si>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</si>
  <si>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</si>
  <si>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</si>
  <si>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</si>
  <si>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</si>
  <si>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</si>
  <si>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</si>
  <si>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</si>
  <si>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</si>
  <si>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</si>
  <si>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</si>
  <si>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</si>
  <si>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</si>
  <si>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</si>
  <si>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</si>
  <si>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</si>
  <si>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</si>
  <si>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</si>
  <si>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</si>
  <si>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</si>
  <si>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</si>
  <si>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</si>
  <si>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</si>
  <si>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</si>
  <si>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</si>
  <si>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</si>
  <si>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</si>
  <si>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</si>
  <si>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</si>
  <si>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</si>
  <si>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</si>
  <si>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</si>
  <si>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</si>
  <si>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</si>
  <si>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</si>
  <si>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</si>
  <si>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</si>
  <si>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</si>
  <si>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</si>
  <si>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</si>
  <si>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</si>
  <si>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</si>
  <si>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</si>
  <si>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</si>
  <si>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</si>
  <si>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</si>
  <si>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</si>
  <si>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</si>
  <si>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</si>
  <si>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</si>
  <si>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</si>
  <si>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</si>
  <si>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</si>
  <si>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</si>
  <si>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</si>
  <si>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</si>
  <si>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</si>
  <si>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</si>
  <si>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</si>
  <si>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</si>
  <si>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</si>
  <si>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</si>
  <si>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</si>
  <si>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</si>
  <si>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</si>
  <si>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</si>
  <si>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</si>
  <si>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</si>
  <si>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</si>
  <si>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</si>
  <si>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</si>
  <si>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</si>
  <si>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</si>
  <si>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</si>
  <si>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</si>
  <si>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</si>
  <si>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</si>
  <si>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</si>
  <si>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</si>
  <si>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</si>
  <si>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</si>
  <si>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</si>
  <si>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</si>
  <si>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</si>
  <si>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</si>
  <si>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</si>
  <si>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</si>
  <si>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</si>
  <si>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</si>
  <si>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</si>
  <si>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</si>
  <si>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</si>
  <si>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</si>
  <si>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</si>
  <si>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</si>
  <si>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</si>
  <si>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</si>
  <si>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</si>
  <si>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</si>
  <si>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</si>
  <si>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</si>
  <si>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</si>
  <si>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</si>
  <si>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</si>
  <si>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</si>
  <si>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</si>
  <si>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</si>
  <si>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</si>
  <si>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</si>
  <si>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</si>
  <si>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</si>
  <si>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</si>
  <si>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</si>
  <si>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</si>
  <si>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</si>
  <si>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</si>
  <si>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</si>
  <si>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</si>
  <si>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</si>
  <si>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</si>
  <si>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</si>
  <si>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</si>
  <si>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</si>
  <si>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</si>
  <si>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</si>
  <si>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</si>
  <si>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</si>
  <si>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</si>
  <si>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</si>
  <si>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</si>
  <si>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</si>
  <si>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</si>
  <si>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</si>
  <si>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</si>
  <si>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</si>
  <si>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</si>
  <si>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</si>
  <si>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</si>
  <si>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</si>
  <si>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</si>
  <si>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</si>
  <si>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</si>
  <si>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</si>
  <si>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</si>
  <si>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</si>
  <si>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</si>
  <si>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</si>
  <si>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</si>
  <si>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</si>
  <si>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</si>
  <si>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</si>
  <si>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</si>
  <si>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</si>
  <si>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</si>
  <si>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</si>
  <si>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</si>
  <si>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</si>
  <si>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</si>
  <si>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</si>
  <si>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</si>
  <si>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</si>
  <si>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</si>
  <si>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</si>
  <si>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</si>
  <si>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</si>
  <si>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</si>
  <si>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</si>
  <si>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</si>
  <si>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</si>
  <si>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</si>
  <si>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</si>
  <si>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</si>
  <si>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</si>
  <si>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</si>
  <si>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</si>
  <si>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</si>
  <si>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</si>
  <si>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</si>
  <si>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</si>
  <si>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</si>
  <si>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</si>
  <si>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</si>
  <si>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</si>
  <si>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</si>
  <si>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</si>
  <si>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</si>
  <si>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</si>
  <si>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</si>
  <si>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</si>
  <si>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</si>
  <si>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</si>
  <si>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</si>
  <si>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</si>
  <si>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</si>
  <si>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</si>
  <si>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</si>
  <si>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</si>
  <si>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</si>
  <si>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</si>
  <si>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</si>
  <si>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</si>
  <si>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</si>
  <si>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</si>
  <si>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</si>
  <si>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</si>
  <si>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</si>
  <si>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</si>
  <si>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</si>
  <si>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</si>
  <si>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</si>
  <si>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</si>
  <si>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</si>
  <si>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</si>
  <si>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</si>
  <si>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</si>
  <si>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</si>
  <si>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</si>
  <si>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</si>
  <si>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</si>
  <si>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</si>
  <si>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</si>
  <si>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</si>
  <si>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</si>
  <si>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</si>
  <si>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</si>
  <si>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</si>
  <si>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</si>
  <si>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</si>
  <si>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</si>
  <si>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</si>
  <si>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</si>
  <si>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</si>
  <si>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</si>
  <si>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</si>
  <si>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</si>
  <si>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</si>
  <si>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</si>
  <si>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</si>
  <si>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</si>
  <si>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</si>
  <si>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</si>
  <si>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</si>
  <si>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</si>
  <si>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</si>
  <si>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</si>
  <si>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</si>
  <si>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</si>
  <si>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</si>
  <si>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</si>
  <si>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</si>
  <si>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</si>
  <si>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</si>
  <si>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</si>
  <si>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</si>
  <si>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</si>
  <si>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</si>
  <si>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</si>
  <si>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</si>
  <si>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</si>
  <si>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</si>
  <si>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</si>
  <si>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</si>
  <si>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</si>
  <si>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</si>
  <si>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</si>
  <si>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</si>
  <si>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</si>
  <si>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</si>
  <si>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</si>
  <si>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</si>
  <si>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</si>
  <si>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</si>
  <si>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</si>
  <si>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</si>
  <si>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</si>
  <si>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</si>
  <si>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</si>
  <si>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</si>
  <si>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</si>
  <si>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</si>
  <si>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</si>
  <si>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</si>
  <si>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</si>
  <si>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</si>
  <si>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</si>
  <si>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</si>
  <si>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</si>
  <si>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</si>
  <si>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</si>
  <si>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</si>
  <si>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</si>
  <si>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</si>
  <si>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</si>
  <si>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</si>
  <si>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</si>
  <si>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</si>
  <si>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</si>
  <si>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</si>
  <si>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</si>
  <si>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</si>
  <si>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</si>
  <si>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</si>
  <si>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</si>
  <si>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</si>
  <si>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</si>
  <si>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</si>
  <si>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</si>
  <si>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</si>
  <si>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</si>
  <si>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</si>
  <si>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</si>
  <si>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</si>
  <si>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</si>
  <si>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</si>
  <si>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</si>
  <si>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</si>
  <si>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</si>
  <si>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</si>
  <si>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</si>
  <si>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</si>
  <si>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</si>
  <si>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</si>
  <si>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</si>
  <si>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</si>
  <si>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</si>
  <si>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</si>
  <si>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</si>
  <si>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</si>
  <si>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</si>
  <si>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</si>
  <si>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</si>
  <si>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</si>
  <si>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</si>
  <si>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</si>
  <si>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</si>
  <si>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</si>
  <si>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</si>
  <si>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</si>
  <si>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</si>
  <si>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</si>
  <si>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</si>
  <si>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</si>
  <si>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</si>
  <si>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</si>
  <si>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</si>
  <si>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</si>
  <si>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</si>
  <si>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</si>
  <si>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</si>
  <si>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</si>
  <si>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</si>
  <si>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</si>
  <si>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</si>
  <si>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</si>
  <si>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</si>
  <si>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</si>
  <si>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</si>
  <si>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</si>
  <si>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</si>
  <si>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</si>
  <si>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</si>
  <si>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</si>
  <si>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</si>
  <si>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</si>
  <si>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</si>
  <si>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</si>
  <si>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</si>
  <si>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</si>
  <si>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</si>
  <si>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</si>
  <si>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</si>
  <si>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</si>
  <si>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</si>
  <si>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</si>
  <si>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</si>
  <si>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</si>
  <si>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</si>
  <si>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</si>
  <si>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</si>
  <si>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</si>
  <si>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</si>
  <si>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</si>
  <si>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</si>
  <si>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</si>
  <si>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</si>
  <si>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</si>
  <si>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</si>
  <si>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</si>
  <si>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</si>
  <si>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</si>
  <si>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</si>
  <si>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</si>
  <si>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</si>
  <si>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</si>
  <si>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</si>
  <si>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</si>
  <si>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</si>
  <si>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</si>
  <si>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</si>
  <si>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</si>
  <si>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</si>
  <si>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</si>
  <si>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</si>
  <si>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</si>
  <si>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</si>
  <si>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</si>
  <si>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</si>
  <si>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</si>
  <si>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</si>
  <si>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</si>
  <si>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</si>
  <si>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</si>
  <si>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</si>
  <si>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</si>
  <si>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</si>
  <si>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</si>
  <si>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</si>
  <si>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</si>
  <si>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</si>
  <si>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</si>
  <si>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</si>
  <si>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</si>
  <si>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</si>
  <si>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</si>
  <si>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</si>
  <si>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</si>
  <si>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</si>
  <si>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</si>
  <si>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</si>
  <si>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</si>
  <si>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</si>
  <si>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</si>
  <si>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</si>
  <si>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</si>
  <si>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</si>
  <si>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</si>
  <si>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</si>
  <si>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</si>
  <si>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</si>
  <si>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</si>
  <si>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</si>
  <si>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</si>
  <si>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</si>
  <si>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</si>
  <si>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</si>
  <si>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</si>
  <si>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</si>
  <si>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</si>
  <si>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</si>
  <si>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</si>
  <si>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</si>
  <si>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</si>
  <si>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</si>
  <si>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</si>
  <si>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</si>
  <si>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</si>
  <si>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</si>
  <si>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</si>
  <si>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</si>
  <si>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</si>
  <si>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</si>
  <si>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</si>
  <si>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</si>
  <si>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</si>
  <si>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</si>
  <si>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</si>
  <si>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</si>
  <si>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</si>
  <si>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</si>
  <si>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</si>
  <si>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</si>
  <si>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</si>
  <si>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</si>
  <si>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</si>
  <si>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</si>
  <si>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</si>
  <si>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</si>
  <si>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</si>
  <si>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</si>
  <si>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</si>
  <si>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</si>
  <si>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</si>
  <si>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</si>
  <si>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</si>
  <si>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</si>
  <si>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</si>
  <si>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</si>
  <si>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</si>
  <si>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</si>
  <si>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</si>
  <si>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</si>
  <si>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</si>
  <si>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</si>
  <si>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</si>
  <si>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</si>
  <si>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</si>
  <si>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</si>
  <si>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</si>
  <si>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</si>
  <si>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</si>
  <si>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</si>
  <si>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</si>
  <si>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</si>
  <si>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</si>
  <si>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</si>
  <si>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</si>
  <si>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</si>
  <si>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</si>
  <si>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</si>
  <si>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</si>
  <si>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</si>
  <si>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</si>
  <si>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</si>
  <si>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</si>
  <si>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</si>
  <si>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</si>
  <si>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</si>
  <si>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</si>
  <si>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</si>
  <si>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</si>
  <si>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</si>
  <si>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</si>
  <si>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</si>
  <si>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</si>
  <si>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</si>
  <si>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</si>
  <si>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</si>
  <si>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</si>
  <si>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</si>
  <si>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</si>
  <si>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</si>
  <si>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</si>
  <si>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</si>
  <si>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</si>
  <si>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</si>
  <si>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</si>
  <si>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</si>
  <si>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</si>
  <si>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</si>
  <si>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</si>
  <si>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</si>
  <si>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</si>
  <si>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</si>
  <si>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</si>
  <si>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</si>
  <si>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</si>
  <si>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</si>
  <si>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</si>
  <si>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</si>
  <si>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</si>
  <si>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</si>
  <si>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</si>
  <si>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</si>
  <si>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</si>
  <si>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</si>
  <si>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</si>
  <si>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</si>
  <si>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</si>
  <si>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</si>
  <si>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</si>
  <si>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</si>
  <si>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</si>
  <si>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</si>
  <si>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</si>
  <si>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</si>
  <si>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</si>
  <si>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</si>
  <si>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</si>
  <si>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</si>
  <si>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</si>
  <si>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</si>
  <si>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</si>
  <si>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</si>
  <si>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</si>
  <si>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</si>
  <si>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</si>
  <si>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</si>
  <si>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</si>
  <si>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</si>
  <si>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</si>
  <si>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</si>
  <si>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</si>
  <si>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</si>
  <si>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</si>
  <si>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</si>
  <si>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</si>
  <si>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</si>
  <si>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</si>
  <si>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</si>
  <si>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</si>
  <si>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</si>
  <si>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</si>
  <si>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</si>
  <si>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</si>
  <si>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</si>
  <si>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</si>
  <si>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</si>
  <si>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</si>
  <si>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</si>
  <si>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</si>
  <si>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</si>
  <si>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</si>
  <si>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</si>
  <si>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</si>
  <si>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</si>
  <si>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</si>
  <si>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</si>
  <si>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</si>
  <si>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</si>
  <si>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</si>
  <si>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</si>
  <si>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</si>
  <si>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</si>
  <si>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</si>
  <si>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</si>
  <si>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</si>
  <si>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</si>
  <si>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</si>
  <si>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</si>
  <si>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</si>
  <si>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</si>
  <si>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</si>
  <si>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</si>
  <si>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</si>
  <si>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</si>
  <si>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</si>
  <si>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</si>
  <si>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</si>
  <si>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</si>
  <si>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</si>
  <si>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</si>
  <si>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</si>
  <si>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</si>
  <si>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</si>
  <si>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</si>
  <si>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</si>
  <si>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</si>
  <si>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</si>
  <si>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</si>
  <si>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</si>
  <si>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</si>
  <si>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</si>
  <si>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</si>
  <si>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</si>
  <si>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</si>
  <si>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</si>
  <si>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</si>
  <si>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</si>
  <si>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</si>
  <si>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</si>
  <si>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</si>
  <si>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</si>
  <si>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</si>
  <si>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</si>
  <si>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</si>
  <si>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</si>
  <si>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</si>
  <si>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</si>
  <si>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</si>
  <si>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</si>
  <si>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</si>
  <si>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</si>
  <si>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</si>
  <si>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</si>
  <si>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</si>
  <si>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</si>
  <si>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</si>
  <si>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</si>
  <si>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</si>
  <si>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</si>
  <si>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</si>
  <si>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</si>
  <si>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</si>
  <si>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</si>
  <si>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</si>
  <si>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</si>
  <si>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</si>
  <si>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</si>
  <si>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</si>
  <si>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</si>
  <si>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</si>
  <si>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</si>
  <si>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</si>
  <si>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</si>
  <si>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</si>
  <si>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</si>
  <si>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</si>
  <si>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</si>
  <si>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</si>
  <si>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</si>
  <si>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</si>
  <si>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</si>
  <si>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</si>
  <si>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</si>
  <si>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</si>
  <si>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</si>
  <si>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</si>
  <si>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</si>
  <si>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</si>
  <si>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</si>
  <si>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</si>
  <si>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</si>
  <si>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</si>
  <si>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</si>
  <si>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</si>
  <si>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</si>
  <si>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</si>
  <si>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</si>
  <si>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</si>
  <si>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</si>
  <si>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</si>
  <si>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</si>
  <si>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</si>
  <si>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</si>
  <si>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</si>
  <si>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</si>
  <si>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</si>
  <si>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</si>
  <si>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</si>
  <si>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</si>
  <si>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</si>
  <si>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</si>
  <si>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</si>
  <si>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</si>
  <si>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</si>
  <si>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</si>
  <si>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</si>
  <si>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</si>
  <si>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</si>
  <si>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</si>
  <si>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</si>
  <si>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</si>
  <si>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</si>
  <si>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</si>
  <si>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</si>
  <si>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</si>
  <si>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</si>
  <si>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</si>
  <si>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</si>
  <si>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</si>
  <si>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</si>
  <si>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</si>
  <si>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</si>
  <si>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</si>
  <si>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</si>
  <si>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</si>
  <si>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</si>
  <si>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</si>
  <si>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</si>
  <si>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</si>
  <si>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</si>
  <si>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</si>
  <si>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</si>
  <si>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</si>
  <si>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</si>
  <si>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</si>
  <si>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</si>
  <si>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</si>
  <si>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</si>
  <si>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</si>
  <si>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</si>
  <si>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</si>
  <si>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</si>
  <si>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</si>
  <si>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</si>
  <si>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</si>
  <si>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</si>
  <si>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</si>
  <si>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</si>
  <si>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</si>
  <si>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</si>
  <si>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</si>
  <si>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</si>
  <si>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</si>
  <si>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</si>
  <si>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</si>
  <si>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</si>
  <si>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</si>
  <si>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</si>
  <si>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</si>
  <si>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</si>
  <si>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</si>
  <si>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</si>
  <si>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</si>
  <si>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</si>
  <si>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</si>
  <si>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</si>
  <si>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</si>
  <si>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</si>
  <si>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</si>
  <si>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</si>
  <si>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</si>
  <si>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</si>
  <si>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</si>
  <si>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</si>
  <si>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</si>
  <si>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</si>
  <si>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</si>
  <si>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</si>
  <si>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</si>
  <si>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</si>
  <si>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</si>
  <si>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</si>
  <si>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</si>
  <si>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</si>
  <si>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</si>
  <si>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</si>
  <si>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</si>
  <si>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</si>
  <si>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</si>
  <si>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</si>
  <si>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</si>
  <si>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</si>
  <si>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</si>
  <si>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</si>
  <si>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</si>
  <si>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</si>
  <si>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</si>
  <si>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</si>
  <si>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</si>
  <si>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</si>
  <si>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</si>
  <si>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</si>
  <si>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</si>
  <si>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</si>
  <si>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</si>
  <si>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</si>
  <si>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</si>
  <si>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</si>
  <si>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</si>
  <si>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</si>
  <si>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</si>
  <si>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</si>
  <si>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</si>
  <si>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</si>
  <si>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</si>
  <si>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</si>
  <si>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</si>
  <si>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</si>
  <si>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</si>
  <si>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</si>
  <si>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</si>
  <si>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</si>
  <si>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</si>
  <si>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</si>
  <si>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</si>
  <si>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</si>
  <si>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</si>
  <si>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</si>
  <si>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</si>
  <si>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</si>
  <si>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</si>
  <si>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</si>
  <si>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</si>
  <si>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</si>
  <si>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</si>
  <si>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</si>
  <si>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</si>
  <si>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</si>
  <si>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</si>
  <si>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</si>
  <si>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</si>
  <si>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</si>
  <si>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</si>
  <si>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</si>
  <si>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</si>
  <si>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</si>
  <si>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</si>
  <si>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</si>
  <si>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</si>
  <si>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</si>
  <si>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</si>
  <si>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</si>
  <si>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</si>
  <si>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</si>
  <si>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</si>
  <si>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</si>
  <si>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</si>
  <si>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</si>
  <si>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</si>
  <si>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</si>
  <si>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</si>
  <si>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</si>
  <si>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</si>
  <si>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</si>
  <si>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</si>
  <si>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</si>
  <si>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</si>
  <si>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</si>
  <si>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</si>
  <si>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</si>
  <si>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</si>
  <si>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</si>
  <si>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</si>
  <si>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</si>
  <si>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</si>
  <si>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</si>
  <si>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</si>
  <si>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</si>
  <si>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</si>
  <si>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</si>
  <si>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</si>
  <si>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</si>
  <si>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</si>
  <si>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</si>
  <si>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</si>
  <si>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</si>
  <si>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</si>
  <si>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</si>
  <si>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</si>
  <si>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</si>
  <si>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</si>
  <si>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</si>
  <si>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</si>
  <si>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</si>
  <si>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</si>
  <si>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</si>
  <si>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</si>
  <si>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</si>
  <si>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</si>
  <si>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</si>
  <si>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</si>
  <si>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</si>
  <si>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</si>
  <si>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</si>
  <si>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</si>
  <si>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</si>
  <si>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</si>
  <si>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</si>
  <si>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</si>
  <si>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</si>
  <si>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</si>
  <si>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</si>
  <si>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</si>
  <si>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</si>
  <si>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</si>
  <si>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</si>
  <si>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</si>
  <si>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</si>
  <si>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</si>
  <si>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</si>
  <si>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</si>
  <si>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</si>
  <si>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</si>
  <si>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</si>
  <si>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</si>
  <si>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</si>
  <si>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</si>
  <si>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</si>
  <si>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</si>
  <si>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</si>
  <si>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</si>
  <si>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</si>
  <si>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</si>
  <si>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</si>
  <si>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</si>
  <si>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</si>
  <si>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</si>
  <si>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</si>
  <si>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</si>
  <si>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</si>
  <si>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</si>
  <si>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</si>
  <si>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</si>
  <si>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</si>
  <si>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</si>
  <si>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</si>
  <si>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</si>
  <si>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</si>
  <si>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</si>
  <si>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</si>
  <si>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</si>
  <si>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</si>
  <si>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</si>
  <si>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</si>
  <si>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</si>
  <si>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</si>
  <si>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</si>
  <si>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</si>
  <si>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</si>
  <si>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</si>
  <si>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</si>
  <si>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</si>
  <si>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</si>
  <si>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</si>
  <si>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</si>
  <si>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</si>
  <si>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</si>
  <si>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</si>
  <si>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</si>
  <si>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</si>
  <si>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</si>
  <si>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</si>
  <si>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</si>
  <si>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</si>
  <si>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</si>
  <si>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</si>
  <si>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</si>
  <si>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</si>
  <si>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</si>
  <si>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</si>
  <si>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</si>
  <si>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</si>
  <si>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</si>
  <si>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</si>
  <si>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</si>
  <si>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</si>
  <si>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</si>
  <si>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</si>
  <si>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</si>
  <si>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</si>
  <si>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</si>
  <si>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</si>
  <si>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</si>
  <si>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</si>
  <si>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</si>
  <si>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</si>
  <si>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</si>
  <si>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</si>
  <si>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</si>
  <si>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</si>
  <si>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</si>
  <si>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</si>
  <si>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</si>
  <si>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</si>
  <si>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</si>
  <si>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</si>
  <si>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</si>
  <si>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</si>
  <si>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</si>
  <si>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</si>
  <si>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</si>
  <si>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</si>
  <si>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</si>
  <si>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</si>
  <si>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</si>
  <si>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</si>
  <si>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</si>
  <si>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</si>
  <si>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</si>
  <si>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</si>
  <si>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</si>
  <si>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</si>
  <si>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</si>
  <si>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</si>
  <si>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</si>
  <si>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</si>
  <si>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</si>
  <si>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</si>
  <si>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</si>
  <si>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</si>
  <si>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</si>
  <si>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</si>
  <si>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</si>
  <si>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</si>
  <si>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</si>
  <si>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</si>
  <si>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</si>
  <si>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</si>
  <si>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</si>
  <si>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</si>
  <si>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</si>
  <si>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</si>
  <si>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</si>
  <si>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</si>
  <si>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</si>
  <si>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</si>
  <si>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</si>
  <si>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</si>
  <si>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</si>
  <si>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</si>
  <si>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</si>
  <si>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</si>
  <si>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</si>
  <si>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</si>
  <si>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</si>
  <si>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</si>
  <si>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</si>
  <si>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</si>
  <si>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</si>
  <si>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</si>
  <si>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</si>
  <si>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</si>
  <si>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</si>
  <si>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</si>
  <si>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</si>
  <si>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</si>
  <si>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</si>
  <si>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</si>
  <si>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</si>
  <si>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</si>
  <si>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</si>
  <si>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</si>
  <si>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</si>
  <si>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</si>
  <si>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</si>
  <si>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</si>
  <si>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</si>
  <si>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</si>
  <si>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</si>
  <si>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</si>
  <si>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</si>
  <si>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</si>
  <si>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</si>
  <si>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</si>
  <si>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</si>
  <si>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</si>
  <si>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</si>
  <si>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</si>
  <si>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</si>
  <si>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</si>
  <si>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</si>
  <si>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</si>
  <si>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</si>
  <si>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</si>
  <si>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</si>
  <si>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</si>
  <si>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</si>
  <si>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</si>
  <si>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</si>
  <si>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</si>
  <si>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</si>
  <si>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</si>
  <si>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</si>
  <si>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</si>
  <si>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</si>
  <si>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</si>
  <si>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</si>
  <si>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</si>
  <si>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</si>
  <si>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</si>
  <si>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</si>
  <si>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</si>
  <si>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</si>
  <si>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</si>
  <si>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</si>
  <si>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</si>
  <si>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</si>
  <si>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</si>
  <si>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</si>
  <si>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</si>
  <si>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</si>
  <si>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</si>
  <si>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</si>
  <si>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</si>
  <si>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</si>
  <si>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</si>
  <si>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</si>
  <si>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</si>
  <si>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</si>
  <si>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</si>
  <si>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</si>
  <si>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</si>
  <si>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</si>
  <si>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</si>
  <si>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</si>
  <si>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</si>
  <si>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</si>
  <si>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</si>
  <si>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</si>
  <si>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</si>
  <si>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</si>
  <si>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</si>
  <si>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</si>
  <si>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</si>
  <si>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</si>
  <si>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</si>
  <si>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</si>
  <si>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</si>
  <si>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</si>
  <si>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</si>
  <si>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</si>
  <si>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</si>
  <si>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</si>
  <si>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</si>
  <si>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</si>
  <si>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</si>
  <si>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</si>
  <si>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</si>
  <si>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</si>
  <si>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</si>
  <si>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</si>
  <si>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</si>
  <si>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</si>
  <si>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</si>
  <si>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</si>
  <si>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</si>
  <si>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</si>
  <si>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</si>
  <si>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</si>
  <si>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</si>
  <si>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</si>
  <si>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</si>
  <si>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</si>
  <si>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</si>
  <si>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</si>
  <si>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</si>
  <si>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</si>
  <si>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</si>
  <si>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</si>
  <si>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</si>
  <si>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</si>
  <si>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</si>
  <si>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</si>
  <si>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</si>
  <si>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</si>
  <si>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</si>
  <si>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</si>
  <si>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</si>
  <si>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</si>
  <si>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</si>
  <si>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</si>
  <si>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</si>
  <si>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</si>
  <si>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</si>
  <si>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</si>
  <si>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</si>
  <si>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</si>
  <si>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</si>
  <si>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</si>
  <si>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</si>
  <si>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</si>
  <si>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</si>
  <si>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</si>
  <si>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</si>
  <si>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</si>
  <si>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</si>
  <si>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</si>
  <si>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</si>
  <si>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</si>
  <si>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</si>
  <si>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</si>
  <si>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</si>
  <si>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</si>
  <si>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</si>
  <si>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</si>
  <si>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</si>
  <si>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</si>
  <si>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</si>
  <si>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</si>
  <si>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</si>
  <si>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</si>
  <si>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</si>
  <si>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</si>
  <si>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</si>
  <si>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</si>
  <si>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</si>
  <si>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</si>
  <si>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</si>
  <si>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</si>
  <si>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</si>
  <si>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</si>
  <si>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</si>
  <si>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</si>
  <si>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</si>
  <si>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</si>
  <si>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</si>
  <si>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</si>
  <si>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</si>
  <si>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</si>
  <si>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</si>
  <si>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</si>
  <si>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</si>
  <si>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</si>
  <si>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</si>
  <si>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</si>
  <si>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</si>
  <si>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</si>
  <si>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</si>
  <si>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</si>
  <si>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</si>
  <si>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</si>
  <si>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</si>
  <si>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</si>
  <si>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</si>
  <si>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</si>
  <si>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</si>
  <si>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</si>
  <si>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</si>
  <si>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</si>
  <si>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</si>
  <si>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</si>
  <si>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</si>
  <si>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</si>
  <si>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</si>
  <si>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</si>
  <si>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</si>
  <si>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</si>
  <si>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</si>
  <si>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</si>
  <si>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</si>
  <si>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</si>
  <si>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</si>
  <si>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</si>
  <si>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</si>
  <si>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</si>
  <si>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</si>
  <si>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</si>
  <si>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</si>
  <si>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</si>
  <si>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</si>
  <si>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</si>
  <si>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</si>
  <si>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</si>
  <si>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</si>
  <si>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</si>
  <si>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</si>
  <si>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</si>
  <si>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</si>
  <si>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</si>
  <si>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</si>
  <si>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</si>
  <si>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</si>
  <si>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</si>
  <si>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</si>
  <si>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</si>
  <si>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</si>
  <si>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</si>
  <si>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</si>
  <si>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</si>
  <si>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</si>
  <si>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</si>
  <si>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</si>
  <si>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</si>
  <si>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</si>
  <si>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</si>
  <si>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</si>
  <si>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</si>
  <si>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</si>
  <si>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</si>
  <si>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</si>
  <si>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</si>
  <si>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</si>
  <si>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</si>
  <si>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</si>
  <si>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</si>
  <si>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</si>
  <si>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</si>
  <si>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</si>
  <si>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</si>
  <si>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</si>
  <si>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</si>
  <si>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</si>
  <si>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</si>
  <si>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</si>
  <si>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</si>
  <si>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</si>
  <si>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</si>
  <si>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</si>
  <si>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</si>
  <si>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</si>
  <si>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</si>
  <si>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</si>
  <si>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</si>
  <si>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</si>
  <si>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</si>
  <si>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</si>
  <si>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</si>
  <si>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</si>
  <si>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</si>
  <si>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</si>
  <si>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</si>
  <si>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</si>
  <si>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</si>
  <si>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</si>
  <si>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</si>
  <si>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</si>
  <si>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</si>
  <si>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</si>
  <si>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</si>
  <si>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</si>
  <si>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</si>
  <si>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</si>
  <si>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</si>
  <si>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</si>
  <si>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</si>
  <si>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</si>
  <si>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</si>
  <si>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</si>
  <si>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</si>
  <si>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</si>
  <si>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</si>
  <si>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</si>
  <si>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</si>
  <si>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</si>
  <si>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</si>
  <si>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</si>
  <si>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</si>
  <si>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</si>
  <si>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</si>
  <si>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</si>
  <si>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</si>
  <si>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</si>
  <si>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</si>
  <si>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</si>
  <si>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</si>
  <si>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</si>
  <si>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</si>
  <si>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</si>
  <si>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</si>
  <si>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</si>
  <si>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</si>
  <si>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</si>
  <si>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</si>
  <si>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</si>
  <si>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</si>
  <si>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</si>
  <si>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</si>
  <si>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</si>
  <si>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</si>
  <si>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</si>
  <si>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</si>
  <si>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</si>
  <si>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</si>
  <si>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</si>
  <si>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</si>
  <si>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</si>
  <si>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</si>
  <si>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</si>
  <si>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</si>
  <si>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</si>
  <si>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</si>
  <si>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</si>
  <si>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</si>
  <si>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</si>
  <si>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</si>
  <si>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</si>
  <si>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</si>
  <si>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</si>
  <si>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</si>
  <si>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</si>
  <si>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</si>
  <si>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</si>
  <si>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</si>
  <si>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</si>
  <si>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</si>
  <si>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</si>
  <si>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</si>
  <si>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</si>
  <si>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</si>
  <si>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</si>
  <si>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</si>
  <si>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</si>
  <si>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</si>
  <si>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</si>
  <si>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</si>
  <si>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</si>
  <si>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</si>
  <si>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</si>
  <si>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</si>
  <si>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</si>
  <si>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</si>
  <si>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</si>
  <si>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</si>
  <si>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</si>
  <si>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</si>
  <si>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</si>
  <si>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</si>
  <si>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</si>
  <si>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</si>
  <si>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</si>
  <si>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</si>
  <si>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</si>
  <si>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</si>
  <si>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</si>
  <si>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</si>
  <si>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</si>
  <si>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</si>
  <si>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</si>
  <si>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</si>
  <si>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</si>
  <si>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</si>
  <si>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</si>
  <si>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</si>
  <si>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</si>
  <si>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</si>
  <si>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</si>
  <si>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</si>
  <si>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</si>
  <si>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</si>
  <si>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</si>
  <si>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</si>
  <si>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</si>
  <si>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</si>
  <si>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</si>
  <si>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</si>
  <si>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</si>
  <si>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</si>
  <si>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</si>
  <si>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</si>
  <si>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</si>
  <si>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</si>
  <si>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</si>
  <si>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</si>
  <si>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</si>
  <si>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</si>
  <si>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</si>
  <si>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</si>
  <si>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</si>
  <si>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</si>
  <si>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</si>
  <si>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</si>
  <si>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</si>
  <si>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</si>
  <si>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</si>
  <si>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</si>
  <si>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</si>
  <si>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</si>
  <si>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</si>
  <si>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</si>
  <si>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</si>
  <si>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</si>
  <si>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</si>
  <si>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</si>
  <si>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</si>
  <si>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</si>
  <si>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</si>
  <si>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</si>
  <si>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</si>
  <si>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</si>
  <si>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</si>
  <si>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</si>
  <si>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</si>
  <si>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</si>
  <si>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</si>
  <si>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</si>
  <si>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</si>
  <si>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</si>
  <si>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</si>
  <si>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</si>
  <si>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</si>
  <si>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</si>
  <si>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</si>
  <si>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</si>
  <si>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</si>
  <si>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</si>
  <si>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</si>
  <si>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</si>
  <si>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</si>
  <si>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</si>
  <si>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</si>
  <si>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</si>
  <si>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</si>
  <si>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</si>
  <si>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</si>
  <si>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</si>
  <si>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</si>
  <si>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</si>
  <si>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</si>
  <si>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</si>
  <si>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</si>
  <si>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</si>
  <si>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</si>
  <si>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</si>
  <si>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</si>
  <si>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</si>
  <si>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</si>
  <si>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</si>
  <si>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</si>
  <si>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</si>
  <si>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</si>
  <si>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</si>
  <si>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</si>
  <si>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</si>
  <si>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</si>
  <si>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</si>
  <si>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</si>
  <si>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</si>
  <si>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</si>
  <si>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</si>
  <si>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</si>
  <si>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</si>
  <si>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</si>
  <si>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</si>
  <si>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</si>
  <si>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</si>
  <si>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</si>
  <si>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</si>
  <si>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</si>
  <si>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</si>
  <si>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</si>
  <si>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</si>
  <si>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</si>
  <si>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</si>
  <si>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</si>
  <si>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</si>
  <si>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</si>
  <si>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</si>
  <si>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</si>
  <si>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</si>
  <si>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</si>
  <si>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</si>
  <si>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</si>
  <si>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</si>
  <si>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</si>
  <si>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</si>
  <si>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</si>
  <si>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</si>
  <si>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</si>
  <si>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</si>
  <si>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</si>
  <si>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</si>
  <si>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</si>
  <si>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</si>
  <si>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</si>
  <si>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</si>
  <si>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</si>
  <si>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</si>
  <si>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</si>
  <si>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</si>
  <si>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</si>
  <si>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</si>
  <si>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</si>
  <si>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</si>
  <si>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</si>
  <si>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</si>
  <si>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</si>
  <si>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</si>
  <si>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</si>
  <si>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</si>
  <si>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</si>
  <si>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</si>
  <si>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</si>
  <si>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</si>
  <si>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</si>
  <si>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</si>
  <si>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</si>
  <si>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</si>
  <si>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</si>
  <si>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</si>
  <si>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</si>
  <si>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</si>
  <si>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</si>
  <si>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</si>
  <si>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</si>
  <si>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</si>
  <si>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</si>
  <si>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</si>
  <si>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</si>
  <si>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</si>
  <si>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</si>
  <si>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</si>
  <si>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</si>
  <si>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</si>
  <si>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</si>
  <si>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</si>
  <si>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</si>
  <si>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</si>
  <si>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</si>
  <si>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</si>
  <si>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</si>
  <si>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</si>
  <si>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</si>
  <si>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</si>
  <si>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</si>
  <si>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</si>
  <si>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</si>
  <si>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</si>
  <si>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</si>
  <si>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</si>
  <si>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</si>
  <si>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</si>
  <si>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</si>
  <si>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</si>
  <si>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</si>
  <si>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</si>
  <si>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</si>
  <si>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</si>
  <si>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</si>
  <si>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</si>
  <si>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</si>
  <si>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</si>
  <si>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</si>
  <si>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</si>
  <si>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</si>
  <si>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</si>
  <si>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</si>
  <si>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</si>
  <si>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</si>
  <si>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</si>
  <si>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</si>
  <si>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</si>
  <si>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</si>
  <si>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</si>
  <si>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</si>
  <si>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</si>
  <si>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</si>
  <si>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</si>
  <si>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</si>
  <si>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</si>
  <si>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</si>
  <si>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</si>
  <si>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</si>
  <si>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</si>
  <si>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</si>
  <si>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</si>
  <si>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</si>
  <si>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</si>
  <si>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</si>
  <si>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</si>
  <si>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</si>
  <si>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</si>
  <si>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</si>
  <si>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</si>
  <si>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</si>
  <si>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</si>
  <si>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</si>
  <si>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</si>
  <si>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</si>
  <si>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</si>
  <si>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</si>
  <si>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</si>
  <si>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</si>
  <si>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</si>
  <si>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</si>
  <si>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</si>
  <si>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</si>
  <si>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</si>
  <si>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</si>
  <si>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</si>
  <si>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</si>
  <si>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</si>
  <si>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</si>
  <si>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</si>
  <si>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</si>
  <si>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</si>
  <si>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</si>
  <si>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</si>
  <si>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</si>
  <si>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</si>
  <si>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</si>
  <si>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</si>
  <si>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</si>
  <si>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</si>
  <si>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</si>
  <si>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</si>
  <si>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</si>
  <si>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</si>
  <si>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</si>
  <si>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</si>
  <si>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</si>
  <si>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</si>
  <si>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</si>
  <si>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</si>
  <si>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</si>
  <si>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</si>
  <si>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</si>
  <si>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</si>
  <si>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</si>
  <si>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</si>
  <si>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</si>
  <si>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</si>
  <si>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</si>
  <si>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</si>
  <si>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</si>
  <si>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</si>
  <si>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</si>
  <si>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</si>
  <si>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</si>
  <si>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</si>
  <si>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</si>
  <si>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</si>
  <si>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</si>
  <si>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</si>
  <si>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</si>
  <si>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</si>
  <si>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</si>
  <si>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</si>
  <si>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</si>
  <si>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</si>
  <si>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</si>
  <si>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</si>
  <si>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</si>
  <si>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</si>
  <si>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</si>
  <si>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</si>
  <si>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</si>
  <si>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</si>
  <si>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</si>
  <si>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</si>
  <si>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</si>
  <si>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</si>
  <si>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</si>
  <si>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</si>
  <si>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</si>
  <si>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</si>
  <si>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</si>
  <si>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</si>
  <si>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</si>
  <si>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</si>
  <si>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</si>
  <si>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</si>
  <si>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</si>
  <si>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</si>
  <si>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</si>
  <si>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</si>
  <si>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</si>
  <si>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</si>
  <si>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</si>
  <si>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</si>
  <si>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</si>
  <si>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</si>
  <si>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</si>
  <si>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</si>
  <si>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</si>
  <si>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</si>
  <si>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</si>
  <si>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</si>
  <si>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</si>
  <si>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</si>
  <si>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</si>
  <si>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</si>
  <si>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</si>
  <si>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</si>
  <si>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</si>
  <si>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</si>
  <si>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</si>
  <si>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</si>
  <si>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</si>
  <si>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</si>
  <si>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</si>
  <si>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</si>
  <si>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</si>
  <si>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</si>
  <si>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</si>
  <si>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</si>
  <si>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</si>
  <si>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</si>
  <si>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</si>
  <si>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</si>
  <si>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</si>
  <si>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</si>
  <si>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</si>
  <si>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</si>
  <si>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</si>
  <si>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</si>
  <si>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</si>
  <si>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</si>
  <si>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</si>
  <si>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</si>
  <si>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</si>
  <si>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</si>
  <si>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</si>
  <si>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</si>
  <si>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</si>
  <si>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</si>
  <si>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</si>
  <si>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</si>
  <si>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</si>
  <si>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</si>
  <si>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</si>
  <si>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</si>
  <si>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</si>
  <si>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</si>
  <si>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</si>
  <si>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</si>
  <si>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</si>
  <si>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</si>
  <si>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</si>
  <si>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</si>
  <si>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</si>
  <si>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</si>
  <si>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</si>
  <si>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</si>
  <si>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</si>
  <si>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</si>
  <si>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</si>
  <si>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</si>
  <si>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</si>
  <si>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</si>
  <si>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</si>
  <si>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</si>
  <si>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</si>
  <si>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</si>
  <si>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</si>
  <si>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</si>
  <si>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</si>
  <si>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</si>
  <si>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</si>
  <si>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</si>
  <si>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</si>
  <si>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</si>
  <si>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</si>
  <si>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</si>
  <si>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</si>
  <si>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</si>
  <si>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</si>
  <si>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</si>
  <si>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</si>
  <si>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</si>
  <si>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</si>
  <si>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</si>
  <si>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</si>
  <si>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</si>
  <si>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</si>
  <si>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</si>
  <si>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</si>
  <si>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</si>
  <si>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</si>
  <si>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</si>
  <si>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</si>
  <si>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</si>
  <si>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</si>
  <si>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</si>
  <si>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</si>
  <si>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</si>
  <si>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</si>
  <si>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</si>
  <si>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</si>
  <si>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</si>
  <si>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</si>
  <si>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</si>
  <si>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</si>
  <si>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</si>
  <si>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</si>
  <si>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</si>
  <si>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</si>
  <si>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</si>
  <si>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</si>
  <si>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</si>
  <si>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</si>
  <si>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</si>
  <si>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</si>
  <si>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</si>
  <si>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</si>
  <si>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</si>
  <si>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</si>
  <si>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</si>
  <si>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</si>
  <si>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</si>
  <si>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</si>
  <si>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</si>
  <si>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</si>
  <si>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</si>
  <si>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</si>
  <si>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</si>
  <si>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</si>
  <si>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</si>
  <si>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</si>
  <si>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</si>
  <si>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</si>
  <si>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</si>
  <si>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</si>
  <si>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</si>
  <si>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</si>
  <si>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</si>
  <si>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</si>
  <si>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</si>
  <si>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</si>
  <si>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</si>
  <si>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</si>
  <si>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</si>
  <si>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</si>
  <si>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</si>
  <si>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</si>
  <si>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</si>
  <si>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</si>
  <si>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</si>
  <si>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</si>
  <si>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</si>
  <si>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</si>
  <si>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</si>
  <si>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</si>
  <si>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</si>
  <si>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</si>
  <si>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</si>
  <si>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</si>
  <si>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</si>
  <si>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</si>
  <si>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</si>
  <si>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</si>
  <si>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</si>
  <si>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</si>
  <si>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</si>
  <si>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</si>
  <si>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</si>
  <si>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</si>
  <si>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</si>
  <si>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</si>
  <si>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</si>
  <si>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</si>
  <si>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</si>
  <si>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</si>
  <si>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</si>
  <si>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</si>
  <si>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</si>
  <si>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</si>
  <si>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</si>
  <si>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</si>
  <si>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</si>
  <si>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</si>
  <si>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</si>
  <si>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</si>
  <si>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</si>
  <si>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</si>
  <si>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</si>
  <si>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</si>
  <si>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</si>
  <si>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</si>
  <si>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</si>
  <si>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</si>
  <si>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</si>
  <si>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</si>
  <si>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</si>
  <si>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</si>
  <si>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</si>
  <si>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</si>
  <si>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</si>
  <si>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</si>
  <si>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</si>
  <si>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</si>
  <si>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</si>
  <si>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</si>
  <si>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</si>
  <si>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</si>
  <si>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</si>
  <si>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</si>
  <si>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</si>
  <si>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</si>
  <si>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</si>
  <si>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</si>
  <si>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</si>
  <si>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</si>
  <si>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</si>
  <si>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</si>
  <si>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</si>
  <si>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</si>
  <si>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</si>
  <si>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</si>
  <si>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</si>
  <si>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</si>
  <si>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</si>
  <si>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</si>
  <si>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</si>
  <si>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</si>
  <si>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</si>
  <si>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</si>
  <si>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</si>
  <si>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</si>
  <si>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</si>
  <si>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</si>
  <si>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</si>
  <si>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</si>
  <si>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</si>
  <si>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</si>
  <si>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</si>
  <si>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</si>
  <si>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</si>
  <si>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</si>
  <si>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</si>
  <si>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</si>
  <si>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</si>
  <si>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</si>
  <si>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</si>
  <si>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</si>
  <si>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</si>
  <si>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</si>
  <si>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</si>
  <si>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</si>
  <si>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</si>
  <si>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</si>
  <si>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</si>
  <si>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</si>
  <si>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</si>
  <si>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</si>
  <si>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</si>
  <si>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</si>
  <si>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</si>
  <si>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</si>
  <si>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</si>
  <si>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</si>
  <si>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</si>
  <si>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</si>
  <si>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</si>
  <si>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</si>
  <si>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</si>
  <si>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</si>
  <si>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</si>
  <si>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</si>
  <si>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</si>
  <si>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</si>
  <si>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</si>
  <si>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</si>
  <si>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</si>
  <si>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</si>
  <si>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</si>
  <si>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</si>
  <si>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</si>
  <si>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</si>
  <si>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</si>
  <si>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</si>
  <si>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</si>
  <si>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</si>
  <si>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</si>
  <si>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</si>
  <si>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</si>
  <si>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</si>
  <si>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</si>
  <si>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</si>
  <si>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</si>
  <si>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</si>
  <si>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</si>
  <si>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</si>
  <si>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</si>
  <si>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</si>
  <si>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</si>
  <si>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</si>
  <si>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</si>
  <si>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</si>
  <si>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</si>
  <si>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</si>
  <si>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</si>
  <si>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</si>
  <si>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</si>
  <si>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</si>
  <si>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</si>
  <si>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</si>
  <si>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</si>
  <si>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</si>
  <si>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</si>
  <si>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</si>
  <si>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</si>
  <si>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</si>
  <si>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</si>
  <si>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</si>
  <si>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</si>
  <si>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</si>
  <si>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</si>
  <si>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</si>
  <si>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</si>
  <si>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</si>
  <si>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</si>
  <si>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</si>
  <si>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</si>
  <si>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</si>
  <si>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</si>
  <si>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</si>
  <si>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</si>
  <si>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</si>
  <si>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</si>
  <si>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</si>
  <si>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</si>
  <si>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</si>
  <si>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</si>
  <si>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</si>
  <si>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</si>
  <si>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</si>
  <si>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</si>
  <si>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</si>
  <si>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</si>
  <si>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</si>
  <si>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</si>
  <si>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</si>
  <si>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</si>
  <si>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</si>
  <si>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</si>
  <si>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</si>
  <si>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</si>
  <si>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</si>
  <si>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</si>
  <si>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</si>
  <si>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</si>
  <si>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</si>
  <si>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</si>
  <si>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</si>
  <si>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</si>
  <si>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</si>
  <si>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</si>
  <si>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</si>
  <si>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</si>
  <si>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</si>
  <si>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</si>
  <si>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</si>
  <si>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</si>
  <si>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</si>
  <si>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</si>
  <si>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</si>
  <si>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</si>
  <si>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</si>
  <si>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</si>
  <si>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</si>
  <si>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</si>
  <si>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</si>
  <si>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</si>
  <si>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</si>
  <si>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</si>
  <si>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</si>
  <si>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</si>
  <si>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</si>
  <si>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</si>
  <si>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</si>
  <si>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</si>
  <si>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</si>
  <si>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</si>
  <si>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</si>
  <si>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</si>
  <si>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</si>
  <si>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</si>
  <si>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</si>
  <si>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</si>
  <si>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</si>
  <si>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</si>
  <si>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</si>
  <si>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</si>
  <si>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</si>
  <si>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</si>
  <si>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</si>
  <si>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</si>
  <si>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</si>
  <si>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</si>
  <si>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</si>
  <si>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</si>
  <si>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</si>
  <si>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</si>
  <si>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</si>
  <si>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</si>
  <si>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</si>
  <si>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</si>
  <si>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</si>
  <si>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</si>
  <si>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</si>
  <si>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</si>
  <si>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</si>
  <si>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</si>
  <si>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</si>
  <si>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</si>
  <si>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</si>
  <si>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</si>
  <si>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</si>
  <si>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</si>
  <si>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</si>
  <si>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</si>
  <si>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</si>
  <si>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</si>
  <si>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</si>
  <si>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</si>
  <si>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</si>
  <si>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</si>
  <si>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</si>
  <si>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</si>
  <si>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</si>
  <si>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</si>
  <si>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</si>
  <si>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</si>
  <si>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</si>
  <si>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</si>
  <si>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</si>
  <si>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</si>
  <si>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</si>
  <si>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</si>
  <si>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</si>
  <si>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</si>
  <si>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</si>
  <si>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</si>
  <si>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</si>
  <si>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</si>
  <si>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</si>
  <si>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</si>
  <si>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</si>
  <si>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</si>
  <si>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</si>
  <si>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</si>
  <si>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</si>
  <si>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</si>
  <si>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</si>
  <si>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</si>
  <si>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</si>
  <si>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</si>
  <si>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</si>
  <si>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</si>
  <si>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</si>
  <si>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</si>
  <si>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</si>
  <si>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</si>
  <si>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</si>
  <si>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</si>
  <si>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</si>
  <si>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</si>
  <si>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</si>
  <si>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</si>
  <si>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</si>
  <si>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</si>
  <si>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</si>
  <si>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</si>
  <si>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</si>
  <si>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</si>
  <si>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</si>
  <si>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</si>
  <si>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</si>
  <si>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</si>
  <si>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</si>
  <si>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</si>
  <si>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</si>
  <si>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</si>
  <si>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</si>
  <si>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</si>
  <si>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</si>
  <si>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</si>
  <si>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</si>
  <si>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</si>
  <si>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</si>
  <si>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</si>
  <si>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</si>
  <si>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</si>
  <si>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</si>
  <si>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</si>
  <si>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</si>
  <si>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</si>
  <si>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</si>
  <si>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</si>
  <si>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</si>
  <si>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</si>
  <si>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</si>
  <si>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</si>
  <si>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</si>
  <si>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</si>
  <si>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</si>
  <si>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</si>
  <si>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</si>
  <si>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</si>
  <si>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</si>
  <si>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</si>
  <si>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</si>
  <si>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</si>
  <si>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</si>
  <si>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</si>
  <si>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</si>
  <si>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</si>
  <si>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</si>
  <si>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</si>
  <si>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</si>
  <si>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</si>
  <si>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</si>
  <si>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</si>
  <si>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</si>
  <si>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</si>
  <si>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</si>
  <si>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</si>
  <si>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</si>
  <si>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</si>
  <si>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</si>
  <si>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</si>
  <si>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</si>
  <si>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</si>
  <si>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</si>
  <si>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</si>
  <si>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</si>
  <si>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</si>
  <si>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</si>
  <si>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</si>
  <si>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</si>
  <si>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</si>
  <si>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</si>
  <si>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</si>
  <si>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</si>
  <si>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</si>
  <si>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</si>
  <si>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</si>
  <si>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</si>
  <si>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</si>
  <si>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</si>
  <si>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</si>
  <si>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</si>
  <si>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</si>
  <si>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</si>
  <si>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</si>
  <si>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</si>
  <si>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</si>
  <si>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</si>
  <si>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</si>
  <si>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</si>
  <si>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</si>
  <si>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</si>
  <si>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</si>
  <si>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</si>
  <si>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</si>
  <si>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</si>
  <si>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</si>
  <si>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</si>
  <si>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</si>
  <si>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</si>
  <si>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</si>
  <si>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</si>
  <si>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</si>
  <si>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</si>
  <si>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</si>
  <si>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</si>
  <si>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</si>
  <si>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</si>
  <si>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</si>
  <si>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</si>
  <si>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</si>
  <si>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</si>
  <si>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</si>
  <si>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</si>
  <si>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</si>
  <si>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</si>
  <si>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</si>
  <si>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</si>
  <si>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</si>
  <si>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</si>
  <si>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</si>
  <si>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</si>
  <si>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</si>
  <si>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</si>
  <si>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</si>
  <si>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</si>
  <si>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</si>
  <si>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</si>
  <si>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</si>
  <si>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</si>
  <si>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</si>
  <si>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</si>
  <si>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</si>
  <si>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</si>
  <si>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</si>
  <si>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</si>
  <si>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</si>
  <si>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</si>
  <si>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</si>
  <si>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</si>
  <si>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</si>
  <si>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</si>
  <si>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</si>
  <si>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</si>
  <si>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</si>
  <si>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</si>
  <si>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</si>
  <si>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</si>
  <si>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</si>
  <si>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</si>
  <si>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</si>
  <si>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</si>
  <si>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</si>
  <si>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</si>
  <si>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</si>
  <si>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</si>
  <si>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</si>
  <si>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</si>
  <si>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</si>
  <si>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</si>
  <si>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</si>
  <si>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</si>
  <si>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</si>
  <si>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</si>
  <si>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</si>
  <si>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</si>
  <si>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</si>
  <si>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</si>
  <si>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</si>
  <si>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</si>
  <si>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</si>
  <si>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</si>
  <si>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</si>
  <si>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</si>
  <si>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</si>
  <si>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</si>
  <si>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</si>
  <si>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</si>
  <si>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</si>
  <si>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</si>
  <si>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</si>
  <si>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</si>
  <si>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</si>
  <si>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</si>
  <si>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</si>
  <si>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</si>
  <si>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</si>
  <si>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</si>
  <si>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</si>
  <si>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</si>
  <si>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</si>
  <si>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</si>
  <si>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</si>
  <si>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</si>
  <si>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</si>
  <si>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</si>
  <si>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</si>
  <si>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</si>
  <si>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</si>
  <si>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</si>
  <si>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</si>
  <si>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</si>
  <si>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</si>
  <si>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</si>
  <si>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</si>
  <si>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</si>
  <si>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</si>
  <si>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</si>
  <si>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</si>
  <si>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</si>
  <si>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</si>
  <si>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</si>
  <si>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</si>
  <si>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</si>
  <si>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</si>
  <si>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</si>
  <si>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</si>
  <si>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</si>
  <si>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</si>
  <si>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</si>
  <si>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</si>
  <si>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</si>
  <si>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</si>
  <si>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</si>
  <si>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</si>
  <si>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</si>
  <si>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</si>
  <si>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</si>
  <si>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</si>
  <si>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</si>
  <si>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</si>
  <si>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</si>
  <si>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</si>
  <si>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</si>
  <si>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</si>
  <si>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</si>
  <si>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</si>
  <si>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</si>
  <si>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</si>
  <si>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</si>
  <si>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</si>
  <si>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</si>
  <si>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</si>
  <si>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</si>
  <si>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</si>
  <si>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</si>
  <si>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</si>
  <si>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</si>
  <si>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</si>
  <si>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</si>
  <si>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</si>
  <si>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</si>
  <si>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</si>
  <si>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</si>
  <si>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</si>
  <si>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</si>
  <si>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</si>
  <si>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</si>
  <si>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</si>
  <si>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</si>
  <si>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</si>
  <si>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</si>
  <si>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</si>
  <si>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</si>
  <si>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</si>
  <si>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</si>
  <si>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</si>
  <si>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</si>
  <si>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</si>
  <si>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</si>
  <si>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</si>
  <si>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</si>
  <si>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</si>
  <si>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</si>
  <si>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</si>
  <si>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</si>
  <si>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</si>
  <si>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</si>
  <si>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</si>
  <si>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</si>
  <si>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</si>
  <si>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</si>
  <si>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</si>
  <si>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</si>
  <si>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</si>
  <si>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</si>
  <si>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</si>
  <si>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</si>
  <si>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</si>
  <si>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</si>
  <si>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</si>
  <si>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</si>
  <si>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</si>
  <si>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</si>
  <si>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</si>
  <si>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</si>
  <si>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</si>
  <si>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</si>
  <si>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</si>
  <si>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</si>
  <si>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</si>
  <si>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</si>
  <si>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</si>
  <si>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</si>
  <si>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</si>
  <si>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</si>
  <si>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</si>
  <si>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</si>
  <si>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</si>
  <si>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</si>
  <si>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</si>
  <si>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</si>
  <si>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</si>
  <si>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</si>
  <si>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</si>
  <si>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</si>
  <si>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</si>
  <si>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</si>
  <si>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</si>
  <si>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</si>
  <si>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</si>
  <si>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</si>
  <si>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</si>
  <si>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</si>
  <si>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</si>
  <si>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</si>
  <si>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</si>
  <si>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</si>
  <si>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</si>
  <si>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</si>
  <si>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</si>
  <si>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</si>
  <si>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</si>
  <si>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</si>
  <si>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</si>
  <si>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</si>
  <si>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</si>
  <si>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</si>
  <si>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</si>
  <si>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</si>
  <si>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</si>
  <si>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</si>
  <si>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</si>
  <si>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</si>
  <si>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</si>
  <si>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</si>
  <si>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</si>
  <si>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</si>
  <si>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</si>
  <si>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</si>
  <si>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</si>
  <si>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</si>
  <si>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</si>
  <si>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</si>
  <si>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</si>
  <si>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</si>
  <si>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</si>
  <si>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</si>
  <si>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</si>
  <si>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</si>
  <si>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</si>
  <si>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</si>
  <si>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</si>
  <si>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</si>
  <si>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</si>
  <si>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</si>
  <si>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</si>
  <si>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</si>
  <si>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</si>
  <si>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</si>
  <si>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</si>
  <si>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</si>
  <si>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</si>
  <si>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</si>
  <si>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</si>
  <si>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</si>
  <si>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</si>
  <si>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</si>
  <si>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</si>
  <si>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</si>
  <si>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</si>
  <si>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</si>
  <si>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</si>
  <si>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</si>
  <si>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</si>
  <si>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</si>
  <si>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</si>
  <si>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</si>
  <si>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</si>
  <si>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</si>
  <si>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</si>
  <si>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</si>
  <si>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</si>
  <si>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</si>
  <si>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</si>
  <si>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</si>
  <si>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</si>
  <si>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</si>
  <si>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</si>
  <si>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</si>
  <si>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</si>
  <si>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</si>
  <si>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</si>
  <si>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</si>
  <si>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</si>
  <si>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</si>
  <si>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</si>
  <si>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</si>
  <si>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</si>
  <si>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</si>
  <si>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</si>
  <si>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</si>
  <si>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</si>
  <si>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</si>
  <si>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</si>
  <si>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</si>
  <si>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</si>
  <si>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</si>
  <si>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</si>
  <si>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</si>
  <si>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</si>
  <si>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</si>
  <si>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</si>
  <si>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</si>
  <si>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</si>
  <si>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</si>
  <si>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</si>
  <si>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</si>
  <si>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</si>
  <si>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</si>
  <si>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</si>
  <si>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</si>
  <si>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</si>
  <si>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</si>
  <si>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</si>
  <si>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</si>
  <si>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</si>
  <si>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</si>
  <si>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</si>
  <si>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</si>
  <si>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</si>
  <si>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</si>
  <si>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</si>
  <si>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</si>
  <si>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</si>
  <si>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</si>
  <si>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</si>
  <si>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</si>
  <si>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</si>
  <si>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</si>
  <si>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</si>
  <si>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</si>
  <si>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</si>
  <si>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</si>
  <si>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</si>
  <si>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</si>
  <si>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</si>
  <si>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</si>
  <si>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</si>
  <si>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</si>
  <si>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</si>
  <si>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</si>
  <si>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</si>
  <si>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</si>
  <si>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</si>
  <si>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</si>
  <si>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</si>
  <si>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</si>
  <si>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</si>
  <si>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</si>
  <si>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</si>
  <si>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</si>
  <si>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</si>
  <si>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</si>
  <si>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</si>
  <si>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</si>
  <si>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</si>
  <si>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</si>
  <si>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</si>
  <si>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</si>
  <si>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</si>
  <si>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</si>
  <si>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</si>
  <si>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</si>
  <si>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</si>
  <si>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</si>
  <si>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</si>
  <si>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</si>
  <si>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</si>
  <si>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</si>
  <si>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</si>
  <si>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</si>
  <si>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</si>
  <si>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</si>
  <si>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</si>
  <si>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</si>
  <si>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</si>
  <si>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</si>
  <si>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</si>
  <si>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</si>
  <si>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</si>
  <si>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</si>
  <si>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</si>
  <si>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</si>
  <si>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</si>
  <si>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</si>
  <si>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</si>
  <si>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</si>
  <si>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</si>
  <si>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</si>
  <si>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</si>
  <si>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</si>
  <si>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</si>
  <si>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</si>
  <si>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</si>
  <si>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</si>
  <si>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</si>
  <si>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</si>
  <si>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</si>
  <si>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</si>
  <si>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</si>
  <si>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</si>
  <si>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</si>
  <si>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</si>
  <si>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</si>
  <si>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</si>
  <si>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</si>
  <si>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</si>
  <si>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</si>
  <si>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</si>
  <si>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</si>
  <si>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</si>
  <si>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</si>
  <si>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</si>
  <si>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</si>
  <si>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</si>
  <si>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</si>
  <si>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</si>
  <si>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</si>
  <si>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</si>
  <si>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</si>
  <si>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</si>
  <si>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</si>
  <si>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</si>
  <si>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</si>
  <si>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</si>
  <si>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</si>
  <si>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</si>
  <si>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</si>
  <si>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</si>
  <si>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</si>
  <si>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</si>
  <si>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</si>
  <si>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</si>
  <si>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</si>
  <si>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</si>
  <si>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</si>
  <si>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</si>
  <si>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</si>
  <si>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</si>
  <si>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</si>
  <si>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</si>
  <si>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</si>
  <si>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</si>
  <si>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</si>
  <si>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</si>
  <si>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</si>
  <si>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</si>
  <si>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</si>
  <si>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</si>
  <si>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</si>
  <si>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</si>
  <si>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</si>
  <si>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</si>
  <si>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</si>
  <si>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</si>
  <si>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</si>
  <si>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</si>
  <si>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</si>
  <si>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</si>
  <si>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</si>
  <si>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</si>
  <si>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</si>
  <si>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</si>
  <si>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</si>
  <si>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</si>
  <si>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</si>
  <si>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</si>
  <si>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</si>
  <si>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</si>
  <si>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</si>
  <si>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</si>
  <si>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</si>
  <si>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</si>
  <si>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</si>
  <si>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</si>
  <si>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</si>
  <si>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</si>
  <si>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</si>
  <si>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</si>
  <si>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</si>
  <si>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</si>
  <si>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</si>
  <si>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</si>
  <si>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</si>
  <si>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</si>
  <si>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</si>
  <si>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</si>
  <si>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</si>
  <si>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</si>
  <si>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</si>
  <si>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</si>
  <si>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</si>
  <si>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</si>
  <si>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</si>
  <si>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</si>
  <si>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</si>
  <si>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</si>
  <si>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</si>
  <si>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</si>
  <si>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</si>
  <si>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</si>
  <si>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</si>
  <si>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</si>
  <si>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</si>
  <si>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</si>
  <si>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</si>
  <si>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</si>
  <si>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</si>
  <si>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</si>
  <si>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</si>
  <si>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</si>
  <si>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</si>
  <si>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</si>
  <si>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</si>
  <si>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</si>
  <si>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</si>
  <si>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</si>
  <si>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</si>
  <si>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</si>
  <si>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</si>
  <si>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</si>
  <si>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</si>
  <si>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</si>
  <si>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</si>
  <si>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</si>
  <si>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</si>
  <si>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</si>
  <si>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</si>
  <si>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</si>
  <si>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</si>
  <si>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</si>
  <si>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</si>
  <si>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</si>
  <si>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</si>
  <si>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</si>
  <si>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</si>
  <si>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</si>
  <si>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</si>
  <si>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</si>
  <si>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</si>
  <si>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</si>
  <si>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</si>
  <si>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</si>
  <si>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</si>
  <si>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</si>
  <si>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</si>
  <si>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</si>
  <si>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</si>
  <si>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</si>
  <si>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</si>
  <si>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</si>
  <si>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</si>
  <si>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</si>
  <si>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</si>
  <si>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</si>
  <si>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</si>
  <si>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</si>
  <si>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</si>
  <si>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</si>
  <si>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</si>
  <si>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</si>
  <si>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</si>
  <si>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</si>
  <si>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</si>
  <si>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</si>
  <si>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</si>
  <si>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</si>
  <si>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</si>
  <si>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</si>
  <si>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</si>
  <si>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</si>
  <si>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</si>
  <si>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</si>
  <si>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</si>
  <si>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</si>
  <si>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</si>
  <si>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</si>
  <si>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</si>
  <si>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</si>
  <si>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</si>
  <si>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</si>
  <si>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</si>
  <si>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</si>
  <si>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</si>
  <si>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</si>
  <si>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</si>
  <si>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</si>
  <si>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</si>
  <si>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</si>
  <si>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</si>
  <si>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</si>
  <si>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</si>
  <si>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</si>
  <si>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</si>
  <si>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</si>
  <si>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</si>
  <si>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</si>
  <si>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</si>
  <si>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</si>
  <si>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</si>
  <si>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</si>
  <si>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</si>
  <si>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</si>
  <si>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</si>
  <si>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</si>
  <si>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</si>
  <si>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</si>
  <si>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</si>
  <si>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</si>
  <si>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</si>
  <si>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</si>
  <si>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</si>
  <si>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</si>
  <si>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</si>
  <si>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</si>
  <si>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</si>
  <si>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</si>
  <si>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</si>
  <si>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</si>
  <si>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</si>
  <si>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</si>
  <si>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</si>
  <si>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</si>
  <si>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</si>
  <si>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</si>
  <si>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</si>
  <si>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</si>
  <si>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</si>
  <si>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</si>
  <si>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</si>
  <si>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</si>
  <si>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</si>
  <si>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</si>
  <si>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</si>
  <si>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</si>
  <si>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</si>
  <si>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</si>
  <si>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</si>
  <si>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</si>
  <si>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</si>
  <si>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</si>
  <si>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</si>
  <si>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</si>
  <si>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</si>
  <si>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</si>
  <si>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</si>
  <si>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</si>
  <si>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</si>
  <si>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</si>
  <si>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</si>
  <si>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</si>
  <si>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</si>
  <si>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</si>
  <si>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</si>
  <si>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</si>
  <si>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</si>
  <si>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</si>
  <si>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</si>
  <si>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</si>
  <si>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</si>
  <si>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</si>
  <si>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</si>
  <si>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</si>
  <si>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</si>
  <si>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</si>
  <si>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</si>
  <si>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</si>
  <si>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</si>
  <si>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</si>
  <si>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</si>
  <si>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</si>
  <si>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</si>
  <si>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</si>
  <si>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</si>
  <si>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</si>
  <si>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</si>
  <si>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</si>
  <si>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</si>
  <si>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</si>
  <si>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</si>
  <si>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</si>
  <si>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</si>
  <si>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</si>
  <si>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</si>
  <si>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</si>
  <si>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</si>
  <si>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</si>
  <si>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</si>
  <si>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</si>
  <si>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</si>
  <si>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</si>
  <si>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</si>
  <si>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</si>
  <si>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</si>
  <si>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</si>
  <si>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</si>
  <si>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</si>
  <si>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</si>
  <si>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</si>
  <si>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</si>
  <si>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</si>
  <si>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</si>
  <si>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</si>
  <si>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</si>
  <si>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</si>
  <si>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</si>
  <si>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</si>
  <si>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</si>
  <si>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</si>
  <si>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</si>
  <si>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</si>
  <si>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</si>
  <si>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</si>
  <si>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</si>
  <si>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</si>
  <si>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</si>
  <si>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</si>
  <si>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</si>
  <si>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</si>
  <si>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</si>
  <si>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</si>
  <si>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</si>
  <si>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</si>
  <si>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</si>
  <si>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</si>
  <si>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</si>
  <si>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</si>
  <si>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</si>
  <si>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</si>
  <si>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</si>
  <si>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</si>
  <si>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</si>
  <si>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</si>
  <si>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</si>
  <si>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</si>
  <si>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</si>
  <si>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</si>
  <si>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</si>
  <si>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</si>
  <si>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</si>
  <si>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</si>
  <si>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</si>
  <si>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</si>
  <si>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</si>
  <si>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</si>
  <si>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</si>
  <si>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</si>
  <si>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</si>
  <si>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</si>
  <si>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</si>
  <si>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</si>
  <si>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</si>
  <si>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</si>
  <si>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</si>
  <si>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</si>
  <si>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</si>
  <si>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</si>
  <si>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</si>
  <si>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</si>
  <si>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</si>
  <si>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</si>
  <si>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</si>
  <si>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</si>
  <si>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</si>
  <si>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</si>
  <si>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</si>
  <si>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</si>
  <si>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</si>
  <si>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</si>
  <si>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</si>
  <si>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</si>
  <si>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</si>
  <si>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</si>
  <si>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</si>
  <si>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</si>
  <si>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</si>
  <si>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</si>
  <si>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</si>
  <si>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</si>
  <si>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</si>
  <si>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</si>
  <si>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</si>
  <si>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</si>
  <si>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</si>
  <si>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</si>
  <si>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</si>
  <si>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</si>
  <si>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</si>
  <si>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</si>
  <si>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</si>
  <si>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</si>
  <si>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</si>
  <si>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</si>
  <si>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</si>
  <si>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</si>
  <si>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</si>
  <si>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</si>
  <si>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</si>
  <si>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</si>
  <si>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</si>
  <si>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</si>
  <si>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</si>
  <si>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</si>
  <si>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</si>
  <si>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</si>
  <si>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</si>
  <si>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</si>
  <si>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</si>
  <si>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</si>
  <si>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</si>
  <si>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</si>
  <si>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</si>
  <si>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</si>
  <si>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</si>
  <si>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</si>
  <si>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</si>
  <si>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</si>
  <si>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</si>
  <si>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</si>
  <si>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</si>
  <si>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</si>
  <si>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</si>
  <si>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</si>
  <si>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</si>
  <si>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</si>
  <si>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</si>
  <si>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</si>
  <si>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</si>
  <si>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</si>
  <si>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</si>
  <si>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</si>
  <si>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</si>
  <si>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</si>
  <si>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</si>
  <si>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</si>
  <si>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</si>
  <si>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</si>
  <si>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</si>
  <si>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</si>
  <si>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</si>
  <si>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</si>
  <si>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</si>
  <si>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</si>
  <si>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</si>
  <si>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</si>
  <si>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</si>
  <si>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</si>
  <si>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</si>
  <si>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</si>
  <si>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</si>
  <si>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</si>
  <si>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</si>
  <si>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</si>
  <si>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</si>
  <si>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</si>
  <si>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</si>
  <si>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</si>
  <si>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</si>
  <si>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</si>
  <si>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</si>
  <si>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</si>
  <si>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</si>
  <si>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</si>
  <si>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</si>
  <si>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</si>
  <si>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</si>
  <si>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</si>
  <si>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</si>
  <si>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</si>
  <si>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</si>
  <si>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</si>
  <si>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</si>
  <si>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</si>
  <si>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</si>
  <si>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</si>
  <si>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</si>
  <si>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</si>
  <si>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</si>
  <si>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</si>
  <si>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</si>
  <si>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</si>
  <si>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</si>
  <si>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</si>
  <si>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</si>
  <si>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</si>
  <si>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</si>
  <si>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</si>
  <si>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</si>
  <si>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</si>
  <si>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</si>
  <si>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</si>
  <si>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</si>
  <si>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</si>
  <si>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</si>
  <si>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</si>
  <si>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</si>
  <si>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</si>
  <si>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</si>
  <si>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</si>
  <si>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</si>
  <si>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</si>
  <si>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</si>
  <si>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</si>
  <si>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</si>
  <si>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</si>
  <si>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</si>
  <si>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</si>
  <si>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</si>
  <si>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</si>
  <si>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</si>
  <si>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</si>
  <si>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</si>
  <si>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</si>
  <si>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</si>
  <si>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</si>
  <si>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</si>
  <si>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</si>
  <si>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</si>
  <si>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</si>
  <si>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</si>
  <si>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</si>
  <si>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</si>
  <si>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</si>
  <si>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</si>
  <si>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</si>
  <si>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</si>
  <si>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</si>
  <si>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</si>
  <si>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</si>
  <si>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</si>
  <si>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</si>
  <si>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</si>
  <si>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</si>
  <si>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</si>
  <si>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</si>
  <si>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</si>
  <si>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</si>
  <si>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</si>
  <si>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</si>
  <si>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</si>
  <si>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</si>
  <si>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</si>
  <si>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</si>
  <si>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</si>
  <si>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</si>
  <si>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</si>
  <si>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</si>
  <si>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</si>
  <si>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</si>
  <si>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</si>
  <si>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</si>
  <si>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</si>
  <si>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</si>
  <si>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</si>
  <si>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</si>
  <si>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</si>
  <si>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</si>
  <si>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</si>
  <si>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</si>
  <si>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</si>
  <si>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</si>
  <si>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</si>
  <si>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</si>
  <si>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</si>
  <si>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</si>
  <si>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</si>
  <si>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</si>
  <si>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</si>
  <si>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</si>
  <si>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</si>
  <si>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</si>
  <si>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</si>
  <si>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</si>
  <si>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</si>
  <si>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</si>
  <si>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</si>
  <si>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</si>
  <si>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</si>
  <si>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</si>
  <si>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</si>
  <si>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</si>
  <si>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</si>
  <si>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</si>
  <si>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</si>
  <si>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</si>
  <si>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</si>
  <si>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</si>
  <si>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</si>
  <si>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</si>
  <si>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</si>
  <si>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</si>
  <si>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</si>
  <si>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</si>
  <si>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</si>
  <si>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</si>
  <si>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</si>
  <si>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</si>
  <si>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</si>
  <si>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</si>
  <si>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</si>
  <si>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</si>
  <si>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</si>
  <si>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</si>
  <si>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</si>
  <si>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</si>
  <si>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</si>
  <si>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</si>
  <si>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</si>
  <si>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</si>
  <si>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</si>
  <si>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</si>
  <si>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</si>
  <si>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</si>
  <si>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</si>
  <si>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</si>
  <si>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</si>
  <si>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</si>
  <si>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</si>
  <si>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</si>
  <si>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</si>
  <si>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</si>
  <si>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</si>
  <si>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</si>
  <si>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</si>
  <si>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</si>
  <si>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</si>
  <si>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</si>
  <si>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</si>
  <si>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</si>
  <si>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</si>
  <si>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</si>
  <si>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</si>
  <si>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</si>
  <si>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</si>
  <si>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</si>
  <si>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</si>
  <si>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</si>
  <si>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</si>
  <si>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</si>
  <si>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</si>
  <si>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</si>
  <si>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</si>
  <si>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</si>
  <si>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</si>
  <si>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</si>
  <si>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</si>
  <si>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</si>
  <si>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</si>
  <si>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</si>
  <si>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</si>
  <si>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</si>
  <si>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</si>
  <si>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</si>
  <si>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</si>
  <si>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</si>
  <si>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</si>
  <si>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</si>
  <si>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</si>
  <si>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</si>
  <si>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</si>
  <si>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</si>
  <si>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</si>
  <si>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</si>
  <si>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</si>
  <si>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</si>
  <si>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</si>
  <si>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</si>
  <si>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</si>
  <si>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</si>
  <si>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</si>
  <si>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</si>
  <si>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</si>
  <si>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</si>
  <si>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</si>
  <si>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</si>
  <si>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</si>
  <si>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</si>
  <si>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</si>
  <si>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</si>
  <si>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</si>
  <si>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</si>
  <si>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</si>
  <si>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</si>
  <si>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</si>
  <si>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</si>
  <si>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</si>
  <si>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</si>
  <si>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</si>
  <si>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</si>
  <si>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</si>
  <si>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</si>
  <si>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</si>
  <si>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</si>
  <si>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</si>
  <si>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</si>
  <si>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</si>
  <si>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</si>
  <si>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</si>
  <si>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</si>
  <si>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</si>
  <si>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</si>
  <si>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</si>
  <si>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</si>
  <si>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</si>
  <si>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</si>
  <si>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</si>
  <si>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</si>
  <si>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</si>
  <si>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</si>
  <si>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</si>
  <si>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</si>
  <si>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</si>
  <si>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</si>
  <si>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</si>
  <si>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</si>
  <si>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</si>
  <si>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</si>
  <si>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</si>
  <si>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</si>
  <si>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</si>
  <si>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</si>
  <si>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</si>
  <si>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</si>
  <si>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</si>
  <si>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</si>
  <si>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</si>
  <si>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</si>
  <si>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</si>
  <si>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</si>
  <si>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</si>
  <si>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</si>
  <si>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</si>
  <si>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</si>
  <si>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</si>
  <si>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</si>
  <si>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</si>
  <si>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</si>
  <si>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</si>
  <si>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</si>
  <si>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</si>
  <si>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</si>
  <si>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</si>
  <si>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</si>
  <si>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</si>
  <si>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</si>
  <si>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</si>
  <si>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</si>
  <si>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</si>
  <si>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</si>
  <si>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</si>
  <si>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</si>
  <si>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</si>
  <si>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</si>
  <si>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</si>
  <si>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</si>
  <si>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</si>
  <si>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</si>
  <si>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</si>
  <si>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</si>
  <si>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</si>
  <si>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</si>
  <si>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</si>
  <si>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</si>
  <si>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</si>
  <si>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</si>
  <si>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</si>
  <si>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</si>
  <si>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</si>
  <si>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</si>
  <si>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</si>
  <si>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</si>
  <si>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</si>
  <si>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</si>
  <si>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</si>
  <si>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</si>
  <si>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</si>
  <si>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</si>
  <si>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</si>
  <si>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</si>
  <si>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</si>
  <si>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</si>
  <si>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</si>
  <si>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</si>
  <si>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</si>
  <si>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</si>
  <si>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</si>
  <si>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</si>
  <si>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</si>
  <si>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</si>
  <si>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</si>
  <si>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</si>
  <si>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</si>
  <si>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</si>
  <si>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</si>
  <si>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</si>
  <si>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</si>
  <si>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</si>
  <si>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</si>
  <si>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</si>
  <si>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</si>
  <si>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</si>
  <si>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</si>
  <si>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</si>
  <si>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</si>
  <si>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</si>
  <si>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</si>
  <si>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</si>
  <si>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</si>
  <si>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</si>
  <si>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</si>
  <si>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</si>
  <si>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</si>
  <si>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</si>
  <si>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</si>
  <si>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</si>
  <si>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</si>
  <si>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</si>
  <si>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</si>
  <si>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</si>
  <si>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</si>
  <si>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</si>
  <si>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</si>
  <si>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</si>
  <si>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</si>
  <si>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</si>
  <si>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</si>
  <si>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</si>
  <si>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</si>
  <si>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</si>
  <si>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</si>
  <si>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</si>
  <si>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</si>
  <si>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</si>
  <si>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</si>
  <si>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</si>
  <si>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</si>
  <si>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</si>
  <si>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</si>
  <si>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</si>
  <si>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</si>
  <si>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</si>
  <si>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</si>
  <si>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</si>
  <si>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</si>
  <si>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</si>
  <si>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</si>
  <si>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</si>
  <si>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</si>
  <si>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</si>
  <si>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</si>
  <si>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</si>
  <si>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</si>
  <si>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</si>
  <si>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</si>
  <si>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</si>
  <si>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</si>
  <si>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</si>
  <si>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</si>
  <si>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</si>
  <si>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</si>
  <si>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</si>
  <si>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</si>
  <si>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</si>
  <si>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</si>
  <si>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</si>
  <si>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</si>
  <si>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</si>
  <si>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</si>
  <si>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</si>
  <si>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</si>
  <si>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</si>
  <si>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</si>
  <si>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</si>
  <si>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</si>
  <si>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</si>
  <si>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</si>
  <si>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</si>
  <si>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</si>
  <si>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</si>
  <si>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</si>
  <si>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</si>
  <si>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</si>
  <si>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</si>
  <si>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</si>
  <si>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</si>
  <si>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</si>
  <si>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</si>
  <si>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</si>
  <si>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</si>
  <si>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</si>
  <si>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</si>
  <si>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</si>
  <si>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</si>
  <si>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</si>
  <si>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</si>
  <si>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</si>
  <si>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</si>
  <si>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</si>
  <si>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</si>
  <si>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</si>
  <si>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</si>
  <si>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</si>
  <si>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</si>
  <si>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</si>
  <si>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</si>
  <si>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</si>
  <si>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</si>
  <si>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</si>
  <si>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</si>
  <si>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</si>
  <si>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</si>
  <si>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</si>
  <si>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</si>
  <si>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</si>
  <si>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</si>
  <si>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</si>
  <si>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</si>
  <si>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</si>
  <si>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</si>
  <si>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</si>
  <si>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</si>
  <si>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</si>
  <si>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</si>
  <si>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</si>
  <si>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</si>
  <si>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</si>
  <si>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</si>
  <si>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</si>
  <si>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</si>
  <si>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</si>
  <si>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</si>
  <si>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</si>
  <si>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</si>
  <si>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</si>
  <si>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</si>
  <si>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</si>
  <si>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</si>
  <si>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</si>
  <si>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</si>
  <si>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</si>
  <si>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</si>
  <si>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</si>
  <si>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</si>
  <si>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</si>
  <si>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</si>
  <si>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</si>
  <si>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</si>
  <si>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</si>
  <si>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</si>
  <si>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</si>
  <si>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</si>
  <si>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</si>
  <si>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</si>
  <si>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</si>
  <si>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</si>
  <si>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</si>
  <si>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</si>
  <si>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</si>
  <si>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</si>
  <si>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</si>
  <si>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</si>
  <si>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</si>
  <si>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</si>
  <si>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</si>
  <si>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</si>
  <si>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</si>
  <si>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</si>
  <si>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</si>
  <si>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</si>
  <si>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</si>
  <si>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</si>
  <si>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</si>
  <si>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</si>
  <si>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</si>
  <si>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</si>
  <si>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</si>
  <si>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</si>
  <si>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</si>
  <si>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</si>
  <si>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</si>
  <si>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</si>
  <si>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</si>
  <si>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</si>
  <si>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</si>
  <si>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</si>
  <si>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</si>
  <si>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</si>
  <si>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</si>
  <si>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</si>
  <si>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</si>
  <si>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</si>
  <si>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</si>
  <si>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</si>
  <si>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</si>
  <si>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</si>
  <si>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</si>
  <si>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</si>
  <si>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</si>
  <si>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</si>
  <si>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</si>
  <si>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</si>
  <si>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</si>
  <si>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</si>
  <si>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</si>
  <si>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</si>
  <si>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</si>
  <si>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</si>
  <si>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</si>
  <si>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</si>
  <si>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</si>
  <si>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</si>
  <si>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</si>
  <si>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</si>
  <si>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</si>
  <si>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</si>
  <si>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</si>
  <si>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</si>
  <si>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</si>
  <si>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</si>
  <si>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</si>
  <si>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</si>
  <si>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</si>
  <si>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</si>
  <si>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</si>
  <si>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</si>
  <si>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</si>
  <si>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</si>
  <si>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</si>
  <si>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</si>
  <si>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</si>
  <si>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</si>
  <si>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</si>
  <si>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</si>
  <si>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</si>
  <si>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</si>
  <si>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</si>
  <si>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</si>
  <si>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</si>
  <si>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</si>
  <si>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</si>
  <si>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</si>
  <si>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</si>
  <si>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</si>
  <si>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</si>
  <si>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</si>
  <si>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</si>
  <si>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</si>
  <si>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</si>
  <si>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</si>
  <si>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</si>
  <si>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</si>
  <si>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</si>
  <si>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</si>
  <si>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</si>
  <si>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</si>
  <si>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</si>
  <si>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</si>
  <si>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</si>
  <si>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</si>
  <si>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</si>
  <si>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</si>
  <si>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</si>
  <si>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</si>
  <si>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</si>
  <si>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</si>
  <si>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</si>
  <si>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</si>
  <si>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</si>
  <si>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</si>
  <si>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</si>
  <si>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</si>
  <si>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</si>
  <si>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</si>
  <si>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</si>
  <si>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</si>
  <si>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</si>
  <si>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</si>
  <si>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</si>
  <si>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</si>
  <si>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</si>
  <si>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</si>
  <si>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</si>
  <si>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</si>
  <si>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</si>
  <si>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</si>
  <si>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</si>
  <si>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</si>
  <si>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</si>
  <si>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</si>
  <si>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</si>
  <si>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</si>
  <si>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</si>
  <si>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</si>
  <si>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</si>
  <si>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</si>
  <si>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</si>
  <si>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</si>
  <si>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</si>
  <si>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</si>
  <si>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</si>
  <si>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</si>
  <si>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</si>
  <si>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</si>
  <si>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</si>
  <si>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</si>
  <si>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</si>
  <si>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</si>
  <si>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</si>
  <si>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</si>
  <si>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</si>
  <si>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</si>
  <si>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</si>
  <si>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</si>
  <si>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</si>
  <si>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</si>
  <si>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</si>
  <si>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</si>
  <si>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</si>
  <si>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</si>
  <si>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</si>
  <si>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</si>
  <si>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</si>
  <si>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</si>
  <si>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</si>
  <si>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</si>
  <si>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</si>
  <si>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</si>
  <si>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</si>
  <si>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</si>
  <si>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</si>
  <si>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</si>
  <si>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</si>
  <si>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</si>
  <si>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</si>
  <si>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</si>
  <si>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</si>
  <si>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</si>
  <si>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</si>
  <si>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</si>
  <si>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</si>
  <si>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</si>
  <si>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</si>
  <si>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</si>
  <si>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</si>
  <si>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</si>
  <si>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</si>
  <si>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</si>
  <si>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</si>
  <si>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</si>
  <si>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</si>
  <si>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</si>
  <si>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</si>
  <si>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</si>
  <si>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</si>
  <si>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</si>
  <si>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</si>
  <si>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</si>
  <si>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</si>
  <si>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</si>
  <si>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</si>
  <si>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</si>
  <si>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</si>
  <si>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</si>
  <si>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</si>
  <si>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</si>
  <si>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</si>
  <si>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</si>
  <si>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</si>
  <si>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</si>
  <si>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</si>
  <si>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</si>
  <si>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</si>
  <si>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</si>
  <si>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</si>
  <si>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</si>
  <si>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</si>
  <si>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</si>
  <si>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</si>
  <si>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</si>
  <si>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</si>
  <si>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</si>
  <si>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</si>
  <si>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</si>
  <si>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</si>
  <si>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</si>
  <si>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</si>
  <si>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</si>
  <si>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</si>
  <si>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</si>
  <si>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</si>
  <si>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</si>
  <si>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</si>
  <si>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</si>
  <si>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</si>
  <si>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</si>
  <si>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</si>
  <si>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</si>
  <si>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</si>
  <si>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</si>
  <si>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</si>
  <si>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</si>
  <si>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</si>
  <si>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</si>
  <si>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</si>
  <si>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</si>
  <si>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</si>
  <si>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</si>
  <si>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</si>
  <si>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</si>
  <si>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</si>
  <si>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</si>
  <si>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</si>
  <si>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</si>
  <si>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</si>
  <si>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</si>
  <si>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</si>
  <si>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</si>
  <si>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</si>
  <si>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</si>
  <si>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</si>
  <si>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</si>
  <si>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</si>
  <si>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</si>
  <si>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</si>
  <si>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</si>
  <si>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</si>
  <si>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</si>
  <si>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</si>
  <si>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</si>
  <si>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</si>
  <si>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</si>
  <si>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</si>
  <si>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</si>
  <si>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</si>
  <si>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</si>
  <si>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</si>
  <si>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</si>
  <si>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</si>
  <si>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</si>
  <si>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</si>
  <si>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</si>
  <si>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</si>
  <si>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</si>
  <si>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</si>
  <si>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</si>
  <si>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</si>
  <si>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</si>
  <si>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</si>
  <si>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</si>
  <si>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</si>
  <si>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</si>
  <si>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</si>
  <si>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</si>
  <si>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</si>
  <si>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</si>
  <si>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</si>
  <si>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</si>
  <si>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</si>
  <si>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</si>
  <si>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</si>
  <si>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</si>
  <si>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</si>
  <si>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</si>
  <si>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</si>
  <si>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</si>
  <si>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</si>
  <si>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</si>
  <si>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</si>
  <si>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</si>
  <si>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</si>
  <si>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</si>
  <si>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</si>
  <si>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</si>
  <si>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</si>
  <si>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</si>
  <si>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</si>
  <si>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</si>
  <si>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</si>
  <si>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</si>
  <si>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</si>
  <si>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</si>
  <si>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</si>
  <si>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</si>
  <si>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</si>
  <si>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</si>
  <si>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</si>
  <si>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</si>
  <si>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</si>
  <si>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</si>
  <si>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</si>
  <si>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</si>
  <si>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</si>
  <si>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</si>
  <si>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</si>
  <si>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</si>
  <si>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</si>
  <si>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</si>
  <si>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</si>
  <si>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</si>
  <si>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</si>
  <si>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</si>
  <si>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</si>
  <si>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</si>
  <si>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</si>
  <si>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</si>
  <si>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</si>
  <si>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</si>
  <si>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</si>
  <si>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</si>
  <si>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</si>
  <si>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</si>
  <si>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</si>
  <si>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</si>
  <si>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</si>
  <si>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</si>
  <si>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</si>
  <si>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</si>
  <si>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</si>
  <si>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</si>
  <si>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</si>
  <si>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</si>
  <si>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</si>
  <si>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</si>
  <si>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</si>
  <si>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</si>
  <si>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</si>
  <si>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</si>
  <si>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</si>
  <si>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</si>
  <si>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</si>
  <si>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</si>
  <si>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</si>
  <si>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</si>
  <si>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</si>
  <si>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</si>
  <si>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</si>
  <si>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</si>
  <si>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</si>
  <si>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</si>
  <si>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</si>
  <si>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</si>
  <si>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</si>
  <si>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</si>
  <si>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</si>
  <si>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</si>
  <si>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</si>
  <si>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</si>
  <si>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</si>
  <si>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</si>
  <si>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</si>
  <si>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</si>
  <si>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</si>
  <si>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</si>
  <si>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</si>
  <si>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</si>
  <si>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</si>
  <si>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</si>
  <si>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</si>
  <si>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</si>
  <si>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</si>
  <si>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</si>
  <si>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</si>
  <si>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</si>
  <si>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</si>
  <si>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</si>
  <si>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</si>
  <si>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</si>
  <si>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</si>
  <si>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</si>
  <si>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</si>
  <si>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</si>
  <si>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</si>
  <si>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</si>
  <si>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</si>
  <si>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</si>
  <si>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</si>
  <si>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</si>
  <si>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</si>
  <si>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</si>
  <si>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</si>
  <si>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</si>
  <si>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</si>
  <si>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</si>
  <si>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</si>
  <si>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</si>
  <si>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</si>
  <si>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</si>
  <si>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</si>
  <si>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</si>
  <si>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</si>
  <si>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</si>
  <si>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</si>
  <si>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</si>
  <si>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</si>
  <si>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</si>
  <si>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</si>
  <si>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</si>
  <si>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</si>
  <si>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</si>
  <si>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</si>
  <si>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</si>
  <si>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</si>
  <si>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</si>
  <si>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</si>
  <si>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</si>
  <si>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</si>
  <si>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</si>
  <si>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</si>
  <si>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</si>
  <si>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</si>
  <si>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</si>
  <si>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</si>
  <si>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</si>
  <si>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</si>
  <si>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</si>
  <si>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</si>
  <si>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</si>
  <si>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</si>
  <si>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</si>
  <si>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</si>
  <si>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</si>
  <si>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</si>
  <si>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</si>
  <si>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</si>
  <si>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</si>
  <si>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</si>
  <si>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</si>
  <si>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</si>
  <si>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</si>
  <si>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</si>
  <si>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</si>
  <si>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</si>
  <si>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</si>
  <si>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</si>
  <si>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</si>
  <si>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</si>
  <si>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</si>
  <si>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</si>
  <si>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</si>
  <si>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</si>
  <si>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</si>
  <si>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</si>
  <si>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</si>
  <si>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</si>
  <si>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</si>
  <si>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</si>
  <si>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</si>
  <si>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</si>
  <si>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</si>
  <si>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</si>
  <si>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</si>
  <si>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</si>
  <si>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</si>
  <si>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</si>
  <si>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</si>
  <si>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</si>
  <si>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</si>
  <si>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</si>
  <si>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</si>
  <si>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</si>
  <si>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</si>
  <si>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</si>
  <si>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</si>
  <si>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</si>
  <si>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</si>
  <si>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</si>
  <si>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</si>
  <si>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</si>
  <si>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</si>
  <si>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</si>
  <si>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</si>
  <si>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</si>
  <si>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</si>
  <si>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</si>
  <si>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</si>
  <si>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</si>
  <si>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</si>
  <si>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</si>
  <si>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</si>
  <si>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</si>
  <si>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</si>
  <si>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</si>
  <si>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</si>
  <si>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</si>
  <si>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</si>
  <si>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</si>
  <si>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</si>
  <si>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</si>
  <si>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</si>
  <si>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</si>
  <si>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</si>
  <si>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</si>
  <si>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</si>
  <si>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</si>
  <si>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</si>
  <si>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</si>
  <si>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</si>
  <si>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</si>
  <si>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</si>
  <si>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</si>
  <si>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</si>
  <si>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</si>
  <si>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</si>
  <si>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</si>
  <si>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</si>
  <si>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</si>
  <si>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</si>
  <si>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</si>
  <si>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</si>
  <si>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</si>
  <si>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</si>
  <si>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</si>
  <si>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</si>
  <si>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</si>
  <si>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</si>
  <si>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</si>
  <si>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</si>
  <si>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</si>
  <si>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</si>
  <si>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</si>
  <si>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</si>
  <si>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</si>
  <si>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</si>
  <si>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</si>
  <si>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</si>
  <si>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</si>
  <si>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</si>
  <si>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</si>
  <si>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</si>
  <si>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</si>
  <si>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</si>
  <si>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</si>
  <si>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</si>
  <si>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</si>
  <si>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</si>
  <si>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</si>
  <si>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</si>
  <si>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</si>
  <si>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</si>
  <si>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</si>
  <si>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</si>
  <si>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</si>
  <si>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</si>
  <si>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</si>
  <si>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</si>
  <si>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</si>
  <si>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</si>
  <si>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</si>
  <si>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</si>
  <si>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</si>
  <si>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</si>
  <si>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</si>
  <si>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</si>
  <si>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</si>
  <si>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</si>
  <si>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</si>
  <si>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</si>
  <si>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</si>
  <si>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</si>
  <si>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</si>
  <si>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</si>
  <si>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</si>
  <si>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</si>
  <si>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</si>
  <si>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</si>
  <si>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</si>
  <si>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</si>
  <si>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</si>
  <si>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</si>
  <si>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</si>
  <si>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</si>
  <si>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</si>
  <si>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</si>
  <si>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</si>
  <si>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</si>
  <si>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</si>
  <si>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</si>
  <si>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</si>
  <si>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</si>
  <si>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</si>
  <si>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</si>
  <si>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</si>
  <si>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</si>
  <si>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</si>
  <si>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</si>
  <si>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</si>
  <si>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</si>
  <si>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</si>
  <si>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</si>
  <si>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</si>
  <si>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</si>
  <si>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</si>
  <si>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</si>
  <si>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</si>
  <si>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</si>
  <si>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</si>
  <si>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</si>
  <si>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</si>
  <si>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</si>
  <si>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</si>
  <si>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</si>
  <si>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</si>
  <si>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</si>
  <si>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</si>
  <si>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</si>
  <si>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</si>
  <si>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</si>
  <si>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</si>
  <si>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</si>
  <si>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</si>
  <si>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</si>
  <si>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</si>
  <si>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</si>
  <si>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</si>
  <si>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</si>
  <si>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</si>
  <si>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</si>
  <si>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</si>
  <si>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</si>
  <si>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</si>
  <si>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</si>
  <si>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</si>
  <si>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</si>
  <si>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</si>
  <si>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</si>
  <si>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</si>
  <si>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</si>
  <si>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</si>
  <si>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</si>
  <si>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</si>
  <si>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</si>
  <si>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</si>
  <si>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</si>
  <si>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</si>
  <si>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</si>
  <si>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</si>
  <si>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</si>
  <si>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</si>
  <si>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</si>
  <si>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</si>
  <si>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</si>
  <si>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</si>
  <si>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</si>
  <si>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</si>
  <si>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</si>
  <si>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</si>
  <si>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</si>
  <si>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</si>
  <si>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</si>
  <si>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</si>
  <si>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</si>
  <si>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</si>
  <si>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</si>
  <si>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</si>
  <si>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</si>
  <si>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</si>
  <si>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</si>
  <si>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</si>
  <si>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</si>
  <si>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</si>
  <si>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</si>
  <si>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</si>
  <si>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</si>
  <si>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</si>
  <si>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</si>
  <si>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</si>
  <si>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</si>
  <si>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</si>
  <si>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</si>
  <si>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</si>
  <si>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</si>
  <si>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</si>
  <si>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</si>
  <si>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</si>
  <si>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</si>
  <si>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</si>
  <si>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</si>
  <si>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</si>
  <si>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</si>
  <si>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</si>
  <si>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</si>
  <si>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</si>
  <si>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</si>
  <si>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</si>
  <si>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</si>
  <si>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</si>
  <si>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</si>
  <si>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</si>
  <si>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</si>
  <si>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</si>
  <si>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</si>
  <si>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</si>
  <si>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</si>
  <si>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</si>
  <si>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</si>
  <si>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</si>
  <si>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</si>
  <si>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</si>
  <si>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</si>
  <si>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</si>
  <si>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</si>
  <si>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</si>
  <si>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</si>
  <si>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</si>
  <si>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</si>
  <si>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</si>
  <si>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</si>
  <si>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</si>
  <si>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</si>
  <si>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</si>
  <si>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</si>
  <si>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</si>
  <si>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</si>
  <si>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</si>
  <si>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</si>
  <si>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</si>
  <si>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</si>
  <si>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</si>
  <si>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</si>
  <si>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</si>
  <si>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</si>
  <si>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</si>
  <si>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</si>
  <si>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</si>
  <si>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</si>
  <si>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</si>
  <si>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</si>
  <si>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</si>
  <si>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</si>
  <si>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</si>
  <si>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</si>
  <si>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</si>
  <si>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</si>
  <si>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</si>
  <si>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</si>
  <si>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</si>
  <si>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</si>
  <si>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</si>
  <si>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</si>
  <si>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</si>
  <si>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</si>
  <si>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</si>
  <si>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</si>
  <si>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</si>
  <si>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</si>
  <si>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</si>
  <si>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</si>
  <si>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</si>
  <si>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</si>
  <si>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</si>
  <si>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</si>
  <si>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</si>
  <si>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</si>
  <si>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</si>
  <si>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</si>
  <si>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</si>
  <si>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</si>
  <si>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</si>
  <si>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</si>
  <si>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</si>
  <si>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</si>
  <si>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</si>
  <si>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</si>
  <si>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</si>
  <si>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</si>
  <si>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</si>
  <si>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</si>
  <si>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</si>
  <si>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</si>
  <si>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</si>
  <si>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</si>
  <si>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</si>
  <si>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</si>
  <si>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</si>
  <si>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</si>
  <si>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</si>
  <si>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</si>
  <si>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</si>
  <si>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</si>
  <si>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</si>
  <si>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</si>
  <si>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</si>
  <si>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</si>
  <si>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</si>
  <si>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</si>
  <si>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</si>
  <si>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</si>
  <si>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</si>
  <si>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</si>
  <si>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</si>
  <si>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</si>
  <si>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</si>
  <si>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</si>
  <si>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</si>
  <si>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</si>
  <si>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</si>
  <si>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</si>
  <si>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</si>
  <si>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</si>
  <si>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</si>
  <si>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</si>
  <si>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</si>
  <si>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</si>
  <si>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</si>
  <si>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</si>
  <si>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</si>
  <si>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</si>
  <si>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</si>
  <si>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</si>
  <si>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</si>
  <si>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</si>
  <si>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</si>
  <si>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</si>
  <si>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</si>
  <si>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</si>
  <si>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</si>
  <si>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</si>
  <si>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</si>
  <si>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</si>
  <si>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</si>
  <si>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</si>
  <si>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</si>
  <si>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</si>
  <si>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</si>
  <si>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</si>
  <si>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</si>
  <si>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</si>
  <si>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</si>
  <si>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</si>
  <si>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</si>
  <si>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</si>
  <si>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</si>
  <si>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</si>
  <si>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</si>
  <si>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</si>
  <si>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</si>
  <si>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</si>
  <si>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</si>
  <si>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</si>
  <si>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</si>
  <si>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</si>
  <si>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</si>
  <si>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</si>
  <si>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</si>
  <si>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</si>
  <si>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</si>
  <si>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</si>
  <si>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</si>
  <si>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</si>
  <si>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</si>
  <si>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</si>
  <si>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</si>
  <si>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</si>
  <si>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</si>
  <si>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</si>
  <si>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</si>
  <si>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</si>
  <si>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</si>
  <si>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</si>
  <si>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</si>
  <si>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</si>
  <si>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</si>
  <si>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</si>
  <si>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</si>
  <si>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</si>
  <si>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</si>
  <si>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</si>
  <si>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</si>
  <si>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</si>
  <si>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</si>
  <si>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</si>
  <si>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</si>
  <si>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</si>
  <si>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</si>
  <si>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</si>
  <si>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</si>
  <si>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</si>
  <si>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</si>
  <si>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</si>
  <si>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</si>
  <si>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</si>
  <si>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</si>
  <si>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</si>
  <si>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</si>
  <si>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</si>
  <si>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</si>
  <si>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</si>
  <si>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</si>
  <si>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</si>
  <si>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</si>
  <si>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</si>
  <si>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</si>
  <si>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</si>
  <si>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</si>
  <si>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</si>
  <si>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</si>
  <si>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</si>
  <si>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</si>
  <si>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</si>
  <si>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</si>
  <si>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</si>
  <si>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</si>
  <si>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</si>
  <si>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</si>
  <si>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</si>
  <si>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</si>
  <si>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</si>
  <si>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</si>
  <si>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</si>
  <si>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</si>
  <si>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</si>
  <si>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</si>
  <si>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</si>
  <si>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</si>
  <si>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</si>
  <si>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</si>
  <si>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</si>
  <si>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</si>
  <si>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</si>
  <si>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</si>
  <si>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</si>
  <si>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</si>
  <si>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</si>
  <si>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</si>
  <si>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</si>
  <si>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</si>
  <si>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</si>
  <si>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</si>
  <si>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</si>
  <si>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</si>
  <si>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</si>
  <si>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</si>
  <si>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</si>
  <si>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</si>
  <si>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</si>
  <si>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</si>
  <si>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</si>
  <si>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</si>
  <si>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</si>
  <si>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</si>
  <si>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</si>
  <si>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</si>
  <si>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</si>
  <si>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</si>
  <si>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</si>
  <si>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</si>
  <si>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</si>
  <si>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</si>
  <si>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</si>
  <si>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</si>
  <si>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</si>
  <si>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</si>
  <si>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</si>
  <si>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</si>
  <si>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</si>
  <si>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</si>
  <si>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</si>
  <si>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</si>
  <si>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</si>
  <si>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</si>
  <si>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</si>
  <si>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</si>
  <si>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</si>
  <si>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</si>
  <si>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</si>
  <si>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</si>
  <si>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</si>
  <si>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</si>
  <si>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</si>
  <si>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</si>
  <si>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</si>
  <si>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</si>
  <si>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</si>
  <si>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</si>
  <si>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</si>
  <si>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</si>
  <si>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</si>
  <si>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</si>
  <si>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</si>
  <si>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</si>
  <si>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</si>
  <si>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</si>
  <si>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</si>
  <si>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</si>
  <si>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</si>
  <si>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</si>
  <si>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</si>
  <si>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</si>
  <si>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</si>
  <si>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</si>
  <si>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</si>
  <si>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</si>
  <si>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</si>
  <si>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</si>
  <si>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</si>
  <si>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</si>
  <si>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</si>
  <si>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</si>
  <si>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</si>
  <si>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</si>
  <si>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</si>
  <si>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</si>
  <si>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</si>
  <si>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</si>
  <si>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</si>
  <si>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</si>
  <si>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</si>
  <si>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</si>
  <si>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</si>
  <si>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</si>
  <si>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</si>
  <si>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</si>
  <si>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</si>
  <si>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</si>
  <si>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</si>
  <si>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</si>
  <si>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</si>
  <si>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</si>
  <si>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</si>
  <si>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</si>
  <si>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</si>
  <si>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</si>
  <si>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</si>
  <si>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</si>
  <si>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</si>
  <si>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</si>
  <si>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</si>
  <si>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</si>
  <si>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</si>
  <si>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</si>
  <si>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</si>
  <si>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</si>
  <si>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</si>
  <si>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</si>
  <si>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</si>
  <si>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</si>
  <si>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</si>
  <si>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</si>
  <si>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</si>
  <si>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</si>
  <si>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</si>
  <si>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</si>
  <si>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</si>
  <si>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</si>
  <si>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</si>
  <si>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</si>
  <si>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</si>
  <si>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</si>
  <si>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</si>
  <si>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</si>
  <si>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</si>
  <si>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</si>
  <si>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</si>
  <si>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</si>
  <si>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</si>
  <si>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</si>
  <si>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</si>
  <si>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</si>
  <si>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</si>
  <si>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</si>
  <si>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</si>
  <si>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</si>
  <si>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</si>
  <si>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</si>
  <si>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</si>
  <si>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</si>
  <si>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</si>
  <si>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</si>
  <si>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</si>
  <si>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</si>
  <si>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</si>
  <si>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</si>
  <si>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</si>
  <si>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</si>
  <si>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</si>
  <si>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</si>
  <si>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</si>
  <si>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</si>
  <si>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</si>
  <si>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</si>
  <si>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</si>
  <si>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</si>
  <si>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</si>
  <si>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</si>
  <si>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</si>
  <si>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</si>
  <si>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</si>
  <si>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</si>
  <si>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</si>
  <si>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</si>
  <si>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</si>
  <si>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</si>
  <si>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</si>
  <si>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</si>
  <si>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</si>
  <si>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</si>
  <si>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</si>
  <si>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</si>
  <si>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</si>
  <si>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</si>
  <si>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</si>
  <si>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</si>
  <si>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</si>
  <si>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</si>
  <si>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</si>
  <si>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</si>
  <si>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</si>
  <si>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</si>
  <si>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</si>
  <si>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</si>
  <si>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</si>
  <si>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</si>
  <si>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</si>
  <si>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</si>
  <si>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</si>
  <si>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</si>
  <si>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</si>
  <si>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</si>
  <si>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</si>
  <si>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</si>
  <si>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</si>
  <si>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</si>
  <si>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</si>
  <si>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</si>
  <si>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</si>
  <si>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</si>
  <si>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</si>
  <si>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</si>
  <si>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</si>
  <si>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</si>
  <si>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</si>
  <si>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</si>
  <si>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</si>
  <si>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</si>
  <si>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</si>
  <si>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</si>
  <si>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</si>
  <si>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</si>
  <si>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</si>
  <si>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</si>
  <si>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</si>
  <si>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</si>
  <si>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</si>
  <si>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</si>
  <si>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</si>
  <si>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</si>
  <si>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</si>
  <si>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</si>
  <si>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</si>
  <si>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</si>
  <si>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</si>
  <si>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</si>
  <si>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</si>
  <si>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</si>
  <si>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</si>
  <si>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</si>
  <si>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</si>
  <si>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</si>
  <si>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</si>
  <si>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</si>
  <si>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</si>
  <si>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</si>
  <si>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</si>
  <si>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</si>
  <si>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</si>
  <si>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</si>
  <si>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</si>
  <si>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</si>
  <si>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</si>
  <si>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</si>
  <si>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</si>
  <si>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</si>
  <si>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</si>
  <si>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</si>
  <si>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</si>
  <si>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</si>
  <si>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</si>
  <si>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</si>
  <si>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</si>
  <si>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</si>
  <si>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</si>
  <si>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</si>
  <si>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</si>
  <si>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</si>
  <si>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</si>
  <si>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</si>
  <si>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</si>
  <si>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</si>
  <si>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</si>
  <si>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</si>
  <si>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</si>
  <si>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</si>
  <si>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</si>
  <si>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</si>
  <si>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</si>
  <si>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</si>
  <si>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</si>
  <si>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</si>
  <si>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</si>
  <si>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</si>
  <si>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</si>
  <si>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</si>
  <si>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</si>
  <si>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</si>
  <si>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</si>
  <si>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</si>
  <si>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</si>
  <si>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</si>
  <si>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</si>
  <si>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</si>
  <si>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</si>
  <si>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</si>
  <si>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</si>
  <si>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</si>
  <si>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</si>
  <si>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</si>
  <si>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</si>
  <si>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</si>
  <si>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</si>
  <si>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</si>
  <si>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</si>
  <si>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</si>
  <si>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</si>
  <si>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</si>
  <si>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</si>
  <si>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</si>
  <si>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</si>
  <si>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</si>
  <si>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</si>
  <si>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</si>
  <si>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</si>
  <si>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</si>
  <si>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</si>
  <si>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</si>
  <si>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</si>
  <si>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</si>
  <si>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</si>
  <si>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</si>
  <si>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</si>
  <si>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</si>
  <si>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</si>
  <si>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</si>
  <si>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</si>
  <si>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</si>
  <si>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</si>
  <si>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</si>
  <si>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</si>
  <si>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</si>
  <si>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</si>
  <si>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</si>
  <si>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</si>
  <si>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</si>
  <si>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</si>
  <si>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</si>
  <si>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</si>
  <si>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</si>
  <si>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</si>
  <si>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</si>
  <si>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</si>
  <si>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</si>
  <si>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</si>
  <si>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</si>
  <si>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</si>
  <si>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</si>
  <si>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</si>
  <si>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</si>
  <si>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</si>
  <si>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</si>
  <si>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</si>
  <si>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</si>
  <si>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</si>
  <si>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</si>
  <si>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</si>
  <si>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</si>
  <si>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</si>
  <si>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</si>
  <si>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</si>
  <si>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</si>
  <si>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</si>
  <si>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</si>
  <si>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</si>
  <si>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</si>
  <si>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</si>
  <si>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</si>
  <si>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</si>
  <si>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</si>
  <si>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</si>
  <si>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</si>
  <si>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</si>
  <si>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</si>
  <si>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</si>
  <si>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</si>
  <si>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</si>
  <si>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</si>
  <si>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</si>
  <si>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</si>
  <si>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</si>
  <si>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</si>
  <si>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</si>
  <si>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</si>
  <si>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</si>
  <si>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</si>
  <si>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</si>
  <si>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</si>
  <si>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</si>
  <si>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</si>
  <si>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</si>
  <si>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</si>
  <si>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</si>
  <si>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</si>
  <si>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</si>
  <si>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</si>
  <si>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</si>
  <si>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</si>
  <si>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</si>
  <si>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</si>
  <si>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</si>
  <si>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</si>
  <si>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</si>
  <si>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</si>
  <si>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</si>
  <si>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</si>
  <si>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</si>
  <si>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</si>
  <si>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</si>
  <si>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</si>
  <si>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</si>
  <si>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</si>
  <si>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</si>
  <si>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</si>
  <si>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</si>
  <si>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</si>
  <si>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</si>
  <si>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</si>
  <si>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</si>
  <si>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</si>
  <si>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</si>
  <si>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</si>
  <si>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</si>
  <si>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</si>
  <si>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</si>
  <si>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</si>
  <si>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</si>
  <si>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</si>
  <si>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</si>
  <si>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</si>
  <si>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</si>
  <si>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</si>
  <si>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</si>
  <si>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</si>
  <si>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</si>
  <si>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</si>
  <si>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</si>
  <si>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</si>
  <si>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</si>
  <si>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</si>
  <si>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</si>
  <si>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</si>
  <si>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</si>
  <si>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</si>
  <si>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</si>
  <si>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</si>
  <si>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</si>
  <si>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</si>
  <si>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</si>
  <si>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</si>
  <si>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</si>
  <si>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</si>
  <si>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</si>
  <si>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</si>
  <si>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</si>
  <si>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</si>
  <si>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</si>
  <si>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</si>
  <si>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</si>
  <si>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</si>
  <si>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</si>
  <si>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</si>
  <si>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</si>
  <si>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</si>
  <si>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</si>
  <si>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</si>
  <si>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</si>
  <si>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</si>
  <si>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</si>
  <si>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</si>
  <si>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</si>
  <si>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</si>
  <si>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</si>
  <si>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</si>
  <si>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</si>
  <si>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</si>
  <si>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</si>
  <si>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</si>
  <si>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</si>
  <si>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</si>
  <si>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</si>
  <si>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</si>
  <si>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</si>
  <si>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</si>
  <si>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</si>
  <si>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</si>
  <si>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</si>
  <si>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</si>
  <si>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</si>
  <si>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</si>
  <si>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</si>
  <si>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</si>
  <si>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</si>
  <si>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</si>
  <si>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</si>
  <si>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</si>
  <si>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</si>
  <si>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</si>
  <si>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</si>
  <si>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</si>
  <si>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</si>
  <si>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</si>
  <si>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</si>
  <si>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</si>
  <si>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</si>
  <si>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</si>
  <si>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</si>
  <si>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</si>
  <si>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</si>
  <si>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</si>
  <si>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</si>
  <si>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</si>
  <si>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</si>
  <si>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</si>
  <si>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</si>
  <si>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</si>
  <si>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</si>
  <si>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</si>
  <si>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</si>
  <si>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</si>
  <si>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</si>
  <si>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</si>
  <si>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</si>
  <si>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</si>
  <si>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</si>
  <si>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</si>
  <si>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</si>
  <si>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</si>
  <si>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</si>
  <si>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</si>
  <si>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</si>
  <si>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</si>
  <si>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</si>
  <si>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</si>
  <si>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</si>
  <si>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</si>
  <si>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</si>
  <si>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</si>
  <si>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</si>
  <si>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</si>
  <si>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</si>
  <si>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</si>
  <si>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</si>
  <si>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</si>
  <si>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</si>
  <si>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</si>
  <si>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</si>
  <si>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</si>
  <si>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</si>
  <si>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</si>
  <si>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</si>
  <si>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</si>
  <si>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</si>
  <si>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</si>
  <si>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</si>
  <si>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</si>
  <si>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</si>
  <si>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</si>
  <si>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</si>
  <si>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</si>
  <si>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</si>
  <si>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</si>
  <si>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</si>
  <si>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</si>
  <si>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</si>
  <si>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</si>
  <si>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</si>
  <si>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</si>
  <si>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</si>
  <si>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</si>
  <si>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</si>
  <si>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</si>
  <si>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</si>
  <si>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</si>
  <si>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</si>
  <si>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</si>
  <si>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</si>
  <si>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</si>
  <si>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</si>
  <si>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</si>
  <si>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</si>
  <si>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</si>
  <si>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</si>
  <si>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</si>
  <si>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</si>
  <si>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</si>
  <si>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</si>
  <si>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</si>
  <si>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</si>
  <si>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</si>
  <si>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</si>
  <si>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</si>
  <si>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</si>
  <si>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</si>
  <si>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</si>
  <si>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</si>
  <si>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</si>
  <si>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</si>
  <si>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</si>
  <si>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</si>
  <si>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</si>
  <si>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</si>
  <si>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</si>
  <si>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</si>
  <si>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</si>
  <si>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</si>
  <si>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</si>
  <si>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</si>
  <si>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</si>
  <si>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</si>
  <si>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</si>
  <si>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</si>
  <si>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</si>
  <si>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</si>
  <si>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</si>
  <si>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</si>
  <si>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</si>
  <si>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</si>
  <si>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</si>
  <si>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</si>
  <si>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</si>
  <si>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</si>
  <si>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</si>
  <si>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</si>
  <si>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</si>
  <si>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</si>
  <si>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</si>
  <si>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</si>
  <si>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</si>
  <si>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</si>
  <si>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</si>
  <si>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</si>
  <si>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</si>
  <si>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</si>
  <si>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</si>
  <si>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</si>
  <si>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</si>
  <si>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</si>
  <si>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</si>
  <si>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</si>
  <si>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</si>
  <si>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</si>
  <si>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</si>
  <si>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</si>
  <si>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</si>
  <si>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</si>
  <si>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</si>
  <si>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</si>
  <si>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</si>
  <si>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</si>
  <si>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</si>
  <si>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</si>
  <si>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</si>
  <si>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</si>
  <si>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</si>
  <si>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</si>
  <si>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</si>
  <si>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</si>
  <si>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</si>
  <si>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</si>
  <si>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</si>
  <si>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</si>
  <si>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</si>
  <si>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</si>
  <si>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</si>
  <si>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</si>
  <si>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</si>
  <si>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</si>
  <si>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</si>
  <si>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</si>
  <si>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</si>
  <si>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</si>
  <si>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</si>
  <si>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</si>
  <si>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</si>
  <si>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</si>
  <si>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</si>
  <si>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</si>
  <si>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</si>
  <si>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</si>
  <si>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</si>
  <si>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</si>
  <si>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</si>
  <si>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</si>
  <si>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</si>
  <si>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</si>
  <si>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</si>
  <si>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</si>
  <si>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</si>
  <si>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</si>
  <si>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</si>
  <si>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</si>
  <si>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</si>
  <si>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</si>
  <si>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</si>
  <si>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</si>
  <si>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</si>
  <si>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</si>
  <si>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</si>
  <si>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</si>
  <si>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</si>
  <si>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</si>
  <si>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</si>
  <si>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</si>
  <si>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</si>
  <si>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</si>
  <si>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</si>
  <si>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</si>
  <si>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</si>
  <si>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</si>
  <si>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</si>
  <si>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</si>
  <si>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</si>
  <si>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</si>
  <si>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</si>
  <si>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</si>
  <si>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</si>
  <si>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</si>
  <si>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</si>
  <si>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</si>
  <si>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</si>
  <si>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</si>
  <si>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</si>
  <si>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</si>
  <si>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</si>
  <si>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</si>
  <si>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</si>
  <si>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</si>
  <si>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</si>
  <si>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</si>
  <si>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</si>
  <si>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</si>
  <si>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</si>
  <si>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</si>
  <si>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</si>
  <si>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</si>
  <si>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</si>
  <si>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</si>
  <si>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</si>
  <si>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</si>
  <si>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</si>
  <si>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</si>
  <si>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</si>
  <si>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</si>
  <si>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</si>
  <si>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</si>
  <si>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</si>
  <si>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</si>
  <si>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</si>
  <si>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</si>
  <si>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</si>
  <si>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</si>
  <si>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</si>
  <si>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</si>
  <si>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</si>
  <si>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</si>
  <si>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</si>
  <si>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</si>
  <si>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</si>
  <si>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</si>
  <si>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</si>
  <si>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</si>
  <si>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</si>
  <si>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</si>
  <si>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</si>
  <si>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</si>
  <si>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</si>
  <si>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</si>
  <si>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</si>
  <si>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</si>
  <si>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</si>
  <si>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</si>
  <si>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</si>
  <si>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</si>
  <si>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</si>
  <si>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</si>
  <si>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</si>
  <si>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</si>
  <si>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</si>
  <si>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</si>
  <si>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</si>
  <si>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</si>
  <si>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</si>
  <si>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</si>
  <si>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</si>
  <si>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</si>
  <si>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</si>
  <si>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</si>
  <si>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</si>
  <si>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</si>
  <si>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</si>
  <si>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</si>
  <si>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</si>
  <si>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</si>
  <si>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</si>
  <si>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</si>
  <si>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</si>
  <si>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</si>
  <si>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</si>
  <si>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</si>
  <si>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</si>
  <si>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</si>
  <si>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</si>
  <si>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</si>
  <si>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</si>
  <si>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</si>
  <si>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</si>
  <si>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</si>
  <si>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</si>
  <si>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</si>
  <si>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</si>
  <si>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</si>
  <si>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</si>
  <si>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</si>
  <si>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</si>
  <si>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</si>
  <si>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</si>
  <si>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</si>
  <si>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</si>
  <si>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</si>
  <si>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</si>
  <si>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</si>
  <si>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</si>
  <si>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</si>
  <si>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</si>
  <si>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</si>
  <si>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</si>
  <si>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</si>
  <si>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</si>
  <si>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</si>
  <si>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</si>
  <si>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</si>
  <si>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</si>
  <si>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</si>
  <si>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</si>
  <si>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</si>
  <si>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</si>
  <si>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</si>
  <si>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</si>
  <si>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</si>
  <si>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</si>
  <si>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</si>
  <si>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</si>
  <si>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</si>
  <si>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</si>
  <si>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</si>
  <si>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</si>
  <si>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</si>
  <si>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</si>
  <si>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</si>
  <si>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</si>
  <si>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</si>
  <si>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</si>
  <si>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</si>
  <si>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</si>
  <si>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</si>
  <si>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</si>
  <si>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</si>
  <si>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</si>
  <si>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</si>
  <si>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</si>
  <si>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</si>
  <si>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</si>
  <si>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</si>
  <si>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</si>
  <si>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</si>
  <si>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</si>
  <si>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</si>
  <si>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</si>
  <si>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</si>
  <si>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</si>
  <si>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</si>
  <si>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</si>
  <si>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</si>
  <si>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</si>
  <si>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</si>
  <si>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</si>
  <si>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</si>
  <si>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</si>
  <si>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</si>
  <si>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</si>
  <si>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</si>
  <si>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</si>
  <si>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</si>
  <si>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</si>
  <si>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</si>
  <si>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</si>
  <si>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</si>
  <si>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</si>
  <si>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</si>
  <si>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</si>
  <si>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</si>
  <si>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</si>
  <si>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</si>
  <si>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</si>
  <si>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</si>
  <si>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</si>
  <si>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</si>
  <si>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</si>
  <si>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</si>
  <si>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</si>
  <si>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</si>
  <si>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</si>
  <si>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</si>
  <si>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</si>
  <si>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</si>
  <si>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</si>
  <si>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</si>
  <si>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</si>
  <si>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</si>
  <si>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</si>
  <si>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</si>
  <si>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</si>
  <si>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</si>
  <si>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</si>
  <si>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</si>
  <si>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</si>
  <si>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</si>
  <si>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</si>
  <si>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</si>
  <si>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</si>
  <si>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</si>
  <si>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</si>
  <si>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</si>
  <si>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</si>
  <si>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</si>
  <si>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</si>
  <si>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</si>
  <si>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</si>
  <si>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</si>
  <si>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</si>
  <si>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</si>
  <si>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</si>
  <si>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</si>
  <si>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</si>
  <si>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</si>
  <si>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</si>
  <si>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</si>
  <si>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</si>
  <si>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</si>
  <si>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</si>
  <si>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</si>
  <si>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</si>
  <si>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</si>
  <si>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</si>
  <si>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</si>
  <si>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</si>
  <si>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</si>
  <si>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</si>
  <si>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</si>
  <si>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</si>
  <si>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</si>
  <si>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</si>
  <si>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</si>
  <si>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</si>
  <si>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</si>
  <si>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</si>
  <si>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</si>
  <si>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</si>
  <si>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</si>
  <si>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</si>
  <si>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</si>
  <si>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</si>
  <si>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</si>
  <si>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</si>
  <si>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</si>
  <si>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</si>
  <si>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</si>
  <si>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</si>
  <si>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</si>
  <si>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</si>
  <si>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</si>
  <si>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</si>
  <si>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</si>
  <si>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</si>
  <si>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</si>
  <si>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</si>
  <si>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</si>
  <si>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</si>
  <si>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</si>
  <si>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</si>
  <si>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</si>
  <si>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</si>
  <si>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</si>
  <si>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</si>
  <si>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</si>
  <si>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</si>
  <si>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</si>
  <si>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</si>
  <si>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</si>
  <si>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</si>
  <si>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</si>
  <si>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</si>
  <si>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</si>
  <si>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</si>
  <si>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</si>
  <si>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</si>
  <si>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</si>
  <si>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</si>
  <si>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</si>
  <si>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</si>
  <si>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</si>
  <si>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</si>
  <si>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</si>
  <si>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</si>
  <si>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</si>
  <si>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</si>
  <si>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</si>
  <si>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</si>
  <si>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</si>
  <si>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</si>
  <si>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</si>
  <si>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</si>
  <si>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</si>
  <si>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</si>
  <si>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</si>
  <si>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</si>
  <si>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</si>
  <si>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</si>
  <si>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</si>
  <si>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</si>
  <si>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</si>
  <si>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</si>
  <si>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</si>
  <si>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</si>
  <si>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</si>
  <si>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</si>
  <si>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</si>
  <si>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</si>
  <si>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</si>
  <si>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</si>
  <si>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</si>
  <si>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</si>
  <si>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</si>
  <si>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</si>
  <si>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</si>
  <si>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</si>
  <si>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</si>
  <si>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</si>
  <si>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</si>
  <si>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</si>
  <si>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</si>
  <si>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</si>
  <si>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</si>
  <si>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</si>
  <si>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</si>
  <si>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</si>
  <si>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</si>
  <si>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</si>
  <si>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</si>
  <si>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</si>
  <si>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</si>
  <si>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</si>
  <si>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</si>
  <si>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</si>
  <si>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</si>
  <si>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</si>
  <si>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</si>
  <si>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</si>
  <si>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</si>
  <si>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</si>
  <si>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</si>
  <si>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</si>
  <si>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</si>
  <si>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</si>
  <si>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</si>
  <si>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</si>
  <si>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</si>
  <si>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</si>
  <si>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</si>
  <si>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</si>
  <si>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</si>
  <si>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</si>
  <si>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</si>
  <si>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</si>
  <si>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</si>
  <si>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</si>
  <si>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</si>
  <si>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</si>
  <si>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</si>
  <si>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</si>
  <si>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</si>
  <si>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</si>
  <si>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</si>
  <si>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</si>
  <si>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</si>
  <si>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</si>
  <si>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</si>
  <si>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</si>
  <si>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</si>
  <si>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</si>
  <si>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</si>
  <si>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</si>
  <si>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</si>
  <si>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</si>
  <si>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</si>
  <si>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</si>
  <si>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</si>
  <si>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</si>
  <si>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</si>
  <si>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</si>
  <si>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</si>
  <si>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</si>
  <si>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</si>
  <si>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</si>
  <si>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</si>
  <si>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</si>
  <si>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</si>
  <si>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</si>
  <si>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</si>
  <si>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</si>
  <si>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</si>
  <si>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</si>
  <si>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</si>
  <si>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</si>
  <si>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</si>
  <si>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</si>
  <si>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</si>
  <si>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</si>
  <si>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</si>
  <si>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</si>
  <si>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</si>
  <si>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</si>
  <si>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</si>
  <si>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</si>
  <si>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</si>
  <si>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</si>
  <si>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</si>
  <si>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</si>
  <si>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</si>
  <si>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</si>
  <si>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</si>
  <si>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</si>
  <si>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</si>
  <si>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</si>
  <si>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</si>
  <si>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</si>
  <si>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</si>
  <si>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</si>
  <si>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</si>
  <si>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</si>
  <si>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</si>
  <si>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</si>
  <si>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</si>
  <si>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</si>
  <si>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</si>
  <si>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</si>
  <si>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</si>
  <si>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</si>
  <si>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</si>
  <si>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</si>
  <si>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</si>
  <si>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</si>
  <si>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</si>
  <si>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</si>
  <si>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</si>
  <si>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</si>
  <si>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</si>
  <si>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</si>
  <si>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</si>
  <si>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</si>
  <si>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</si>
  <si>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</si>
  <si>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</si>
  <si>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</si>
  <si>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</si>
  <si>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</si>
  <si>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</si>
  <si>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</si>
  <si>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</si>
  <si>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</si>
  <si>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</si>
  <si>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</si>
  <si>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</si>
  <si>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</si>
  <si>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</si>
  <si>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</si>
  <si>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</si>
  <si>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</si>
  <si>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</si>
  <si>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</si>
  <si>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</si>
  <si>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</si>
  <si>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</si>
  <si>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</si>
  <si>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</si>
  <si>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</si>
  <si>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</si>
  <si>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</si>
  <si>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</si>
  <si>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</si>
  <si>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</si>
  <si>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</si>
  <si>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</si>
  <si>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</si>
  <si>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</si>
  <si>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</si>
  <si>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</si>
  <si>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</si>
  <si>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</si>
  <si>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</si>
  <si>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</si>
  <si>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</si>
  <si>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</si>
  <si>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</si>
  <si>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</si>
  <si>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</si>
  <si>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</si>
  <si>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</si>
  <si>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</si>
  <si>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</si>
  <si>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</si>
  <si>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</si>
  <si>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</si>
  <si>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</si>
  <si>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</si>
  <si>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</si>
  <si>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</si>
  <si>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</si>
  <si>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</si>
  <si>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</si>
  <si>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</si>
  <si>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</si>
  <si>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</si>
  <si>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</si>
  <si>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</si>
  <si>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</si>
  <si>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</si>
  <si>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</si>
  <si>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</si>
  <si>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</si>
  <si>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</si>
  <si>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</si>
  <si>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</si>
  <si>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</si>
  <si>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</si>
  <si>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</si>
  <si>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</si>
  <si>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</si>
  <si>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</si>
  <si>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</si>
  <si>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</si>
  <si>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</si>
  <si>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</si>
  <si>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</si>
  <si>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</si>
  <si>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</si>
  <si>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</si>
  <si>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</si>
  <si>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</si>
  <si>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</si>
  <si>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</si>
  <si>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</si>
  <si>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</si>
  <si>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</si>
  <si>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</si>
  <si>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</si>
  <si>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</si>
  <si>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</si>
  <si>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</si>
  <si>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</si>
  <si>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</si>
  <si>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</si>
  <si>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</si>
  <si>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</si>
  <si>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</si>
  <si>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</si>
  <si>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</si>
  <si>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</si>
  <si>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</si>
  <si>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</si>
  <si>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</si>
  <si>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</si>
  <si>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</si>
  <si>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</si>
  <si>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</si>
  <si>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</si>
  <si>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</si>
  <si>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</si>
  <si>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</si>
  <si>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</si>
  <si>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</si>
  <si>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</si>
  <si>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</si>
  <si>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</si>
  <si>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</si>
  <si>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</si>
  <si>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</si>
  <si>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</si>
  <si>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</si>
  <si>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</si>
  <si>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</si>
  <si>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</si>
  <si>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</si>
  <si>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</si>
  <si>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</si>
  <si>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</si>
  <si>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</si>
  <si>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</si>
  <si>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</si>
  <si>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</si>
  <si>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</si>
  <si>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</si>
  <si>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</si>
  <si>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</si>
  <si>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</si>
  <si>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</si>
  <si>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</si>
  <si>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</si>
  <si>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</si>
  <si>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</si>
  <si>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</si>
  <si>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</si>
  <si>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</si>
  <si>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</si>
  <si>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</si>
  <si>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</si>
  <si>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</si>
  <si>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</si>
  <si>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</si>
  <si>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</si>
  <si>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</si>
  <si>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</si>
  <si>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</si>
  <si>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</si>
  <si>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</si>
  <si>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</si>
  <si>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</si>
  <si>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</si>
  <si>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</si>
  <si>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</si>
  <si>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</si>
  <si>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</si>
  <si>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</si>
  <si>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</si>
  <si>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</si>
  <si>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</si>
  <si>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</si>
  <si>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</si>
  <si>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</si>
  <si>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</si>
  <si>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</si>
  <si>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</si>
  <si>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</si>
  <si>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</si>
  <si>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</si>
  <si>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</si>
  <si>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</si>
  <si>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</si>
  <si>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</si>
  <si>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</si>
  <si>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</si>
  <si>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</si>
  <si>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</si>
  <si>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</si>
  <si>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</si>
  <si>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</si>
  <si>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</si>
  <si>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</si>
  <si>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</si>
  <si>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</si>
  <si>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</si>
  <si>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</si>
  <si>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</si>
  <si>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</si>
  <si>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</si>
  <si>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</si>
  <si>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</si>
  <si>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</si>
  <si>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</si>
  <si>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</si>
  <si>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</si>
  <si>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</si>
  <si>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</si>
  <si>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</si>
  <si>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</si>
  <si>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</si>
  <si>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</si>
  <si>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</si>
  <si>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</si>
  <si>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</si>
  <si>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</si>
  <si>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</si>
  <si>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</si>
  <si>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</si>
  <si>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</si>
  <si>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</si>
  <si>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</si>
  <si>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</si>
  <si>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</si>
  <si>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</si>
  <si>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</si>
  <si>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</si>
  <si>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</si>
  <si>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</si>
  <si>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</si>
  <si>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</si>
  <si>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</si>
  <si>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</si>
  <si>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</si>
  <si>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</si>
  <si>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</si>
  <si>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</si>
  <si>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</si>
  <si>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</si>
  <si>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</si>
  <si>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</si>
  <si>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</si>
  <si>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</si>
  <si>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</si>
  <si>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</si>
  <si>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</si>
  <si>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</si>
  <si>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</si>
  <si>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</si>
  <si>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</si>
  <si>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</si>
  <si>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</si>
  <si>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</si>
  <si>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</si>
  <si>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</si>
  <si>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</si>
  <si>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</si>
  <si>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</si>
  <si>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</si>
  <si>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</si>
  <si>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</si>
  <si>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</si>
  <si>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</si>
  <si>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</si>
  <si>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</si>
  <si>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</si>
  <si>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</si>
  <si>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</si>
  <si>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</si>
  <si>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</si>
  <si>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</si>
  <si>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</si>
  <si>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</si>
  <si>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</si>
  <si>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</si>
  <si>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</si>
  <si>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</si>
  <si>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</si>
  <si>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</si>
  <si>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</si>
  <si>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</si>
  <si>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</si>
  <si>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</si>
  <si>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</si>
  <si>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</si>
  <si>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</si>
  <si>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</si>
  <si>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</si>
  <si>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</si>
  <si>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</si>
  <si>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</si>
  <si>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</si>
  <si>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</si>
  <si>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</si>
  <si>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</si>
  <si>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</si>
  <si>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</si>
  <si>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</si>
  <si>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</si>
  <si>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</si>
  <si>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</si>
  <si>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</si>
  <si>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</si>
  <si>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</si>
  <si>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</si>
  <si>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</si>
  <si>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</si>
  <si>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</si>
  <si>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</si>
  <si>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</si>
  <si>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</si>
  <si>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</si>
  <si>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</si>
  <si>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</si>
  <si>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</si>
  <si>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</si>
  <si>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</si>
  <si>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</si>
  <si>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</si>
  <si>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</si>
  <si>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</si>
  <si>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</si>
  <si>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</si>
  <si>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</si>
  <si>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</si>
  <si>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</si>
  <si>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</si>
  <si>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</si>
  <si>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</si>
  <si>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</si>
  <si>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</si>
  <si>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</si>
  <si>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</si>
  <si>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</si>
  <si>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</si>
  <si>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</si>
  <si>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</si>
  <si>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</si>
  <si>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</si>
  <si>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</si>
  <si>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</si>
  <si>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</si>
  <si>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</si>
  <si>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</si>
  <si>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</si>
  <si>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</si>
  <si>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</si>
  <si>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</si>
  <si>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</si>
  <si>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</si>
  <si>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</si>
  <si>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</si>
  <si>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</si>
  <si>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</si>
  <si>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</si>
  <si>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</si>
  <si>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</si>
  <si>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</si>
  <si>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</si>
  <si>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</si>
  <si>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</si>
  <si>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</si>
  <si>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</si>
  <si>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</si>
  <si>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</si>
  <si>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</si>
  <si>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</si>
  <si>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</si>
  <si>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</si>
  <si>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</si>
  <si>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</si>
  <si>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</si>
  <si>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</si>
  <si>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</si>
  <si>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</si>
  <si>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</si>
  <si>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</si>
  <si>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</si>
  <si>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</si>
  <si>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</si>
  <si>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</si>
  <si>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</si>
  <si>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</si>
  <si>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</si>
  <si>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</si>
  <si>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</si>
  <si>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</si>
  <si>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</si>
  <si>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</si>
  <si>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</si>
  <si>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</si>
  <si>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</si>
  <si>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</si>
  <si>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</si>
  <si>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</si>
  <si>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</si>
  <si>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</si>
  <si>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</si>
  <si>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</si>
  <si>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</si>
  <si>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</si>
  <si>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</si>
  <si>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</si>
  <si>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</si>
  <si>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</si>
  <si>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</si>
  <si>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</si>
  <si>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</si>
  <si>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</si>
  <si>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</si>
  <si>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</si>
  <si>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</si>
  <si>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</si>
  <si>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</si>
  <si>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</si>
  <si>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</si>
  <si>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</si>
  <si>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</si>
  <si>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</si>
  <si>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</si>
  <si>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</si>
  <si>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</si>
  <si>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</si>
  <si>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</si>
  <si>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</si>
  <si>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</si>
  <si>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</si>
  <si>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</si>
  <si>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</si>
  <si>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</si>
  <si>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</si>
  <si>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</si>
  <si>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</si>
  <si>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</si>
  <si>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</si>
  <si>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</si>
  <si>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</si>
  <si>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</si>
  <si>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</si>
  <si>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</si>
  <si>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</si>
  <si>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</si>
  <si>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</si>
  <si>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</si>
  <si>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</si>
  <si>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</si>
  <si>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</si>
  <si>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</si>
  <si>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</si>
  <si>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</si>
  <si>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</si>
  <si>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</si>
  <si>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</si>
  <si>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</si>
  <si>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</si>
  <si>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</si>
  <si>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</si>
  <si>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</si>
  <si>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</si>
  <si>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</si>
  <si>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</si>
  <si>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</si>
  <si>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</si>
  <si>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</si>
  <si>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</si>
  <si>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</si>
  <si>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</si>
  <si>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</si>
  <si>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</si>
  <si>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</si>
  <si>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</si>
  <si>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</si>
  <si>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</si>
  <si>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</si>
  <si>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</si>
  <si>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</si>
  <si>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</si>
  <si>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</si>
  <si>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</si>
  <si>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</si>
  <si>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</si>
  <si>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</si>
  <si>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</si>
  <si>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</si>
  <si>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</si>
  <si>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</si>
  <si>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</si>
  <si>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</si>
  <si>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</si>
  <si>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</si>
  <si>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</si>
  <si>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</si>
  <si>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</si>
  <si>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</si>
  <si>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</si>
  <si>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</si>
  <si>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</si>
  <si>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</si>
  <si>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</si>
  <si>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</si>
  <si>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</si>
  <si>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</si>
  <si>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</si>
  <si>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</si>
  <si>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</si>
  <si>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</si>
  <si>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</si>
  <si>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</si>
  <si>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</si>
  <si>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</si>
  <si>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</si>
  <si>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</si>
  <si>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</si>
  <si>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</si>
  <si>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</si>
  <si>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</si>
  <si>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</si>
  <si>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</si>
  <si>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</si>
  <si>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</si>
  <si>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</si>
  <si>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</si>
  <si>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</si>
  <si>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</si>
  <si>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</si>
  <si>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</si>
  <si>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</si>
  <si>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</si>
  <si>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</si>
  <si>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</si>
  <si>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</si>
  <si>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</si>
  <si>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</si>
  <si>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</si>
  <si>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</si>
  <si>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</si>
  <si>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</si>
  <si>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</si>
  <si>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</si>
  <si>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</si>
  <si>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</si>
  <si>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</si>
  <si>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</si>
  <si>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</si>
  <si>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</si>
  <si>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</si>
  <si>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</si>
  <si>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</si>
  <si>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</si>
  <si>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</si>
  <si>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</si>
  <si>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</si>
  <si>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</si>
  <si>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</si>
  <si>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</si>
  <si>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</si>
  <si>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</si>
  <si>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</si>
  <si>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</si>
  <si>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</si>
  <si>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</si>
  <si>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</si>
  <si>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</si>
  <si>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</si>
  <si>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</si>
  <si>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</si>
  <si>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</si>
  <si>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</si>
  <si>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</si>
  <si>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</si>
  <si>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</si>
  <si>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</si>
  <si>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</si>
  <si>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</si>
  <si>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</si>
  <si>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</si>
  <si>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</si>
  <si>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</si>
  <si>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</si>
  <si>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</si>
  <si>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</si>
  <si>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</si>
  <si>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</si>
  <si>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</si>
  <si>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</si>
  <si>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</si>
  <si>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</si>
  <si>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</si>
  <si>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</si>
  <si>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</si>
  <si>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</si>
  <si>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</si>
  <si>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</si>
  <si>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</si>
  <si>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</si>
  <si>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</si>
  <si>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</si>
  <si>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</si>
  <si>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</si>
  <si>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</si>
  <si>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</si>
  <si>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</si>
  <si>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</si>
  <si>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</si>
  <si>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</si>
  <si>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</si>
  <si>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</si>
  <si>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</si>
  <si>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</si>
  <si>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</si>
  <si>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</si>
  <si>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</si>
  <si>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</si>
  <si>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</si>
  <si>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</si>
  <si>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</si>
  <si>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</si>
  <si>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</si>
  <si>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</si>
  <si>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</si>
  <si>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</si>
  <si>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</si>
  <si>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</si>
  <si>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</si>
  <si>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</si>
  <si>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</si>
  <si>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</si>
  <si>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</si>
  <si>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</si>
  <si>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</si>
  <si>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</si>
  <si>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</si>
  <si>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</si>
  <si>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</si>
  <si>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</si>
  <si>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</si>
  <si>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</si>
  <si>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</si>
  <si>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</si>
  <si>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</si>
  <si>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</si>
  <si>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</si>
  <si>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</si>
  <si>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</si>
  <si>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</si>
  <si>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</si>
  <si>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</si>
  <si>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</si>
  <si>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</si>
  <si>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</si>
  <si>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</si>
  <si>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</si>
  <si>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</si>
  <si>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</si>
  <si>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</si>
  <si>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</si>
  <si>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</si>
  <si>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</si>
  <si>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</si>
  <si>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</si>
  <si>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</si>
  <si>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</si>
  <si>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</si>
  <si>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</si>
  <si>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</si>
  <si>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</si>
  <si>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</si>
  <si>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</si>
  <si>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</si>
  <si>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</si>
  <si>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</si>
  <si>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</si>
  <si>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</si>
  <si>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</si>
  <si>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</si>
  <si>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</si>
  <si>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</si>
  <si>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</si>
  <si>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</si>
  <si>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</si>
  <si>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</si>
  <si>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</si>
  <si>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</si>
  <si>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</si>
  <si>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</si>
  <si>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</si>
  <si>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</si>
  <si>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</si>
  <si>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</si>
  <si>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</si>
  <si>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</si>
  <si>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</si>
  <si>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</si>
  <si>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</si>
  <si>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</si>
  <si>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</si>
  <si>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</si>
  <si>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</si>
  <si>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</si>
  <si>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</si>
  <si>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</si>
  <si>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</si>
  <si>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</si>
  <si>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</si>
  <si>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</si>
  <si>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</si>
  <si>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</si>
  <si>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</si>
  <si>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</si>
  <si>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</si>
  <si>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</si>
  <si>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</si>
  <si>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</si>
  <si>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</si>
  <si>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</si>
  <si>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</si>
  <si>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</si>
  <si>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</si>
  <si>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</si>
  <si>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</si>
  <si>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</si>
  <si>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</si>
  <si>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</si>
  <si>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</si>
  <si>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</si>
  <si>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</si>
  <si>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</si>
  <si>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</si>
  <si>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</si>
  <si>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</si>
  <si>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</si>
  <si>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</si>
  <si>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</si>
  <si>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</si>
  <si>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</si>
  <si>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</si>
  <si>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</si>
  <si>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</si>
  <si>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</si>
  <si>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</si>
  <si>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</si>
  <si>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</si>
  <si>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</si>
  <si>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</si>
  <si>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</si>
  <si>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</si>
  <si>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</si>
  <si>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</si>
  <si>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</si>
  <si>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</si>
  <si>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</si>
  <si>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</si>
  <si>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</si>
  <si>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</si>
  <si>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</si>
  <si>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</si>
  <si>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</si>
  <si>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</si>
  <si>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</si>
  <si>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</si>
  <si>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</si>
  <si>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</si>
  <si>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</si>
  <si>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</si>
  <si>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</si>
  <si>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</si>
  <si>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</si>
  <si>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</si>
  <si>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</si>
  <si>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</si>
  <si>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</si>
  <si>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</si>
  <si>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</si>
  <si>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</si>
  <si>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</si>
  <si>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</si>
  <si>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</si>
  <si>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</si>
  <si>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</si>
  <si>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</si>
  <si>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</si>
  <si>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</si>
  <si>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</si>
  <si>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</si>
  <si>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</si>
  <si>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</si>
  <si>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</si>
  <si>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</si>
  <si>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</si>
  <si>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</si>
  <si>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</si>
  <si>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</si>
  <si>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</si>
  <si>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</si>
  <si>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</si>
  <si>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</si>
  <si>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</si>
  <si>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</si>
  <si>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</si>
  <si>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</si>
  <si>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</si>
  <si>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</si>
  <si>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</si>
  <si>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</si>
  <si>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</si>
  <si>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</si>
  <si>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</si>
  <si>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</si>
  <si>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</si>
  <si>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</si>
  <si>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</si>
  <si>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</si>
  <si>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</si>
  <si>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</si>
  <si>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</si>
  <si>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</si>
  <si>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</si>
  <si>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</si>
  <si>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</si>
  <si>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</si>
  <si>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</si>
  <si>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</si>
  <si>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</si>
  <si>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</si>
  <si>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</si>
  <si>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</si>
  <si>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</si>
  <si>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</si>
  <si>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</si>
  <si>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</si>
  <si>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</si>
  <si>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</si>
  <si>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</si>
  <si>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</si>
  <si>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</si>
  <si>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</si>
  <si>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</si>
  <si>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</si>
  <si>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</si>
  <si>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</si>
  <si>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</si>
  <si>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</si>
  <si>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</si>
  <si>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</si>
  <si>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</si>
  <si>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</si>
  <si>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</si>
  <si>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</si>
  <si>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</si>
  <si>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</si>
  <si>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</si>
  <si>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</si>
  <si>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</si>
  <si>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</si>
  <si>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</si>
  <si>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</si>
  <si>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</si>
  <si>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</si>
  <si>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</si>
  <si>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</si>
  <si>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</si>
  <si>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</si>
  <si>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</si>
  <si>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</si>
  <si>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</si>
  <si>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</si>
  <si>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</si>
  <si>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</si>
  <si>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</si>
  <si>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</si>
  <si>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</si>
  <si>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</si>
  <si>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</si>
  <si>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</si>
  <si>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</si>
  <si>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</si>
  <si>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</si>
  <si>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</si>
  <si>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</si>
  <si>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</si>
  <si>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</si>
  <si>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</si>
  <si>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</si>
  <si>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</si>
  <si>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</si>
  <si>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</si>
  <si>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</si>
  <si>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</si>
  <si>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</si>
  <si>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</si>
  <si>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</si>
  <si>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</si>
  <si>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</si>
  <si>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</si>
  <si>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</si>
  <si>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</si>
  <si>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</si>
  <si>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</si>
  <si>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</si>
  <si>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</si>
  <si>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</si>
  <si>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</si>
  <si>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</si>
  <si>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</si>
  <si>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</si>
  <si>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</si>
  <si>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</si>
  <si>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</si>
  <si>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</si>
  <si>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</si>
  <si>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</si>
  <si>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</si>
  <si>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</si>
  <si>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</si>
  <si>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</si>
  <si>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</si>
  <si>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</si>
  <si>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</si>
  <si>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</si>
  <si>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</si>
  <si>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</si>
  <si>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</si>
  <si>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</si>
  <si>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</si>
  <si>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</si>
  <si>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</si>
  <si>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</si>
  <si>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</si>
  <si>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</si>
  <si>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</si>
  <si>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</si>
  <si>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</si>
  <si>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</si>
  <si>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</si>
  <si>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</si>
  <si>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</si>
  <si>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</si>
  <si>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</si>
  <si>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</si>
  <si>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</si>
  <si>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</si>
  <si>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</si>
  <si>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</si>
  <si>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</si>
  <si>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</si>
  <si>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</si>
  <si>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</si>
  <si>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</si>
  <si>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</si>
  <si>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</si>
  <si>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</si>
  <si>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</si>
  <si>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</si>
  <si>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</si>
  <si>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</si>
  <si>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</si>
  <si>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</si>
  <si>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</si>
  <si>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</si>
  <si>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</si>
  <si>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</si>
  <si>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</si>
  <si>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</si>
  <si>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</si>
  <si>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</si>
  <si>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</si>
  <si>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</si>
  <si>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</si>
  <si>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</si>
  <si>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</si>
  <si>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</si>
  <si>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</si>
  <si>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</si>
  <si>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</si>
  <si>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</si>
  <si>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</si>
  <si>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</si>
  <si>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</si>
  <si>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</si>
  <si>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</si>
  <si>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</si>
  <si>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</si>
  <si>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</si>
  <si>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</si>
  <si>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</si>
  <si>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</si>
  <si>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</si>
  <si>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</si>
  <si>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</si>
  <si>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</si>
  <si>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</si>
  <si>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</si>
  <si>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</si>
  <si>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</si>
  <si>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</si>
  <si>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</si>
  <si>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</si>
  <si>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</si>
  <si>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</si>
  <si>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</si>
  <si>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</si>
  <si>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</si>
  <si>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</si>
  <si>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</si>
  <si>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</si>
  <si>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</si>
  <si>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</si>
  <si>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</si>
  <si>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</si>
  <si>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</si>
  <si>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</si>
  <si>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</si>
  <si>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</si>
  <si>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</si>
  <si>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</si>
  <si>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</si>
  <si>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</si>
  <si>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</si>
  <si>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</si>
  <si>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</si>
  <si>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</si>
  <si>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</si>
  <si>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</si>
  <si>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</si>
  <si>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</si>
  <si>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</si>
  <si>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</si>
  <si>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</si>
  <si>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</si>
  <si>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</si>
  <si>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</si>
  <si>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</si>
  <si>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</si>
  <si>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</si>
  <si>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</si>
  <si>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</si>
  <si>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</si>
  <si>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</si>
  <si>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</si>
  <si>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</si>
  <si>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</si>
  <si>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</si>
  <si>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</si>
  <si>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</si>
  <si>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</si>
  <si>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</si>
  <si>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</si>
  <si>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</si>
  <si>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</si>
  <si>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</si>
  <si>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</si>
  <si>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</si>
  <si>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</si>
  <si>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</si>
  <si>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</si>
  <si>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</si>
  <si>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</si>
  <si>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</si>
  <si>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</si>
  <si>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</si>
  <si>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</si>
  <si>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</si>
  <si>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</si>
  <si>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</si>
  <si>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</si>
  <si>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</si>
  <si>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</si>
  <si>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</si>
  <si>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</si>
  <si>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</si>
  <si>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</si>
  <si>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</si>
  <si>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</si>
  <si>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</si>
  <si>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</si>
  <si>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</si>
  <si>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</si>
  <si>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</si>
  <si>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</si>
  <si>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</si>
  <si>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</si>
  <si>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</si>
  <si>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</si>
  <si>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</si>
  <si>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</si>
  <si>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</si>
  <si>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</si>
  <si>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</si>
  <si>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</si>
  <si>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</si>
  <si>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</si>
  <si>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</si>
  <si>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</si>
  <si>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</si>
  <si>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</si>
  <si>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</si>
  <si>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</si>
  <si>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</si>
  <si>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</si>
  <si>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</si>
  <si>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</si>
  <si>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</si>
  <si>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</si>
  <si>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</si>
  <si>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</si>
  <si>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</si>
  <si>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</si>
  <si>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</si>
  <si>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</si>
  <si>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</si>
  <si>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</si>
  <si>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</si>
  <si>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</si>
  <si>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</si>
  <si>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</si>
  <si>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</si>
  <si>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</si>
  <si>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</si>
  <si>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</si>
  <si>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</si>
  <si>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</si>
  <si>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</si>
  <si>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</si>
  <si>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</si>
  <si>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</si>
  <si>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</si>
  <si>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</si>
  <si>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</si>
  <si>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</si>
  <si>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</si>
  <si>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</si>
  <si>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</si>
  <si>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</si>
  <si>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</si>
  <si>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</si>
  <si>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</si>
  <si>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</si>
  <si>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</si>
  <si>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</si>
  <si>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</si>
  <si>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</si>
  <si>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</si>
  <si>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</si>
  <si>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</si>
  <si>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</si>
  <si>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</si>
  <si>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</si>
  <si>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</si>
  <si>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</si>
  <si>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</si>
  <si>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</si>
  <si>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</si>
  <si>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</si>
  <si>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</si>
  <si>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</si>
  <si>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</si>
  <si>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</si>
  <si>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</si>
  <si>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</si>
  <si>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</si>
  <si>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</si>
  <si>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</si>
  <si>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</si>
  <si>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</si>
  <si>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</si>
  <si>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</si>
  <si>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</si>
  <si>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</si>
  <si>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</si>
  <si>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</si>
  <si>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</si>
  <si>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</si>
  <si>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</si>
  <si>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</si>
  <si>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</si>
  <si>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</si>
  <si>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</si>
  <si>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</si>
  <si>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</si>
  <si>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</si>
  <si>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</si>
  <si>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</si>
  <si>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</si>
  <si>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</si>
  <si>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</si>
  <si>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</si>
  <si>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</si>
  <si>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</si>
  <si>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</si>
  <si>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</si>
  <si>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</si>
  <si>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</si>
  <si>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</si>
  <si>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</si>
  <si>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</si>
  <si>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</si>
  <si>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</si>
  <si>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</si>
  <si>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</si>
  <si>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</si>
  <si>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</si>
  <si>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</si>
  <si>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</si>
  <si>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</si>
  <si>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</si>
  <si>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</si>
  <si>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</si>
  <si>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</si>
  <si>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</si>
  <si>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</si>
  <si>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</si>
  <si>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</si>
  <si>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</si>
  <si>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</si>
  <si>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</si>
  <si>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</si>
  <si>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</si>
  <si>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</si>
  <si>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</si>
  <si>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</si>
  <si>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</si>
  <si>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</si>
  <si>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</si>
  <si>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</si>
  <si>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</si>
  <si>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</si>
  <si>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</si>
  <si>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</si>
  <si>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</si>
  <si>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</si>
  <si>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</si>
  <si>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</si>
  <si>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</si>
  <si>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</si>
  <si>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</si>
  <si>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</si>
  <si>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</si>
  <si>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</si>
  <si>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</si>
  <si>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</si>
  <si>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</si>
  <si>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</si>
  <si>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</si>
  <si>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</si>
  <si>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</si>
  <si>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</si>
  <si>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</si>
  <si>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</si>
  <si>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</si>
  <si>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</si>
  <si>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</si>
  <si>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</si>
  <si>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</si>
  <si>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</si>
  <si>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</si>
  <si>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</si>
  <si>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</si>
  <si>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</si>
  <si>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</si>
  <si>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</si>
  <si>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</si>
  <si>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</si>
  <si>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</si>
  <si>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</si>
  <si>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</si>
  <si>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</si>
  <si>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</si>
  <si>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</si>
  <si>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</si>
  <si>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</si>
  <si>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</si>
  <si>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</si>
  <si>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</si>
  <si>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</si>
  <si>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</si>
  <si>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</si>
  <si>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</si>
  <si>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</si>
  <si>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</si>
  <si>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</si>
  <si>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</si>
  <si>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</si>
  <si>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</si>
  <si>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</si>
  <si>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</si>
  <si>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</si>
  <si>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</si>
  <si>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</si>
  <si>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</si>
  <si>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</si>
  <si>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</si>
  <si>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</si>
  <si>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</si>
  <si>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</si>
  <si>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</si>
  <si>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</si>
  <si>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</si>
  <si>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</si>
  <si>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</si>
  <si>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</si>
  <si>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</si>
  <si>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</si>
  <si>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</si>
  <si>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</si>
  <si>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</si>
  <si>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</si>
  <si>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</si>
  <si>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</si>
  <si>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</si>
  <si>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</si>
  <si>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</si>
  <si>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</si>
  <si>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</si>
  <si>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</si>
  <si>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</si>
  <si>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</si>
  <si>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</si>
  <si>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</si>
  <si>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</si>
  <si>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</si>
  <si>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</si>
  <si>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</si>
  <si>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</si>
  <si>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</si>
  <si>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</si>
  <si>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</si>
  <si>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</si>
  <si>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</si>
  <si>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</si>
  <si>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</si>
  <si>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</si>
  <si>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</si>
  <si>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</si>
  <si>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</si>
  <si>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</si>
  <si>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</si>
  <si>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</si>
  <si>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</si>
  <si>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</si>
  <si>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</si>
  <si>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</si>
  <si>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</si>
  <si>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</si>
  <si>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</si>
  <si>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</si>
  <si>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</si>
  <si>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</si>
  <si>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</si>
  <si>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</si>
  <si>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</si>
  <si>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</si>
  <si>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</si>
  <si>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</si>
  <si>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</si>
  <si>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</si>
  <si>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</si>
  <si>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</si>
  <si>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</si>
  <si>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</si>
  <si>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</si>
  <si>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</si>
  <si>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</si>
  <si>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</si>
  <si>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</si>
  <si>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</si>
  <si>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</si>
  <si>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</si>
  <si>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</si>
  <si>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</si>
  <si>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</si>
  <si>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</si>
  <si>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</si>
  <si>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</si>
  <si>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</si>
  <si>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</si>
  <si>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</si>
  <si>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</si>
  <si>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</si>
  <si>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</si>
  <si>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</si>
  <si>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</si>
  <si>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</si>
  <si>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</si>
  <si>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</si>
  <si>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</si>
  <si>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</si>
  <si>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</si>
  <si>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</si>
  <si>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</si>
  <si>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</si>
  <si>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</si>
  <si>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</si>
  <si>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</si>
  <si>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</si>
  <si>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</si>
  <si>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</si>
  <si>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</si>
  <si>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</si>
  <si>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</si>
  <si>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</si>
  <si>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</si>
  <si>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</si>
  <si>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</si>
  <si>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</si>
  <si>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</si>
  <si>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</si>
  <si>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</si>
  <si>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</si>
  <si>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</si>
  <si>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</si>
  <si>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</si>
  <si>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</si>
  <si>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</si>
  <si>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</si>
  <si>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</si>
  <si>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</si>
  <si>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</si>
  <si>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</si>
  <si>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</si>
  <si>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</si>
  <si>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</si>
  <si>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</si>
  <si>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</si>
  <si>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</si>
  <si>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</si>
  <si>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</si>
  <si>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</si>
  <si>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</si>
  <si>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</si>
  <si>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</si>
  <si>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</si>
  <si>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</si>
  <si>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</si>
  <si>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</si>
  <si>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</si>
  <si>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</si>
  <si>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</si>
  <si>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</si>
  <si>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</si>
  <si>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</si>
  <si>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</si>
  <si>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</si>
  <si>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</si>
  <si>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</si>
  <si>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</si>
  <si>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</si>
  <si>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</si>
  <si>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</si>
  <si>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</si>
  <si>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</si>
  <si>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</si>
  <si>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</si>
  <si>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</si>
  <si>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</si>
  <si>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</si>
  <si>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</si>
  <si>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</si>
  <si>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</si>
  <si>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</si>
  <si>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</si>
  <si>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</si>
  <si>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</si>
  <si>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</si>
  <si>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</si>
  <si>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</si>
  <si>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</si>
  <si>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</si>
  <si>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</si>
  <si>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</si>
  <si>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</si>
  <si>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</si>
  <si>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</si>
  <si>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</si>
  <si>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</si>
  <si>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</si>
  <si>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</si>
  <si>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</si>
  <si>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</si>
  <si>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</si>
  <si>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</si>
  <si>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</si>
  <si>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</si>
  <si>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</si>
  <si>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</si>
  <si>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</si>
  <si>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</si>
  <si>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</si>
  <si>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</si>
  <si>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</si>
  <si>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</si>
  <si>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</si>
  <si>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</si>
  <si>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</si>
  <si>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</si>
  <si>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</si>
  <si>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</si>
  <si>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</si>
  <si>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</si>
  <si>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</si>
  <si>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</si>
  <si>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</si>
  <si>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</si>
  <si>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</si>
  <si>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</si>
  <si>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</si>
  <si>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</si>
  <si>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</si>
  <si>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</si>
  <si>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</si>
  <si>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</si>
  <si>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</si>
  <si>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</si>
  <si>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</si>
  <si>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</si>
  <si>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</si>
  <si>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</si>
  <si>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</si>
  <si>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</si>
  <si>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</si>
  <si>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</si>
  <si>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</si>
  <si>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</si>
  <si>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</si>
  <si>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</si>
  <si>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</si>
  <si>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</si>
  <si>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</si>
  <si>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</si>
  <si>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</si>
  <si>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</si>
  <si>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</si>
  <si>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</si>
  <si>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</si>
  <si>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</si>
  <si>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</si>
  <si>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</si>
  <si>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</si>
  <si>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</si>
  <si>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</si>
  <si>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</si>
  <si>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</si>
  <si>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</si>
  <si>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</si>
  <si>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</si>
  <si>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</si>
  <si>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</si>
  <si>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</si>
  <si>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</si>
  <si>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</si>
  <si>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</si>
  <si>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</si>
  <si>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</si>
  <si>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</si>
  <si>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</si>
  <si>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</si>
  <si>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</si>
  <si>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</si>
  <si>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</si>
  <si>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</si>
  <si>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</si>
  <si>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</si>
  <si>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</si>
  <si>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</si>
  <si>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</si>
  <si>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</si>
  <si>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</si>
  <si>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</si>
  <si>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</si>
  <si>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</si>
  <si>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</si>
  <si>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</si>
  <si>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</si>
  <si>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</si>
  <si>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</si>
  <si>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</si>
  <si>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</si>
  <si>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</si>
  <si>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</si>
  <si>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</si>
  <si>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</si>
  <si>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</si>
  <si>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</si>
  <si>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</si>
  <si>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</si>
  <si>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</si>
  <si>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</si>
  <si>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</si>
  <si>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</si>
  <si>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</si>
  <si>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</si>
  <si>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</si>
  <si>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</si>
  <si>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</si>
  <si>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</si>
  <si>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</si>
  <si>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</si>
  <si>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</si>
  <si>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</si>
  <si>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</si>
  <si>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</si>
  <si>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</si>
  <si>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</si>
  <si>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</si>
  <si>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</si>
  <si>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</si>
  <si>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</si>
  <si>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</si>
  <si>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</si>
  <si>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</si>
  <si>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</si>
  <si>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</si>
  <si>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</si>
  <si>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</si>
  <si>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</si>
  <si>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</si>
  <si>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</si>
  <si>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</si>
  <si>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</si>
  <si>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</si>
  <si>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</si>
  <si>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</si>
  <si>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</si>
  <si>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</si>
  <si>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</si>
  <si>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</si>
  <si>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</si>
  <si>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</si>
  <si>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</si>
  <si>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</si>
  <si>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</si>
  <si>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</si>
  <si>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</si>
  <si>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</si>
  <si>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</si>
  <si>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</si>
  <si>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</si>
  <si>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</si>
  <si>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</si>
  <si>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</si>
  <si>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</si>
  <si>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</si>
  <si>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</si>
  <si>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</si>
  <si>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</si>
  <si>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</si>
  <si>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</si>
  <si>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</si>
  <si>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</si>
  <si>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</si>
  <si>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</si>
  <si>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</si>
  <si>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</si>
  <si>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</si>
  <si>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</si>
  <si>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</si>
  <si>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</si>
  <si>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</si>
  <si>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</si>
  <si>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</si>
  <si>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</si>
  <si>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</si>
  <si>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</si>
  <si>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</si>
  <si>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</si>
  <si>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</si>
  <si>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</si>
  <si>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</si>
  <si>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</si>
  <si>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</si>
  <si>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</si>
  <si>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</si>
  <si>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</si>
  <si>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</si>
  <si>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</si>
  <si>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</si>
  <si>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</si>
  <si>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</si>
  <si>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</si>
  <si>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</si>
  <si>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</si>
  <si>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</si>
  <si>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</si>
  <si>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</si>
  <si>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</si>
  <si>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</si>
  <si>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</si>
  <si>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</si>
  <si>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</si>
  <si>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</si>
  <si>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</si>
  <si>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</si>
  <si>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</si>
  <si>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</si>
  <si>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</si>
  <si>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</si>
  <si>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</si>
  <si>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</si>
  <si>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</si>
  <si>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</si>
  <si>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</si>
  <si>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</si>
  <si>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</si>
  <si>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</si>
  <si>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</si>
  <si>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</si>
  <si>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</si>
  <si>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</si>
  <si>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</si>
  <si>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</si>
  <si>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</si>
  <si>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</si>
  <si>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</si>
  <si>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</si>
  <si>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</si>
  <si>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</si>
  <si>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</si>
  <si>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</si>
  <si>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</si>
  <si>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</si>
  <si>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</si>
  <si>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</si>
  <si>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</si>
  <si>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</si>
  <si>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</si>
  <si>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</si>
  <si>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</si>
  <si>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</si>
  <si>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</si>
  <si>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</si>
  <si>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</si>
  <si>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</si>
  <si>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</si>
  <si>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</si>
  <si>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</si>
  <si>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</si>
  <si>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</si>
  <si>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</si>
  <si>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</si>
  <si>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</si>
  <si>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</si>
  <si>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</si>
  <si>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</si>
  <si>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</si>
  <si>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</si>
  <si>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</si>
  <si>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</si>
  <si>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</si>
  <si>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</si>
  <si>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</si>
  <si>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</si>
  <si>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</si>
  <si>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</si>
  <si>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</si>
  <si>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</si>
  <si>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</si>
  <si>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</si>
  <si>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</si>
  <si>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</si>
  <si>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</si>
  <si>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</si>
  <si>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</si>
  <si>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</si>
  <si>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</si>
  <si>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</si>
  <si>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</si>
  <si>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</si>
  <si>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</si>
  <si>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</si>
  <si>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</si>
  <si>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</si>
  <si>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</si>
  <si>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</si>
  <si>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</si>
  <si>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</si>
  <si>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</si>
  <si>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</si>
  <si>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</si>
  <si>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</si>
  <si>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</si>
  <si>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</si>
  <si>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</si>
  <si>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</si>
  <si>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</si>
  <si>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</si>
  <si>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</si>
  <si>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</si>
  <si>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</si>
  <si>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</si>
  <si>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</si>
  <si>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</si>
  <si>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</si>
  <si>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</si>
  <si>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</si>
  <si>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</si>
  <si>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</si>
  <si>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</si>
  <si>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</si>
  <si>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</si>
  <si>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</si>
  <si>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</si>
  <si>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</si>
  <si>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</si>
  <si>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</si>
  <si>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</si>
  <si>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</si>
  <si>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</si>
  <si>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</si>
  <si>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</si>
  <si>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</si>
  <si>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</si>
  <si>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</si>
  <si>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</si>
  <si>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</si>
  <si>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</si>
  <si>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</si>
  <si>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</si>
  <si>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</si>
  <si>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</si>
  <si>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</si>
  <si>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</si>
  <si>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</si>
  <si>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</si>
  <si>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</si>
  <si>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</si>
  <si>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</si>
  <si>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</si>
  <si>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</si>
  <si>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</si>
  <si>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</si>
  <si>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</si>
  <si>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</si>
  <si>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</si>
  <si>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</si>
  <si>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</si>
  <si>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</si>
  <si>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</si>
  <si>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</si>
  <si>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</si>
  <si>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</si>
  <si>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</si>
  <si>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</si>
  <si>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</si>
  <si>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</si>
  <si>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</si>
  <si>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</si>
  <si>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</si>
  <si>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</si>
  <si>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</si>
  <si>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</si>
  <si>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</si>
  <si>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</si>
  <si>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</si>
  <si>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</si>
  <si>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</si>
  <si>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</si>
  <si>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</si>
  <si>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</si>
  <si>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</si>
  <si>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</si>
  <si>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</si>
  <si>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</si>
  <si>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</si>
  <si>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</si>
  <si>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</si>
  <si>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</si>
  <si>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</si>
  <si>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</si>
  <si>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</si>
  <si>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</si>
  <si>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</si>
  <si>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</si>
  <si>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</si>
  <si>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</si>
  <si>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</si>
  <si>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</si>
  <si>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</si>
  <si>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</si>
  <si>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</si>
  <si>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</si>
  <si>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</si>
  <si>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</si>
  <si>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</si>
  <si>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</si>
  <si>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</si>
  <si>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</si>
  <si>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</si>
  <si>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</si>
  <si>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</si>
  <si>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</si>
  <si>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</si>
  <si>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</si>
  <si>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</si>
  <si>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</si>
  <si>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</si>
  <si>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</si>
  <si>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</si>
  <si>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</si>
  <si>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</si>
  <si>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</si>
  <si>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</si>
  <si>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</si>
  <si>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</si>
  <si>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</si>
  <si>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</si>
  <si>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</si>
  <si>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</si>
  <si>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</si>
  <si>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</si>
  <si>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</si>
  <si>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</si>
  <si>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</si>
  <si>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</si>
  <si>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</si>
  <si>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</si>
  <si>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</si>
  <si>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</si>
  <si>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</si>
  <si>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</si>
  <si>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</si>
  <si>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</si>
  <si>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</si>
  <si>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</si>
  <si>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</si>
  <si>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</si>
  <si>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</si>
  <si>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</si>
  <si>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</si>
  <si>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</si>
  <si>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</si>
  <si>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</si>
  <si>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</si>
  <si>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</si>
  <si>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</si>
  <si>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</si>
  <si>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</si>
  <si>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</si>
  <si>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</si>
  <si>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</si>
  <si>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</si>
  <si>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</si>
  <si>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</si>
  <si>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</si>
  <si>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</si>
  <si>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</si>
  <si>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</si>
  <si>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</si>
  <si>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</si>
  <si>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</si>
  <si>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</si>
  <si>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</si>
  <si>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</si>
  <si>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</si>
  <si>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</si>
  <si>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</si>
  <si>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</si>
  <si>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</si>
  <si>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</si>
  <si>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</si>
  <si>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</si>
  <si>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</si>
  <si>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</si>
  <si>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</si>
  <si>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</si>
  <si>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</si>
  <si>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</si>
  <si>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</si>
  <si>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</si>
  <si>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</si>
  <si>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</si>
  <si>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</si>
  <si>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</si>
  <si>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</si>
  <si>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</si>
  <si>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</si>
  <si>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</si>
  <si>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</si>
  <si>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</si>
  <si>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</si>
  <si>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</si>
  <si>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</si>
  <si>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</si>
  <si>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</si>
  <si>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</si>
  <si>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</si>
  <si>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</si>
  <si>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</si>
  <si>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</si>
  <si>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</si>
  <si>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</si>
  <si>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</si>
  <si>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</si>
  <si>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</si>
  <si>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</si>
  <si>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</si>
  <si>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</si>
  <si>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</si>
  <si>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</si>
  <si>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</si>
  <si>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</si>
  <si>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</si>
  <si>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</si>
  <si>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</si>
  <si>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</si>
  <si>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</si>
  <si>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</si>
  <si>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</si>
  <si>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</si>
  <si>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</si>
  <si>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</si>
  <si>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</si>
  <si>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</si>
  <si>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</si>
  <si>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</si>
  <si>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</si>
  <si>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</si>
  <si>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</si>
  <si>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</si>
  <si>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</si>
  <si>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</si>
  <si>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</si>
  <si>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</si>
  <si>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</si>
  <si>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</si>
  <si>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</si>
  <si>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</si>
  <si>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</si>
  <si>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</si>
  <si>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</si>
  <si>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</si>
  <si>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</si>
  <si>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</si>
  <si>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</si>
  <si>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</si>
  <si>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</si>
  <si>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</si>
  <si>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</si>
  <si>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</si>
  <si>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</si>
  <si>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</si>
  <si>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</si>
  <si>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</si>
  <si>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</si>
  <si>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</si>
  <si>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</si>
  <si>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</si>
  <si>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</si>
  <si>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</si>
  <si>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</si>
  <si>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</si>
  <si>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</si>
  <si>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</si>
  <si>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</si>
  <si>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</si>
  <si>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</si>
  <si>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</si>
  <si>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</si>
  <si>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</si>
  <si>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</si>
  <si>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</si>
  <si>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</si>
  <si>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</si>
  <si>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</si>
  <si>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</si>
  <si>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</si>
  <si>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</si>
  <si>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</si>
  <si>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</si>
  <si>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</si>
  <si>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</si>
  <si>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</si>
  <si>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</si>
  <si>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</si>
  <si>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</si>
  <si>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</si>
  <si>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</si>
  <si>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</si>
  <si>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</si>
  <si>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</si>
  <si>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</si>
  <si>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</si>
  <si>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</si>
  <si>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</si>
  <si>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</si>
  <si>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</si>
  <si>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</si>
  <si>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</si>
  <si>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</si>
  <si>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</si>
  <si>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</si>
  <si>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</si>
  <si>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</si>
  <si>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</si>
  <si>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</si>
  <si>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</si>
  <si>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</si>
  <si>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</si>
  <si>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</si>
  <si>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</si>
  <si>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</si>
  <si>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</si>
  <si>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</si>
  <si>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</si>
  <si>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</si>
  <si>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</si>
  <si>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</si>
  <si>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</si>
  <si>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</si>
  <si>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</si>
  <si>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</si>
  <si>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</si>
  <si>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</si>
  <si>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</si>
  <si>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</si>
  <si>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</si>
  <si>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</si>
  <si>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</si>
  <si>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</si>
  <si>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</si>
  <si>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</si>
  <si>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</si>
  <si>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</si>
  <si>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</si>
  <si>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</si>
  <si>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</si>
  <si>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</si>
  <si>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</si>
  <si>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</si>
  <si>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</si>
  <si>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</si>
  <si>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</si>
  <si>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</si>
  <si>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</si>
  <si>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</si>
  <si>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</si>
  <si>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</si>
  <si>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</si>
  <si>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</si>
  <si>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</si>
  <si>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</si>
  <si>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</si>
  <si>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</si>
  <si>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</si>
  <si>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</si>
  <si>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</si>
  <si>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</si>
  <si>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</si>
  <si>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</si>
  <si>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</si>
  <si>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</si>
  <si>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</si>
  <si>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</si>
  <si>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</si>
  <si>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</si>
  <si>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</si>
  <si>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</si>
  <si>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</si>
  <si>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</si>
  <si>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</si>
  <si>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</si>
  <si>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</si>
  <si>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</si>
  <si>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</si>
  <si>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</si>
  <si>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</si>
  <si>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</si>
  <si>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</si>
  <si>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</si>
  <si>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</si>
  <si>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</si>
  <si>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</si>
  <si>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</si>
  <si>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</si>
  <si>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</si>
  <si>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</si>
  <si>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</si>
  <si>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</si>
  <si>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</si>
  <si>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</si>
  <si>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</si>
  <si>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</si>
  <si>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</si>
  <si>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</si>
  <si>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</si>
  <si>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</si>
  <si>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</si>
  <si>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</si>
  <si>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</si>
  <si>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</si>
  <si>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</si>
  <si>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</si>
  <si>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</si>
  <si>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</si>
  <si>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</si>
  <si>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</si>
  <si>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</si>
  <si>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</si>
  <si>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</si>
  <si>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</si>
  <si>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</si>
  <si>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</si>
  <si>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</si>
  <si>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</si>
  <si>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</si>
  <si>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</si>
  <si>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</si>
  <si>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</si>
  <si>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</si>
  <si>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</si>
  <si>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</si>
  <si>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</si>
  <si>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</si>
  <si>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</si>
  <si>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</si>
  <si>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</si>
  <si>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</si>
  <si>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</si>
  <si>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</si>
  <si>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</si>
  <si>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</si>
  <si>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</si>
  <si>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</si>
  <si>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</si>
  <si>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</si>
  <si>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</si>
  <si>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</si>
  <si>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</si>
  <si>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</si>
  <si>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</si>
  <si>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</si>
  <si>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</si>
  <si>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</si>
  <si>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</si>
  <si>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</si>
  <si>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</si>
  <si>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</si>
  <si>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</si>
  <si>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</si>
  <si>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</si>
  <si>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</si>
  <si>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</si>
  <si>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</si>
  <si>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</si>
  <si>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</si>
  <si>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</si>
  <si>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</si>
  <si>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</si>
  <si>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</si>
  <si>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</si>
  <si>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</si>
  <si>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</si>
  <si>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</si>
  <si>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</si>
  <si>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</si>
  <si>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</si>
  <si>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</si>
  <si>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</si>
  <si>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</si>
  <si>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</si>
  <si>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</si>
  <si>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</si>
  <si>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</si>
  <si>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</si>
  <si>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</si>
  <si>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</si>
  <si>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</si>
  <si>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</si>
  <si>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</si>
  <si>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</si>
  <si>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</si>
  <si>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</si>
  <si>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</si>
  <si>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</si>
  <si>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</si>
  <si>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</si>
  <si>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</si>
  <si>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</si>
  <si>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</si>
  <si>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</si>
  <si>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</si>
  <si>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</si>
  <si>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</si>
  <si>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</si>
  <si>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</si>
  <si>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</si>
  <si>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</si>
  <si>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</si>
  <si>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</si>
  <si>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</si>
  <si>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</si>
  <si>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</si>
  <si>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</si>
  <si>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</si>
  <si>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</si>
  <si>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</si>
  <si>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</si>
  <si>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</si>
  <si>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</si>
  <si>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</si>
  <si>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</si>
  <si>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</si>
  <si>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</si>
  <si>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</si>
  <si>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</si>
  <si>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</si>
  <si>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</si>
  <si>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</si>
  <si>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</si>
  <si>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</si>
  <si>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</si>
  <si>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</si>
  <si>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</si>
  <si>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</si>
  <si>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</si>
  <si>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</si>
  <si>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</si>
  <si>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</si>
  <si>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</si>
  <si>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</si>
  <si>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</si>
  <si>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</si>
  <si>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</si>
  <si>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</si>
  <si>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</si>
  <si>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</si>
  <si>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</si>
  <si>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</si>
  <si>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</si>
  <si>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</si>
  <si>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</si>
  <si>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</si>
  <si>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</si>
  <si>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</si>
  <si>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</si>
  <si>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</si>
  <si>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</si>
  <si>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</si>
  <si>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</si>
  <si>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</si>
  <si>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</si>
  <si>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</si>
  <si>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</si>
  <si>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</si>
  <si>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</si>
  <si>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</si>
  <si>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</si>
  <si>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</si>
  <si>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</si>
  <si>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</si>
  <si>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</si>
  <si>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</si>
  <si>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</si>
  <si>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</si>
  <si>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</si>
  <si>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</si>
  <si>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</si>
  <si>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</si>
  <si>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</si>
  <si>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</si>
  <si>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</si>
  <si>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</si>
  <si>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</si>
  <si>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</si>
  <si>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</si>
  <si>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</si>
  <si>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</si>
  <si>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</si>
  <si>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</si>
  <si>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</si>
  <si>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</si>
  <si>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</si>
  <si>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</si>
  <si>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</si>
  <si>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</si>
  <si>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</si>
  <si>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</si>
  <si>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</si>
  <si>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</si>
  <si>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</si>
  <si>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</si>
  <si>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</si>
  <si>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</si>
  <si>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</si>
  <si>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</si>
  <si>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</si>
  <si>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</si>
  <si>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</si>
  <si>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</si>
  <si>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</si>
  <si>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</si>
  <si>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</si>
  <si>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</si>
  <si>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</si>
  <si>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</si>
  <si>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</si>
  <si>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</si>
  <si>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</si>
  <si>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</si>
  <si>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</si>
  <si>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</si>
  <si>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</si>
  <si>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</si>
  <si>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</si>
  <si>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</si>
  <si>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</si>
  <si>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</si>
  <si>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</si>
  <si>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</si>
  <si>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</si>
  <si>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</si>
  <si>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</si>
  <si>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</si>
  <si>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</si>
  <si>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</si>
  <si>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</si>
  <si>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</si>
  <si>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</si>
  <si>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</si>
  <si>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</si>
  <si>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</si>
  <si>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</si>
  <si>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</si>
  <si>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</si>
  <si>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</si>
  <si>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</si>
  <si>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</si>
  <si>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</si>
  <si>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</si>
  <si>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</si>
  <si>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</si>
  <si>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</si>
  <si>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</si>
  <si>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</si>
  <si>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</si>
  <si>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</si>
  <si>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</si>
  <si>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</si>
  <si>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</si>
  <si>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</si>
  <si>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</si>
  <si>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</si>
  <si>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</si>
  <si>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</si>
  <si>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</si>
  <si>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</si>
  <si>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</si>
  <si>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</si>
  <si>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</si>
  <si>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</si>
  <si>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</si>
  <si>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</si>
  <si>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</si>
  <si>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</si>
  <si>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</si>
  <si>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</si>
  <si>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</si>
  <si>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</si>
  <si>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</si>
  <si>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</si>
  <si>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</si>
  <si>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</si>
  <si>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</si>
  <si>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</si>
  <si>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</si>
  <si>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</si>
  <si>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</si>
  <si>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</si>
  <si>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</si>
  <si>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</si>
  <si>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</si>
  <si>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</si>
  <si>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</si>
  <si>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</si>
  <si>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</si>
  <si>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</si>
  <si>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</si>
  <si>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</si>
  <si>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</si>
  <si>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</si>
  <si>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</si>
  <si>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</si>
  <si>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</si>
  <si>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</si>
  <si>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</si>
  <si>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</si>
  <si>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</si>
  <si>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</si>
  <si>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</si>
  <si>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</si>
  <si>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</si>
  <si>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</si>
  <si>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</si>
  <si>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</si>
  <si>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</si>
  <si>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</si>
  <si>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</si>
  <si>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</si>
  <si>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</si>
  <si>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</si>
  <si>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</si>
  <si>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</si>
  <si>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</si>
  <si>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</si>
  <si>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</si>
  <si>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</si>
  <si>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</si>
  <si>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</si>
  <si>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</si>
  <si>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</si>
  <si>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</si>
  <si>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</si>
  <si>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</si>
  <si>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</si>
  <si>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</si>
  <si>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</si>
  <si>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</si>
  <si>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</si>
  <si>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</si>
  <si>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</si>
  <si>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</si>
  <si>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</si>
  <si>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</si>
  <si>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</si>
  <si>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</si>
  <si>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</si>
  <si>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</si>
  <si>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</si>
  <si>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</si>
  <si>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</si>
  <si>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</si>
  <si>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</si>
  <si>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</si>
  <si>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</si>
  <si>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</si>
  <si>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</si>
  <si>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</si>
  <si>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</si>
  <si>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</si>
  <si>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</si>
  <si>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</si>
  <si>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</si>
  <si>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</si>
  <si>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</si>
  <si>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</si>
  <si>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</si>
  <si>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</si>
  <si>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</si>
  <si>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</si>
  <si>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</si>
  <si>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</si>
  <si>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</si>
  <si>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</si>
  <si>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</si>
  <si>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</si>
  <si>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</si>
  <si>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</si>
  <si>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</si>
  <si>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</si>
  <si>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</si>
  <si>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</si>
  <si>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</si>
  <si>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</si>
  <si>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</si>
  <si>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</si>
  <si>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</si>
  <si>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</si>
  <si>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</si>
  <si>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</si>
  <si>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</si>
  <si>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</si>
  <si>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</si>
  <si>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</si>
  <si>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</si>
  <si>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</si>
  <si>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</si>
  <si>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</si>
  <si>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</si>
  <si>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</si>
  <si>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</si>
  <si>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</si>
  <si>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</si>
  <si>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</si>
  <si>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</si>
  <si>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</si>
  <si>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</si>
  <si>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</si>
  <si>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</si>
  <si>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</si>
  <si>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</si>
  <si>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</si>
  <si>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</si>
  <si>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</si>
  <si>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</si>
  <si>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</si>
  <si>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</si>
  <si>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</si>
  <si>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</si>
  <si>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</si>
  <si>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</si>
  <si>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</si>
  <si>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</si>
  <si>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</si>
  <si>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</si>
  <si>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</si>
  <si>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</si>
  <si>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</si>
  <si>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</si>
  <si>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</si>
  <si>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</si>
  <si>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</si>
  <si>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</si>
  <si>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</si>
  <si>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</si>
  <si>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</si>
  <si>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</si>
  <si>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</si>
  <si>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</si>
  <si>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</si>
  <si>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</si>
  <si>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</si>
  <si>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</si>
  <si>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</si>
  <si>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</si>
  <si>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</si>
  <si>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</si>
  <si>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</si>
  <si>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</si>
  <si>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</si>
  <si>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</si>
  <si>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</si>
  <si>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</si>
  <si>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</si>
  <si>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</si>
  <si>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</si>
  <si>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</si>
  <si>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</si>
  <si>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</si>
  <si>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</si>
  <si>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</si>
  <si>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</si>
  <si>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</si>
  <si>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</si>
  <si>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</si>
  <si>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</si>
  <si>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</si>
  <si>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</si>
  <si>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</si>
  <si>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</si>
  <si>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</si>
  <si>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</si>
  <si>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</si>
  <si>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</si>
  <si>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</si>
  <si>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</si>
  <si>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</si>
  <si>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</si>
  <si>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</si>
  <si>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</si>
  <si>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</si>
  <si>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</si>
  <si>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</si>
  <si>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</si>
  <si>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</si>
  <si>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</si>
  <si>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</si>
  <si>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</si>
  <si>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</si>
  <si>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</si>
  <si>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</si>
  <si>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</si>
  <si>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</si>
  <si>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</si>
  <si>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</si>
  <si>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</si>
  <si>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</si>
  <si>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</si>
  <si>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</si>
  <si>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</si>
  <si>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</si>
  <si>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</si>
  <si>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</si>
  <si>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</si>
  <si>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</si>
  <si>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</si>
  <si>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</si>
  <si>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</si>
  <si>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</si>
  <si>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</si>
  <si>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</si>
  <si>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</si>
  <si>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</si>
  <si>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</si>
  <si>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</si>
  <si>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</si>
  <si>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</si>
  <si>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</si>
  <si>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</si>
  <si>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</si>
  <si>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</si>
  <si>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</si>
  <si>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</si>
  <si>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</si>
  <si>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</si>
  <si>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</si>
  <si>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</si>
  <si>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</si>
  <si>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</si>
  <si>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</si>
  <si>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</si>
  <si>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</si>
  <si>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</si>
  <si>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</si>
  <si>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</si>
  <si>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</si>
  <si>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</si>
  <si>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</si>
  <si>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</si>
  <si>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</si>
  <si>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</si>
  <si>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</si>
  <si>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</si>
  <si>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</si>
  <si>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</si>
  <si>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</si>
  <si>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</si>
  <si>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</si>
  <si>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</si>
  <si>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</si>
  <si>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</si>
  <si>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</si>
  <si>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</si>
  <si>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</si>
  <si>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</si>
  <si>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</si>
  <si>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</si>
  <si>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</si>
  <si>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</si>
  <si>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</si>
  <si>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</si>
  <si>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</si>
  <si>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</si>
  <si>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</si>
  <si>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</si>
  <si>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</si>
  <si>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</si>
  <si>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</si>
  <si>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</si>
  <si>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</si>
  <si>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</si>
  <si>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</si>
  <si>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</si>
  <si>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</si>
  <si>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</si>
  <si>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</si>
  <si>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</si>
  <si>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</si>
  <si>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</si>
  <si>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</si>
  <si>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</si>
  <si>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</si>
  <si>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</si>
  <si>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</si>
  <si>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</si>
  <si>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</si>
  <si>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</si>
  <si>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</si>
  <si>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</si>
  <si>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</si>
  <si>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</si>
  <si>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</si>
  <si>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</si>
  <si>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</si>
  <si>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</si>
  <si>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</si>
  <si>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</si>
  <si>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</si>
  <si>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</si>
  <si>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</si>
  <si>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</si>
  <si>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</si>
  <si>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</si>
  <si>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</si>
  <si>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</si>
  <si>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</si>
  <si>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</si>
  <si>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</si>
  <si>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</si>
  <si>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</si>
  <si>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</si>
  <si>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</si>
  <si>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</si>
  <si>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</si>
  <si>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</si>
  <si>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</si>
  <si>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</si>
  <si>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</si>
  <si>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</si>
  <si>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</si>
  <si>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</si>
  <si>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</si>
  <si>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</si>
  <si>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</si>
  <si>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</si>
  <si>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</si>
  <si>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</si>
  <si>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</si>
  <si>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</si>
  <si>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</si>
  <si>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</si>
  <si>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</si>
  <si>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</si>
  <si>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</si>
  <si>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</si>
  <si>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</si>
  <si>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</si>
  <si>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</si>
  <si>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</si>
  <si>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</si>
  <si>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</si>
  <si>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</si>
  <si>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</si>
  <si>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</si>
  <si>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</si>
  <si>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</si>
  <si>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</si>
  <si>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</si>
  <si>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</si>
  <si>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</si>
  <si>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</si>
  <si>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</si>
  <si>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</si>
  <si>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</si>
  <si>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</si>
  <si>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</si>
  <si>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</si>
  <si>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</si>
  <si>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</si>
  <si>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</si>
  <si>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</si>
  <si>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</si>
  <si>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</si>
  <si>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</si>
  <si>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</si>
  <si>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</si>
  <si>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</si>
  <si>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</si>
  <si>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</si>
  <si>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</si>
  <si>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</si>
  <si>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</si>
  <si>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</si>
  <si>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</si>
  <si>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</si>
  <si>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</si>
  <si>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</si>
  <si>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</si>
  <si>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</si>
  <si>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</si>
  <si>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</si>
  <si>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</si>
  <si>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</si>
  <si>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</si>
  <si>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</si>
  <si>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</si>
  <si>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</si>
  <si>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</si>
  <si>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</si>
  <si>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</si>
  <si>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</si>
  <si>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</si>
  <si>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</si>
  <si>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</si>
  <si>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</si>
  <si>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</si>
  <si>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</si>
  <si>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</si>
  <si>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</si>
  <si>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</si>
  <si>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</si>
  <si>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</si>
  <si>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</si>
  <si>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</si>
  <si>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</si>
  <si>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</si>
  <si>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</si>
  <si>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</si>
  <si>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</si>
  <si>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</si>
  <si>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</si>
  <si>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</si>
  <si>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</si>
  <si>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</si>
  <si>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</si>
  <si>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</si>
  <si>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</si>
  <si>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</si>
  <si>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</si>
  <si>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</si>
  <si>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</si>
  <si>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</si>
  <si>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</si>
  <si>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</si>
  <si>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</si>
  <si>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</si>
  <si>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</si>
  <si>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</si>
  <si>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</si>
  <si>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</si>
  <si>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</si>
  <si>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</si>
  <si>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</si>
  <si>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</si>
  <si>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</si>
  <si>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</si>
  <si>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</si>
  <si>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</si>
  <si>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</si>
  <si>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</si>
  <si>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</si>
  <si>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</si>
  <si>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</si>
  <si>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</si>
  <si>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</si>
  <si>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</si>
  <si>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</si>
  <si>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</si>
  <si>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</si>
  <si>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</si>
  <si>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</si>
  <si>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</si>
  <si>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</si>
  <si>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</si>
  <si>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</si>
  <si>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</si>
  <si>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</si>
  <si>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</si>
  <si>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</si>
  <si>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</si>
  <si>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</si>
  <si>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</si>
  <si>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</si>
  <si>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</si>
  <si>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</si>
  <si>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</si>
  <si>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</si>
  <si>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</si>
  <si>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</si>
  <si>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</si>
  <si>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</si>
  <si>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</si>
  <si>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</si>
  <si>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</si>
  <si>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</si>
  <si>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</si>
  <si>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</si>
  <si>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</si>
  <si>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</si>
  <si>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</si>
  <si>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</si>
  <si>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</si>
  <si>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</si>
  <si>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</si>
  <si>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</si>
  <si>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</si>
  <si>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</si>
  <si>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</si>
  <si>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</si>
  <si>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</si>
  <si>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</si>
  <si>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</si>
  <si>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</si>
  <si>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</si>
  <si>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</si>
  <si>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</si>
  <si>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</si>
  <si>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</si>
  <si>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</si>
  <si>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</si>
  <si>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</si>
  <si>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</si>
  <si>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</si>
  <si>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</si>
  <si>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</si>
  <si>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</si>
  <si>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</si>
  <si>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</si>
  <si>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</si>
  <si>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</si>
  <si>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</si>
  <si>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</si>
  <si>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</si>
  <si>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</si>
  <si>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</si>
  <si>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</si>
  <si>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</si>
  <si>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</si>
  <si>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</si>
  <si>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</si>
  <si>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</si>
  <si>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</si>
  <si>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</si>
  <si>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</si>
  <si>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</si>
  <si>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</si>
  <si>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</si>
  <si>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</si>
  <si>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</si>
  <si>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</si>
  <si>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</si>
  <si>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</si>
  <si>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</si>
  <si>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</si>
  <si>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</si>
  <si>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</si>
  <si>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</si>
  <si>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</si>
  <si>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</si>
  <si>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</si>
  <si>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</si>
  <si>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</si>
  <si>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</si>
  <si>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</si>
  <si>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</si>
  <si>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</si>
  <si>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</si>
  <si>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</si>
  <si>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</si>
  <si>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</si>
  <si>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</si>
  <si>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</si>
  <si>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</si>
  <si>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</si>
  <si>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</si>
  <si>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</si>
  <si>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</si>
  <si>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</si>
  <si>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</si>
  <si>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</si>
  <si>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</si>
  <si>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</si>
  <si>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</si>
  <si>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</si>
  <si>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</si>
  <si>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</si>
  <si>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</si>
  <si>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</si>
  <si>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</si>
  <si>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</si>
  <si>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</si>
  <si>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</si>
  <si>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</si>
  <si>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</si>
  <si>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</si>
  <si>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</si>
  <si>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</si>
  <si>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</si>
  <si>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</si>
  <si>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</si>
  <si>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</si>
  <si>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</si>
  <si>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</si>
  <si>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</si>
  <si>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</si>
  <si>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</si>
  <si>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</si>
  <si>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</si>
  <si>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</si>
  <si>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</si>
  <si>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</si>
  <si>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</si>
  <si>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</si>
  <si>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</si>
  <si>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</si>
  <si>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</si>
  <si>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</si>
  <si>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</si>
  <si>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</si>
  <si>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</si>
  <si>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</si>
  <si>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</si>
  <si>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</si>
  <si>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</si>
  <si>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</si>
  <si>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</si>
  <si>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</si>
  <si>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</si>
  <si>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</si>
  <si>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</si>
  <si>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</si>
  <si>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</si>
  <si>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</si>
  <si>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</si>
  <si>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</si>
  <si>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</si>
  <si>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</si>
  <si>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</si>
  <si>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</si>
  <si>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</si>
  <si>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</si>
  <si>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</si>
  <si>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</si>
  <si>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</si>
  <si>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</si>
  <si>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</si>
  <si>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</si>
  <si>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</si>
  <si>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</si>
  <si>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</si>
  <si>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</si>
  <si>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</si>
  <si>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</si>
  <si>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</si>
  <si>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</si>
  <si>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</si>
  <si>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</si>
  <si>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</si>
  <si>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</si>
  <si>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</si>
  <si>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</si>
  <si>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</si>
  <si>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</si>
  <si>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</si>
  <si>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</si>
  <si>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</si>
  <si>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</si>
  <si>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</si>
  <si>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</si>
  <si>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</si>
  <si>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</si>
  <si>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</si>
  <si>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</si>
  <si>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</si>
  <si>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</si>
  <si>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</si>
  <si>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</si>
  <si>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</si>
  <si>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</si>
  <si>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</si>
  <si>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</si>
  <si>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</si>
  <si>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</si>
  <si>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</si>
  <si>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</si>
  <si>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</si>
  <si>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</si>
  <si>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</si>
  <si>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</si>
  <si>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</si>
  <si>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</si>
  <si>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</si>
  <si>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</si>
  <si>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</si>
  <si>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</si>
  <si>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</si>
  <si>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</si>
  <si>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</si>
  <si>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</si>
  <si>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</si>
  <si>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</si>
  <si>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</si>
  <si>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</si>
  <si>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</si>
  <si>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</si>
  <si>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</si>
  <si>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</si>
  <si>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</si>
  <si>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</si>
  <si>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</si>
  <si>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</si>
  <si>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</si>
  <si>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</si>
  <si>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</si>
  <si>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</si>
  <si>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</si>
  <si>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</si>
  <si>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</si>
  <si>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</si>
  <si>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</si>
  <si>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</si>
  <si>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</si>
  <si>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</si>
  <si>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</si>
  <si>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</si>
  <si>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</si>
  <si>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</si>
  <si>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</si>
  <si>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</si>
  <si>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</si>
  <si>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</si>
  <si>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</si>
  <si>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</si>
  <si>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</si>
  <si>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</si>
  <si>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</si>
  <si>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</si>
  <si>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</si>
  <si>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</si>
  <si>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</si>
  <si>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</si>
  <si>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</si>
  <si>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</si>
  <si>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</si>
  <si>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</si>
  <si>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</si>
  <si>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</si>
  <si>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</si>
  <si>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</si>
  <si>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</si>
  <si>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</si>
  <si>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</si>
  <si>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</si>
  <si>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</si>
  <si>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</si>
  <si>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</si>
  <si>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</si>
  <si>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</si>
  <si>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</si>
  <si>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</si>
  <si>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</si>
  <si>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</si>
  <si>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</si>
  <si>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</si>
  <si>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</si>
  <si>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</si>
  <si>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</si>
  <si>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</si>
  <si>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</si>
  <si>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</si>
  <si>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</si>
  <si>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</si>
  <si>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</si>
  <si>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</si>
  <si>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</si>
  <si>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</si>
  <si>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</si>
  <si>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</si>
  <si>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</si>
  <si>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</si>
  <si>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</si>
  <si>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</si>
  <si>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</si>
  <si>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</si>
  <si>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</si>
  <si>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</si>
  <si>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</si>
  <si>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</si>
  <si>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</si>
  <si>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</si>
  <si>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</si>
  <si>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</si>
  <si>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</si>
  <si>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</si>
  <si>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</si>
  <si>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</si>
  <si>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</si>
  <si>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</si>
  <si>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</si>
  <si>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</si>
  <si>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</si>
  <si>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</si>
  <si>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</si>
  <si>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</si>
  <si>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</si>
  <si>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</si>
  <si>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</si>
  <si>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</si>
  <si>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</si>
  <si>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</si>
  <si>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</si>
  <si>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</si>
  <si>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</si>
  <si>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</si>
  <si>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</si>
  <si>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</si>
  <si>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</si>
  <si>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</si>
  <si>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</si>
  <si>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</si>
  <si>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</si>
  <si>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</si>
  <si>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</si>
  <si>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</si>
  <si>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</si>
  <si>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</si>
  <si>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</si>
  <si>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</si>
  <si>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</si>
  <si>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</si>
  <si>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</si>
  <si>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</si>
  <si>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</si>
  <si>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</si>
  <si>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</si>
  <si>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</si>
  <si>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</si>
  <si>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</si>
  <si>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</si>
  <si>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</si>
  <si>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</si>
  <si>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</si>
  <si>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</si>
  <si>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</si>
  <si>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</si>
  <si>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</si>
  <si>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</si>
  <si>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</si>
  <si>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</si>
  <si>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</si>
  <si>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</si>
  <si>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</si>
  <si>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</si>
  <si>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</si>
  <si>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</si>
  <si>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</si>
  <si>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</si>
  <si>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</si>
  <si>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</si>
  <si>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</si>
  <si>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</si>
  <si>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</si>
  <si>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</si>
  <si>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</si>
  <si>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</si>
  <si>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</si>
  <si>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</si>
  <si>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</si>
  <si>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</si>
  <si>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</si>
  <si>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</si>
  <si>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</si>
  <si>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</si>
  <si>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</si>
  <si>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</si>
  <si>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</si>
  <si>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</si>
  <si>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</si>
  <si>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</si>
  <si>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</si>
  <si>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</si>
  <si>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</si>
  <si>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</si>
  <si>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</si>
  <si>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</si>
  <si>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</si>
  <si>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</si>
  <si>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</si>
  <si>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</si>
  <si>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</si>
  <si>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</si>
  <si>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</si>
  <si>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</si>
  <si>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</si>
  <si>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</si>
  <si>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</si>
  <si>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</si>
  <si>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</si>
  <si>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</si>
  <si>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</si>
  <si>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</si>
  <si>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</si>
  <si>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</si>
  <si>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</si>
  <si>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</si>
  <si>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</si>
  <si>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</si>
  <si>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</si>
  <si>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</si>
  <si>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</si>
  <si>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</si>
  <si>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</si>
  <si>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</si>
  <si>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</si>
  <si>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</si>
  <si>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</si>
  <si>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</si>
  <si>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</si>
  <si>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</si>
  <si>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</si>
  <si>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</si>
  <si>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</si>
  <si>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</si>
  <si>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</si>
  <si>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</si>
  <si>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</si>
  <si>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</si>
  <si>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</si>
  <si>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</si>
  <si>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</si>
  <si>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</si>
  <si>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</si>
  <si>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</si>
  <si>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</si>
  <si>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</si>
  <si>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</si>
  <si>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</si>
  <si>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</si>
  <si>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</si>
  <si>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</si>
  <si>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</si>
  <si>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</si>
  <si>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</si>
  <si>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</si>
  <si>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</si>
  <si>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</si>
  <si>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</si>
  <si>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</si>
  <si>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</si>
  <si>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</si>
  <si>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</si>
  <si>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</si>
  <si>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</si>
  <si>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</si>
  <si>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</si>
  <si>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</si>
  <si>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</si>
  <si>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</si>
  <si>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</si>
  <si>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</si>
  <si>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</si>
  <si>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</si>
  <si>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</si>
  <si>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</si>
  <si>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</si>
  <si>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</si>
  <si>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</si>
  <si>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</si>
  <si>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</si>
  <si>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</si>
  <si>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</si>
  <si>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</si>
  <si>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</si>
  <si>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</si>
  <si>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</si>
  <si>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</si>
  <si>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</si>
  <si>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</si>
  <si>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</si>
  <si>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</si>
  <si>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</si>
  <si>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</si>
  <si>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</si>
  <si>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</si>
  <si>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</si>
  <si>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</si>
  <si>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</si>
  <si>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</si>
  <si>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</si>
  <si>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</si>
  <si>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</si>
  <si>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</si>
  <si>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</si>
  <si>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</si>
  <si>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</si>
  <si>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</si>
  <si>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</si>
  <si>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</si>
  <si>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</si>
  <si>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</si>
  <si>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</si>
  <si>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</si>
  <si>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</si>
  <si>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</si>
  <si>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</si>
  <si>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</si>
  <si>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</si>
  <si>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</si>
  <si>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</si>
  <si>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</si>
  <si>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</si>
  <si>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</si>
  <si>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</si>
  <si>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</si>
  <si>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</si>
  <si>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</si>
  <si>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</si>
  <si>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</si>
  <si>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</si>
  <si>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</si>
  <si>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</si>
  <si>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</si>
  <si>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</si>
  <si>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</si>
  <si>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</si>
  <si>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</si>
  <si>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</si>
  <si>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</si>
  <si>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</si>
  <si>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</si>
  <si>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</si>
  <si>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</si>
  <si>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</si>
  <si>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</si>
  <si>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</si>
  <si>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</si>
  <si>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</si>
  <si>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</si>
  <si>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</si>
  <si>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</si>
  <si>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</si>
  <si>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</si>
  <si>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</si>
  <si>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</si>
  <si>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</si>
  <si>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</si>
  <si>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</si>
  <si>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</si>
  <si>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</si>
  <si>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</si>
  <si>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</si>
  <si>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</si>
  <si>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</si>
  <si>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</si>
  <si>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</si>
  <si>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</si>
  <si>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</si>
  <si>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</si>
  <si>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</si>
  <si>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</si>
  <si>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</si>
  <si>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</si>
  <si>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</si>
  <si>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</si>
  <si>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</si>
  <si>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</si>
  <si>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</si>
  <si>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</si>
  <si>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</si>
  <si>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</si>
  <si>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</si>
  <si>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</si>
  <si>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</si>
  <si>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</si>
  <si>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</si>
  <si>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</si>
  <si>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</si>
  <si>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</si>
  <si>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</si>
  <si>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</si>
  <si>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</si>
  <si>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</si>
  <si>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</si>
  <si>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</si>
  <si>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</si>
  <si>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</si>
  <si>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</si>
  <si>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</si>
  <si>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</si>
  <si>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</si>
  <si>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</si>
  <si>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</si>
  <si>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</si>
  <si>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</si>
  <si>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</si>
  <si>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</si>
  <si>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</si>
  <si>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</si>
  <si>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</si>
  <si>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</si>
  <si>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</si>
  <si>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</si>
  <si>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</si>
  <si>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</si>
  <si>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</si>
  <si>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</si>
  <si>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</si>
  <si>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</si>
  <si>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</si>
  <si>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</si>
  <si>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</si>
  <si>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</si>
  <si>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</si>
  <si>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</si>
  <si>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</si>
  <si>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</si>
  <si>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</si>
  <si>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</si>
  <si>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</si>
  <si>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</si>
  <si>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</si>
  <si>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</si>
  <si>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</si>
  <si>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</si>
  <si>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</si>
  <si>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</si>
  <si>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</si>
  <si>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</si>
  <si>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</si>
  <si>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</si>
  <si>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</si>
  <si>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</si>
  <si>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</si>
  <si>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</si>
  <si>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</si>
  <si>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</si>
  <si>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</si>
  <si>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</si>
  <si>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</si>
  <si>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</si>
  <si>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</si>
  <si>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</si>
  <si>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</si>
  <si>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</si>
  <si>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</si>
  <si>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</si>
  <si>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</si>
  <si>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</si>
  <si>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</si>
  <si>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</si>
  <si>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</si>
  <si>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</si>
  <si>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</si>
  <si>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</si>
  <si>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</si>
  <si>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</si>
  <si>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</si>
  <si>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</si>
  <si>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</si>
  <si>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</si>
  <si>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</si>
  <si>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</si>
  <si>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</si>
  <si>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</si>
  <si>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</si>
  <si>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</si>
  <si>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</si>
  <si>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</si>
  <si>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</si>
  <si>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</si>
  <si>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</si>
  <si>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</si>
  <si>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</si>
  <si>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</si>
  <si>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</si>
  <si>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</si>
  <si>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</si>
  <si>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</si>
  <si>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</si>
  <si>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</si>
  <si>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</si>
  <si>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</si>
  <si>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</si>
  <si>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</si>
  <si>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</si>
  <si>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</si>
  <si>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</si>
  <si>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</si>
  <si>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</si>
  <si>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</si>
  <si>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</si>
  <si>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</si>
  <si>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</si>
  <si>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</si>
  <si>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</si>
  <si>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</si>
  <si>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</si>
  <si>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</si>
  <si>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</si>
  <si>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</si>
  <si>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</si>
  <si>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</si>
  <si>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</si>
  <si>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</si>
  <si>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</si>
  <si>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</si>
  <si>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</si>
  <si>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</si>
  <si>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</si>
  <si>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</si>
  <si>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</si>
  <si>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</si>
  <si>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</si>
  <si>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</si>
  <si>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</si>
  <si>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</si>
  <si>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</si>
  <si>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</si>
  <si>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</si>
  <si>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</si>
  <si>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</si>
  <si>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</si>
  <si>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</si>
  <si>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</si>
  <si>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</si>
  <si>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</si>
  <si>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</si>
  <si>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</si>
  <si>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</si>
  <si>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</si>
  <si>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</si>
  <si>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</si>
  <si>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</si>
  <si>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</si>
  <si>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</si>
  <si>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</si>
  <si>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</si>
  <si>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</si>
  <si>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</si>
  <si>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</si>
  <si>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</si>
  <si>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</si>
  <si>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</si>
  <si>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</si>
  <si>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</si>
  <si>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</si>
  <si>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</si>
  <si>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</si>
  <si>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</si>
  <si>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</si>
  <si>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</si>
  <si>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</si>
  <si>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</si>
  <si>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</si>
  <si>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</si>
  <si>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</si>
  <si>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</si>
  <si>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</si>
  <si>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</si>
  <si>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</si>
  <si>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</si>
  <si>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</si>
  <si>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</si>
  <si>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</si>
  <si>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</si>
  <si>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</si>
  <si>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</si>
  <si>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</si>
  <si>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</si>
  <si>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</si>
  <si>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</si>
  <si>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</si>
  <si>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</si>
  <si>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</si>
  <si>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</si>
  <si>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</si>
  <si>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</si>
  <si>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</si>
  <si>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</si>
  <si>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</si>
  <si>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</si>
  <si>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</si>
  <si>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</si>
  <si>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</si>
  <si>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</si>
  <si>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</si>
  <si>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</si>
  <si>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</si>
  <si>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</si>
  <si>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</si>
  <si>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</si>
  <si>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</si>
  <si>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</si>
  <si>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</si>
  <si>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</si>
  <si>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</si>
  <si>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</si>
  <si>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</si>
  <si>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</si>
  <si>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</si>
  <si>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</si>
  <si>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</si>
  <si>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</si>
  <si>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</si>
  <si>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</si>
  <si>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</si>
  <si>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</si>
  <si>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</si>
  <si>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</si>
  <si>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</si>
  <si>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</si>
  <si>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</si>
  <si>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</si>
  <si>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</si>
  <si>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</si>
  <si>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</si>
  <si>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</si>
  <si>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</si>
  <si>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</si>
  <si>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</si>
  <si>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</si>
  <si>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</si>
  <si>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</si>
  <si>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</si>
  <si>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</si>
  <si>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</si>
  <si>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</si>
  <si>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</si>
  <si>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</si>
  <si>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</si>
  <si>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</si>
  <si>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</si>
  <si>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</si>
  <si>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</si>
  <si>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</si>
  <si>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</si>
  <si>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</si>
  <si>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</si>
  <si>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</si>
  <si>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</si>
  <si>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</si>
  <si>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</si>
  <si>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</si>
  <si>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</si>
  <si>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</si>
  <si>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</si>
  <si>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</si>
  <si>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</si>
  <si>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</si>
  <si>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</si>
  <si>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</si>
  <si>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</si>
  <si>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</si>
  <si>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</si>
  <si>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</si>
  <si>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</si>
  <si>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</si>
  <si>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</si>
  <si>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</si>
  <si>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</si>
  <si>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</si>
  <si>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</si>
  <si>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</si>
  <si>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</si>
  <si>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</si>
  <si>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</si>
  <si>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</si>
  <si>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</si>
  <si>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</si>
  <si>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</si>
  <si>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</si>
  <si>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</si>
  <si>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</si>
  <si>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</si>
  <si>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</si>
  <si>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</si>
  <si>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</si>
  <si>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</si>
  <si>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</si>
  <si>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</si>
  <si>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</si>
  <si>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</si>
  <si>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</si>
  <si>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</si>
  <si>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</si>
  <si>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</si>
  <si>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</si>
  <si>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</si>
  <si>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</si>
  <si>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</si>
  <si>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</si>
  <si>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</si>
  <si>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</si>
  <si>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</si>
  <si>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</si>
  <si>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</si>
  <si>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</si>
  <si>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</si>
  <si>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</si>
  <si>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</si>
  <si>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</si>
  <si>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</si>
  <si>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</si>
  <si>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</si>
  <si>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</si>
  <si>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</si>
  <si>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</si>
  <si>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</si>
  <si>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</si>
  <si>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</si>
  <si>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</si>
  <si>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</si>
  <si>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</si>
  <si>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</si>
  <si>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</si>
  <si>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</si>
  <si>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</si>
  <si>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</si>
  <si>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</si>
  <si>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</si>
  <si>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</si>
  <si>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</si>
  <si>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</si>
  <si>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</si>
  <si>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</si>
  <si>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</si>
  <si>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</si>
  <si>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</si>
  <si>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</si>
  <si>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</si>
  <si>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</si>
  <si>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</si>
  <si>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</si>
  <si>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</si>
  <si>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</si>
  <si>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</si>
  <si>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</si>
  <si>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</si>
  <si>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</si>
  <si>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</si>
  <si>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</si>
  <si>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</si>
  <si>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</si>
  <si>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</si>
  <si>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</si>
  <si>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</si>
  <si>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</si>
  <si>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</si>
  <si>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</si>
  <si>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</si>
  <si>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</si>
  <si>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</si>
  <si>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</si>
  <si>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</si>
  <si>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</si>
  <si>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</si>
  <si>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</si>
  <si>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</si>
  <si>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</si>
  <si>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</si>
  <si>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</si>
  <si>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</si>
  <si>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</si>
  <si>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</si>
  <si>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</si>
  <si>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</si>
  <si>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</si>
  <si>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</si>
  <si>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</si>
  <si>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</si>
  <si>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</si>
  <si>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</si>
  <si>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</si>
  <si>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</si>
  <si>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</si>
  <si>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</si>
  <si>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</si>
  <si>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</si>
  <si>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</si>
  <si>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</si>
  <si>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</si>
  <si>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</si>
  <si>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</si>
  <si>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</si>
  <si>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</si>
  <si>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</si>
  <si>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</si>
  <si>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</si>
  <si>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</si>
  <si>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</si>
  <si>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</si>
  <si>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</si>
  <si>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</si>
  <si>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</si>
  <si>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</si>
  <si>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</si>
  <si>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</si>
  <si>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</si>
  <si>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</si>
  <si>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</si>
  <si>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</si>
  <si>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</si>
  <si>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</si>
  <si>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</si>
  <si>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</si>
  <si>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</si>
  <si>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</si>
  <si>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</si>
  <si>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</si>
  <si>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</si>
  <si>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</si>
  <si>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</si>
  <si>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</si>
  <si>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</si>
  <si>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</si>
  <si>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</si>
  <si>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</si>
  <si>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</si>
  <si>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</si>
  <si>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</si>
  <si>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</si>
  <si>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</si>
  <si>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</si>
  <si>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</si>
  <si>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</si>
  <si>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</si>
  <si>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</si>
  <si>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</si>
  <si>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</si>
  <si>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</si>
  <si>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</si>
  <si>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</si>
  <si>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</si>
  <si>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</si>
  <si>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</si>
  <si>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</si>
  <si>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</si>
  <si>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</si>
  <si>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</si>
  <si>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</si>
  <si>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</si>
  <si>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</si>
  <si>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</si>
  <si>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</si>
  <si>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</si>
  <si>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</si>
  <si>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</si>
  <si>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</si>
  <si>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</si>
  <si>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</si>
  <si>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</si>
  <si>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</si>
  <si>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</si>
  <si>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</si>
  <si>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</si>
  <si>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</si>
  <si>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</si>
  <si>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</si>
  <si>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</si>
  <si>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</si>
  <si>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</si>
  <si>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</si>
  <si>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</si>
  <si>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</si>
  <si>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</si>
  <si>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</si>
  <si>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</si>
  <si>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</si>
  <si>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</si>
  <si>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</si>
  <si>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</si>
  <si>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</si>
  <si>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</si>
  <si>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</si>
  <si>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</si>
  <si>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</si>
  <si>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</si>
  <si>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</si>
  <si>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</si>
  <si>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</si>
  <si>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</si>
  <si>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</si>
  <si>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</si>
  <si>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</si>
  <si>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</si>
  <si>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</si>
  <si>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</si>
  <si>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</si>
  <si>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</si>
  <si>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</si>
  <si>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</si>
  <si>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</si>
  <si>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</si>
  <si>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</si>
  <si>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</si>
  <si>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</si>
  <si>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</si>
  <si>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</si>
  <si>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</si>
  <si>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</si>
  <si>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</si>
  <si>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</si>
  <si>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</si>
  <si>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</si>
  <si>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</si>
  <si>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</si>
  <si>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</si>
  <si>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</si>
  <si>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</si>
  <si>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</si>
  <si>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</si>
  <si>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</si>
  <si>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</si>
  <si>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</si>
  <si>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</si>
  <si>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</si>
  <si>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</si>
  <si>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</si>
  <si>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</si>
  <si>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</si>
  <si>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</si>
  <si>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</si>
  <si>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</si>
  <si>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</si>
  <si>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</si>
  <si>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</si>
  <si>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</si>
  <si>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</si>
  <si>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</si>
  <si>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</si>
  <si>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</si>
  <si>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</si>
  <si>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</si>
  <si>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</si>
  <si>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</si>
  <si>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</si>
  <si>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</si>
  <si>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</si>
  <si>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</si>
  <si>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</si>
  <si>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</si>
  <si>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</si>
  <si>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</si>
  <si>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</si>
  <si>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</si>
  <si>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</si>
  <si>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</si>
  <si>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</si>
  <si>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</si>
  <si>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</si>
  <si>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</si>
  <si>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</si>
  <si>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</si>
  <si>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</si>
  <si>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</si>
  <si>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</si>
  <si>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</si>
  <si>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</si>
  <si>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</si>
  <si>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</si>
  <si>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</si>
  <si>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</si>
  <si>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</si>
  <si>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</si>
  <si>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</si>
  <si>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</si>
  <si>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</si>
  <si>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</si>
  <si>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</si>
  <si>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</si>
  <si>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</si>
  <si>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</si>
  <si>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</si>
  <si>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</si>
  <si>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</si>
  <si>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</si>
  <si>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</si>
  <si>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</si>
  <si>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</si>
  <si>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</si>
  <si>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</si>
  <si>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</si>
  <si>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</si>
  <si>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</si>
  <si>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</si>
  <si>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</si>
  <si>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</si>
  <si>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</si>
  <si>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</si>
  <si>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</si>
  <si>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</si>
  <si>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</si>
  <si>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</si>
  <si>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</si>
  <si>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</si>
  <si>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</si>
  <si>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</si>
  <si>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</si>
  <si>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</si>
  <si>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</si>
  <si>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</si>
  <si>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</si>
  <si>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</si>
  <si>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</si>
  <si>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</si>
  <si>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</si>
  <si>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</si>
  <si>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</si>
  <si>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</si>
  <si>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</si>
  <si>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</si>
  <si>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</si>
  <si>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</si>
  <si>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</si>
  <si>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</si>
  <si>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</si>
  <si>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</si>
  <si>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</si>
  <si>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</si>
  <si>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</si>
  <si>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</si>
  <si>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</si>
  <si>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</si>
  <si>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</si>
  <si>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</si>
  <si>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</si>
  <si>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</si>
  <si>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</si>
  <si>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</si>
  <si>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</si>
  <si>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</si>
  <si>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</si>
  <si>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</si>
  <si>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</si>
  <si>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</si>
  <si>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</si>
  <si>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</si>
  <si>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</si>
  <si>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</si>
  <si>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</si>
  <si>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</si>
  <si>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</si>
  <si>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</si>
  <si>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</si>
  <si>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</si>
  <si>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</si>
  <si>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</si>
  <si>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</si>
  <si>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</si>
  <si>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</si>
  <si>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</si>
  <si>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</si>
  <si>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</si>
  <si>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</si>
  <si>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</si>
  <si>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</si>
  <si>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</si>
  <si>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</si>
  <si>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</si>
  <si>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</si>
  <si>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</si>
  <si>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</si>
  <si>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</si>
  <si>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</si>
  <si>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</si>
  <si>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</si>
  <si>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</si>
  <si>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</si>
  <si>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</si>
  <si>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</si>
  <si>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</si>
  <si>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</si>
  <si>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</si>
  <si>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</si>
  <si>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</si>
  <si>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</si>
  <si>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</si>
  <si>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</si>
  <si>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</si>
  <si>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</si>
  <si>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</si>
  <si>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</si>
  <si>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</si>
  <si>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</si>
  <si>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</si>
  <si>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</si>
  <si>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</si>
  <si>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</si>
  <si>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</si>
  <si>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</si>
  <si>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</si>
  <si>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</si>
  <si>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</si>
  <si>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</si>
  <si>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</si>
  <si>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</si>
  <si>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</si>
  <si>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</si>
  <si>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</si>
  <si>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</si>
  <si>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</si>
  <si>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</si>
  <si>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</si>
  <si>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</si>
  <si>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</si>
  <si>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</si>
  <si>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</si>
  <si>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</si>
  <si>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</si>
  <si>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</si>
  <si>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</si>
  <si>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</si>
  <si>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</si>
  <si>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</si>
  <si>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</si>
  <si>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</si>
  <si>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</si>
  <si>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</si>
  <si>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</si>
  <si>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</si>
  <si>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</si>
  <si>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</si>
  <si>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</si>
  <si>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</si>
  <si>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</si>
  <si>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</si>
  <si>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</si>
  <si>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</si>
  <si>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</si>
  <si>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</si>
  <si>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</si>
  <si>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</si>
  <si>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</si>
  <si>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</si>
  <si>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</si>
  <si>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</si>
  <si>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</si>
  <si>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</si>
  <si>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</si>
  <si>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</si>
  <si>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</si>
  <si>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</si>
  <si>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</si>
  <si>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</si>
  <si>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</si>
  <si>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</si>
  <si>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</si>
  <si>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</si>
  <si>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</si>
  <si>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</si>
  <si>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</si>
  <si>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</si>
  <si>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</si>
  <si>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</si>
  <si>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</si>
  <si>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</si>
  <si>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</si>
  <si>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</si>
  <si>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</si>
  <si>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</si>
  <si>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</si>
  <si>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</si>
  <si>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</si>
  <si>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</si>
  <si>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</si>
  <si>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</si>
  <si>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</si>
  <si>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</si>
  <si>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</si>
  <si>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</si>
  <si>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</si>
  <si>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</si>
  <si>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</si>
  <si>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</si>
  <si>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</si>
  <si>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</si>
  <si>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</si>
  <si>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</si>
  <si>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</si>
  <si>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</si>
  <si>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</si>
  <si>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</si>
  <si>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</si>
  <si>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</si>
  <si>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</si>
  <si>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</si>
  <si>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</si>
  <si>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</si>
  <si>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</si>
  <si>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</si>
  <si>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</si>
  <si>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</si>
  <si>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</si>
  <si>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</si>
  <si>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</si>
  <si>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</si>
  <si>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</si>
  <si>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</si>
  <si>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</si>
  <si>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</si>
  <si>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</si>
  <si>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</si>
  <si>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</si>
  <si>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</si>
  <si>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</si>
  <si>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</si>
  <si>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</si>
  <si>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</si>
  <si>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</si>
  <si>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</si>
  <si>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</si>
  <si>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</si>
  <si>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</si>
  <si>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</si>
  <si>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</si>
  <si>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</si>
  <si>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</si>
  <si>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</si>
  <si>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</si>
  <si>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</si>
  <si>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</si>
  <si>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</si>
  <si>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</si>
  <si>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</si>
  <si>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</si>
  <si>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</si>
  <si>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</si>
  <si>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</si>
  <si>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</si>
  <si>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</si>
  <si>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</si>
  <si>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</si>
  <si>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</si>
  <si>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</si>
  <si>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</si>
  <si>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</si>
  <si>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</si>
  <si>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</si>
  <si>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</si>
  <si>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</si>
  <si>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</si>
  <si>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</si>
  <si>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</si>
  <si>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</si>
  <si>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</si>
  <si>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</si>
  <si>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</si>
  <si>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</si>
  <si>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</si>
  <si>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</si>
  <si>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</si>
  <si>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</si>
  <si>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</si>
  <si>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</si>
  <si>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</si>
  <si>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</si>
  <si>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</si>
  <si>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</si>
  <si>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</si>
  <si>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</si>
  <si>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</si>
  <si>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</si>
  <si>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</si>
  <si>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</si>
  <si>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</si>
  <si>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</si>
  <si>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</si>
  <si>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</si>
  <si>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</si>
  <si>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</si>
  <si>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</si>
  <si>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</si>
  <si>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</si>
  <si>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</si>
  <si>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</si>
  <si>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</si>
  <si>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</si>
  <si>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</si>
  <si>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</si>
  <si>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</si>
  <si>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</si>
  <si>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</si>
  <si>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</si>
  <si>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</si>
  <si>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</si>
  <si>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</si>
  <si>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</si>
  <si>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</si>
  <si>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</si>
  <si>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</si>
  <si>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</si>
  <si>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</si>
  <si>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</si>
  <si>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</si>
  <si>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</si>
  <si>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</si>
  <si>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</si>
  <si>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</si>
  <si>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</si>
  <si>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</si>
  <si>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</si>
  <si>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</si>
  <si>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</si>
  <si>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</si>
  <si>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</si>
  <si>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</si>
  <si>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</si>
  <si>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</si>
  <si>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</si>
  <si>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</si>
  <si>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</si>
  <si>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</si>
  <si>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</si>
  <si>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</si>
  <si>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</si>
  <si>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</si>
  <si>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</si>
  <si>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</si>
  <si>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</si>
  <si>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</si>
  <si>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</si>
  <si>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</si>
  <si>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</si>
  <si>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</si>
  <si>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</si>
  <si>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</si>
  <si>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</si>
  <si>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</si>
  <si>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</si>
  <si>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</si>
  <si>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</si>
  <si>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</si>
  <si>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</si>
  <si>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</si>
  <si>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</si>
  <si>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</si>
  <si>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</si>
  <si>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</si>
  <si>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</si>
  <si>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</si>
  <si>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</si>
  <si>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</si>
  <si>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</si>
  <si>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</si>
  <si>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</si>
  <si>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</si>
  <si>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</si>
  <si>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</si>
  <si>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</si>
  <si>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</si>
  <si>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</si>
  <si>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</si>
  <si>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</si>
  <si>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</si>
  <si>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</si>
  <si>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</si>
  <si>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</si>
  <si>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</si>
  <si>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</si>
  <si>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</si>
  <si>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</si>
  <si>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</si>
  <si>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</si>
  <si>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</si>
  <si>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</si>
  <si>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</si>
  <si>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</si>
  <si>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</si>
  <si>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</si>
  <si>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</si>
  <si>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</si>
  <si>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</si>
  <si>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</si>
  <si>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</si>
  <si>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</si>
  <si>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</si>
  <si>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</si>
  <si>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</si>
  <si>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</si>
  <si>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</si>
  <si>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</si>
  <si>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</si>
  <si>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</si>
  <si>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</si>
  <si>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</si>
  <si>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</si>
  <si>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</si>
  <si>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</si>
  <si>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</si>
  <si>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</si>
  <si>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</si>
  <si>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</si>
  <si>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</si>
  <si>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</si>
  <si>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</si>
  <si>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</si>
  <si>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</si>
  <si>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</si>
  <si>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</si>
  <si>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</si>
  <si>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</si>
  <si>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</si>
  <si>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</si>
  <si>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</si>
  <si>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</si>
  <si>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</si>
  <si>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</si>
  <si>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</si>
  <si>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</si>
  <si>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</si>
  <si>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</si>
  <si>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</si>
  <si>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</si>
  <si>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</si>
  <si>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</si>
  <si>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</si>
  <si>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</si>
  <si>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</si>
  <si>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</si>
  <si>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</si>
  <si>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</si>
  <si>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</si>
  <si>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</si>
  <si>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</si>
  <si>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</si>
  <si>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</si>
  <si>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</si>
  <si>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</si>
  <si>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</si>
  <si>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</si>
  <si>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</si>
  <si>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</si>
  <si>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</si>
  <si>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</si>
  <si>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</si>
  <si>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</si>
  <si>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</si>
  <si>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</si>
  <si>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</si>
  <si>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</si>
  <si>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</si>
  <si>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</si>
  <si>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</si>
  <si>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</si>
  <si>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</si>
  <si>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</si>
  <si>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</si>
  <si>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</si>
  <si>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</si>
  <si>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</si>
  <si>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</si>
  <si>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</si>
  <si>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</si>
  <si>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</si>
  <si>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</si>
  <si>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</si>
  <si>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</si>
  <si>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</si>
  <si>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</si>
  <si>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</si>
  <si>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</si>
  <si>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</si>
  <si>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</si>
  <si>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</si>
  <si>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</si>
  <si>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</si>
  <si>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</si>
  <si>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</si>
  <si>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</si>
  <si>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</si>
  <si>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</si>
  <si>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</si>
  <si>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</si>
  <si>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</si>
  <si>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</si>
  <si>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</si>
  <si>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</si>
  <si>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</si>
  <si>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</si>
  <si>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</si>
  <si>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</si>
  <si>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</si>
  <si>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</si>
  <si>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</si>
  <si>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</si>
  <si>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</si>
  <si>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</si>
  <si>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</si>
  <si>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</si>
  <si>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</si>
  <si>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</si>
  <si>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</si>
  <si>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</si>
  <si>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</si>
  <si>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</si>
  <si>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</si>
  <si>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</si>
  <si>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</si>
  <si>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</si>
  <si>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</si>
  <si>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</si>
  <si>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</si>
  <si>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</si>
  <si>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</si>
  <si>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</si>
  <si>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</si>
  <si>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</si>
  <si>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</si>
  <si>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</si>
  <si>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</si>
  <si>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</si>
  <si>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</si>
  <si>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</si>
  <si>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</si>
  <si>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</si>
  <si>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</si>
  <si>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</si>
  <si>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</si>
  <si>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</si>
  <si>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</si>
  <si>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</si>
  <si>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</si>
  <si>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</si>
  <si>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</si>
  <si>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</si>
  <si>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</si>
  <si>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</si>
  <si>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</si>
  <si>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</si>
  <si>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</si>
  <si>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</si>
  <si>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</si>
  <si>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</si>
  <si>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</si>
  <si>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</si>
  <si>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</si>
  <si>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</si>
  <si>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</si>
  <si>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</si>
  <si>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</si>
  <si>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</si>
  <si>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</si>
  <si>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</si>
  <si>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</si>
  <si>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</si>
  <si>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</si>
  <si>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</si>
  <si>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</si>
  <si>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</si>
  <si>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</si>
  <si>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</si>
  <si>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</si>
  <si>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</si>
  <si>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</si>
  <si>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</si>
  <si>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</si>
  <si>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</si>
  <si>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</si>
  <si>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</si>
  <si>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</si>
  <si>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</si>
  <si>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</si>
  <si>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</si>
  <si>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</si>
  <si>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</si>
  <si>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</si>
  <si>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</si>
  <si>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</si>
  <si>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</si>
  <si>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</si>
  <si>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</si>
  <si>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</si>
  <si>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</si>
  <si>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</si>
  <si>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</si>
  <si>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</si>
  <si>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</si>
  <si>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</si>
  <si>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</si>
  <si>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</si>
  <si>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</si>
  <si>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</si>
  <si>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</si>
  <si>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</si>
  <si>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</si>
  <si>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</si>
  <si>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</si>
  <si>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</si>
  <si>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</si>
  <si>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</si>
  <si>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</si>
  <si>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</si>
  <si>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</si>
  <si>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</si>
  <si>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</si>
  <si>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</si>
  <si>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</si>
  <si>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</si>
  <si>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</si>
  <si>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</si>
  <si>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</si>
  <si>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</si>
  <si>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</si>
  <si>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</si>
  <si>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</si>
  <si>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</si>
  <si>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</si>
  <si>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</si>
  <si>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</si>
  <si>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</si>
  <si>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</si>
  <si>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</si>
  <si>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</si>
  <si>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</si>
  <si>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</si>
  <si>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</si>
  <si>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</si>
  <si>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</si>
  <si>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</si>
  <si>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</si>
  <si>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</si>
  <si>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</si>
  <si>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</si>
  <si>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</si>
  <si>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</si>
  <si>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</si>
  <si>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</si>
  <si>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</si>
  <si>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</si>
  <si>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</si>
  <si>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</si>
  <si>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</si>
  <si>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</si>
  <si>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</si>
  <si>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</si>
  <si>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</si>
  <si>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</si>
  <si>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</si>
  <si>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</si>
  <si>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</si>
  <si>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</si>
  <si>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</si>
  <si>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</si>
  <si>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</si>
  <si>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</si>
  <si>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</si>
  <si>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</si>
  <si>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</si>
  <si>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</si>
  <si>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</si>
  <si>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</si>
  <si>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</si>
  <si>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</si>
  <si>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</si>
  <si>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</si>
  <si>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</si>
  <si>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</si>
  <si>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</si>
  <si>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</si>
  <si>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</si>
  <si>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</si>
  <si>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</si>
  <si>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</si>
  <si>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</si>
  <si>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</si>
  <si>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</si>
  <si>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</si>
  <si>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</si>
  <si>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</si>
  <si>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</si>
  <si>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</si>
  <si>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</si>
  <si>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</si>
  <si>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</si>
  <si>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</si>
  <si>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</si>
  <si>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</si>
  <si>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</si>
  <si>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</si>
  <si>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</si>
  <si>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</si>
  <si>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</si>
  <si>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</si>
  <si>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</si>
  <si>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</si>
  <si>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</si>
  <si>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</si>
  <si>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</si>
  <si>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</si>
  <si>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</si>
  <si>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</si>
  <si>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</si>
  <si>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</si>
  <si>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</si>
  <si>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</si>
  <si>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</si>
  <si>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</si>
  <si>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</si>
  <si>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</si>
  <si>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</si>
  <si>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</si>
  <si>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</si>
  <si>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</si>
  <si>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</si>
  <si>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</si>
  <si>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</si>
  <si>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</si>
  <si>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</si>
  <si>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</si>
  <si>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</si>
  <si>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</si>
  <si>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</si>
  <si>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</si>
  <si>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</si>
  <si>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</si>
  <si>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</si>
  <si>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</si>
  <si>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</si>
  <si>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</si>
  <si>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</si>
  <si>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</si>
  <si>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</si>
  <si>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</si>
  <si>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</si>
  <si>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</si>
  <si>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</si>
  <si>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</si>
  <si>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</si>
  <si>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</si>
  <si>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</si>
  <si>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</si>
  <si>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</si>
  <si>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</si>
  <si>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</si>
  <si>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</si>
  <si>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</si>
  <si>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</si>
  <si>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</si>
  <si>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</si>
  <si>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</si>
  <si>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</si>
  <si>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</si>
  <si>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</si>
  <si>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</si>
  <si>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</si>
  <si>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</si>
  <si>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</si>
  <si>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</si>
  <si>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</si>
  <si>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</si>
  <si>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</si>
  <si>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</si>
  <si>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</si>
  <si>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</si>
  <si>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</si>
  <si>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</si>
  <si>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</si>
  <si>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</si>
  <si>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</si>
  <si>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</si>
  <si>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</si>
  <si>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</si>
  <si>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</si>
  <si>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</si>
  <si>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</si>
  <si>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</si>
  <si>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</si>
  <si>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</si>
  <si>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</si>
  <si>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</si>
  <si>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</si>
  <si>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</si>
  <si>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</si>
  <si>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</si>
  <si>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</si>
  <si>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</si>
  <si>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</si>
  <si>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</si>
  <si>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</si>
  <si>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</si>
  <si>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</si>
  <si>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</si>
  <si>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</si>
  <si>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</si>
  <si>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</si>
  <si>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</si>
  <si>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</si>
  <si>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</si>
  <si>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</si>
  <si>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</si>
  <si>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</si>
  <si>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</si>
  <si>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</si>
  <si>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</si>
  <si>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</si>
  <si>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</si>
  <si>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</si>
  <si>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</si>
  <si>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</si>
  <si>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</si>
  <si>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</si>
  <si>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</si>
  <si>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</si>
  <si>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</si>
  <si>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</si>
  <si>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</si>
  <si>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</si>
  <si>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</si>
  <si>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</si>
  <si>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</si>
  <si>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</si>
  <si>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</si>
  <si>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</si>
  <si>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</si>
  <si>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</si>
  <si>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</si>
  <si>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</si>
  <si>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</si>
  <si>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</si>
  <si>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</si>
  <si>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</si>
  <si>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</si>
  <si>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</si>
  <si>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</si>
  <si>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</si>
  <si>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</si>
  <si>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</si>
  <si>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</si>
  <si>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</si>
  <si>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</si>
  <si>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</si>
  <si>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</si>
  <si>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</si>
  <si>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</si>
  <si>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</si>
  <si>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</si>
  <si>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</si>
  <si>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</si>
  <si>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</si>
  <si>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</si>
  <si>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</si>
  <si>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</si>
  <si>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</si>
  <si>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</si>
  <si>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</si>
  <si>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</si>
  <si>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</si>
  <si>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</si>
  <si>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</si>
  <si>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</si>
  <si>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</si>
  <si>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</si>
  <si>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</si>
  <si>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</si>
  <si>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</si>
  <si>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</si>
  <si>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</si>
  <si>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</si>
  <si>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</si>
  <si>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</si>
  <si>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</si>
  <si>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</si>
  <si>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</si>
  <si>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</si>
  <si>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</si>
  <si>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</si>
  <si>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</si>
  <si>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</si>
  <si>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</si>
  <si>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</si>
  <si>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</si>
  <si>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</si>
  <si>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</si>
  <si>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</si>
  <si>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</si>
  <si>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</si>
  <si>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</si>
  <si>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</si>
  <si>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</si>
  <si>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</si>
  <si>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</si>
  <si>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</si>
  <si>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</si>
  <si>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</si>
  <si>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</si>
  <si>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</si>
  <si>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</si>
  <si>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</si>
  <si>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</si>
  <si>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</si>
  <si>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</si>
  <si>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</si>
  <si>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</si>
  <si>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</si>
  <si>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</si>
  <si>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</si>
  <si>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</si>
  <si>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</si>
  <si>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</si>
  <si>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</si>
  <si>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</si>
  <si>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</si>
  <si>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</si>
  <si>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</si>
  <si>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</si>
  <si>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</si>
  <si>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</si>
  <si>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</si>
  <si>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</si>
  <si>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</si>
  <si>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</si>
  <si>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</si>
  <si>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</si>
  <si>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</si>
  <si>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</si>
  <si>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</si>
  <si>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</si>
  <si>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</si>
  <si>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</si>
  <si>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</si>
  <si>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</si>
  <si>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</si>
  <si>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</si>
  <si>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</si>
  <si>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</si>
  <si>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</si>
  <si>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</si>
  <si>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</si>
  <si>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</si>
  <si>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</si>
  <si>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</si>
  <si>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</si>
  <si>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</si>
  <si>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</si>
  <si>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</si>
  <si>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</si>
  <si>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</si>
  <si>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</si>
  <si>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</si>
  <si>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</si>
  <si>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</si>
  <si>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</si>
  <si>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</si>
  <si>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</si>
  <si>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</si>
  <si>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</si>
  <si>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</si>
  <si>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</si>
  <si>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</si>
  <si>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</si>
  <si>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</si>
  <si>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</si>
  <si>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</si>
  <si>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</si>
  <si>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</si>
  <si>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</si>
  <si>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</si>
  <si>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</si>
  <si>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</si>
  <si>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</si>
  <si>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</si>
  <si>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</si>
  <si>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</si>
  <si>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</si>
  <si>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</si>
  <si>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</si>
  <si>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</si>
  <si>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</si>
  <si>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</si>
  <si>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</si>
  <si>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</si>
  <si>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</si>
  <si>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</si>
  <si>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</si>
  <si>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</si>
  <si>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</si>
  <si>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</si>
  <si>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</si>
  <si>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</si>
  <si>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</si>
  <si>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</si>
  <si>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</si>
  <si>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</si>
  <si>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</si>
  <si>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</si>
  <si>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</si>
  <si>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</si>
  <si>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</si>
  <si>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</si>
  <si>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</si>
  <si>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</si>
  <si>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</si>
  <si>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</si>
  <si>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</si>
  <si>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</si>
  <si>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</si>
  <si>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</si>
  <si>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</si>
  <si>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</si>
  <si>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</si>
  <si>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</si>
  <si>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</si>
  <si>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</si>
  <si>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</si>
  <si>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</si>
  <si>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</si>
  <si>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</si>
  <si>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</si>
  <si>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</si>
  <si>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</si>
  <si>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</si>
  <si>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</si>
  <si>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</si>
  <si>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</si>
  <si>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</si>
  <si>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</si>
  <si>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</si>
  <si>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</si>
  <si>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</si>
  <si>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</si>
  <si>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</si>
  <si>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</si>
  <si>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</si>
  <si>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</si>
  <si>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</si>
  <si>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</si>
  <si>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</si>
  <si>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</si>
  <si>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</si>
  <si>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</si>
  <si>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</si>
  <si>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</si>
  <si>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</si>
  <si>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</si>
  <si>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</si>
  <si>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</si>
  <si>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</si>
  <si>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</si>
  <si>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</si>
  <si>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</si>
  <si>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</si>
  <si>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</si>
  <si>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</si>
  <si>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</si>
  <si>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</si>
  <si>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</si>
  <si>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</si>
  <si>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</si>
  <si>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</si>
  <si>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</si>
  <si>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</si>
  <si>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</si>
  <si>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</si>
  <si>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</si>
  <si>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</si>
  <si>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</si>
  <si>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</si>
  <si>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</si>
  <si>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</si>
  <si>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</si>
  <si>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</si>
  <si>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</si>
  <si>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</si>
  <si>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</si>
  <si>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</si>
  <si>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</si>
  <si>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</si>
  <si>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</si>
  <si>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</si>
  <si>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</si>
  <si>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</si>
  <si>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</si>
  <si>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</si>
  <si>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</si>
  <si>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</si>
  <si>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</si>
  <si>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</si>
  <si>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</si>
  <si>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</si>
  <si>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</si>
  <si>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</si>
  <si>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</si>
  <si>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</si>
  <si>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</si>
  <si>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</si>
  <si>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</si>
  <si>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</si>
  <si>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</si>
  <si>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</si>
  <si>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</si>
  <si>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</si>
  <si>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</si>
  <si>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</si>
  <si>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</si>
  <si>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</si>
  <si>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</si>
  <si>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</si>
  <si>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</si>
  <si>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</si>
  <si>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</si>
  <si>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</si>
  <si>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</si>
  <si>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</si>
  <si>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</si>
  <si>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</si>
  <si>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</si>
  <si>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</si>
  <si>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</si>
  <si>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</si>
  <si>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</si>
  <si>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</si>
  <si>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</si>
  <si>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</si>
  <si>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</si>
  <si>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</si>
  <si>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</si>
  <si>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</si>
  <si>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</si>
  <si>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</si>
  <si>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</si>
  <si>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</si>
  <si>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</si>
  <si>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</si>
  <si>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</si>
  <si>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</si>
  <si>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</si>
  <si>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</si>
  <si>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</si>
  <si>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</si>
  <si>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</si>
  <si>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</si>
  <si>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</si>
  <si>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</si>
  <si>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</si>
  <si>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</si>
  <si>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</si>
  <si>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</si>
  <si>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</si>
  <si>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</si>
  <si>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</si>
  <si>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</si>
  <si>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</si>
  <si>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</si>
  <si>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</si>
  <si>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</si>
  <si>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</si>
  <si>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</si>
  <si>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</si>
  <si>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</si>
  <si>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</si>
  <si>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</si>
  <si>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</si>
  <si>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</si>
  <si>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</si>
  <si>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</si>
  <si>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</si>
  <si>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</si>
  <si>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</si>
  <si>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</si>
  <si>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</si>
  <si>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</si>
  <si>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</si>
  <si>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</si>
  <si>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</si>
  <si>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</si>
  <si>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</si>
  <si>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</si>
  <si>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</si>
  <si>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</si>
  <si>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</si>
  <si>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</si>
  <si>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</si>
  <si>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</si>
  <si>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</si>
  <si>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</si>
  <si>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</si>
  <si>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</si>
  <si>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</si>
  <si>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</si>
  <si>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</si>
  <si>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</si>
  <si>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</si>
  <si>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</si>
  <si>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</si>
  <si>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</si>
  <si>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</si>
  <si>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</si>
  <si>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</si>
  <si>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</si>
  <si>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</si>
  <si>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</si>
  <si>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</si>
  <si>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</si>
  <si>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</si>
  <si>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</si>
  <si>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</si>
  <si>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</si>
  <si>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</si>
  <si>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</si>
  <si>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</si>
  <si>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</si>
  <si>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</si>
  <si>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</si>
  <si>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</si>
  <si>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</si>
  <si>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</si>
  <si>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</si>
  <si>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</si>
  <si>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</si>
  <si>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</si>
  <si>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</si>
  <si>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</si>
  <si>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</si>
  <si>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</si>
  <si>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</si>
  <si>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</si>
  <si>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</si>
  <si>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</si>
  <si>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</si>
  <si>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</si>
  <si>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</si>
  <si>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</si>
  <si>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</si>
  <si>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</si>
  <si>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</si>
  <si>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</si>
  <si>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</si>
  <si>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</si>
  <si>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</si>
  <si>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</si>
  <si>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</si>
  <si>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</si>
  <si>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</si>
  <si>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</si>
  <si>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</si>
  <si>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</si>
  <si>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</si>
  <si>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</si>
  <si>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</si>
  <si>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</si>
  <si>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</si>
  <si>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</si>
  <si>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</si>
  <si>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</si>
  <si>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</si>
  <si>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</si>
  <si>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</si>
  <si>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</si>
  <si>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</si>
  <si>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</si>
  <si>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</si>
  <si>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</si>
  <si>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</si>
  <si>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</si>
  <si>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</si>
  <si>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</si>
  <si>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</si>
  <si>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</si>
  <si>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</si>
  <si>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</si>
  <si>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</si>
  <si>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</si>
  <si>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</si>
  <si>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</si>
  <si>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</si>
  <si>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</si>
  <si>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</si>
  <si>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</si>
  <si>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</si>
  <si>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</si>
  <si>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</si>
  <si>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</si>
  <si>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</si>
  <si>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</si>
  <si>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</si>
  <si>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</si>
  <si>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</si>
  <si>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</si>
  <si>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</si>
  <si>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</si>
  <si>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</si>
  <si>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</si>
  <si>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</si>
  <si>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</si>
  <si>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</si>
  <si>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</si>
  <si>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</si>
  <si>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</si>
  <si>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</si>
  <si>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</si>
  <si>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</si>
  <si>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</si>
  <si>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</si>
  <si>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</si>
  <si>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</si>
  <si>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</si>
  <si>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</si>
  <si>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</si>
  <si>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</si>
  <si>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</si>
  <si>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</si>
  <si>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</si>
  <si>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</si>
  <si>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</si>
  <si>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</si>
  <si>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</si>
  <si>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</si>
  <si>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</si>
  <si>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</si>
  <si>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</si>
  <si>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</si>
  <si>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</si>
  <si>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</si>
  <si>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</si>
  <si>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</si>
  <si>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</si>
  <si>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</si>
  <si>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</si>
  <si>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</si>
  <si>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</si>
  <si>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</si>
  <si>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</si>
  <si>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</si>
  <si>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</si>
  <si>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</si>
  <si>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</si>
  <si>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</si>
  <si>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</si>
  <si>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</si>
  <si>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</si>
  <si>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</si>
  <si>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</si>
  <si>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</si>
  <si>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</si>
  <si>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</si>
  <si>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</si>
  <si>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</si>
  <si>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</si>
  <si>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</si>
  <si>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</si>
  <si>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</si>
  <si>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</si>
  <si>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</si>
  <si>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</si>
  <si>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</si>
  <si>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</si>
  <si>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</si>
  <si>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</si>
  <si>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</si>
  <si>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</si>
  <si>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</si>
  <si>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</si>
  <si>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</si>
  <si>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</si>
  <si>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</si>
  <si>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</si>
  <si>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</si>
  <si>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</si>
  <si>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</si>
  <si>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</si>
  <si>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</si>
  <si>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</si>
  <si>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</si>
  <si>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</si>
  <si>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</si>
  <si>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</si>
  <si>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</si>
  <si>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</si>
  <si>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</si>
  <si>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</si>
  <si>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</si>
  <si>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</si>
  <si>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</si>
  <si>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</si>
  <si>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</si>
  <si>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</si>
  <si>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</si>
  <si>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</si>
  <si>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</si>
  <si>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</si>
  <si>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</si>
  <si>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</si>
  <si>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</si>
  <si>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</si>
  <si>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</si>
  <si>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</si>
  <si>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</si>
  <si>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</si>
  <si>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</si>
  <si>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</si>
  <si>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</si>
  <si>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</si>
  <si>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</si>
  <si>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</si>
  <si>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</si>
  <si>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</si>
  <si>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</si>
  <si>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</si>
  <si>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</si>
  <si>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</si>
  <si>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</si>
  <si>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</si>
  <si>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</si>
  <si>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</si>
  <si>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</si>
  <si>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</si>
  <si>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</si>
  <si>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</si>
  <si>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</si>
  <si>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</si>
  <si>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</si>
  <si>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</si>
  <si>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</si>
  <si>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</si>
  <si>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</si>
  <si>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</si>
  <si>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</si>
  <si>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</si>
  <si>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</si>
  <si>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</si>
  <si>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</si>
  <si>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</si>
  <si>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</si>
  <si>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</si>
  <si>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</si>
  <si>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</si>
  <si>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</si>
  <si>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</si>
  <si>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</si>
  <si>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</si>
  <si>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</si>
  <si>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</si>
  <si>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</si>
  <si>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</si>
  <si>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</si>
  <si>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</si>
  <si>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</si>
  <si>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</si>
  <si>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</si>
  <si>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</si>
  <si>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</si>
  <si>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</si>
  <si>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</si>
  <si>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</si>
  <si>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</si>
  <si>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</si>
  <si>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</si>
  <si>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</si>
  <si>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</si>
  <si>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</si>
  <si>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</si>
  <si>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</si>
  <si>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</si>
  <si>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</si>
  <si>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</si>
  <si>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</si>
  <si>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</si>
  <si>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</si>
  <si>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</si>
  <si>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</si>
  <si>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</si>
  <si>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</si>
  <si>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</si>
  <si>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</si>
  <si>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</si>
  <si>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</si>
  <si>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</si>
  <si>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</si>
  <si>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</si>
  <si>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</si>
  <si>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</si>
  <si>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</si>
  <si>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</si>
  <si>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</si>
  <si>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</si>
  <si>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</si>
  <si>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</si>
  <si>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</si>
  <si>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</si>
  <si>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</si>
  <si>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</si>
  <si>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</si>
  <si>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</si>
  <si>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</si>
  <si>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</si>
  <si>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</si>
  <si>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</si>
  <si>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</si>
  <si>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</si>
  <si>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</si>
  <si>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</si>
  <si>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</si>
  <si>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</si>
  <si>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</si>
  <si>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</si>
  <si>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</si>
  <si>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</si>
  <si>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</si>
  <si>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</si>
  <si>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</si>
  <si>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</si>
  <si>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</si>
  <si>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</si>
  <si>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</si>
  <si>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</si>
  <si>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</si>
  <si>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</si>
  <si>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</si>
  <si>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</si>
  <si>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</si>
  <si>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</si>
  <si>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</si>
  <si>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</si>
  <si>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</si>
  <si>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</si>
  <si>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</si>
  <si>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</si>
  <si>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</si>
  <si>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</si>
  <si>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</si>
  <si>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</si>
  <si>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</si>
  <si>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</si>
  <si>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</si>
  <si>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</si>
  <si>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</si>
  <si>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</si>
  <si>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</si>
  <si>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</si>
  <si>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</si>
  <si>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</si>
  <si>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</si>
  <si>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</si>
  <si>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</si>
  <si>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</si>
  <si>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</si>
  <si>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</si>
  <si>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</si>
  <si>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</si>
  <si>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</si>
  <si>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</si>
  <si>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</si>
  <si>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</si>
  <si>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</si>
  <si>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</si>
  <si>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</si>
  <si>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</si>
  <si>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</si>
  <si>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</si>
  <si>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</si>
  <si>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</si>
  <si>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</si>
  <si>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</si>
  <si>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</si>
  <si>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</si>
  <si>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</si>
  <si>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</si>
  <si>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</si>
  <si>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</si>
  <si>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</si>
  <si>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</si>
  <si>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</si>
  <si>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</si>
  <si>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</si>
  <si>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</si>
  <si>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</si>
  <si>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</si>
  <si>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</si>
  <si>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</si>
  <si>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</si>
  <si>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</si>
  <si>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</si>
  <si>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</si>
  <si>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</si>
  <si>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</si>
  <si>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</si>
  <si>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</si>
  <si>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</si>
  <si>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</si>
  <si>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</si>
  <si>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</si>
  <si>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</si>
  <si>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</si>
  <si>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</si>
  <si>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</si>
  <si>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</si>
  <si>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</si>
  <si>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</si>
  <si>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</si>
  <si>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</si>
  <si>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</si>
  <si>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</si>
  <si>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</si>
  <si>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</si>
  <si>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</si>
  <si>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</si>
  <si>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</si>
  <si>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</si>
  <si>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</si>
  <si>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</si>
  <si>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</si>
  <si>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</si>
  <si>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</si>
  <si>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</si>
  <si>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</si>
  <si>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</si>
  <si>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</si>
  <si>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</si>
  <si>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</si>
  <si>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</si>
  <si>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</si>
  <si>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</si>
  <si>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</si>
  <si>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</si>
  <si>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</si>
  <si>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</si>
  <si>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</si>
  <si>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</si>
  <si>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</si>
  <si>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</si>
  <si>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</si>
  <si>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</si>
  <si>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</si>
  <si>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</si>
  <si>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</si>
  <si>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</si>
  <si>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</si>
  <si>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</si>
  <si>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</si>
  <si>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</si>
  <si>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</si>
  <si>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</si>
  <si>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</si>
  <si>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</si>
  <si>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</si>
  <si>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</si>
  <si>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</si>
  <si>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</si>
  <si>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</si>
  <si>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</si>
  <si>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</si>
  <si>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</si>
  <si>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</si>
  <si>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</si>
  <si>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</si>
  <si>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</si>
  <si>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</si>
  <si>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</si>
  <si>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</si>
  <si>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</si>
  <si>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</si>
  <si>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</si>
  <si>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</si>
  <si>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</si>
  <si>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</si>
  <si>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</si>
  <si>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</si>
  <si>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</si>
  <si>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</si>
  <si>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</si>
  <si>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</si>
  <si>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</si>
  <si>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</si>
  <si>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</si>
  <si>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</si>
  <si>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</si>
  <si>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</si>
  <si>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</si>
  <si>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</si>
  <si>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</si>
  <si>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</si>
  <si>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</si>
  <si>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</si>
  <si>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</si>
  <si>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</si>
  <si>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</si>
  <si>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</si>
  <si>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</si>
  <si>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</si>
  <si>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</si>
  <si>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</si>
  <si>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</si>
  <si>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</si>
  <si>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</si>
  <si>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</si>
  <si>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</si>
  <si>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</si>
  <si>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</si>
  <si>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</si>
  <si>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</si>
  <si>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</si>
  <si>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</si>
  <si>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</si>
  <si>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</si>
  <si>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</si>
  <si>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</si>
  <si>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</si>
  <si>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</si>
  <si>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</si>
  <si>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</si>
  <si>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</si>
  <si>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</si>
  <si>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</si>
  <si>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</si>
  <si>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</si>
  <si>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</si>
  <si>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</si>
  <si>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</si>
  <si>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</si>
  <si>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</si>
  <si>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</si>
  <si>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</si>
  <si>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</si>
  <si>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</si>
  <si>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</si>
  <si>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</si>
  <si>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</si>
  <si>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</si>
  <si>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</si>
  <si>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</si>
  <si>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</si>
  <si>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</si>
  <si>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</si>
  <si>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</si>
  <si>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</si>
  <si>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</si>
  <si>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</si>
  <si>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</si>
  <si>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</si>
  <si>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</si>
  <si>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</si>
  <si>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</si>
  <si>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</si>
  <si>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</si>
  <si>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</si>
  <si>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</si>
  <si>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</si>
  <si>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</si>
  <si>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</si>
  <si>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</si>
  <si>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</si>
  <si>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</si>
  <si>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</si>
  <si>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</si>
  <si>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</si>
  <si>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</si>
  <si>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</si>
  <si>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</si>
  <si>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</si>
  <si>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</si>
  <si>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</si>
  <si>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</si>
  <si>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</si>
  <si>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</si>
  <si>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</si>
  <si>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</si>
  <si>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</si>
  <si>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</si>
  <si>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</si>
  <si>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</si>
  <si>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</si>
  <si>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</si>
  <si>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</si>
  <si>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</si>
  <si>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</si>
  <si>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</si>
  <si>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</si>
  <si>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</si>
  <si>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</si>
  <si>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</si>
  <si>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</si>
  <si>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</si>
  <si>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</si>
  <si>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</si>
  <si>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</si>
  <si>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</si>
  <si>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</si>
  <si>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</si>
  <si>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</si>
  <si>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</si>
  <si>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</si>
  <si>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</si>
  <si>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</si>
  <si>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</si>
  <si>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</si>
  <si>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</si>
  <si>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</si>
  <si>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</si>
  <si>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</si>
  <si>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</si>
  <si>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</si>
  <si>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</si>
  <si>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</si>
  <si>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</si>
  <si>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</si>
  <si>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</si>
  <si>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</si>
  <si>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</si>
  <si>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</si>
  <si>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</si>
  <si>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</si>
  <si>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</si>
  <si>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</si>
  <si>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</si>
  <si>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</si>
  <si>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</si>
  <si>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</si>
  <si>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</si>
  <si>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</si>
  <si>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</si>
  <si>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</si>
  <si>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</si>
  <si>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</si>
  <si>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</si>
  <si>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</si>
  <si>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</si>
  <si>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</si>
  <si>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</si>
  <si>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</si>
  <si>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</si>
  <si>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</si>
  <si>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</si>
  <si>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</si>
  <si>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</si>
  <si>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</si>
  <si>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</si>
  <si>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</si>
  <si>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</si>
  <si>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</si>
  <si>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</si>
  <si>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</si>
  <si>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</si>
  <si>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</si>
  <si>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</si>
  <si>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</si>
  <si>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</si>
  <si>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</si>
  <si>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</si>
  <si>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</si>
  <si>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</si>
  <si>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</si>
  <si>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</si>
  <si>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</si>
  <si>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</si>
  <si>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</si>
  <si>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</si>
  <si>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</si>
  <si>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</si>
  <si>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</si>
  <si>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</si>
  <si>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</si>
  <si>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</si>
  <si>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</si>
  <si>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</si>
  <si>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</si>
  <si>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</si>
  <si>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</si>
  <si>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</si>
  <si>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</si>
  <si>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</si>
  <si>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</si>
  <si>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</si>
  <si>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</si>
  <si>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</si>
  <si>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</si>
  <si>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</si>
  <si>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</si>
  <si>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</si>
  <si>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</si>
  <si>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</si>
  <si>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</si>
  <si>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</si>
  <si>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</si>
  <si>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</si>
  <si>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</si>
  <si>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</si>
  <si>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</si>
  <si>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</si>
  <si>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</si>
  <si>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</si>
  <si>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</si>
  <si>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</si>
  <si>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</si>
  <si>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</si>
  <si>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</si>
  <si>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</si>
  <si>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</si>
  <si>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</si>
  <si>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</si>
  <si>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</si>
  <si>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</si>
  <si>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</si>
  <si>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</si>
  <si>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</si>
  <si>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</si>
  <si>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</si>
  <si>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</si>
  <si>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</si>
  <si>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</si>
  <si>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</si>
  <si>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</si>
  <si>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</si>
  <si>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</si>
  <si>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</si>
  <si>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</si>
  <si>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</si>
  <si>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</si>
  <si>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</si>
  <si>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</si>
  <si>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</si>
  <si>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</si>
  <si>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</si>
  <si>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</si>
  <si>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</si>
  <si>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</si>
  <si>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</si>
  <si>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</si>
  <si>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</si>
  <si>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</si>
  <si>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</si>
  <si>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</si>
  <si>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</si>
  <si>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</si>
  <si>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</si>
  <si>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</si>
  <si>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</si>
  <si>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</si>
  <si>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</si>
  <si>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</si>
  <si>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</si>
  <si>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</si>
  <si>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</si>
  <si>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</si>
  <si>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</si>
  <si>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</si>
  <si>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</si>
  <si>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</si>
  <si>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</si>
  <si>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</si>
  <si>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</si>
  <si>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</si>
  <si>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</si>
  <si>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</si>
  <si>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</si>
  <si>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</si>
  <si>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</si>
  <si>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</si>
  <si>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</si>
  <si>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</si>
  <si>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</si>
  <si>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</si>
  <si>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</si>
  <si>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</si>
  <si>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</si>
  <si>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</si>
  <si>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</si>
  <si>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</si>
  <si>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</si>
  <si>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</si>
  <si>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</si>
  <si>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</si>
  <si>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</si>
  <si>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</si>
  <si>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</si>
  <si>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</si>
  <si>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</si>
  <si>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</si>
  <si>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</si>
  <si>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</si>
  <si>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</si>
  <si>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</si>
  <si>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</si>
  <si>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</si>
  <si>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</si>
  <si>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</si>
  <si>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</si>
  <si>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</si>
  <si>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</si>
  <si>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</si>
  <si>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</si>
  <si>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</si>
  <si>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</si>
  <si>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</si>
  <si>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</si>
  <si>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</si>
  <si>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</si>
  <si>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</si>
  <si>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</si>
  <si>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</si>
  <si>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</si>
  <si>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</si>
  <si>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</si>
  <si>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</si>
  <si>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</si>
  <si>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</si>
  <si>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</si>
  <si>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</si>
  <si>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</si>
  <si>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</si>
  <si>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</si>
  <si>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</si>
  <si>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</si>
  <si>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</si>
  <si>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</si>
  <si>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</si>
  <si>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</si>
  <si>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</si>
  <si>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</si>
  <si>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</si>
  <si>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</si>
  <si>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</si>
  <si>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</si>
  <si>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</si>
  <si>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</si>
  <si>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</si>
  <si>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</si>
  <si>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</si>
  <si>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</si>
  <si>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</si>
  <si>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</si>
  <si>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</si>
  <si>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</si>
  <si>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</si>
  <si>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</si>
  <si>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</si>
  <si>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</si>
  <si>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</si>
  <si>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</si>
  <si>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</si>
  <si>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</si>
  <si>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</si>
  <si>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</si>
  <si>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</si>
  <si>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</si>
  <si>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</si>
  <si>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</si>
  <si>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</si>
  <si>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</si>
  <si>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</si>
  <si>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</si>
  <si>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</si>
  <si>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</si>
  <si>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</si>
  <si>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</si>
  <si>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</si>
  <si>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</si>
  <si>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</si>
  <si>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</si>
  <si>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</si>
  <si>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</si>
  <si>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</si>
  <si>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</si>
  <si>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</si>
  <si>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</si>
  <si>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</si>
  <si>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</si>
  <si>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</si>
  <si>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</si>
  <si>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</si>
  <si>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</si>
  <si>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</si>
  <si>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</si>
  <si>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</si>
  <si>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</si>
  <si>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</si>
  <si>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</si>
  <si>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</si>
  <si>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</si>
  <si>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</si>
  <si>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</si>
  <si>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</si>
  <si>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</si>
  <si>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</si>
  <si>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</si>
  <si>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</si>
  <si>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</si>
  <si>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</si>
  <si>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</si>
  <si>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</si>
  <si>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</si>
  <si>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</si>
  <si>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</si>
  <si>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</si>
  <si>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</si>
  <si>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</si>
  <si>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</si>
  <si>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</si>
  <si>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</si>
  <si>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</si>
  <si>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</si>
  <si>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</si>
  <si>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</si>
  <si>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</si>
  <si>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</si>
  <si>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</si>
  <si>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</si>
  <si>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</si>
  <si>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</si>
  <si>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</si>
  <si>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</si>
  <si>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</si>
  <si>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</si>
  <si>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</si>
  <si>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</si>
  <si>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</si>
  <si>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</si>
  <si>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</si>
  <si>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</si>
  <si>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</si>
  <si>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</si>
  <si>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</si>
  <si>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</si>
  <si>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</si>
  <si>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</si>
  <si>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</si>
  <si>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</si>
  <si>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</si>
  <si>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</si>
  <si>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</si>
  <si>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</si>
  <si>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</si>
  <si>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</si>
  <si>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</si>
  <si>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</si>
  <si>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</si>
  <si>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</si>
  <si>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</si>
  <si>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</si>
  <si>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</si>
  <si>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</si>
  <si>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</si>
  <si>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</si>
  <si>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</si>
  <si>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</si>
  <si>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</si>
  <si>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</si>
  <si>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</si>
  <si>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</si>
  <si>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</si>
  <si>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</si>
  <si>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</si>
  <si>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</si>
  <si>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</si>
  <si>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</si>
  <si>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</si>
  <si>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</si>
  <si>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</si>
  <si>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</si>
  <si>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</si>
  <si>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</si>
  <si>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</si>
  <si>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</si>
  <si>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</si>
  <si>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</si>
  <si>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</si>
  <si>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</si>
  <si>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</si>
  <si>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</si>
  <si>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</si>
  <si>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</si>
  <si>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</si>
  <si>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</si>
  <si>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</si>
  <si>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</si>
  <si>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</si>
  <si>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</si>
  <si>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</si>
  <si>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</si>
  <si>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</si>
  <si>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</si>
  <si>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</si>
  <si>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</si>
  <si>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</si>
  <si>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</si>
  <si>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</si>
  <si>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</si>
  <si>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</si>
  <si>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</si>
  <si>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</si>
  <si>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</si>
  <si>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</si>
  <si>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</si>
  <si>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</si>
  <si>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</si>
  <si>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</si>
  <si>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</si>
  <si>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</si>
  <si>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</si>
  <si>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</si>
  <si>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</si>
  <si>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</si>
  <si>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</si>
  <si>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</si>
  <si>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</si>
  <si>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</si>
  <si>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</si>
  <si>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</si>
  <si>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</si>
  <si>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</si>
  <si>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</si>
  <si>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</si>
  <si>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</si>
  <si>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</si>
  <si>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</si>
  <si>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</si>
  <si>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</si>
  <si>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</si>
  <si>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</si>
  <si>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</si>
  <si>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</si>
  <si>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</si>
  <si>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</si>
  <si>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</si>
  <si>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</si>
  <si>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</si>
  <si>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</si>
  <si>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</si>
  <si>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</si>
  <si>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</si>
  <si>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</si>
  <si>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</si>
  <si>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</si>
  <si>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</si>
  <si>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</si>
  <si>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</si>
  <si>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</si>
  <si>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</si>
  <si>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</si>
  <si>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</si>
  <si>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</si>
  <si>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</si>
  <si>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</si>
  <si>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</si>
  <si>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</si>
  <si>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</si>
  <si>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</si>
  <si>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</si>
  <si>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</si>
  <si>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</si>
  <si>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</si>
  <si>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</si>
  <si>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</si>
  <si>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</si>
  <si>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</si>
  <si>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</si>
  <si>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</si>
  <si>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</si>
  <si>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</si>
  <si>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</si>
  <si>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</si>
  <si>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</si>
  <si>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</si>
  <si>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</si>
  <si>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</si>
  <si>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</si>
  <si>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</si>
  <si>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</si>
  <si>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</si>
  <si>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</si>
  <si>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</si>
  <si>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</si>
  <si>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</si>
  <si>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</si>
  <si>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</si>
  <si>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</si>
  <si>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</si>
  <si>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</si>
  <si>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</si>
  <si>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</si>
  <si>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</si>
  <si>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</si>
  <si>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</si>
  <si>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</si>
  <si>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</si>
  <si>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</si>
  <si>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</si>
  <si>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</si>
  <si>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</si>
  <si>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</si>
  <si>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</si>
  <si>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</si>
  <si>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</si>
  <si>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</si>
  <si>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</si>
  <si>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</si>
  <si>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</si>
  <si>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</si>
  <si>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</si>
  <si>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</si>
  <si>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</si>
  <si>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</si>
  <si>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</si>
  <si>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</si>
  <si>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</si>
  <si>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</si>
  <si>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</si>
  <si>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</si>
  <si>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</si>
  <si>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</si>
  <si>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</si>
  <si>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</si>
  <si>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</si>
  <si>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</si>
  <si>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</si>
  <si>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</si>
  <si>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</si>
  <si>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</si>
  <si>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</si>
  <si>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</si>
  <si>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</si>
  <si>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</si>
  <si>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</si>
  <si>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</si>
  <si>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</si>
  <si>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</si>
  <si>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</si>
  <si>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</si>
  <si>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</si>
  <si>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</si>
  <si>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</si>
  <si>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</si>
  <si>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</si>
  <si>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</si>
  <si>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</si>
  <si>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</si>
  <si>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</si>
  <si>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</si>
  <si>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</si>
  <si>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</si>
  <si>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</si>
  <si>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</si>
  <si>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</si>
  <si>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</si>
  <si>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</si>
  <si>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</si>
  <si>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</si>
  <si>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</si>
  <si>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</si>
  <si>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</si>
  <si>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</si>
  <si>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</si>
  <si>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</si>
  <si>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</si>
  <si>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</si>
  <si>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</si>
  <si>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</si>
  <si>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</si>
  <si>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</si>
  <si>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</si>
  <si>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</si>
  <si>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</si>
  <si>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</si>
  <si>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</si>
  <si>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</si>
  <si>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</si>
  <si>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</si>
  <si>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</si>
  <si>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</si>
  <si>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</si>
  <si>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</si>
  <si>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</si>
  <si>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</si>
  <si>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</si>
  <si>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</si>
  <si>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</si>
  <si>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</si>
  <si>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</si>
  <si>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</si>
  <si>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</si>
  <si>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</si>
  <si>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</si>
  <si>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</si>
  <si>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</si>
  <si>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</si>
  <si>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</si>
  <si>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</si>
  <si>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</si>
  <si>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</si>
  <si>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</si>
  <si>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</si>
  <si>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</si>
  <si>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</si>
  <si>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</si>
  <si>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</si>
  <si>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</si>
  <si>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</si>
  <si>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</si>
  <si>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</si>
  <si>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</si>
  <si>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</si>
  <si>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</si>
  <si>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</si>
  <si>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</si>
  <si>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</si>
  <si>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</si>
  <si>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</si>
  <si>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</si>
  <si>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</si>
  <si>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</si>
  <si>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</si>
  <si>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</si>
  <si>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</si>
  <si>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</si>
  <si>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Sum of gross</t>
  </si>
  <si>
    <t>Row Labels</t>
  </si>
  <si>
    <t>Grand Total</t>
  </si>
  <si>
    <t>Year</t>
  </si>
  <si>
    <t>Annual Average CPI(-U)</t>
  </si>
  <si>
    <t>Annual Percent Change</t>
  </si>
  <si>
    <t>CPI numbers</t>
  </si>
  <si>
    <t>Gross in 2024</t>
  </si>
  <si>
    <t>Sum of Gross in 2024</t>
  </si>
  <si>
    <t>Gross relative to budget</t>
  </si>
  <si>
    <t>(blank)</t>
  </si>
  <si>
    <t>Average of Gross relative to budget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</si>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</sst>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&quot;$&quot;#,##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169" formatCode="&quot;$&quot;#,##0.0"/>
    </dxf>
    <dxf>
      <numFmt numFmtId="0" formatCode="General"/>
    </dxf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 portfolio project .xlsx]gross overtime!PivotTable1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'gross overtime'!$B$1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'gross overtime'!$A$2:$A$43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overtime'!$B$2:$B$43</c:f>
              <c:numCache>
                <c:formatCode>"$"#,##0.00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E-49DF-895F-37352BDF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313615"/>
        <c:axId val="738074511"/>
      </c:lineChart>
      <c:catAx>
        <c:axId val="7363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074511"/>
        <c:crosses val="autoZero"/>
        <c:auto val="1"/>
        <c:lblAlgn val="ctr"/>
        <c:lblOffset val="100"/>
        <c:noMultiLvlLbl val="0"/>
      </c:catAx>
      <c:valAx>
        <c:axId val="73807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31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 portfolio project .xlsx]gross overtime!PivotTable2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'gross overtime'!$M$1</c:f>
              <c:strCache>
                <c:ptCount val="1"/>
                <c:pt idx="0">
                  <c:v>Sum of gross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'gross overtime'!$L$2:$L$43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overtime'!$M$2:$M$43</c:f>
              <c:numCache>
                <c:formatCode>"$"#,##0.00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B-44B1-BF47-36E7EDA48C34}"/>
            </c:ext>
          </c:extLst>
        </c:ser>
        <c:ser>
          <c:idx val="1"/>
          <c:order val="1"/>
          <c:tx>
            <c:strRef>
              <c:f>'gross overtime'!$N$1</c:f>
              <c:strCache>
                <c:ptCount val="1"/>
                <c:pt idx="0">
                  <c:v>Sum of Gross in 2024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'gross overtime'!$L$2:$L$43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overtime'!$N$2:$N$43</c:f>
              <c:numCache>
                <c:formatCode>"$"#,##0.0</c:formatCode>
                <c:ptCount val="41"/>
                <c:pt idx="0">
                  <c:v>9455416585.0339756</c:v>
                </c:pt>
                <c:pt idx="1">
                  <c:v>8696857598.2321243</c:v>
                </c:pt>
                <c:pt idx="2">
                  <c:v>10362114074.434206</c:v>
                </c:pt>
                <c:pt idx="3">
                  <c:v>8661410152.3714886</c:v>
                </c:pt>
                <c:pt idx="4">
                  <c:v>10667286062.417709</c:v>
                </c:pt>
                <c:pt idx="5">
                  <c:v>10762327714.471189</c:v>
                </c:pt>
                <c:pt idx="6">
                  <c:v>10440004224.025553</c:v>
                </c:pt>
                <c:pt idx="7">
                  <c:v>11138101459.449831</c:v>
                </c:pt>
                <c:pt idx="8">
                  <c:v>12835409741.713448</c:v>
                </c:pt>
                <c:pt idx="9">
                  <c:v>15399762656.228231</c:v>
                </c:pt>
                <c:pt idx="10">
                  <c:v>16331207263.060452</c:v>
                </c:pt>
                <c:pt idx="11">
                  <c:v>14406178843.991184</c:v>
                </c:pt>
                <c:pt idx="12">
                  <c:v>16398634446.349972</c:v>
                </c:pt>
                <c:pt idx="13">
                  <c:v>17484616221.570255</c:v>
                </c:pt>
                <c:pt idx="14">
                  <c:v>19183804377.301636</c:v>
                </c:pt>
                <c:pt idx="15">
                  <c:v>19448382088.784782</c:v>
                </c:pt>
                <c:pt idx="16">
                  <c:v>19632797519.290657</c:v>
                </c:pt>
                <c:pt idx="17">
                  <c:v>25628167651.762634</c:v>
                </c:pt>
                <c:pt idx="18">
                  <c:v>21508702239.130672</c:v>
                </c:pt>
                <c:pt idx="19">
                  <c:v>25438016077.777302</c:v>
                </c:pt>
                <c:pt idx="20">
                  <c:v>24509643088.880947</c:v>
                </c:pt>
                <c:pt idx="21">
                  <c:v>27663743698.066654</c:v>
                </c:pt>
                <c:pt idx="22">
                  <c:v>29649683359.221817</c:v>
                </c:pt>
                <c:pt idx="23">
                  <c:v>30111674325.700016</c:v>
                </c:pt>
                <c:pt idx="24">
                  <c:v>31090589140.415031</c:v>
                </c:pt>
                <c:pt idx="25">
                  <c:v>28698184970.245258</c:v>
                </c:pt>
                <c:pt idx="26">
                  <c:v>29026695797.981632</c:v>
                </c:pt>
                <c:pt idx="27">
                  <c:v>30845913378.419178</c:v>
                </c:pt>
                <c:pt idx="28">
                  <c:v>31620846364.251255</c:v>
                </c:pt>
                <c:pt idx="29">
                  <c:v>34132140359.176235</c:v>
                </c:pt>
                <c:pt idx="30">
                  <c:v>33234933603.923916</c:v>
                </c:pt>
                <c:pt idx="31">
                  <c:v>34644652558.70697</c:v>
                </c:pt>
                <c:pt idx="32">
                  <c:v>34807843485.067528</c:v>
                </c:pt>
                <c:pt idx="33">
                  <c:v>34999561068.814568</c:v>
                </c:pt>
                <c:pt idx="34">
                  <c:v>35109328601.660728</c:v>
                </c:pt>
                <c:pt idx="35">
                  <c:v>35401787672.175552</c:v>
                </c:pt>
                <c:pt idx="36">
                  <c:v>37825481713.543327</c:v>
                </c:pt>
                <c:pt idx="37">
                  <c:v>36457863842.45414</c:v>
                </c:pt>
                <c:pt idx="38">
                  <c:v>35087038244.875717</c:v>
                </c:pt>
                <c:pt idx="39">
                  <c:v>37221545400.710609</c:v>
                </c:pt>
                <c:pt idx="40">
                  <c:v>3452516735.1251926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B-44B1-BF47-36E7EDA4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210799"/>
        <c:axId val="1204206959"/>
      </c:lineChart>
      <c:catAx>
        <c:axId val="120421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06959"/>
        <c:crosses val="autoZero"/>
        <c:auto val="1"/>
        <c:lblAlgn val="ctr"/>
        <c:lblOffset val="100"/>
        <c:noMultiLvlLbl val="0"/>
      </c:catAx>
      <c:valAx>
        <c:axId val="120420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1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 portfolio project .xlsx]gross relative to budget!PivotTable3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'gross relative to budget'!$B$4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'gross relative to budget'!$A$5:$A$17</c:f>
              <c:strCache>
                <c:ptCount val="12"/>
                <c:pt idx="0">
                  <c:v>Approved</c:v>
                </c:pt>
                <c:pt idx="1">
                  <c:v>G</c:v>
                </c:pt>
                <c:pt idx="2">
                  <c:v>NC-17</c:v>
                </c:pt>
                <c:pt idx="3">
                  <c:v>Not Rated</c:v>
                </c:pt>
                <c:pt idx="4">
                  <c:v>PG</c:v>
                </c:pt>
                <c:pt idx="5">
                  <c:v>PG-13</c:v>
                </c:pt>
                <c:pt idx="6">
                  <c:v>R</c:v>
                </c:pt>
                <c:pt idx="7">
                  <c:v>TV-MA</c:v>
                </c:pt>
                <c:pt idx="8">
                  <c:v>TV-PG</c:v>
                </c:pt>
                <c:pt idx="9">
                  <c:v>Unrated</c:v>
                </c:pt>
                <c:pt idx="10">
                  <c:v>X</c:v>
                </c:pt>
                <c:pt idx="11">
                  <c:v>(blank)</c:v>
                </c:pt>
              </c:strCache>
            </c:strRef>
          </c:cat>
          <c:val>
            <c:numRef>
              <c:f>'gross relative to budget'!$B$5:$B$17</c:f>
              <c:numCache>
                <c:formatCode>0.00%</c:formatCode>
                <c:ptCount val="12"/>
                <c:pt idx="0">
                  <c:v>4.6254276923076922</c:v>
                </c:pt>
                <c:pt idx="1">
                  <c:v>2.3465039516747037</c:v>
                </c:pt>
                <c:pt idx="2">
                  <c:v>0.71283459775132285</c:v>
                </c:pt>
                <c:pt idx="3">
                  <c:v>0.31287412934562908</c:v>
                </c:pt>
                <c:pt idx="4">
                  <c:v>1.7884842839622601</c:v>
                </c:pt>
                <c:pt idx="5">
                  <c:v>1.720033259414719</c:v>
                </c:pt>
                <c:pt idx="6">
                  <c:v>1.6396311192492041</c:v>
                </c:pt>
                <c:pt idx="7">
                  <c:v>1.3998118703703704</c:v>
                </c:pt>
                <c:pt idx="8">
                  <c:v>0</c:v>
                </c:pt>
                <c:pt idx="9">
                  <c:v>0.8262655920234383</c:v>
                </c:pt>
                <c:pt idx="10">
                  <c:v>0</c:v>
                </c:pt>
                <c:pt idx="11">
                  <c:v>0.41306498511278833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6-43AF-A278-ECDA5AA20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2354959"/>
        <c:axId val="1342350159"/>
      </c:barChart>
      <c:catAx>
        <c:axId val="134235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50159"/>
        <c:crosses val="autoZero"/>
        <c:auto val="1"/>
        <c:lblAlgn val="ctr"/>
        <c:lblOffset val="100"/>
        <c:noMultiLvlLbl val="0"/>
      </c:catAx>
      <c:valAx>
        <c:axId val="13423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5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303063</xdr:colOff>
      <xdr:row>1</xdr:row>
      <xdr:rowOff>6513</xdr:rowOff>
    </xdr:from>
    <xdr:to>
      <xdr:col>9</xdr:col>
      <xdr:colOff>498448</xdr:colOff>
      <xdr:row>15</xdr:row>
      <xdr:rowOff>127216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DBC1C-1C87-0D9B-CFE9-FD9D1232B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294161</xdr:colOff>
      <xdr:row>16</xdr:row>
      <xdr:rowOff>41684</xdr:rowOff>
    </xdr:from>
    <xdr:to>
      <xdr:col>9</xdr:col>
      <xdr:colOff>489545</xdr:colOff>
      <xdr:row>30</xdr:row>
      <xdr:rowOff>110285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99FB8-5F61-5D0C-222A-EBFF15E62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805417</xdr:colOff>
      <xdr:row>2</xdr:row>
      <xdr:rowOff>0</xdr:rowOff>
    </xdr:from>
    <xdr:to>
      <xdr:col>12</xdr:col>
      <xdr:colOff>87923</xdr:colOff>
      <xdr:row>24</xdr:row>
      <xdr:rowOff>175845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C4FB4-1FD4-DF45-0F3D-4DA1C8ED0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LL" refreshedDate="45883.600447106481" createdVersion="8" refreshedVersion="8" minRefreshableVersion="3" recordCount="7668" xr:uid="{612163FD-A94B-4BE8-B14D-9AFAFDC21AF0}">
  <cacheSource type="worksheet">
    <worksheetSource name="Movie"/>
  </cacheSource>
  <cacheFields count="18">
    <cacheField name="name" numFmtId="0">
      <sharedItems containsMixedTypes="1" containsNumber="1" containsInteger="1" minValue="9" maxValue="2046"/>
    </cacheField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genre" numFmtId="0">
      <sharedItems count="19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 count="73">
        <n v="8.4"/>
        <n v="5.8"/>
        <n v="8.6999999999999993"/>
        <n v="7.7"/>
        <n v="7.3"/>
        <n v="6.4"/>
        <n v="7.9"/>
        <n v="8.1999999999999993"/>
        <n v="6.8"/>
        <n v="7"/>
        <n v="6.1"/>
        <n v="5.3"/>
        <n v="7.1"/>
        <n v="7.2"/>
        <n v="6.6"/>
        <n v="6.9"/>
        <n v="6.5"/>
        <n v="6.7"/>
        <n v="5"/>
        <n v="6.2"/>
        <n v="5.4"/>
        <n v="6.3"/>
        <n v="6"/>
        <n v="5.9"/>
        <n v="7.5"/>
        <n v="4.8"/>
        <n v="4.5999999999999996"/>
        <n v="5.0999999999999996"/>
        <n v="8.3000000000000007"/>
        <n v="4.2"/>
        <n v="5.5"/>
        <n v="8.1"/>
        <n v="4.7"/>
        <n v="5.2"/>
        <n v="7.4"/>
        <n v="4"/>
        <n v="4.3"/>
        <n v="7.6"/>
        <n v="4.9000000000000004"/>
        <n v="3.4"/>
        <n v="7.8"/>
        <n v="5.6"/>
        <n v="2.7"/>
        <n v="2.9"/>
        <n v="4.4000000000000004"/>
        <n v="8"/>
        <n v="5.7"/>
        <n v="3.7"/>
        <n v="3.6"/>
        <n v="3.9"/>
        <n v="3.5"/>
        <n v="3.8"/>
        <n v="4.0999999999999996"/>
        <n v="3"/>
        <n v="4.5"/>
        <n v="8.5"/>
        <n v="3.2"/>
        <n v="2.6"/>
        <n v="2.2000000000000002"/>
        <n v="3.1"/>
        <n v="8.6"/>
        <n v="8.9"/>
        <n v="9.3000000000000007"/>
        <n v="8.8000000000000007"/>
        <n v="3.3"/>
        <n v="2.5"/>
        <n v="2.2999999999999998"/>
        <n v="2.1"/>
        <n v="1.9"/>
        <n v="2.4"/>
        <n v="2.8"/>
        <n v="9"/>
        <m/>
      </sharedItems>
    </cacheField>
    <cacheField name="votes" numFmtId="0">
      <sharedItems containsString="0" containsBlank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4">
      <sharedItems containsString="0" containsBlank="1" containsNumber="1" containsInteger="1" minValue="3000" maxValue="356000000"/>
    </cacheField>
    <cacheField name="gross" numFmtId="164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  <cacheField name="CPI numbers" numFmtId="0">
      <sharedItems containsSemiMixedTypes="0" containsString="0" containsNumber="1" minValue="82.4" maxValue="258.8"/>
    </cacheField>
    <cacheField name="Gross in 2024" numFmtId="169">
      <sharedItems containsSemiMixedTypes="0" containsString="0" containsNumber="1" minValue="0" maxValue="4303157300.4161997"/>
    </cacheField>
    <cacheField name="Gross relative to budget" numFmtId="10">
      <sharedItems containsSemiMixedTypes="0" containsString="0" containsNumber="1" minValue="-1" maxValue="12889.38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8">
  <r>
    <s v="The Shining"/>
    <x v="0"/>
    <x v="0"/>
    <x v="0"/>
    <s v="June 13, 1980 (United States)"/>
    <x v="0"/>
    <n v="927000"/>
    <s v="Stanley Kubrick"/>
    <s v="Stephen King"/>
    <s v="Jack Nicholson"/>
    <s v="United Kingdom"/>
    <n v="19000000"/>
    <n v="46998772"/>
    <s v="Warner Bros."/>
    <n v="146"/>
    <n v="82.4"/>
    <n v="178926150.19902912"/>
    <n v="1.4736195789473685"/>
  </r>
  <r>
    <s v="The Blue Lagoon"/>
    <x v="0"/>
    <x v="1"/>
    <x v="0"/>
    <s v="July 2, 1980 (United States)"/>
    <x v="1"/>
    <n v="65000"/>
    <s v="Randal Kleiser"/>
    <s v="Henry De Vere Stacpoole"/>
    <s v="Brooke Shields"/>
    <s v="United States"/>
    <n v="4500000"/>
    <n v="58853106"/>
    <s v="Columbia Pictures"/>
    <n v="104"/>
    <n v="82.4"/>
    <n v="224056060.09951454"/>
    <n v="12.078468000000001"/>
  </r>
  <r>
    <s v="Star Wars: Episode V - The Empire Strikes Back"/>
    <x v="1"/>
    <x v="2"/>
    <x v="0"/>
    <s v="June 20, 1980 (United States)"/>
    <x v="2"/>
    <n v="1200000"/>
    <s v="Irvin Kershner"/>
    <s v="Leigh Brackett"/>
    <s v="Mark Hamill"/>
    <s v="United States"/>
    <n v="18000000"/>
    <n v="538375067"/>
    <s v="Lucasfilm"/>
    <n v="124"/>
    <n v="82.4"/>
    <n v="2049614787.8385921"/>
    <n v="28.909725944444446"/>
  </r>
  <r>
    <s v="Airplane!"/>
    <x v="1"/>
    <x v="3"/>
    <x v="0"/>
    <s v="July 2, 1980 (United States)"/>
    <x v="3"/>
    <n v="221000"/>
    <s v="Jim Abrahams"/>
    <s v="Jim Abrahams"/>
    <s v="Robert Hays"/>
    <s v="United States"/>
    <n v="3500000"/>
    <n v="83453539"/>
    <s v="Paramount Pictures"/>
    <n v="88"/>
    <n v="82.4"/>
    <n v="317710863.88713586"/>
    <n v="22.843868285714287"/>
  </r>
  <r>
    <s v="Caddyshack"/>
    <x v="0"/>
    <x v="3"/>
    <x v="0"/>
    <s v="July 25, 1980 (United States)"/>
    <x v="4"/>
    <n v="108000"/>
    <s v="Harold Ramis"/>
    <s v="Brian Doyle-Murray"/>
    <s v="Chevy Chase"/>
    <s v="United States"/>
    <n v="6000000"/>
    <n v="39846344"/>
    <s v="Orion Pictures"/>
    <n v="98"/>
    <n v="82.4"/>
    <n v="151696579.03883493"/>
    <n v="5.6410573333333334"/>
  </r>
  <r>
    <s v="Friday the 13th"/>
    <x v="0"/>
    <x v="4"/>
    <x v="0"/>
    <s v="May 9, 1980 (United States)"/>
    <x v="5"/>
    <n v="123000"/>
    <s v="Sean S. Cunningham"/>
    <s v="Victor Miller"/>
    <s v="Betsy Palmer"/>
    <s v="United States"/>
    <n v="550000"/>
    <n v="39754601"/>
    <s v="Paramount Pictures"/>
    <n v="95"/>
    <n v="82.4"/>
    <n v="151347309.87499997"/>
    <n v="71.281092727272721"/>
  </r>
  <r>
    <s v="The Blues Brothers"/>
    <x v="0"/>
    <x v="2"/>
    <x v="0"/>
    <s v="June 20, 1980 (United States)"/>
    <x v="6"/>
    <n v="188000"/>
    <s v="John Landis"/>
    <s v="Dan Aykroyd"/>
    <s v="John Belushi"/>
    <s v="United States"/>
    <n v="27000000"/>
    <n v="115229890"/>
    <s v="Universal Pictures"/>
    <n v="133"/>
    <n v="82.4"/>
    <n v="438684666.1771844"/>
    <n v="3.2677737037037038"/>
  </r>
  <r>
    <s v="Raging Bull"/>
    <x v="0"/>
    <x v="5"/>
    <x v="0"/>
    <s v="December 19, 1980 (United States)"/>
    <x v="7"/>
    <n v="330000"/>
    <s v="Martin Scorsese"/>
    <s v="Jake LaMotta"/>
    <s v="Robert De Niro"/>
    <s v="United States"/>
    <n v="18000000"/>
    <n v="23402427"/>
    <s v="Chartoff-Winkler Productions"/>
    <n v="129"/>
    <n v="82.4"/>
    <n v="89093948.421116501"/>
    <n v="0.30013483333333335"/>
  </r>
  <r>
    <s v="Superman II"/>
    <x v="1"/>
    <x v="2"/>
    <x v="0"/>
    <s v="June 19, 1981 (United States)"/>
    <x v="8"/>
    <n v="101000"/>
    <s v="Richard Lester"/>
    <s v="Jerry Siegel"/>
    <s v="Gene Hackman"/>
    <s v="United States"/>
    <n v="54000000"/>
    <n v="108185706"/>
    <s v="Dovemead Films"/>
    <n v="127"/>
    <n v="82.4"/>
    <n v="411867184.12864071"/>
    <n v="1.003439"/>
  </r>
  <r>
    <s v="The Long Riders"/>
    <x v="0"/>
    <x v="5"/>
    <x v="0"/>
    <s v="May 16, 1980 (United States)"/>
    <x v="9"/>
    <n v="10000"/>
    <s v="Walter Hill"/>
    <s v="Bill Bryden"/>
    <s v="David Carradine"/>
    <s v="United States"/>
    <n v="10000000"/>
    <n v="15795189"/>
    <s v="United Artists"/>
    <n v="100"/>
    <n v="82.4"/>
    <n v="60132897.92839805"/>
    <n v="0.57951889999999995"/>
  </r>
  <r>
    <s v="Any Which Way You Can"/>
    <x v="1"/>
    <x v="2"/>
    <x v="0"/>
    <s v="December 17, 1980 (United States)"/>
    <x v="10"/>
    <n v="18000"/>
    <s v="Buddy Van Horn"/>
    <s v="Stanford Sherman"/>
    <s v="Clint Eastwood"/>
    <s v="United States"/>
    <n v="15000000"/>
    <n v="70687344"/>
    <s v="The Malpaso Company"/>
    <n v="116"/>
    <n v="82.4"/>
    <n v="269109463.74757278"/>
    <n v="3.7124896000000001"/>
  </r>
  <r>
    <s v="The Gods Must Be Crazy"/>
    <x v="1"/>
    <x v="1"/>
    <x v="0"/>
    <s v="October 26, 1984 (United States)"/>
    <x v="4"/>
    <n v="54000"/>
    <s v="Jamie Uys"/>
    <s v="Jamie Uys"/>
    <s v="N!xau"/>
    <s v="South Africa"/>
    <n v="5000000"/>
    <n v="30031783"/>
    <s v="C.A.T. Films"/>
    <n v="109"/>
    <n v="82.4"/>
    <n v="114332164.16383494"/>
    <n v="5.0063566000000002"/>
  </r>
  <r>
    <s v="Popeye"/>
    <x v="1"/>
    <x v="1"/>
    <x v="0"/>
    <s v="December 12, 1980 (United States)"/>
    <x v="11"/>
    <n v="30000"/>
    <s v="Robert Altman"/>
    <s v="Jules Feiffer"/>
    <s v="Robin Williams"/>
    <s v="United States"/>
    <n v="20000000"/>
    <n v="49823037"/>
    <s v="Paramount Pictures"/>
    <n v="114"/>
    <n v="82.4"/>
    <n v="189678236.73422328"/>
    <n v="1.4911518500000001"/>
  </r>
  <r>
    <s v="Ordinary People"/>
    <x v="0"/>
    <x v="0"/>
    <x v="0"/>
    <s v="September 19, 1980 (United States)"/>
    <x v="3"/>
    <n v="49000"/>
    <s v="Robert Redford"/>
    <s v="Judith Guest"/>
    <s v="Donald Sutherland"/>
    <s v="United States"/>
    <n v="6000000"/>
    <n v="54766923"/>
    <s v="Paramount Pictures"/>
    <n v="124"/>
    <n v="82.4"/>
    <n v="208499802.73179609"/>
    <n v="8.1278205000000003"/>
  </r>
  <r>
    <s v="Dressed to Kill"/>
    <x v="0"/>
    <x v="6"/>
    <x v="0"/>
    <s v="July 25, 1980 (United States)"/>
    <x v="12"/>
    <n v="37000"/>
    <s v="Brian De Palma"/>
    <s v="Brian De Palma"/>
    <s v="Michael Caine"/>
    <s v="United States"/>
    <n v="6500000"/>
    <n v="31899000"/>
    <s v="Filmways Pictures"/>
    <n v="104"/>
    <n v="82.4"/>
    <n v="121440731.79611649"/>
    <n v="3.9075384615384614"/>
  </r>
  <r>
    <s v="Somewhere in Time"/>
    <x v="1"/>
    <x v="0"/>
    <x v="0"/>
    <s v="October 3, 1980 (United States)"/>
    <x v="13"/>
    <n v="27000"/>
    <s v="Jeannot Szwarc"/>
    <s v="Richard Matheson"/>
    <s v="Christopher Reeve"/>
    <s v="United States"/>
    <n v="5100000"/>
    <n v="9709597"/>
    <s v="Rastar Pictures"/>
    <n v="103"/>
    <n v="82.4"/>
    <n v="36964812.850728154"/>
    <n v="0.90384254901960781"/>
  </r>
  <r>
    <s v="Fame"/>
    <x v="0"/>
    <x v="0"/>
    <x v="0"/>
    <s v="May 16, 1980 (United States)"/>
    <x v="14"/>
    <n v="21000"/>
    <s v="Alan Parker"/>
    <s v="Christopher Gore"/>
    <s v="Eddie Barth"/>
    <s v="United States"/>
    <m/>
    <n v="21202829"/>
    <s v="Metro-Goldwyn-Mayer (MGM)"/>
    <n v="134"/>
    <n v="82.4"/>
    <n v="80719993.413834944"/>
    <n v="0"/>
  </r>
  <r>
    <s v="9 to 5"/>
    <x v="1"/>
    <x v="3"/>
    <x v="0"/>
    <s v="December 19, 1980 (United States)"/>
    <x v="15"/>
    <n v="29000"/>
    <s v="Colin Higgins"/>
    <s v="Patricia Resnick"/>
    <s v="Jane Fonda"/>
    <s v="United States"/>
    <n v="10000000"/>
    <n v="103300686"/>
    <s v="IPC Films"/>
    <n v="109"/>
    <n v="82.4"/>
    <n v="393269723.27912617"/>
    <n v="9.3300686000000006"/>
  </r>
  <r>
    <s v="The Fog"/>
    <x v="0"/>
    <x v="4"/>
    <x v="0"/>
    <s v="February 8, 1980 (United States)"/>
    <x v="8"/>
    <n v="66000"/>
    <s v="John Carpenter"/>
    <s v="John Carpenter"/>
    <s v="Adrienne Barbeau"/>
    <s v="United States"/>
    <n v="1000000"/>
    <n v="21448782"/>
    <s v="AVCO Embassy Pictures"/>
    <n v="89"/>
    <n v="82.4"/>
    <n v="81656346.036407754"/>
    <n v="20.448782000000001"/>
  </r>
  <r>
    <s v="Stir Crazy"/>
    <x v="0"/>
    <x v="3"/>
    <x v="0"/>
    <s v="December 12, 1980 (United States)"/>
    <x v="8"/>
    <n v="26000"/>
    <s v="Sidney Poitier"/>
    <s v="Bruce Jay Friedman"/>
    <s v="Gene Wilder"/>
    <s v="United States"/>
    <m/>
    <n v="101300000"/>
    <s v="Columbia Pictures"/>
    <n v="111"/>
    <n v="82.4"/>
    <n v="385653033.98058248"/>
    <n v="0"/>
  </r>
  <r>
    <s v="Cruising"/>
    <x v="0"/>
    <x v="6"/>
    <x v="0"/>
    <s v="February 15, 1980 (United States)"/>
    <x v="16"/>
    <n v="20000"/>
    <s v="William Friedkin"/>
    <s v="William Friedkin"/>
    <s v="Al Pacino"/>
    <s v="West Germany"/>
    <n v="11000000"/>
    <n v="19814523"/>
    <s v="Lorimar Film Entertainment"/>
    <n v="102"/>
    <n v="82.4"/>
    <n v="75434658.557038829"/>
    <n v="0.80132027272727269"/>
  </r>
  <r>
    <s v="Heaven's Gate"/>
    <x v="0"/>
    <x v="1"/>
    <x v="0"/>
    <s v="April 24, 1981 (United States)"/>
    <x v="8"/>
    <n v="14000"/>
    <s v="Michael Cimino"/>
    <s v="Michael Cimino"/>
    <s v="Kris Kristofferson"/>
    <s v="United States"/>
    <n v="44000000"/>
    <n v="3484523"/>
    <s v="Partisan Productions"/>
    <n v="219"/>
    <n v="82.4"/>
    <n v="13265714.382281551"/>
    <n v="-0.92080629545454551"/>
  </r>
  <r>
    <s v="The Final Countdown"/>
    <x v="1"/>
    <x v="2"/>
    <x v="0"/>
    <s v="August 1, 1980 (United States)"/>
    <x v="17"/>
    <n v="22000"/>
    <s v="Don Taylor"/>
    <s v="Thomas Hunter"/>
    <s v="Kirk Douglas"/>
    <s v="United States"/>
    <n v="12000000"/>
    <n v="16647800"/>
    <s v="Bryna Productions"/>
    <n v="103"/>
    <n v="82.4"/>
    <n v="63378821.116504848"/>
    <n v="0.38731666666666664"/>
  </r>
  <r>
    <s v="Xanadu"/>
    <x v="1"/>
    <x v="7"/>
    <x v="0"/>
    <s v="August 8, 1980 (United States)"/>
    <x v="11"/>
    <n v="12000"/>
    <s v="Robert Greenwald"/>
    <s v="Richard Christian Danus"/>
    <s v="Olivia Newton-John"/>
    <s v="United States"/>
    <n v="20000000"/>
    <n v="22762571"/>
    <s v="Universal Pictures"/>
    <n v="96"/>
    <n v="82.4"/>
    <n v="86657991.780339792"/>
    <n v="0.13812854999999999"/>
  </r>
  <r>
    <s v="Urban Cowboy"/>
    <x v="1"/>
    <x v="0"/>
    <x v="0"/>
    <s v="June 6, 1980 (United States)"/>
    <x v="5"/>
    <n v="14000"/>
    <s v="James Bridges"/>
    <s v="Aaron Latham"/>
    <s v="John Travolta"/>
    <s v="United States"/>
    <m/>
    <n v="46918287"/>
    <s v="Paramount Pictures"/>
    <n v="132"/>
    <n v="82.4"/>
    <n v="178619740.67839804"/>
    <n v="0"/>
  </r>
  <r>
    <s v="Altered States"/>
    <x v="0"/>
    <x v="4"/>
    <x v="0"/>
    <s v="December 25, 1980 (United States)"/>
    <x v="15"/>
    <n v="33000"/>
    <s v="Ken Russell"/>
    <s v="Paddy Chayefsky"/>
    <s v="William Hurt"/>
    <s v="United States"/>
    <m/>
    <n v="19853892"/>
    <s v="Warner Bros."/>
    <n v="102"/>
    <n v="82.4"/>
    <n v="75584537.868932024"/>
    <n v="0"/>
  </r>
  <r>
    <s v="Little Darlings"/>
    <x v="0"/>
    <x v="3"/>
    <x v="0"/>
    <s v="March 21, 1980 (United States)"/>
    <x v="16"/>
    <n v="5100"/>
    <s v="Ron Maxwell"/>
    <s v="Kimi Peck"/>
    <s v="Tatum O'Neal"/>
    <s v="United States"/>
    <m/>
    <n v="34326249"/>
    <s v="Stephen Friedman/Kings Road Productions"/>
    <n v="96"/>
    <n v="82.4"/>
    <n v="130681363.00121358"/>
    <n v="0"/>
  </r>
  <r>
    <s v="Raise the Titanic"/>
    <x v="1"/>
    <x v="2"/>
    <x v="0"/>
    <s v="August 1, 1980 (United States)"/>
    <x v="18"/>
    <n v="4100"/>
    <s v="Jerry Jameson"/>
    <s v="Adam Kennedy"/>
    <s v="Jason Robards"/>
    <s v="United Kingdom"/>
    <n v="36000000"/>
    <m/>
    <s v="ITC Films"/>
    <n v="115"/>
    <n v="82.4"/>
    <n v="0"/>
    <n v="-1"/>
  </r>
  <r>
    <s v="Brubaker"/>
    <x v="0"/>
    <x v="6"/>
    <x v="0"/>
    <s v="June 20, 1980 (United States)"/>
    <x v="13"/>
    <n v="17000"/>
    <s v="Stuart Rosenberg"/>
    <s v="W.D. Richter"/>
    <s v="Robert Redford"/>
    <s v="United States"/>
    <n v="9000000"/>
    <n v="37121708"/>
    <s v="Twentieth Century Fox"/>
    <n v="131"/>
    <n v="82.4"/>
    <n v="141323783.97572815"/>
    <n v="3.1246342222222223"/>
  </r>
  <r>
    <s v="American Gigolo"/>
    <x v="0"/>
    <x v="6"/>
    <x v="0"/>
    <s v="February 1, 1980 (United States)"/>
    <x v="19"/>
    <n v="22000"/>
    <s v="Paul Schrader"/>
    <s v="Paul Schrader"/>
    <s v="Richard Gere"/>
    <s v="United States"/>
    <n v="4800000"/>
    <n v="22743674"/>
    <s v="Paramount Pictures"/>
    <n v="117"/>
    <n v="82.4"/>
    <n v="86586050.167475715"/>
    <n v="3.7382654166666667"/>
  </r>
  <r>
    <s v="My Bodyguard"/>
    <x v="1"/>
    <x v="3"/>
    <x v="0"/>
    <s v="September 26, 1980 (United States)"/>
    <x v="12"/>
    <n v="8900"/>
    <s v="Tony Bill"/>
    <s v="Alan Ormsby"/>
    <s v="Chris Makepeace"/>
    <s v="United States"/>
    <m/>
    <n v="22482952"/>
    <s v="Twentieth Century Fox"/>
    <n v="102"/>
    <n v="82.4"/>
    <n v="85593471.388349503"/>
    <n v="0"/>
  </r>
  <r>
    <s v="Prom Night"/>
    <x v="0"/>
    <x v="4"/>
    <x v="0"/>
    <s v="July 18, 1980 (United States)"/>
    <x v="20"/>
    <n v="16000"/>
    <s v="Paul Lynch"/>
    <s v="William Gray"/>
    <s v="Leslie Nielsen"/>
    <s v="Canada"/>
    <m/>
    <n v="14796236"/>
    <s v="Guardian Trust Company"/>
    <n v="92"/>
    <n v="82.4"/>
    <n v="56329845.06310679"/>
    <n v="0"/>
  </r>
  <r>
    <s v="Smokey and the Bandit II"/>
    <x v="1"/>
    <x v="2"/>
    <x v="0"/>
    <s v="August 15, 1980 (United States)"/>
    <x v="11"/>
    <n v="15000"/>
    <s v="Hal Needham"/>
    <s v="Hal Needham"/>
    <s v="Burt Reynolds"/>
    <s v="United States"/>
    <m/>
    <n v="66132626"/>
    <s v="Universal Pictures"/>
    <n v="100"/>
    <n v="82.4"/>
    <n v="251769475.43932036"/>
    <n v="0"/>
  </r>
  <r>
    <s v="Cattle Annie and Little Britches"/>
    <x v="1"/>
    <x v="0"/>
    <x v="0"/>
    <s v="April 24, 1981 (United States)"/>
    <x v="10"/>
    <n v="604"/>
    <s v="Lamont Johnson"/>
    <s v="David Eyre"/>
    <s v="Scott Glenn"/>
    <s v="United States"/>
    <n v="5100000"/>
    <n v="534816"/>
    <s v="Cattle Annie Productions"/>
    <n v="97"/>
    <n v="82.4"/>
    <n v="2036065.2815533979"/>
    <n v="-0.89513411764705886"/>
  </r>
  <r>
    <s v="Seems Like Old Times"/>
    <x v="1"/>
    <x v="3"/>
    <x v="0"/>
    <s v="December 19, 1980 (United States)"/>
    <x v="17"/>
    <n v="9100"/>
    <s v="Jay Sandrich"/>
    <s v="Neil Simon"/>
    <s v="Goldie Hawn"/>
    <s v="United States"/>
    <m/>
    <n v="43995918"/>
    <s v="Rastar Films"/>
    <n v="102"/>
    <n v="82.4"/>
    <n v="167494168.40533978"/>
    <n v="0"/>
  </r>
  <r>
    <s v="Private Benjamin"/>
    <x v="0"/>
    <x v="3"/>
    <x v="0"/>
    <s v="October 10, 1980 (United States)"/>
    <x v="19"/>
    <n v="24000"/>
    <s v="Howard Zieff"/>
    <s v="Nancy Meyers"/>
    <s v="Goldie Hawn"/>
    <s v="United States"/>
    <n v="10000000"/>
    <n v="69847348"/>
    <s v="Warner Bros."/>
    <n v="109"/>
    <n v="82.4"/>
    <n v="265911566.3543689"/>
    <n v="5.9847348"/>
  </r>
  <r>
    <s v="The Hollywood Knights"/>
    <x v="0"/>
    <x v="3"/>
    <x v="0"/>
    <s v="May 30, 1980 (United States)"/>
    <x v="21"/>
    <n v="4300"/>
    <s v="Floyd Mutrux"/>
    <s v="Floyd Mutrux"/>
    <s v="Tony Danza"/>
    <s v="United States"/>
    <n v="4000000"/>
    <n v="10000000"/>
    <s v="PolyGram Filmed Entertainment"/>
    <n v="91"/>
    <n v="82.4"/>
    <n v="38070388.349514559"/>
    <n v="1.5"/>
  </r>
  <r>
    <s v="Motel Hell"/>
    <x v="0"/>
    <x v="3"/>
    <x v="0"/>
    <s v="October 24, 1980 (United States)"/>
    <x v="22"/>
    <n v="11000"/>
    <s v="Kevin Connor"/>
    <s v="Robert Jaffe"/>
    <s v="Rory Calhoun"/>
    <s v="United States"/>
    <n v="3000000"/>
    <n v="6342668"/>
    <s v="Camp Hill"/>
    <n v="101"/>
    <n v="82.4"/>
    <n v="24146783.393203881"/>
    <n v="1.1142226666666666"/>
  </r>
  <r>
    <s v="The Jazz Singer"/>
    <x v="1"/>
    <x v="0"/>
    <x v="0"/>
    <s v="December 19, 1980 (United States)"/>
    <x v="23"/>
    <n v="4000"/>
    <s v="Richard Fleischer"/>
    <s v="Samson Raphaelson"/>
    <s v="Laurence Olivier"/>
    <s v="United States"/>
    <m/>
    <n v="27118000"/>
    <s v="EMI Films"/>
    <n v="115"/>
    <n v="82.4"/>
    <n v="103239279.12621358"/>
    <n v="0"/>
  </r>
  <r>
    <s v="Coal Miner's Daughter"/>
    <x v="1"/>
    <x v="5"/>
    <x v="0"/>
    <s v="March 7, 1980 (United States)"/>
    <x v="24"/>
    <n v="17000"/>
    <s v="Michael Apted"/>
    <s v="Thomas Rickman"/>
    <s v="Sissy Spacek"/>
    <s v="United States"/>
    <m/>
    <n v="67182787"/>
    <s v="Universal Pictures"/>
    <n v="124"/>
    <n v="82.4"/>
    <n v="255767479.14927182"/>
    <n v="0"/>
  </r>
  <r>
    <s v="The Watcher in the Woods"/>
    <x v="1"/>
    <x v="8"/>
    <x v="0"/>
    <s v="October 9, 1981 (United States)"/>
    <x v="21"/>
    <n v="5700"/>
    <s v="John Hough"/>
    <s v="Brian Clemens"/>
    <s v="Bette Davis"/>
    <s v="United States"/>
    <m/>
    <n v="5000000"/>
    <s v="Walt Disney Productions"/>
    <n v="84"/>
    <n v="82.4"/>
    <n v="19035194.174757279"/>
    <n v="0"/>
  </r>
  <r>
    <s v="Breaker Morant"/>
    <x v="1"/>
    <x v="0"/>
    <x v="0"/>
    <s v="July 3, 1980 (Australia)"/>
    <x v="6"/>
    <n v="13000"/>
    <s v="Bruce Beresford"/>
    <s v="Jonathan Hardy"/>
    <s v="Edward Woodward"/>
    <s v="Australia"/>
    <m/>
    <m/>
    <s v="The South Australian Film Corporation"/>
    <n v="107"/>
    <n v="82.4"/>
    <n v="0"/>
    <n v="0"/>
  </r>
  <r>
    <s v="The Stunt Man"/>
    <x v="0"/>
    <x v="2"/>
    <x v="0"/>
    <s v="June 27, 1980 (United States)"/>
    <x v="12"/>
    <n v="9000"/>
    <s v="Richard Rush"/>
    <s v="Lawrence B. Marcus"/>
    <s v="Peter O'Toole"/>
    <s v="United States"/>
    <n v="3500000"/>
    <n v="7063886"/>
    <s v="Melvin Simon Productions"/>
    <n v="131"/>
    <n v="82.4"/>
    <n v="26892488.3276699"/>
    <n v="1.0182531428571429"/>
  </r>
  <r>
    <s v="Where the Buffalo Roam"/>
    <x v="0"/>
    <x v="5"/>
    <x v="0"/>
    <s v="April 25, 1980 (United States)"/>
    <x v="14"/>
    <n v="11000"/>
    <s v="Art Linson"/>
    <s v="Hunter S. Thompson"/>
    <s v="Peter Boyle"/>
    <s v="United States"/>
    <m/>
    <n v="6659377"/>
    <s v="Universal Pictures"/>
    <n v="99"/>
    <n v="82.4"/>
    <n v="25352506.85558252"/>
    <n v="0"/>
  </r>
  <r>
    <s v="The Awakening"/>
    <x v="0"/>
    <x v="4"/>
    <x v="0"/>
    <s v="October 31, 1980 (United States)"/>
    <x v="25"/>
    <n v="2000"/>
    <s v="Mike Newell"/>
    <s v="Allan Scott"/>
    <s v="Charlton Heston"/>
    <s v="United Kingdom"/>
    <m/>
    <n v="8415112"/>
    <s v="EMI Films"/>
    <n v="101"/>
    <n v="82.4"/>
    <n v="32036658.184466016"/>
    <n v="0"/>
  </r>
  <r>
    <s v="Cheech and Chong's Next Movie"/>
    <x v="0"/>
    <x v="3"/>
    <x v="0"/>
    <s v="July 18, 1980 (United States)"/>
    <x v="10"/>
    <n v="12000"/>
    <s v="Tommy Chong"/>
    <s v="Tommy Chong"/>
    <s v="Cheech Marin"/>
    <s v="United States"/>
    <m/>
    <n v="41675194"/>
    <s v="Universal Pictures"/>
    <n v="99"/>
    <n v="82.4"/>
    <n v="158659082.01213589"/>
    <n v="0"/>
  </r>
  <r>
    <s v="The Island"/>
    <x v="0"/>
    <x v="2"/>
    <x v="0"/>
    <s v="June 13, 1980 (United States)"/>
    <x v="11"/>
    <n v="3900"/>
    <s v="Michael Ritchie"/>
    <s v="Peter Benchley"/>
    <s v="Michael Caine"/>
    <s v="United States"/>
    <n v="22000000"/>
    <n v="15716828"/>
    <s v="Universal Pictures"/>
    <n v="109"/>
    <n v="82.4"/>
    <n v="59834574.558252424"/>
    <n v="-0.28559872727272728"/>
  </r>
  <r>
    <s v="The Boogey Man"/>
    <x v="0"/>
    <x v="4"/>
    <x v="0"/>
    <s v="November 7, 1980 (United States)"/>
    <x v="26"/>
    <n v="3900"/>
    <s v="Ulli Lommel"/>
    <s v="Ulli Lommel"/>
    <s v="Suzanna Love"/>
    <s v="United States"/>
    <n v="300000"/>
    <m/>
    <s v="The Jerry Gross Organization"/>
    <n v="82"/>
    <n v="82.4"/>
    <n v="0"/>
    <n v="-1"/>
  </r>
  <r>
    <s v="The Nude Bomb"/>
    <x v="1"/>
    <x v="2"/>
    <x v="0"/>
    <s v="May 9, 1980 (United States)"/>
    <x v="27"/>
    <n v="3100"/>
    <s v="Clive Donner"/>
    <s v="Mel Brooks"/>
    <s v="Don Adams"/>
    <s v="United States"/>
    <n v="15000000"/>
    <n v="14662035"/>
    <s v="Universal Pictures"/>
    <n v="94"/>
    <n v="82.4"/>
    <n v="55818936.644417472"/>
    <n v="-2.2530999999999999E-2"/>
  </r>
  <r>
    <s v="Lion of the Desert"/>
    <x v="1"/>
    <x v="5"/>
    <x v="0"/>
    <s v="May 16, 1981 (Japan)"/>
    <x v="28"/>
    <n v="15000"/>
    <s v="Moustapha Akkad"/>
    <s v="David Butler"/>
    <s v="Anthony Quinn"/>
    <s v="Libya"/>
    <n v="35000000"/>
    <m/>
    <s v="Falcon International Productions"/>
    <n v="173"/>
    <n v="82.4"/>
    <n v="0"/>
    <n v="-1"/>
  </r>
  <r>
    <s v="Stardust Memories"/>
    <x v="1"/>
    <x v="3"/>
    <x v="0"/>
    <s v="September 26, 1980 (United States)"/>
    <x v="4"/>
    <n v="22000"/>
    <s v="Woody Allen"/>
    <s v="Woody Allen"/>
    <s v="Woody Allen"/>
    <s v="United States"/>
    <n v="10000000"/>
    <n v="10389003"/>
    <s v="Jack Rollins &amp; Charles H. Joffe Productions"/>
    <n v="89"/>
    <n v="82.4"/>
    <n v="39551337.877427183"/>
    <n v="3.8900299999999999E-2"/>
  </r>
  <r>
    <s v="Melvin and Howard"/>
    <x v="0"/>
    <x v="3"/>
    <x v="0"/>
    <s v="September 19, 1980 (United States)"/>
    <x v="8"/>
    <n v="4500"/>
    <s v="Jonathan Demme"/>
    <s v="Bo Goldman"/>
    <s v="Paul Le Mat"/>
    <s v="United States"/>
    <n v="7000000"/>
    <n v="4309490"/>
    <s v="Universal Pictures"/>
    <n v="95"/>
    <n v="82.4"/>
    <n v="16406395.78883495"/>
    <n v="-0.38435857142857144"/>
  </r>
  <r>
    <s v="Can't Stop the Music"/>
    <x v="1"/>
    <x v="5"/>
    <x v="0"/>
    <s v="June 20, 1980 (United States)"/>
    <x v="29"/>
    <n v="3700"/>
    <s v="Nancy Walker"/>
    <s v="Bronte Woodard"/>
    <s v="Ray Simpson"/>
    <s v="United States"/>
    <n v="20000000"/>
    <m/>
    <s v="EMI Films"/>
    <n v="124"/>
    <n v="82.4"/>
    <n v="0"/>
    <n v="-1"/>
  </r>
  <r>
    <s v="Bronco Billy"/>
    <x v="1"/>
    <x v="2"/>
    <x v="0"/>
    <s v="June 11, 1980 (United States)"/>
    <x v="10"/>
    <n v="11000"/>
    <s v="Clint Eastwood"/>
    <s v="Dennis Hackin"/>
    <s v="Clint Eastwood"/>
    <s v="United States"/>
    <n v="6500000"/>
    <n v="24265659"/>
    <s v="Warner Bros."/>
    <n v="116"/>
    <n v="82.4"/>
    <n v="92380306.168689311"/>
    <n v="2.7331783076923077"/>
  </r>
  <r>
    <s v="City of Women"/>
    <x v="0"/>
    <x v="3"/>
    <x v="0"/>
    <s v="April 8, 1981 (United States)"/>
    <x v="9"/>
    <n v="6700"/>
    <s v="Federico Fellini"/>
    <s v="Federico Fellini"/>
    <s v="Marcello Mastroianni"/>
    <s v="Italy"/>
    <m/>
    <n v="12516"/>
    <s v="Opera Film Produzione"/>
    <n v="139"/>
    <n v="82.4"/>
    <n v="47648.898058252424"/>
    <n v="0"/>
  </r>
  <r>
    <s v="The Private Eyes"/>
    <x v="1"/>
    <x v="3"/>
    <x v="0"/>
    <s v="November 21, 1980 (United States)"/>
    <x v="17"/>
    <n v="2900"/>
    <s v="Lang Elliott"/>
    <s v="Tim Conway"/>
    <s v="Tim Conway"/>
    <s v="United States"/>
    <m/>
    <m/>
    <s v="Tri Star Productions"/>
    <n v="91"/>
    <n v="82.4"/>
    <n v="0"/>
    <n v="0"/>
  </r>
  <r>
    <s v="When Time Ran Out..."/>
    <x v="1"/>
    <x v="2"/>
    <x v="0"/>
    <s v="March 28, 1980 (United States)"/>
    <x v="26"/>
    <n v="2600"/>
    <s v="James Goldstone"/>
    <s v="Gordon Thomas"/>
    <s v="Paul Newman"/>
    <s v="United States"/>
    <n v="20000000"/>
    <n v="3763988"/>
    <s v="International Cinema"/>
    <n v="121"/>
    <n v="82.4"/>
    <n v="14329648.49029126"/>
    <n v="-0.81180059999999998"/>
  </r>
  <r>
    <s v="Oh Heavenly Dog"/>
    <x v="1"/>
    <x v="3"/>
    <x v="0"/>
    <s v="July 11, 1980 (United States)"/>
    <x v="20"/>
    <n v="2400"/>
    <s v="Joe Camp"/>
    <s v="Rod Browning"/>
    <s v="Chevy Chase"/>
    <s v="United States"/>
    <n v="6000000"/>
    <n v="6216067"/>
    <s v="Mulberry Square Productions"/>
    <n v="103"/>
    <n v="82.4"/>
    <n v="23664808.469660193"/>
    <n v="3.6011166666666664E-2"/>
  </r>
  <r>
    <s v="The Octagon"/>
    <x v="0"/>
    <x v="2"/>
    <x v="0"/>
    <s v="August 15, 1980 (United States)"/>
    <x v="27"/>
    <n v="5200"/>
    <s v="Eric Karson"/>
    <s v="Leigh Chapman"/>
    <s v="Chuck Norris"/>
    <s v="United States"/>
    <n v="4000000"/>
    <n v="18971000"/>
    <s v="American Cinema Productions"/>
    <n v="103"/>
    <n v="82.4"/>
    <n v="72223333.737864077"/>
    <n v="3.74275"/>
  </r>
  <r>
    <s v="Hangar 18"/>
    <x v="1"/>
    <x v="9"/>
    <x v="0"/>
    <s v="March 13, 1981 (Ireland)"/>
    <x v="11"/>
    <n v="2400"/>
    <s v="James L. Conway"/>
    <s v="Ken Pettus"/>
    <s v="Darren McGavin"/>
    <s v="United States"/>
    <n v="11000000"/>
    <m/>
    <s v="Sunn Classic Pictures"/>
    <n v="97"/>
    <n v="82.4"/>
    <n v="0"/>
    <n v="-1"/>
  </r>
  <r>
    <s v="Herbie Goes Bananas"/>
    <x v="2"/>
    <x v="1"/>
    <x v="0"/>
    <s v="June 25, 1980 (United States)"/>
    <x v="18"/>
    <n v="5300"/>
    <s v="Vincent McEveety"/>
    <s v="Don Tait"/>
    <s v="Charles Martin Smith"/>
    <s v="United States"/>
    <m/>
    <n v="18000000"/>
    <s v="Walt Disney Productions"/>
    <n v="100"/>
    <n v="82.4"/>
    <n v="68526699.029126212"/>
    <n v="0"/>
  </r>
  <r>
    <s v="The Competition"/>
    <x v="1"/>
    <x v="0"/>
    <x v="0"/>
    <s v="December 3, 1980 (United States)"/>
    <x v="17"/>
    <n v="1900"/>
    <s v="Joel Oliansky"/>
    <s v="Joel Oliansky"/>
    <s v="Richard Dreyfuss"/>
    <s v="United States"/>
    <m/>
    <n v="14287755"/>
    <s v="Rastar Films"/>
    <n v="123"/>
    <n v="82.4"/>
    <n v="54394038.149271838"/>
    <n v="0"/>
  </r>
  <r>
    <s v="It's My Turn"/>
    <x v="0"/>
    <x v="3"/>
    <x v="0"/>
    <s v="February 5, 1981 (Argentina)"/>
    <x v="30"/>
    <n v="875"/>
    <s v="Claudia Weill"/>
    <s v="Eleanor Bergstein"/>
    <s v="Jill Clayburgh"/>
    <s v="United States"/>
    <m/>
    <m/>
    <s v="Rastar Films"/>
    <n v="91"/>
    <n v="82.4"/>
    <n v="0"/>
    <n v="0"/>
  </r>
  <r>
    <s v="Honeysuckle Rose"/>
    <x v="1"/>
    <x v="0"/>
    <x v="0"/>
    <s v="July 18, 1980 (United States)"/>
    <x v="21"/>
    <n v="1400"/>
    <s v="Jerry Schatzberg"/>
    <s v="GÃ¶sta Stevens"/>
    <s v="Willie Nelson"/>
    <s v="United States"/>
    <m/>
    <n v="17815212"/>
    <s v="Major Studio Partners"/>
    <n v="119"/>
    <n v="82.4"/>
    <n v="67823203.936893195"/>
    <n v="0"/>
  </r>
  <r>
    <s v="Resurrection"/>
    <x v="1"/>
    <x v="0"/>
    <x v="0"/>
    <s v="September 26, 1980 (United States)"/>
    <x v="4"/>
    <n v="2800"/>
    <s v="Daniel Petrie"/>
    <s v="Lewis John Carlino"/>
    <s v="Ellen Burstyn"/>
    <s v="United States"/>
    <m/>
    <n v="3910019"/>
    <s v="Universal Pictures"/>
    <n v="103"/>
    <n v="82.4"/>
    <n v="14885594.178398056"/>
    <n v="0"/>
  </r>
  <r>
    <s v="Fatso"/>
    <x v="1"/>
    <x v="3"/>
    <x v="0"/>
    <s v="February 1, 1980 (United States)"/>
    <x v="21"/>
    <n v="2000"/>
    <s v="Anne Bancroft"/>
    <s v="Anne Bancroft"/>
    <s v="Dom DeLuise"/>
    <s v="United States"/>
    <m/>
    <n v="7653061"/>
    <s v="Brooksfilms"/>
    <n v="93"/>
    <n v="82.4"/>
    <n v="29135500.433252424"/>
    <n v="0"/>
  </r>
  <r>
    <s v="Moscow Does Not Believe in Tears"/>
    <x v="1"/>
    <x v="3"/>
    <x v="0"/>
    <s v="February 11, 1980 (Soviet Union)"/>
    <x v="31"/>
    <n v="12000"/>
    <s v="Vladimir Menshov"/>
    <s v="Valentin Chernykh"/>
    <s v="Vera Alentova"/>
    <s v="Soviet Union"/>
    <n v="900000"/>
    <m/>
    <s v="Mosfilm"/>
    <n v="150"/>
    <n v="82.4"/>
    <n v="0"/>
    <n v="-1"/>
  </r>
  <r>
    <s v="The Fiendish Plot of Dr. Fu Manchu"/>
    <x v="1"/>
    <x v="3"/>
    <x v="0"/>
    <s v="August 8, 1980 (United States)"/>
    <x v="27"/>
    <n v="2000"/>
    <s v="Piers Haggard"/>
    <s v="Rudy Dochtermann"/>
    <s v="Peter Sellers"/>
    <s v="United States"/>
    <m/>
    <n v="10697276"/>
    <s v="Braun Entertainment Group"/>
    <n v="100"/>
    <n v="82.4"/>
    <n v="40724945.160194173"/>
    <n v="0"/>
  </r>
  <r>
    <s v="Serial"/>
    <x v="0"/>
    <x v="3"/>
    <x v="0"/>
    <s v="March 28, 1980 (United States)"/>
    <x v="14"/>
    <n v="915"/>
    <s v="Bill Persky"/>
    <s v="Cyra McFadden"/>
    <s v="Martin Mull"/>
    <s v="United States"/>
    <m/>
    <n v="9870727"/>
    <s v="Paramount Pictures"/>
    <n v="86"/>
    <n v="82.4"/>
    <n v="37578241.018203877"/>
    <n v="0"/>
  </r>
  <r>
    <s v="Hero at Large"/>
    <x v="1"/>
    <x v="3"/>
    <x v="0"/>
    <s v="February 8, 1980 (United States)"/>
    <x v="22"/>
    <n v="1500"/>
    <s v="Martin Davidson"/>
    <s v="AJ Carothers"/>
    <s v="John Ritter"/>
    <s v="United States"/>
    <m/>
    <n v="15934737"/>
    <s v="Kings Road Entertainment"/>
    <n v="98"/>
    <n v="82.4"/>
    <n v="60664162.583737858"/>
    <n v="0"/>
  </r>
  <r>
    <s v="Wholly Moses!"/>
    <x v="1"/>
    <x v="3"/>
    <x v="0"/>
    <s v="June 13, 1980 (United States)"/>
    <x v="32"/>
    <n v="1800"/>
    <s v="Gary Weis"/>
    <s v="Guy Thomas"/>
    <s v="Dudley Moore"/>
    <s v="United States"/>
    <m/>
    <n v="14155617"/>
    <s v="Columbia Pictures"/>
    <n v="103"/>
    <n v="82.4"/>
    <n v="53890983.651699021"/>
    <n v="0"/>
  </r>
  <r>
    <s v="Bon Voyage, Charlie Brown (and Don't Come Back!!)"/>
    <x v="2"/>
    <x v="10"/>
    <x v="0"/>
    <s v="May 30, 1980 (United States)"/>
    <x v="4"/>
    <n v="2900"/>
    <s v="Bill Melendez"/>
    <s v="Charles M. Schulz"/>
    <s v="Scott Beach"/>
    <s v="United States"/>
    <m/>
    <n v="2013193"/>
    <s v="Lee Mendelson Film Productions"/>
    <n v="75"/>
    <n v="82.4"/>
    <n v="7664303.9332524268"/>
    <n v="0"/>
  </r>
  <r>
    <s v="In God We Trust (or Gimme That Prime Time Religion)"/>
    <x v="1"/>
    <x v="3"/>
    <x v="0"/>
    <s v="September 26, 1980 (United States)"/>
    <x v="30"/>
    <n v="965"/>
    <s v="Marty Feldman"/>
    <s v="Marty Feldman"/>
    <s v="Marty Feldman"/>
    <s v="United States"/>
    <m/>
    <n v="5215015"/>
    <s v="Universal Pictures"/>
    <n v="97"/>
    <n v="82.4"/>
    <n v="19853764.629854366"/>
    <n v="0"/>
  </r>
  <r>
    <s v="Roadie"/>
    <x v="1"/>
    <x v="3"/>
    <x v="0"/>
    <s v="June 13, 1980 (United States)"/>
    <x v="33"/>
    <n v="1100"/>
    <s v="Alan Rudolph"/>
    <s v="Big Boy Medlin"/>
    <s v="Meat Loaf"/>
    <s v="United States"/>
    <m/>
    <n v="4226370"/>
    <s v="Alive Enterprises"/>
    <n v="106"/>
    <n v="82.4"/>
    <n v="16089954.720873784"/>
    <n v="0"/>
  </r>
  <r>
    <s v="Just Tell Me What You Want"/>
    <x v="0"/>
    <x v="3"/>
    <x v="0"/>
    <s v="January 18, 1980 (United States)"/>
    <x v="30"/>
    <n v="585"/>
    <s v="Sidney Lumet"/>
    <s v="Jay Presson Allen"/>
    <s v="Ali MacGraw"/>
    <s v="United States"/>
    <m/>
    <n v="2086905"/>
    <s v="Warner Bros."/>
    <n v="112"/>
    <n v="82.4"/>
    <n v="7944928.379854368"/>
    <n v="0"/>
  </r>
  <r>
    <s v="The Last Flight of Noah's Ark"/>
    <x v="2"/>
    <x v="1"/>
    <x v="0"/>
    <s v="June 25, 1980 (United States)"/>
    <x v="1"/>
    <n v="1300"/>
    <s v="Charles Jarrott"/>
    <s v="Ernest K. Gann"/>
    <s v="Elliott Gould"/>
    <s v="United States"/>
    <n v="6000000"/>
    <n v="11000000"/>
    <s v="Walt Disney Productions"/>
    <n v="97"/>
    <n v="82.4"/>
    <n v="41877427.184466012"/>
    <n v="0.83333333333333337"/>
  </r>
  <r>
    <s v="Little Miss Marker"/>
    <x v="1"/>
    <x v="3"/>
    <x v="0"/>
    <s v="March 21, 1980 (United States)"/>
    <x v="21"/>
    <n v="1400"/>
    <s v="Walter Bernstein"/>
    <s v="Damon Runyon"/>
    <s v="Walter Matthau"/>
    <s v="United States"/>
    <m/>
    <n v="6321392"/>
    <s v="Universal Pictures"/>
    <n v="103"/>
    <n v="82.4"/>
    <n v="24065784.834951453"/>
    <n v="0"/>
  </r>
  <r>
    <s v="Willie &amp; Phil"/>
    <x v="0"/>
    <x v="3"/>
    <x v="0"/>
    <s v="August 15, 1980 (United States)"/>
    <x v="23"/>
    <n v="415"/>
    <s v="Paul Mazursky"/>
    <s v="Jean Gruault"/>
    <s v="Michael Ontkean"/>
    <s v="United States"/>
    <n v="5500000"/>
    <n v="4400000"/>
    <s v="Twentieth Century Fox"/>
    <n v="115"/>
    <n v="82.4"/>
    <n v="16750970.873786407"/>
    <n v="-0.2"/>
  </r>
  <r>
    <s v="Babylon"/>
    <x v="3"/>
    <x v="0"/>
    <x v="0"/>
    <s v="November 1980 (United Kingdom)"/>
    <x v="34"/>
    <n v="1300"/>
    <s v="Franco Rosso"/>
    <s v="Franco Rosso"/>
    <s v="David N. Haynes"/>
    <s v="United Kingdom"/>
    <m/>
    <n v="109749"/>
    <s v="Diversity Music"/>
    <n v="95"/>
    <n v="82.4"/>
    <n v="417818.70509708731"/>
    <n v="0"/>
  </r>
  <r>
    <s v="Windwalker"/>
    <x v="1"/>
    <x v="1"/>
    <x v="0"/>
    <s v="November 18, 1983 (Sweden)"/>
    <x v="15"/>
    <n v="1000"/>
    <s v="Kieth Merrill"/>
    <s v="Ray Goldrup"/>
    <s v="Trevor Howard"/>
    <s v="United States"/>
    <n v="3000000"/>
    <m/>
    <s v="Santa Fe International"/>
    <n v="108"/>
    <n v="82.4"/>
    <n v="0"/>
    <n v="-1"/>
  </r>
  <r>
    <s v="Phobia"/>
    <x v="0"/>
    <x v="0"/>
    <x v="0"/>
    <s v="September 9, 1980 (United States)"/>
    <x v="35"/>
    <n v="546"/>
    <s v="John Huston"/>
    <s v="Gary Sherman"/>
    <s v="Paul Michael Glaser"/>
    <s v="Canada"/>
    <n v="5100000"/>
    <n v="59167"/>
    <s v="Borough Park Productions"/>
    <n v="94"/>
    <n v="82.4"/>
    <n v="225251.0667475728"/>
    <n v="-0.98839862745098039"/>
  </r>
  <r>
    <s v="Windows"/>
    <x v="0"/>
    <x v="0"/>
    <x v="0"/>
    <s v="January 18, 1980 (United States)"/>
    <x v="25"/>
    <n v="643"/>
    <s v="Gordon Willis"/>
    <s v="Barry Siegel"/>
    <s v="Talia Shire"/>
    <s v="United States"/>
    <m/>
    <n v="2128395"/>
    <s v="Mike Lobell Productions"/>
    <n v="96"/>
    <n v="82.4"/>
    <n v="8102882.4211165039"/>
    <n v="0"/>
  </r>
  <r>
    <s v="Loving Couples"/>
    <x v="1"/>
    <x v="3"/>
    <x v="0"/>
    <s v="October 24, 1980 (United States)"/>
    <x v="33"/>
    <n v="351"/>
    <s v="Jack Smight"/>
    <s v="Martin Donovan"/>
    <s v="Shirley MacLaine"/>
    <s v="United States"/>
    <m/>
    <n v="2806659"/>
    <s v="Time Life Films"/>
    <n v="97"/>
    <n v="82.4"/>
    <n v="10685059.809466017"/>
    <n v="0"/>
  </r>
  <r>
    <s v="The King and the Mockingbird"/>
    <x v="4"/>
    <x v="10"/>
    <x v="0"/>
    <s v="March 19, 1980 (France)"/>
    <x v="6"/>
    <n v="4800"/>
    <s v="Paul Grimault"/>
    <s v="Hans Christian Andersen"/>
    <s v="Jean Martin"/>
    <s v="France"/>
    <m/>
    <n v="167451"/>
    <s v="Les Films Paul Grimault"/>
    <n v="83"/>
    <n v="82.4"/>
    <n v="637492.45995145629"/>
    <n v="0"/>
  </r>
  <r>
    <s v="Oh, God! Book II"/>
    <x v="1"/>
    <x v="3"/>
    <x v="0"/>
    <s v="October 3, 1980 (United States)"/>
    <x v="33"/>
    <n v="2100"/>
    <s v="Gilbert Cates"/>
    <s v="Josh Greenfeld"/>
    <s v="George Burns"/>
    <s v="United States"/>
    <m/>
    <n v="14504277"/>
    <s v="Warner Bros."/>
    <n v="94"/>
    <n v="82.4"/>
    <n v="55218345.811893195"/>
    <n v="0"/>
  </r>
  <r>
    <s v="Those Lips, Those Eyes"/>
    <x v="0"/>
    <x v="3"/>
    <x v="0"/>
    <s v="August 15, 1980 (United States)"/>
    <x v="16"/>
    <n v="269"/>
    <s v="Michael Pressman"/>
    <s v="David Shaber"/>
    <s v="Frank Langella"/>
    <s v="United States"/>
    <m/>
    <n v="804713"/>
    <s v="Herb Jaffe"/>
    <n v="105"/>
    <n v="82.4"/>
    <n v="3063573.641990291"/>
    <n v="0"/>
  </r>
  <r>
    <s v="La Cage aux Folles II"/>
    <x v="0"/>
    <x v="3"/>
    <x v="0"/>
    <s v="February 15, 1981 (United States)"/>
    <x v="1"/>
    <n v="1900"/>
    <s v="Ã‰douard Molinaro"/>
    <s v="Jean Poiret"/>
    <s v="Michel Serrault"/>
    <s v="France"/>
    <m/>
    <n v="6950125"/>
    <s v="Da.Ma. Cinematografica"/>
    <n v="102"/>
    <n v="82.4"/>
    <n v="26459395.782766987"/>
    <n v="0"/>
  </r>
  <r>
    <s v="The Gong Show Movie"/>
    <x v="0"/>
    <x v="3"/>
    <x v="0"/>
    <s v="May 23, 1980 (United States)"/>
    <x v="36"/>
    <n v="740"/>
    <s v="Chuck Barris"/>
    <s v="Chuck Barris"/>
    <s v="Chuck Barris"/>
    <s v="United States"/>
    <m/>
    <n v="6621520"/>
    <s v="Chuck Barris Productions"/>
    <n v="89"/>
    <n v="82.4"/>
    <n v="25208383.786407765"/>
    <n v="0"/>
  </r>
  <r>
    <s v="Gilda Live"/>
    <x v="0"/>
    <x v="3"/>
    <x v="0"/>
    <s v="March 28, 1980 (United States)"/>
    <x v="8"/>
    <n v="599"/>
    <s v="Mike Nichols"/>
    <s v="Anne Beatts"/>
    <s v="Gilda Radner"/>
    <s v="United States"/>
    <m/>
    <n v="2261507"/>
    <s v="Broadway Productions"/>
    <n v="96"/>
    <n v="82.4"/>
    <n v="8609644.9745145626"/>
    <n v="0"/>
  </r>
  <r>
    <s v="Why Would I Lie?"/>
    <x v="1"/>
    <x v="3"/>
    <x v="0"/>
    <s v="August 8, 1980 (United States)"/>
    <x v="16"/>
    <n v="211"/>
    <s v="Larry Peerce"/>
    <s v="Hollis Hodges"/>
    <s v="Treat Williams"/>
    <s v="United States"/>
    <m/>
    <n v="1175855"/>
    <s v="Metro-Goldwyn-Mayer (MGM)"/>
    <n v="105"/>
    <n v="82.4"/>
    <n v="4476525.649271844"/>
    <n v="0"/>
  </r>
  <r>
    <s v="First Family"/>
    <x v="0"/>
    <x v="3"/>
    <x v="0"/>
    <s v="December 25, 1980 (United States)"/>
    <x v="36"/>
    <n v="593"/>
    <s v="Buck Henry"/>
    <s v="Buck Henry"/>
    <s v="Bob Newhart"/>
    <s v="United States"/>
    <m/>
    <n v="15198912"/>
    <s v="F.F. Associates"/>
    <n v="97"/>
    <n v="82.4"/>
    <n v="57862848.233009703"/>
    <n v="0"/>
  </r>
  <r>
    <s v="Mantis Fist Fighter"/>
    <x v="3"/>
    <x v="2"/>
    <x v="0"/>
    <s v="July 9, 1982 (United States)"/>
    <x v="17"/>
    <n v="230"/>
    <s v="Wing-Cho Yip"/>
    <s v="Hsin-Yi Chang"/>
    <s v="Ka-Yan Leung"/>
    <s v="Hong Kong"/>
    <m/>
    <m/>
    <s v="East Asia Film Company"/>
    <n v="89"/>
    <n v="82.4"/>
    <n v="0"/>
    <n v="0"/>
  </r>
  <r>
    <s v="Indiana Jones and the Raiders of the Lost Ark"/>
    <x v="1"/>
    <x v="2"/>
    <x v="1"/>
    <s v="June 12, 1981 (United States)"/>
    <x v="0"/>
    <n v="905000"/>
    <s v="Steven Spielberg"/>
    <s v="Lawrence Kasdan"/>
    <s v="Harrison Ford"/>
    <s v="United States"/>
    <n v="18000000"/>
    <n v="389925971"/>
    <s v="Paramount Pictures"/>
    <n v="115"/>
    <n v="90.9"/>
    <n v="1345652113.3410339"/>
    <n v="20.662553944444443"/>
  </r>
  <r>
    <s v="Body Heat"/>
    <x v="0"/>
    <x v="6"/>
    <x v="1"/>
    <s v="August 28, 1981 (United States)"/>
    <x v="34"/>
    <n v="32000"/>
    <s v="Lawrence Kasdan"/>
    <s v="Lawrence Kasdan"/>
    <s v="William Hurt"/>
    <s v="United States"/>
    <m/>
    <n v="24058838"/>
    <s v="The Ladd Company"/>
    <n v="113"/>
    <n v="90.9"/>
    <n v="83028135.100109994"/>
    <n v="0"/>
  </r>
  <r>
    <s v="An American Werewolf in London"/>
    <x v="0"/>
    <x v="3"/>
    <x v="1"/>
    <s v="August 21, 1981 (United States)"/>
    <x v="24"/>
    <n v="97000"/>
    <s v="John Landis"/>
    <s v="John Landis"/>
    <s v="David Naughton"/>
    <s v="United Kingdom"/>
    <n v="10000000"/>
    <n v="30669378"/>
    <s v="Polygram Pictures"/>
    <n v="97"/>
    <n v="90.9"/>
    <n v="105841406.80528052"/>
    <n v="2.0669377999999998"/>
  </r>
  <r>
    <s v="Escape from New York"/>
    <x v="0"/>
    <x v="2"/>
    <x v="1"/>
    <s v="July 10, 1981 (United States)"/>
    <x v="13"/>
    <n v="131000"/>
    <s v="John Carpenter"/>
    <s v="John Carpenter"/>
    <s v="Kurt Russell"/>
    <s v="United States"/>
    <n v="6000000"/>
    <n v="25244626"/>
    <s v="AVCO Embassy Pictures"/>
    <n v="99"/>
    <n v="90.9"/>
    <n v="87120342.97249724"/>
    <n v="3.2074376666666669"/>
  </r>
  <r>
    <s v="The Evil Dead"/>
    <x v="5"/>
    <x v="4"/>
    <x v="1"/>
    <s v="April 15, 1983 (United States)"/>
    <x v="24"/>
    <n v="192000"/>
    <s v="Sam Raimi"/>
    <s v="Sam Raimi"/>
    <s v="Bruce Campbell"/>
    <s v="United States"/>
    <n v="350000"/>
    <n v="2956630"/>
    <s v="Renaissance Pictures"/>
    <n v="85"/>
    <n v="90.9"/>
    <n v="10203463.487348733"/>
    <n v="7.447514285714286"/>
  </r>
  <r>
    <s v="Porky's"/>
    <x v="0"/>
    <x v="3"/>
    <x v="1"/>
    <s v="March 19, 1982 (United States)"/>
    <x v="19"/>
    <n v="40000"/>
    <s v="Bob Clark"/>
    <s v="Bob Clark"/>
    <s v="Dan Monahan"/>
    <s v="Canada"/>
    <n v="2500000"/>
    <n v="111289673"/>
    <s v="Astral Bellevue PathÃ©"/>
    <n v="94"/>
    <n v="90.9"/>
    <n v="384065681.18921888"/>
    <n v="43.515869199999997"/>
  </r>
  <r>
    <s v="Blow Out"/>
    <x v="0"/>
    <x v="6"/>
    <x v="1"/>
    <s v="July 24, 1981 (United States)"/>
    <x v="34"/>
    <n v="47000"/>
    <s v="Brian De Palma"/>
    <s v="Brian De Palma"/>
    <s v="John Travolta"/>
    <s v="United States"/>
    <n v="18000000"/>
    <n v="12000000"/>
    <s v="Filmways Pictures"/>
    <n v="108"/>
    <n v="90.9"/>
    <n v="41412541.254125409"/>
    <n v="-0.33333333333333331"/>
  </r>
  <r>
    <s v="Clash of the Titans"/>
    <x v="1"/>
    <x v="2"/>
    <x v="1"/>
    <s v="June 12, 1981 (United States)"/>
    <x v="15"/>
    <n v="42000"/>
    <s v="Desmond Davis"/>
    <s v="Beverley Cross"/>
    <s v="Laurence Olivier"/>
    <s v="United Kingdom"/>
    <n v="15000000"/>
    <n v="41092328"/>
    <s v="Charles H. Schneer Productions"/>
    <n v="118"/>
    <n v="90.9"/>
    <n v="141811477.37733772"/>
    <n v="1.7394885333333334"/>
  </r>
  <r>
    <s v="Excalibur"/>
    <x v="0"/>
    <x v="1"/>
    <x v="1"/>
    <s v="April 10, 1981 (United States)"/>
    <x v="34"/>
    <n v="59000"/>
    <s v="John Boorman"/>
    <s v="Thomas Malory"/>
    <s v="Nigel Terry"/>
    <s v="United Kingdom"/>
    <n v="11000000"/>
    <n v="34971136"/>
    <s v="Cinema '84"/>
    <n v="140"/>
    <n v="90.9"/>
    <n v="120686967.69196919"/>
    <n v="2.1791941818181817"/>
  </r>
  <r>
    <s v="Mad Max 2"/>
    <x v="0"/>
    <x v="2"/>
    <x v="1"/>
    <s v="May 21, 1982 (United States)"/>
    <x v="37"/>
    <n v="170000"/>
    <s v="George Miller"/>
    <s v="Terry Hayes"/>
    <s v="Mel Gibson"/>
    <s v="Australia"/>
    <n v="3000000"/>
    <n v="23668369"/>
    <s v="Kennedy Miller Productions"/>
    <n v="96"/>
    <n v="90.9"/>
    <n v="81680608.969196916"/>
    <n v="6.8894563333333334"/>
  </r>
  <r>
    <s v="Das Boot"/>
    <x v="3"/>
    <x v="1"/>
    <x v="1"/>
    <s v="February 10, 1982 (United States)"/>
    <x v="28"/>
    <n v="237000"/>
    <s v="Wolfgang Petersen"/>
    <s v="Wolfgang Petersen"/>
    <s v="JÃ¼rgen Prochnow"/>
    <s v="West Germany"/>
    <m/>
    <n v="11487676"/>
    <s v="Bavaria Film"/>
    <n v="149"/>
    <n v="90.9"/>
    <n v="39644488.022002198"/>
    <n v="0"/>
  </r>
  <r>
    <s v="Stripes"/>
    <x v="0"/>
    <x v="3"/>
    <x v="1"/>
    <s v="June 26, 1981 (United States)"/>
    <x v="15"/>
    <n v="68000"/>
    <s v="Ivan Reitman"/>
    <s v="Len Blum"/>
    <s v="Bill Murray"/>
    <s v="United States"/>
    <n v="10000000"/>
    <n v="85297000"/>
    <s v="Columbia Pictures"/>
    <n v="106"/>
    <n v="90.9"/>
    <n v="294363794.27942789"/>
    <n v="7.5297000000000001"/>
  </r>
  <r>
    <s v="Possession"/>
    <x v="0"/>
    <x v="0"/>
    <x v="1"/>
    <s v="October 28, 1983 (United States)"/>
    <x v="34"/>
    <n v="27000"/>
    <s v="Andrzej Zulawski"/>
    <s v="Andrzej Zulawski"/>
    <s v="Isabelle Adjani"/>
    <s v="France"/>
    <m/>
    <n v="1113538"/>
    <s v="Gaumont"/>
    <n v="124"/>
    <n v="90.9"/>
    <n v="3842869.8635863583"/>
    <n v="0"/>
  </r>
  <r>
    <s v="The Cannonball Run"/>
    <x v="1"/>
    <x v="2"/>
    <x v="1"/>
    <s v="June 19, 1981 (United States)"/>
    <x v="19"/>
    <n v="34000"/>
    <s v="Hal Needham"/>
    <s v="Brock Yates"/>
    <s v="Burt Reynolds"/>
    <s v="United States"/>
    <n v="18000000"/>
    <n v="72179579"/>
    <s v="Golden Harvest Company"/>
    <n v="95"/>
    <n v="90.9"/>
    <n v="249094982.75357533"/>
    <n v="3.009976611111111"/>
  </r>
  <r>
    <s v="Thief"/>
    <x v="0"/>
    <x v="2"/>
    <x v="1"/>
    <s v="March 27, 1981 (United States)"/>
    <x v="34"/>
    <n v="27000"/>
    <s v="Michael Mann"/>
    <s v="Frank Hohimer"/>
    <s v="James Caan"/>
    <s v="United States"/>
    <n v="5500000"/>
    <n v="11492915"/>
    <s v="Mann/Caan Productions"/>
    <n v="123"/>
    <n v="90.9"/>
    <n v="39662568.047304727"/>
    <n v="1.089620909090909"/>
  </r>
  <r>
    <s v="Endless Love"/>
    <x v="0"/>
    <x v="0"/>
    <x v="1"/>
    <s v="July 17, 1981 (United States)"/>
    <x v="38"/>
    <n v="7600"/>
    <s v="Franco Zeffirelli"/>
    <s v="Scott Spencer"/>
    <s v="Brooke Shields"/>
    <s v="United States"/>
    <m/>
    <n v="32492674"/>
    <s v="PolyGram Filmed Entertainment"/>
    <n v="116"/>
    <n v="90.9"/>
    <n v="112133683.54015401"/>
    <n v="0"/>
  </r>
  <r>
    <s v="Time Bandits"/>
    <x v="1"/>
    <x v="1"/>
    <x v="1"/>
    <s v="November 6, 1981 (United States)"/>
    <x v="9"/>
    <n v="60000"/>
    <s v="Terry Gilliam"/>
    <s v="Michael Palin"/>
    <s v="Sean Connery"/>
    <s v="United Kingdom"/>
    <n v="5000000"/>
    <n v="42368025"/>
    <s v="HandMade Films"/>
    <n v="110"/>
    <n v="90.9"/>
    <n v="146213965.26402637"/>
    <n v="7.4736050000000001"/>
  </r>
  <r>
    <s v="The Four Seasons"/>
    <x v="1"/>
    <x v="3"/>
    <x v="1"/>
    <s v="May 22, 1981 (United States)"/>
    <x v="8"/>
    <n v="4200"/>
    <s v="Alan Alda"/>
    <s v="Alan Alda"/>
    <s v="Alan Alda"/>
    <s v="United States"/>
    <m/>
    <n v="50427646"/>
    <s v="Universal Pictures"/>
    <n v="107"/>
    <n v="90.9"/>
    <n v="174028080.860286"/>
    <n v="0"/>
  </r>
  <r>
    <s v="Friday the 13th Part 2"/>
    <x v="0"/>
    <x v="4"/>
    <x v="1"/>
    <s v="May 1, 1981 (United States)"/>
    <x v="10"/>
    <n v="61000"/>
    <s v="Steve Miner"/>
    <s v="Ron Kurz"/>
    <s v="Betsy Palmer"/>
    <s v="United States"/>
    <n v="1250000"/>
    <n v="21722776"/>
    <s v="Georgetown Productions Inc."/>
    <n v="87"/>
    <n v="90.9"/>
    <n v="74966279.771177113"/>
    <n v="16.378220800000001"/>
  </r>
  <r>
    <s v="Scanners"/>
    <x v="0"/>
    <x v="4"/>
    <x v="1"/>
    <s v="January 14, 1981 (United States)"/>
    <x v="8"/>
    <n v="51000"/>
    <s v="David Cronenberg"/>
    <s v="David Cronenberg"/>
    <s v="Jennifer O'Neill"/>
    <s v="Canada"/>
    <m/>
    <n v="14225876"/>
    <s v="Canadian Film Development Corporation (CFDC)"/>
    <n v="103"/>
    <n v="90.9"/>
    <n v="49094139.72717271"/>
    <n v="0"/>
  </r>
  <r>
    <s v="For Your Eyes Only"/>
    <x v="1"/>
    <x v="2"/>
    <x v="1"/>
    <s v="June 26, 1981 (United States)"/>
    <x v="17"/>
    <n v="94000"/>
    <s v="John Glen"/>
    <s v="Richard Maibaum"/>
    <s v="Roger Moore"/>
    <s v="United Kingdom"/>
    <n v="28000000"/>
    <n v="54813222"/>
    <s v="Eon Productions"/>
    <n v="127"/>
    <n v="90.9"/>
    <n v="189162901.44554454"/>
    <n v="0.95761507142857138"/>
  </r>
  <r>
    <s v="Halloween II"/>
    <x v="0"/>
    <x v="4"/>
    <x v="1"/>
    <s v="October 30, 1981 (United States)"/>
    <x v="16"/>
    <n v="77000"/>
    <s v="Rick Rosenthal"/>
    <s v="John Carpenter"/>
    <s v="Jamie Lee Curtis"/>
    <s v="United States"/>
    <n v="2500000"/>
    <n v="25533818"/>
    <s v="Dino De Laurentiis Company"/>
    <n v="92"/>
    <n v="90.9"/>
    <n v="88118357.608360827"/>
    <n v="9.2135271999999997"/>
  </r>
  <r>
    <s v="Taps"/>
    <x v="1"/>
    <x v="0"/>
    <x v="1"/>
    <s v="December 25, 1981 (United States)"/>
    <x v="8"/>
    <n v="17000"/>
    <s v="Harold Becker"/>
    <s v="Darryl Ponicsan"/>
    <s v="George C. Scott"/>
    <s v="United States"/>
    <n v="14000000"/>
    <n v="35856053"/>
    <s v="Major Studio Partners"/>
    <n v="126"/>
    <n v="90.9"/>
    <n v="123740856.17271726"/>
    <n v="1.5611466428571428"/>
  </r>
  <r>
    <s v="Reds"/>
    <x v="1"/>
    <x v="5"/>
    <x v="1"/>
    <s v="December 25, 1981 (United States)"/>
    <x v="4"/>
    <n v="21000"/>
    <s v="Warren Beatty"/>
    <s v="Warren Beatty"/>
    <s v="Warren Beatty"/>
    <s v="United States"/>
    <n v="32000000"/>
    <n v="40382659"/>
    <s v="Barclays Mercantile Industrial Finance"/>
    <n v="195"/>
    <n v="90.9"/>
    <n v="139362377.6490649"/>
    <n v="0.26195809375000001"/>
  </r>
  <r>
    <s v="On Golden Pond"/>
    <x v="1"/>
    <x v="0"/>
    <x v="1"/>
    <s v="February 12, 1982 (United States)"/>
    <x v="37"/>
    <n v="29000"/>
    <s v="Mark Rydell"/>
    <s v="Ernest Thompson"/>
    <s v="Katharine Hepburn"/>
    <s v="United States"/>
    <m/>
    <n v="119285432"/>
    <s v="IPC Films"/>
    <n v="109"/>
    <n v="90.9"/>
    <n v="411659406.14301425"/>
    <n v="0"/>
  </r>
  <r>
    <s v="The Fox and the Hound"/>
    <x v="2"/>
    <x v="10"/>
    <x v="1"/>
    <s v="July 10, 1981 (United States)"/>
    <x v="4"/>
    <n v="87000"/>
    <s v="Directors"/>
    <s v="Daniel P. Mannix"/>
    <s v="Mickey Rooney"/>
    <s v="United States"/>
    <n v="12000000"/>
    <n v="63456988"/>
    <s v="Walt Disney Animation Studios"/>
    <n v="83"/>
    <n v="90.9"/>
    <n v="218992927.78437841"/>
    <n v="4.2880823333333336"/>
  </r>
  <r>
    <s v="Chariots of Fire"/>
    <x v="1"/>
    <x v="5"/>
    <x v="1"/>
    <s v="April 9, 1982 (United States)"/>
    <x v="13"/>
    <n v="56000"/>
    <s v="Hugh Hudson"/>
    <s v="Colin Welland"/>
    <s v="Ben Cross"/>
    <s v="United Kingdom"/>
    <n v="5500000"/>
    <n v="59303359"/>
    <s v="Enigma Productions"/>
    <n v="125"/>
    <n v="90.9"/>
    <n v="204658566.75797579"/>
    <n v="9.7824289090909087"/>
  </r>
  <r>
    <s v="Absence of Malice"/>
    <x v="1"/>
    <x v="0"/>
    <x v="1"/>
    <s v="December 18, 1981 (United States)"/>
    <x v="15"/>
    <n v="12000"/>
    <s v="Sydney Pollack"/>
    <s v="Kurt Luedtke"/>
    <s v="Paul Newman"/>
    <s v="United States"/>
    <n v="12000000"/>
    <n v="40716963"/>
    <s v="Columbia Pictures"/>
    <n v="116"/>
    <n v="90.9"/>
    <n v="140516075.83168316"/>
    <n v="2.3930802500000001"/>
  </r>
  <r>
    <s v="Tarzan the Ape Man"/>
    <x v="6"/>
    <x v="1"/>
    <x v="1"/>
    <s v="July 24, 1981 (United States)"/>
    <x v="39"/>
    <n v="5300"/>
    <s v="John Derek"/>
    <s v="Tom Rowe"/>
    <s v="Bo Derek"/>
    <s v="United States"/>
    <n v="6500000"/>
    <n v="36565280"/>
    <s v="Metro-Goldwyn-Mayer (MGM)"/>
    <n v="115"/>
    <n v="90.9"/>
    <n v="126188430.53905389"/>
    <n v="4.6254276923076922"/>
  </r>
  <r>
    <s v="Victory"/>
    <x v="1"/>
    <x v="0"/>
    <x v="1"/>
    <s v="July 31, 1981 (United States)"/>
    <x v="17"/>
    <n v="29000"/>
    <s v="John Huston"/>
    <s v="Yabo Yablonsky"/>
    <s v="Michael Caine"/>
    <s v="United Kingdom"/>
    <n v="10000000"/>
    <n v="10853418"/>
    <s v="Lorimar Film Entertainment"/>
    <n v="116"/>
    <n v="90.9"/>
    <n v="37455635.056105606"/>
    <n v="8.5341799999999995E-2"/>
  </r>
  <r>
    <s v="Arthur"/>
    <x v="1"/>
    <x v="3"/>
    <x v="1"/>
    <s v="July 17, 1981 (United States)"/>
    <x v="15"/>
    <n v="27000"/>
    <s v="Steve Gordon"/>
    <s v="Steve Gordon"/>
    <s v="Dudley Moore"/>
    <s v="United States"/>
    <n v="7000000"/>
    <n v="95461682"/>
    <s v="Orion Pictures"/>
    <n v="97"/>
    <n v="90.9"/>
    <n v="329442570.33443338"/>
    <n v="12.637383142857143"/>
  </r>
  <r>
    <s v="My Dinner with Andre"/>
    <x v="1"/>
    <x v="5"/>
    <x v="1"/>
    <s v="October 11, 1981 (United States)"/>
    <x v="40"/>
    <n v="19000"/>
    <s v="Louis Malle"/>
    <s v="Wallace Shawn"/>
    <s v="Andre Gregory"/>
    <s v="United States"/>
    <m/>
    <n v="5073"/>
    <s v="Saga Productions Inc."/>
    <n v="110"/>
    <n v="90.9"/>
    <n v="17507.151815181514"/>
    <n v="0"/>
  </r>
  <r>
    <s v="Caveman"/>
    <x v="1"/>
    <x v="3"/>
    <x v="1"/>
    <s v="April 17, 1981 (United States)"/>
    <x v="1"/>
    <n v="7300"/>
    <s v="Carl Gottlieb"/>
    <s v="Rudy De Luca"/>
    <s v="Ringo Starr"/>
    <s v="United States"/>
    <m/>
    <n v="15965924"/>
    <s v="Estudios Churubusco Azteca S.A."/>
    <n v="91"/>
    <n v="90.9"/>
    <n v="55099123.859185912"/>
    <n v="0"/>
  </r>
  <r>
    <s v="Dead &amp; Buried"/>
    <x v="0"/>
    <x v="4"/>
    <x v="1"/>
    <s v="October 9, 1981 (United States)"/>
    <x v="14"/>
    <n v="11000"/>
    <s v="Gary Sherman"/>
    <s v="Jeff Millar"/>
    <s v="James Farentino"/>
    <s v="United States"/>
    <n v="3000000"/>
    <m/>
    <s v="Aspen Productions (I)"/>
    <n v="94"/>
    <n v="90.9"/>
    <n v="0"/>
    <n v="-1"/>
  </r>
  <r>
    <s v="History of the World: Part I"/>
    <x v="0"/>
    <x v="3"/>
    <x v="1"/>
    <s v="June 12, 1981 (United States)"/>
    <x v="15"/>
    <n v="47000"/>
    <s v="Mel Brooks"/>
    <s v="Mel Brooks"/>
    <s v="Mel Brooks"/>
    <s v="United States"/>
    <n v="11000000"/>
    <n v="31672907"/>
    <s v="Brooksfilms"/>
    <n v="92"/>
    <n v="90.9"/>
    <n v="109304630.64796479"/>
    <n v="1.8793551818181817"/>
  </r>
  <r>
    <s v="The Howling"/>
    <x v="0"/>
    <x v="4"/>
    <x v="1"/>
    <s v="April 10, 1981 (United States)"/>
    <x v="14"/>
    <n v="32000"/>
    <s v="Joe Dante"/>
    <s v="Gary Brandner"/>
    <s v="Dee Wallace"/>
    <s v="United States"/>
    <n v="1000000"/>
    <n v="17985893"/>
    <s v="Embassy Pictures"/>
    <n v="91"/>
    <n v="90.9"/>
    <n v="62070127.987898782"/>
    <n v="16.985893000000001"/>
  </r>
  <r>
    <s v="Dragonslayer"/>
    <x v="1"/>
    <x v="2"/>
    <x v="1"/>
    <s v="June 26, 1981 (United States)"/>
    <x v="17"/>
    <n v="16000"/>
    <s v="Matthew Robbins"/>
    <s v="Hal Barwood"/>
    <s v="Peter MacNicol"/>
    <s v="United Kingdom"/>
    <n v="18000000"/>
    <n v="14110013"/>
    <s v="Paramount Pictures"/>
    <n v="109"/>
    <n v="90.9"/>
    <n v="48694291.288228817"/>
    <n v="-0.21611038888888889"/>
  </r>
  <r>
    <s v="Cutter's Way"/>
    <x v="0"/>
    <x v="6"/>
    <x v="1"/>
    <s v="February 10, 1982 (France)"/>
    <x v="15"/>
    <n v="5300"/>
    <s v="Ivan Passer"/>
    <s v="Newton Thornburg"/>
    <s v="Jeff Bridges"/>
    <s v="United States"/>
    <n v="3000000"/>
    <n v="1752634"/>
    <s v="Gurian Entertainment"/>
    <n v="109"/>
    <n v="90.9"/>
    <n v="6048418.9856985696"/>
    <n v="-0.41578866666666664"/>
  </r>
  <r>
    <s v="Quest for Fire"/>
    <x v="0"/>
    <x v="1"/>
    <x v="1"/>
    <s v="February 12, 1982 (United States)"/>
    <x v="4"/>
    <n v="21000"/>
    <s v="Jean-Jacques Annaud"/>
    <s v="GÃ©rard Brach"/>
    <s v="Everett McGill"/>
    <s v="Canada"/>
    <n v="12500000"/>
    <n v="20962615"/>
    <s v="International Cinema Corporation (ICC)"/>
    <n v="100"/>
    <n v="90.9"/>
    <n v="72342929.873487338"/>
    <n v="0.67700919999999998"/>
  </r>
  <r>
    <s v="The Final Conflict"/>
    <x v="0"/>
    <x v="4"/>
    <x v="1"/>
    <s v="March 20, 1981 (United States)"/>
    <x v="41"/>
    <n v="19000"/>
    <s v="Graham Baker"/>
    <s v="David Seltzer"/>
    <s v="Sam Neill"/>
    <s v="United Kingdom"/>
    <n v="5000000"/>
    <n v="20471382"/>
    <s v="Twentieth Century Fox"/>
    <n v="108"/>
    <n v="90.9"/>
    <n v="70647662.633663356"/>
    <n v="3.0942764"/>
  </r>
  <r>
    <s v="Mommie Dearest"/>
    <x v="0"/>
    <x v="5"/>
    <x v="1"/>
    <s v="September 25, 1981 (United States)"/>
    <x v="17"/>
    <n v="15000"/>
    <s v="Frank Perry"/>
    <s v="Christina Crawford"/>
    <s v="Faye Dunaway"/>
    <s v="United States"/>
    <n v="5000000"/>
    <n v="19032261"/>
    <s v="Paramount Pictures"/>
    <n v="129"/>
    <n v="90.9"/>
    <n v="65681191.151815176"/>
    <n v="2.8064521999999998"/>
  </r>
  <r>
    <s v="Private Lessons"/>
    <x v="0"/>
    <x v="3"/>
    <x v="1"/>
    <s v="June 10, 1981 (United States)"/>
    <x v="33"/>
    <n v="3400"/>
    <s v="Alan Myerson"/>
    <s v="Dan Greenburg"/>
    <s v="Sylvia Kristel"/>
    <s v="United States"/>
    <n v="2800000"/>
    <n v="26279000"/>
    <s v="Barry &amp; Enright Productions"/>
    <n v="87"/>
    <n v="90.9"/>
    <n v="90690014.301430136"/>
    <n v="8.3853571428571421"/>
  </r>
  <r>
    <s v="The Postman Always Rings Twice"/>
    <x v="0"/>
    <x v="6"/>
    <x v="1"/>
    <s v="March 20, 1981 (United States)"/>
    <x v="14"/>
    <n v="22000"/>
    <s v="Bob Rafelson"/>
    <s v="David Mamet"/>
    <s v="Jack Nicholson"/>
    <s v="West Germany"/>
    <n v="12000000"/>
    <n v="12376625"/>
    <s v="CIP Filmproduktion GmbH"/>
    <n v="122"/>
    <n v="90.9"/>
    <n v="42712291.11661166"/>
    <n v="3.1385416666666666E-2"/>
  </r>
  <r>
    <s v="Ragtime"/>
    <x v="1"/>
    <x v="0"/>
    <x v="1"/>
    <s v="December 25, 1981 (United States)"/>
    <x v="4"/>
    <n v="9000"/>
    <s v="Milos Forman"/>
    <s v="E.L. Doctorow"/>
    <s v="James Cagney"/>
    <s v="United States"/>
    <m/>
    <n v="14920781"/>
    <s v="Dino De Laurentiis Company"/>
    <n v="155"/>
    <n v="90.9"/>
    <n v="51492288.225522548"/>
    <n v="0"/>
  </r>
  <r>
    <s v="Deadly Blessing"/>
    <x v="0"/>
    <x v="4"/>
    <x v="1"/>
    <s v="August 14, 1981 (United States)"/>
    <x v="41"/>
    <n v="5200"/>
    <s v="Wes Craven"/>
    <s v="Glenn M. Benest"/>
    <s v="Maren Jensen"/>
    <s v="United States"/>
    <n v="2500000"/>
    <n v="8279042"/>
    <s v="PolyGram Filmed Entertainment"/>
    <n v="100"/>
    <n v="90.9"/>
    <n v="28571347.364136409"/>
    <n v="2.3116167999999999"/>
  </r>
  <r>
    <s v="Eyewitness"/>
    <x v="0"/>
    <x v="6"/>
    <x v="1"/>
    <s v="February 13, 1981 (United States)"/>
    <x v="22"/>
    <n v="4500"/>
    <s v="Peter Yates"/>
    <s v="Steve Tesich"/>
    <s v="William Hurt"/>
    <s v="United States"/>
    <n v="8500000"/>
    <n v="6400000"/>
    <s v="Twentieth Century Fox"/>
    <n v="103"/>
    <n v="90.9"/>
    <n v="22086688.668866884"/>
    <n v="-0.24705882352941178"/>
  </r>
  <r>
    <s v="Gallipoli"/>
    <x v="1"/>
    <x v="1"/>
    <x v="1"/>
    <s v="August 28, 1981 (United States)"/>
    <x v="34"/>
    <n v="38000"/>
    <s v="Peter Weir"/>
    <s v="David Williamson"/>
    <s v="Mel Gibson"/>
    <s v="Australia"/>
    <m/>
    <n v="5732587"/>
    <s v="R&amp;R Films"/>
    <n v="110"/>
    <n v="90.9"/>
    <n v="19783416.302530251"/>
    <n v="0"/>
  </r>
  <r>
    <s v="Outland"/>
    <x v="0"/>
    <x v="2"/>
    <x v="1"/>
    <s v="May 22, 1981 (United States)"/>
    <x v="14"/>
    <n v="28000"/>
    <s v="Peter Hyams"/>
    <s v="Peter Hyams"/>
    <s v="Sean Connery"/>
    <s v="United Kingdom"/>
    <n v="16000000"/>
    <n v="17374595"/>
    <s v="The Ladd Company"/>
    <n v="109"/>
    <n v="90.9"/>
    <n v="59960511.017601751"/>
    <n v="8.5912187500000001E-2"/>
  </r>
  <r>
    <s v="Southern Comfort"/>
    <x v="0"/>
    <x v="2"/>
    <x v="1"/>
    <s v="September 25, 1981 (United States)"/>
    <x v="13"/>
    <n v="17000"/>
    <s v="Walter Hill"/>
    <s v="Michael Kane"/>
    <s v="Keith Carradine"/>
    <s v="United States"/>
    <m/>
    <m/>
    <s v="Cinema Group Ventures"/>
    <n v="106"/>
    <n v="90.9"/>
    <n v="0"/>
    <n v="0"/>
  </r>
  <r>
    <s v="S.O.B."/>
    <x v="0"/>
    <x v="3"/>
    <x v="1"/>
    <s v="July 1, 1981 (United States)"/>
    <x v="5"/>
    <n v="5700"/>
    <s v="Blake Edwards"/>
    <s v="Blake Edwards"/>
    <s v="Julie Andrews"/>
    <s v="United States"/>
    <n v="12000000"/>
    <n v="14867086"/>
    <s v="Artista Management"/>
    <n v="122"/>
    <n v="90.9"/>
    <n v="51306984.358635858"/>
    <n v="0.23892383333333334"/>
  </r>
  <r>
    <s v="The Beyond"/>
    <x v="0"/>
    <x v="4"/>
    <x v="1"/>
    <s v="November 11, 1983 (United States)"/>
    <x v="8"/>
    <n v="21000"/>
    <s v="Lucio Fulci"/>
    <s v="Dardano Sacchetti"/>
    <s v="Catriona MacColl"/>
    <s v="Italy"/>
    <n v="400000"/>
    <n v="123843"/>
    <s v="Fulvia Film"/>
    <n v="87"/>
    <n v="90.9"/>
    <n v="427387.77887788776"/>
    <n v="-0.69039249999999996"/>
  </r>
  <r>
    <s v="Ghost Story"/>
    <x v="0"/>
    <x v="0"/>
    <x v="1"/>
    <s v="December 18, 1981 (United States)"/>
    <x v="21"/>
    <n v="7900"/>
    <s v="John Irvin"/>
    <s v="Peter Straub"/>
    <s v="Craig Wasson"/>
    <s v="United States"/>
    <m/>
    <n v="23371905"/>
    <s v="Universal Pictures"/>
    <n v="110"/>
    <n v="90.9"/>
    <n v="80657498.333333328"/>
    <n v="0"/>
  </r>
  <r>
    <s v="My Bloody Valentine"/>
    <x v="0"/>
    <x v="4"/>
    <x v="1"/>
    <s v="February 11, 1981 (United States)"/>
    <x v="21"/>
    <n v="19000"/>
    <s v="George Mihalka"/>
    <s v="Stephen A. Miller"/>
    <s v="Paul Kelman"/>
    <s v="Canada"/>
    <m/>
    <n v="5672031"/>
    <s v="Canadian Film Development Corporation (CFDC)"/>
    <n v="90"/>
    <n v="90.9"/>
    <n v="19574434.815181516"/>
    <n v="0"/>
  </r>
  <r>
    <s v="The Funhouse"/>
    <x v="0"/>
    <x v="4"/>
    <x v="1"/>
    <s v="March 13, 1981 (United States)"/>
    <x v="23"/>
    <n v="13000"/>
    <s v="Tobe Hooper"/>
    <s v="Lawrence J. Block"/>
    <s v="Elizabeth Berridge"/>
    <s v="United States"/>
    <m/>
    <n v="7886857"/>
    <s v="Universal Pictures"/>
    <n v="96"/>
    <n v="90.9"/>
    <n v="27217899.239823978"/>
    <n v="0"/>
  </r>
  <r>
    <s v="One from the Heart"/>
    <x v="0"/>
    <x v="0"/>
    <x v="1"/>
    <s v="February 11, 1982 (United States)"/>
    <x v="16"/>
    <n v="5700"/>
    <s v="Francis Ford Coppola"/>
    <s v="Armyan Bernstein"/>
    <s v="Frederic Forrest"/>
    <s v="United States"/>
    <n v="26000000"/>
    <n v="636796"/>
    <s v="Zoetrope Studios"/>
    <n v="107"/>
    <n v="90.9"/>
    <n v="2197611.7183718369"/>
    <n v="-0.97550784615384611"/>
  </r>
  <r>
    <s v="The French Lieutenant's Woman"/>
    <x v="0"/>
    <x v="0"/>
    <x v="1"/>
    <s v="October 16, 1981 (United States)"/>
    <x v="9"/>
    <n v="13000"/>
    <s v="Karel Reisz"/>
    <s v="John Fowles"/>
    <s v="Meryl Streep"/>
    <s v="United Kingdom"/>
    <m/>
    <n v="26890068"/>
    <s v="Juniper Films"/>
    <n v="124"/>
    <n v="90.9"/>
    <n v="92798837.531353131"/>
    <n v="0"/>
  </r>
  <r>
    <s v="The Great Muppet Caper"/>
    <x v="2"/>
    <x v="1"/>
    <x v="1"/>
    <s v="June 26, 1981 (United States)"/>
    <x v="13"/>
    <n v="14000"/>
    <s v="Jim Henson"/>
    <s v="Tom Patchett"/>
    <s v="Jim Henson"/>
    <s v="United Kingdom"/>
    <m/>
    <n v="31206251"/>
    <s v="Henson Associates (HA)"/>
    <n v="97"/>
    <n v="90.9"/>
    <n v="107694179.74367435"/>
    <n v="0"/>
  </r>
  <r>
    <s v="True Confessions"/>
    <x v="0"/>
    <x v="6"/>
    <x v="1"/>
    <s v="September 25, 1981 (United States)"/>
    <x v="21"/>
    <n v="7500"/>
    <s v="Ulu Grosbard"/>
    <s v="John Gregory Dunne"/>
    <s v="Robert De Niro"/>
    <s v="United States"/>
    <n v="10000000"/>
    <n v="12850276"/>
    <s v="Chartoff-Winkler Productions"/>
    <n v="108"/>
    <n v="90.9"/>
    <n v="44346882.081408136"/>
    <n v="0.28502759999999999"/>
  </r>
  <r>
    <s v="Looker"/>
    <x v="1"/>
    <x v="0"/>
    <x v="1"/>
    <s v="October 30, 1981 (United States)"/>
    <x v="10"/>
    <n v="4900"/>
    <s v="Michael Crichton"/>
    <s v="Michael Crichton"/>
    <s v="Albert Finney"/>
    <s v="United States"/>
    <n v="8000000"/>
    <m/>
    <s v="The Ladd Company"/>
    <n v="93"/>
    <n v="90.9"/>
    <n v="0"/>
    <n v="-1"/>
  </r>
  <r>
    <s v="Nighthawks"/>
    <x v="0"/>
    <x v="2"/>
    <x v="1"/>
    <s v="April 10, 1981 (United States)"/>
    <x v="5"/>
    <n v="18000"/>
    <s v="Bruce Malmuth"/>
    <s v="David Shaber"/>
    <s v="Sylvester Stallone"/>
    <s v="United States"/>
    <n v="5000000"/>
    <n v="19905359"/>
    <s v="Universal Pictures"/>
    <n v="99"/>
    <n v="90.9"/>
    <n v="68694291.730473042"/>
    <n v="2.9810718"/>
  </r>
  <r>
    <s v="Nice Dreams"/>
    <x v="0"/>
    <x v="3"/>
    <x v="1"/>
    <s v="June 5, 1981 (United States)"/>
    <x v="19"/>
    <n v="7100"/>
    <s v="Tommy Chong"/>
    <s v="Tommy Chong"/>
    <s v="Cheech Marin"/>
    <s v="United States"/>
    <m/>
    <n v="37000000"/>
    <s v="C &amp; C Brown Production"/>
    <n v="88"/>
    <n v="90.9"/>
    <n v="127688668.86688668"/>
    <n v="0"/>
  </r>
  <r>
    <s v="Sharky's Machine"/>
    <x v="0"/>
    <x v="2"/>
    <x v="1"/>
    <s v="December 18, 1981 (United States)"/>
    <x v="21"/>
    <n v="5600"/>
    <s v="Burt Reynolds"/>
    <s v="William Diehl"/>
    <s v="Burt Reynolds"/>
    <s v="United States"/>
    <m/>
    <n v="35610100"/>
    <s v="Deliverance Productions"/>
    <n v="122"/>
    <n v="90.9"/>
    <n v="122892061.27612759"/>
    <n v="0"/>
  </r>
  <r>
    <s v="Neighbors"/>
    <x v="0"/>
    <x v="3"/>
    <x v="1"/>
    <s v="December 18, 1981 (United States)"/>
    <x v="41"/>
    <n v="7600"/>
    <s v="John G. Avildsen"/>
    <s v="Thomas Berger"/>
    <s v="John Belushi"/>
    <s v="United States"/>
    <n v="8500000"/>
    <n v="29916207"/>
    <s v="Columbia Pictures"/>
    <n v="94"/>
    <n v="90.9"/>
    <n v="103242179.71287127"/>
    <n v="2.5195537647058823"/>
  </r>
  <r>
    <s v="Puberty Blues"/>
    <x v="0"/>
    <x v="3"/>
    <x v="1"/>
    <s v="December 10, 1981 (Australia)"/>
    <x v="23"/>
    <n v="1300"/>
    <s v="Bruce Beresford"/>
    <s v="Margaret Kelly"/>
    <s v="Nell Schofield"/>
    <s v="Australia"/>
    <m/>
    <n v="237000"/>
    <s v="Limelight Productions (II)"/>
    <n v="87"/>
    <n v="90.9"/>
    <n v="817897.68976897676"/>
    <n v="0"/>
  </r>
  <r>
    <s v="Eye of the Needle"/>
    <x v="0"/>
    <x v="11"/>
    <x v="1"/>
    <s v="July 24, 1981 (United States)"/>
    <x v="12"/>
    <n v="9900"/>
    <s v="Richard Marquand"/>
    <s v="Ken Follett"/>
    <s v="Donald Sutherland"/>
    <s v="United Kingdom"/>
    <m/>
    <n v="17583634"/>
    <s v="Kings Road Entertainment"/>
    <n v="112"/>
    <n v="90.9"/>
    <n v="60681914.035203516"/>
    <n v="0"/>
  </r>
  <r>
    <s v="Wolfen"/>
    <x v="0"/>
    <x v="4"/>
    <x v="1"/>
    <s v="July 24, 1981 (United States)"/>
    <x v="21"/>
    <n v="9400"/>
    <s v="Michael Wadleigh"/>
    <s v="Whitley Strieber"/>
    <s v="Albert Finney"/>
    <s v="United States"/>
    <n v="17000000"/>
    <n v="10626725"/>
    <s v="Orion Pictures"/>
    <n v="115"/>
    <n v="90.9"/>
    <n v="36673307.288228817"/>
    <n v="-0.37489852941176471"/>
  </r>
  <r>
    <s v="Student Bodies"/>
    <x v="0"/>
    <x v="3"/>
    <x v="1"/>
    <s v="August 7, 1981 (United States)"/>
    <x v="30"/>
    <n v="4400"/>
    <s v="Mickey Rose"/>
    <s v="Mickey Rose"/>
    <s v="Kristen Riter"/>
    <s v="United States"/>
    <m/>
    <n v="5165432"/>
    <s v="Allen Smithee Classic Films"/>
    <n v="86"/>
    <n v="90.9"/>
    <n v="17826138.816281628"/>
    <n v="0"/>
  </r>
  <r>
    <s v="Prince of the City"/>
    <x v="0"/>
    <x v="6"/>
    <x v="1"/>
    <s v="August 26, 1981 (United States)"/>
    <x v="24"/>
    <n v="7600"/>
    <s v="Sidney Lumet"/>
    <s v="Jay Presson Allen"/>
    <s v="Treat Williams"/>
    <s v="United States"/>
    <n v="8600000"/>
    <n v="8124257"/>
    <s v="Orion Pictures"/>
    <n v="167"/>
    <n v="90.9"/>
    <n v="28037177.347634759"/>
    <n v="-5.531895348837209E-2"/>
  </r>
  <r>
    <s v="The Hand"/>
    <x v="0"/>
    <x v="0"/>
    <x v="1"/>
    <s v="April 24, 1981 (United States)"/>
    <x v="30"/>
    <n v="5700"/>
    <s v="Oliver Stone"/>
    <s v="Marc Brandel"/>
    <s v="Michael Caine"/>
    <s v="United States"/>
    <m/>
    <n v="2447576"/>
    <s v="Orion Pictures"/>
    <n v="104"/>
    <n v="90.9"/>
    <n v="8446695.1727172714"/>
    <n v="0"/>
  </r>
  <r>
    <s v="Continental Divide"/>
    <x v="1"/>
    <x v="3"/>
    <x v="1"/>
    <s v="September 18, 1981 (United States)"/>
    <x v="19"/>
    <n v="4800"/>
    <s v="Michael Apted"/>
    <s v="Lawrence Kasdan"/>
    <s v="John Belushi"/>
    <s v="United States"/>
    <m/>
    <n v="15578237"/>
    <s v="Universal Pictures"/>
    <n v="103"/>
    <n v="90.9"/>
    <n v="53761198.53575357"/>
    <n v="0"/>
  </r>
  <r>
    <s v="Diva"/>
    <x v="0"/>
    <x v="12"/>
    <x v="1"/>
    <s v="April 23, 1982 (United States)"/>
    <x v="13"/>
    <n v="12000"/>
    <s v="Jean-Jacques Beineix"/>
    <s v="Daniel Odier"/>
    <s v="Wilhelmenia Fernandez"/>
    <s v="France"/>
    <m/>
    <n v="110014"/>
    <s v="Les Films Galaxie"/>
    <n v="117"/>
    <n v="90.9"/>
    <n v="379663.27612761274"/>
    <n v="0"/>
  </r>
  <r>
    <s v="Venom"/>
    <x v="0"/>
    <x v="4"/>
    <x v="1"/>
    <s v="January 29, 1982 (United States)"/>
    <x v="1"/>
    <n v="2600"/>
    <s v="Piers Haggard"/>
    <s v="Alan Scholefield"/>
    <s v="Klaus Kinski"/>
    <s v="United Kingdom"/>
    <m/>
    <n v="5229643"/>
    <s v="Morison Film Group"/>
    <n v="92"/>
    <n v="90.9"/>
    <n v="18047733.873487346"/>
    <n v="0"/>
  </r>
  <r>
    <s v="Fort Apache the Bronx"/>
    <x v="0"/>
    <x v="6"/>
    <x v="1"/>
    <s v="February 6, 1981 (United States)"/>
    <x v="17"/>
    <n v="5800"/>
    <s v="Daniel Petrie"/>
    <s v="Heywood Gould"/>
    <s v="Paul Newman"/>
    <s v="United States"/>
    <m/>
    <n v="29200000"/>
    <s v="Time Life Films"/>
    <n v="125"/>
    <n v="90.9"/>
    <n v="100770517.05170515"/>
    <n v="0"/>
  </r>
  <r>
    <s v="Eyes of a Stranger"/>
    <x v="0"/>
    <x v="4"/>
    <x v="1"/>
    <s v="March 27, 1981 (United States)"/>
    <x v="22"/>
    <n v="2400"/>
    <s v="Ken Wiederhorn"/>
    <s v="Ron Kurz"/>
    <s v="Lauren Tewes"/>
    <s v="United States"/>
    <n v="800000"/>
    <n v="1118634"/>
    <s v="Georgetown Productions Inc."/>
    <n v="84"/>
    <n v="90.9"/>
    <n v="3860456.3894389435"/>
    <n v="0.39829249999999999"/>
  </r>
  <r>
    <s v="Zorro: The Gay Blade"/>
    <x v="1"/>
    <x v="2"/>
    <x v="1"/>
    <s v="July 17, 1981 (United States)"/>
    <x v="19"/>
    <n v="4100"/>
    <s v="Peter Medak"/>
    <s v="Hal Dresner"/>
    <s v="George Hamilton"/>
    <s v="United States"/>
    <m/>
    <m/>
    <s v="Melvin Simon Productions"/>
    <n v="93"/>
    <n v="90.9"/>
    <n v="0"/>
    <n v="0"/>
  </r>
  <r>
    <s v="Under the Rainbow"/>
    <x v="1"/>
    <x v="3"/>
    <x v="1"/>
    <s v="July 31, 1981 (United States)"/>
    <x v="20"/>
    <n v="2600"/>
    <s v="Steve Rash"/>
    <s v="Fred Bauer"/>
    <s v="Chevy Chase"/>
    <s v="United States"/>
    <n v="20000000"/>
    <n v="18826490"/>
    <s v="Innovisions"/>
    <n v="98"/>
    <n v="90.9"/>
    <n v="64971066.149614953"/>
    <n v="-5.8675499999999998E-2"/>
  </r>
  <r>
    <s v="Carbon Copy"/>
    <x v="1"/>
    <x v="3"/>
    <x v="1"/>
    <s v="September 25, 1981 (United States)"/>
    <x v="41"/>
    <n v="2600"/>
    <s v="Michael Schultz"/>
    <s v="Stanley Shapiro"/>
    <s v="George Segal"/>
    <s v="United States"/>
    <n v="6000000"/>
    <n v="9566593"/>
    <s v="DeHaven/Shapiro Productions"/>
    <n v="92"/>
    <n v="90.9"/>
    <n v="33014743.939493947"/>
    <n v="0.59443216666666665"/>
  </r>
  <r>
    <s v="The Incredible Shrinking Woman"/>
    <x v="1"/>
    <x v="3"/>
    <x v="1"/>
    <s v="January 30, 1981 (United States)"/>
    <x v="30"/>
    <n v="4500"/>
    <s v="Joel Schumacher"/>
    <s v="Richard Matheson"/>
    <s v="Lily Tomlin"/>
    <s v="United States"/>
    <m/>
    <n v="20259961"/>
    <s v="Lija Productions"/>
    <n v="88"/>
    <n v="90.9"/>
    <n v="69918039.226622656"/>
    <n v="0"/>
  </r>
  <r>
    <s v="The Night the Lights Went Out in Georgia"/>
    <x v="1"/>
    <x v="0"/>
    <x v="1"/>
    <s v="June 5, 1981 (United States)"/>
    <x v="22"/>
    <n v="891"/>
    <s v="Ron Maxwell"/>
    <s v="Bob Bonney"/>
    <s v="Kristy McNichol"/>
    <s v="United States"/>
    <m/>
    <n v="14923752"/>
    <s v="Viacom Enterprises"/>
    <n v="112"/>
    <n v="90.9"/>
    <n v="51502541.280528046"/>
    <n v="0"/>
  </r>
  <r>
    <s v="Quartet"/>
    <x v="0"/>
    <x v="0"/>
    <x v="1"/>
    <s v="October 25, 1981 (United States)"/>
    <x v="21"/>
    <n v="1300"/>
    <s v="James Ivory"/>
    <s v="Jean Rhys"/>
    <s v="Isabelle Adjani"/>
    <s v="United Kingdom"/>
    <m/>
    <n v="12042"/>
    <s v="Merchant Ivory Productions"/>
    <n v="101"/>
    <n v="90.9"/>
    <n v="41557.485148514847"/>
    <n v="0"/>
  </r>
  <r>
    <s v="Graduation Day"/>
    <x v="0"/>
    <x v="4"/>
    <x v="1"/>
    <s v="May 1, 1981 (United States)"/>
    <x v="38"/>
    <n v="3600"/>
    <s v="Herb Freed"/>
    <s v="Anne Marisse"/>
    <s v="Christopher George"/>
    <s v="United States"/>
    <n v="250000"/>
    <m/>
    <s v="Baughn/Freed Productions"/>
    <n v="96"/>
    <n v="90.9"/>
    <n v="0"/>
    <n v="-1"/>
  </r>
  <r>
    <s v="Modern Problems"/>
    <x v="1"/>
    <x v="3"/>
    <x v="1"/>
    <s v="December 25, 1981 (United States)"/>
    <x v="27"/>
    <n v="4900"/>
    <s v="Ken Shapiro"/>
    <s v="Ken Shapiro"/>
    <s v="Chevy Chase"/>
    <s v="United States"/>
    <n v="8000000"/>
    <n v="26154211"/>
    <s v="Twentieth Century Fox"/>
    <n v="93"/>
    <n v="90.9"/>
    <n v="90259361.833883375"/>
    <n v="2.269276375"/>
  </r>
  <r>
    <s v="Pennies from Heaven"/>
    <x v="0"/>
    <x v="0"/>
    <x v="1"/>
    <s v="January 1, 1982 (United States)"/>
    <x v="16"/>
    <n v="5300"/>
    <s v="Herbert Ross"/>
    <s v="Dennis Potter"/>
    <s v="Steve Martin"/>
    <s v="United States"/>
    <n v="22000000"/>
    <n v="9171289"/>
    <s v="Metro-Goldwyn-Mayer (MGM)"/>
    <n v="108"/>
    <n v="90.9"/>
    <n v="31650532.005500548"/>
    <n v="-0.58312322727272725"/>
  </r>
  <r>
    <s v="American Pop"/>
    <x v="0"/>
    <x v="10"/>
    <x v="1"/>
    <s v="February 13, 1981 (United States)"/>
    <x v="13"/>
    <n v="4400"/>
    <s v="Ralph Bakshi"/>
    <s v="Ronni Kern"/>
    <s v="Mews Small"/>
    <s v="United States"/>
    <n v="1500000"/>
    <m/>
    <s v="Bakshi Productions"/>
    <n v="96"/>
    <n v="90.9"/>
    <n v="0"/>
    <n v="-1"/>
  </r>
  <r>
    <s v="The Legend of the Lone Ranger"/>
    <x v="1"/>
    <x v="2"/>
    <x v="1"/>
    <s v="May 22, 1981 (United States)"/>
    <x v="27"/>
    <n v="2000"/>
    <s v="William A. Fraker"/>
    <s v="Ivan Goff"/>
    <s v="Klinton Spilsbury"/>
    <s v="United States"/>
    <n v="18000000"/>
    <n v="12617845"/>
    <s v="Eaves Movie Ranch"/>
    <n v="98"/>
    <n v="90.9"/>
    <n v="43544752.216721669"/>
    <n v="-0.2990086111111111"/>
  </r>
  <r>
    <s v="Sphinx"/>
    <x v="1"/>
    <x v="1"/>
    <x v="1"/>
    <s v="February 11, 1981 (United States)"/>
    <x v="33"/>
    <n v="1300"/>
    <s v="Franklin J. Schaffner"/>
    <s v="John Byrum"/>
    <s v="Lesley-Anne Down"/>
    <s v="United Kingdom"/>
    <n v="14000000"/>
    <n v="2022771"/>
    <s v="Orion Pictures"/>
    <n v="118"/>
    <n v="90.9"/>
    <n v="6980673.9570957087"/>
    <n v="-0.85551635714285712"/>
  </r>
  <r>
    <s v="Night School"/>
    <x v="0"/>
    <x v="4"/>
    <x v="1"/>
    <s v="September 11, 1981 (United States)"/>
    <x v="41"/>
    <n v="2400"/>
    <s v="Ken Hughes"/>
    <s v="Ruth Avergon"/>
    <s v="Leonard Mann"/>
    <s v="United States"/>
    <m/>
    <n v="1169875"/>
    <s v="Lorimar Productions"/>
    <n v="88"/>
    <n v="90.9"/>
    <n v="4037291.3916391633"/>
    <n v="0"/>
  </r>
  <r>
    <s v="An Eye for an Eye"/>
    <x v="0"/>
    <x v="2"/>
    <x v="1"/>
    <s v="August 14, 1981 (United States)"/>
    <x v="30"/>
    <n v="3600"/>
    <s v="Steve Carver"/>
    <s v="James Bruner"/>
    <s v="Chuck Norris"/>
    <s v="United States"/>
    <n v="3800000"/>
    <m/>
    <s v="Adams Apple Film Company"/>
    <n v="106"/>
    <n v="90.9"/>
    <n v="0"/>
    <n v="-1"/>
  </r>
  <r>
    <s v="Zoot Suit"/>
    <x v="0"/>
    <x v="0"/>
    <x v="1"/>
    <s v="January 1, 1982 (United States)"/>
    <x v="8"/>
    <n v="1100"/>
    <s v="Luis Valdez"/>
    <s v="Luis Valdez"/>
    <s v="Daniel Valdez"/>
    <s v="United States"/>
    <n v="2700000"/>
    <n v="3256082"/>
    <s v="Universal Pictures"/>
    <n v="103"/>
    <n v="90.9"/>
    <n v="11236885.845984597"/>
    <n v="0.2059562962962963"/>
  </r>
  <r>
    <s v="Rich and Famous"/>
    <x v="0"/>
    <x v="0"/>
    <x v="1"/>
    <s v="October 9, 1981 (United States)"/>
    <x v="23"/>
    <n v="1600"/>
    <s v="George Cukor"/>
    <s v="Gerald Ayres"/>
    <s v="Jacqueline Bisset"/>
    <s v="United States"/>
    <m/>
    <n v="14492125"/>
    <s v="Jaquet"/>
    <n v="117"/>
    <n v="90.9"/>
    <n v="50012977.035203516"/>
    <n v="0"/>
  </r>
  <r>
    <s v="Buddy Buddy"/>
    <x v="0"/>
    <x v="3"/>
    <x v="1"/>
    <s v="December 11, 1981 (United States)"/>
    <x v="16"/>
    <n v="4500"/>
    <s v="Billy Wilder"/>
    <s v="Francis Veber"/>
    <s v="Jack Lemmon"/>
    <s v="United States"/>
    <n v="10000000"/>
    <n v="7258543"/>
    <s v="Heron Productions"/>
    <n v="96"/>
    <n v="90.9"/>
    <n v="25049559.286028601"/>
    <n v="-0.27414569999999999"/>
  </r>
  <r>
    <s v="Bustin' Loose"/>
    <x v="0"/>
    <x v="3"/>
    <x v="1"/>
    <s v="May 22, 1981 (United States)"/>
    <x v="10"/>
    <n v="2900"/>
    <s v="Oz Scott"/>
    <s v="Lonne Elder III"/>
    <s v="Richard Pryor"/>
    <s v="United States"/>
    <n v="11000000"/>
    <n v="31261269"/>
    <s v="Universal Pictures"/>
    <n v="94"/>
    <n v="90.9"/>
    <n v="107884049.34323432"/>
    <n v="1.8419335454545454"/>
  </r>
  <r>
    <s v="Modern Romance"/>
    <x v="0"/>
    <x v="3"/>
    <x v="1"/>
    <s v="March 13, 1981 (United States)"/>
    <x v="9"/>
    <n v="3600"/>
    <s v="Albert Brooks"/>
    <s v="Albert Brooks"/>
    <s v="Albert Brooks"/>
    <s v="United States"/>
    <m/>
    <n v="2863642"/>
    <s v="Columbia Pictures"/>
    <n v="93"/>
    <n v="90.9"/>
    <n v="9882557.7051705159"/>
    <n v="0"/>
  </r>
  <r>
    <s v="Heartbeeps"/>
    <x v="1"/>
    <x v="3"/>
    <x v="1"/>
    <s v="December 18, 1981 (United States)"/>
    <x v="36"/>
    <n v="1300"/>
    <s v="Allan Arkush"/>
    <s v="John Hill"/>
    <s v="Andy Kaufman"/>
    <s v="United States"/>
    <n v="12000000"/>
    <n v="2154696"/>
    <s v="Universal Pictures"/>
    <n v="78"/>
    <n v="90.9"/>
    <n v="7435953.0825082501"/>
    <n v="-0.820442"/>
  </r>
  <r>
    <s v="Back Roads"/>
    <x v="0"/>
    <x v="1"/>
    <x v="1"/>
    <s v="March 13, 1981 (United States)"/>
    <x v="41"/>
    <n v="829"/>
    <s v="Martin Ritt"/>
    <s v="Gary DeVore"/>
    <s v="Sally Field"/>
    <s v="United States"/>
    <m/>
    <n v="11809387"/>
    <s v="CBS Theatrical Films"/>
    <n v="94"/>
    <n v="90.9"/>
    <n v="40754727.193619356"/>
    <n v="0"/>
  </r>
  <r>
    <s v="Take This Job and Shove It"/>
    <x v="1"/>
    <x v="3"/>
    <x v="1"/>
    <s v="May 15, 1981 (United States)"/>
    <x v="18"/>
    <n v="761"/>
    <s v="Gus Trikonis"/>
    <s v="Barry Schneider"/>
    <s v="Robert Hays"/>
    <s v="United States"/>
    <n v="3500000"/>
    <n v="17569027"/>
    <s v="Cinema Group Ventures"/>
    <n v="100"/>
    <n v="90.9"/>
    <n v="60631504.61936193"/>
    <n v="4.0197219999999998"/>
  </r>
  <r>
    <s v="Raggedy Man"/>
    <x v="0"/>
    <x v="0"/>
    <x v="1"/>
    <s v="September 18, 1981 (United States)"/>
    <x v="8"/>
    <n v="1400"/>
    <s v="Jack Fisk"/>
    <s v="William D. Wittliff"/>
    <s v="Sissy Spacek"/>
    <s v="United States"/>
    <m/>
    <n v="1976198"/>
    <s v="Universal Pictures"/>
    <n v="94"/>
    <n v="90.9"/>
    <n v="6819948.4334433433"/>
    <n v="0"/>
  </r>
  <r>
    <s v="Whose Life Is It Anyway?"/>
    <x v="0"/>
    <x v="3"/>
    <x v="1"/>
    <s v="January 22, 1982 (United States)"/>
    <x v="4"/>
    <n v="2700"/>
    <s v="John Badham"/>
    <s v="Brian Clark"/>
    <s v="Richard Dreyfuss"/>
    <s v="United States"/>
    <n v="13000000"/>
    <n v="8206145"/>
    <s v="Metro-Goldwyn-Mayer (MGM)"/>
    <n v="119"/>
    <n v="90.9"/>
    <n v="28319776.529152911"/>
    <n v="-0.36875807692307694"/>
  </r>
  <r>
    <s v="Inchon"/>
    <x v="1"/>
    <x v="0"/>
    <x v="1"/>
    <s v="September 17, 1982 (United States)"/>
    <x v="42"/>
    <n v="659"/>
    <s v="Terence Young"/>
    <s v="Robin Moore"/>
    <s v="Laurence Olivier"/>
    <s v="South Korea"/>
    <n v="46000000"/>
    <n v="5200986"/>
    <s v="One Way Productions"/>
    <n v="140"/>
    <n v="90.9"/>
    <n v="17948837.273927391"/>
    <n v="-0.88693508695652179"/>
  </r>
  <r>
    <s v="All Night Long"/>
    <x v="0"/>
    <x v="3"/>
    <x v="1"/>
    <s v="March 6, 1981 (United States)"/>
    <x v="30"/>
    <n v="1700"/>
    <s v="Jean-Claude Tramont"/>
    <s v="W.D. Richter"/>
    <s v="Gene Hackman"/>
    <s v="United States"/>
    <n v="14000000"/>
    <n v="4454295"/>
    <s v="Universal Pictures"/>
    <n v="87"/>
    <n v="90.9"/>
    <n v="15371972.953795377"/>
    <n v="-0.68183607142857139"/>
  </r>
  <r>
    <s v="The Pursuit of D.B. Cooper"/>
    <x v="1"/>
    <x v="1"/>
    <x v="1"/>
    <s v="November 13, 1981 (United States)"/>
    <x v="41"/>
    <n v="1100"/>
    <s v="Roger Spottiswoode"/>
    <s v="J.D. Reed"/>
    <s v="Robert Duvall"/>
    <s v="United States"/>
    <n v="12000000"/>
    <n v="3702028"/>
    <s v="PolyGram Pictures"/>
    <n v="100"/>
    <n v="90.9"/>
    <n v="12775865.606160615"/>
    <n v="-0.69149766666666668"/>
  </r>
  <r>
    <s v="Rollover"/>
    <x v="0"/>
    <x v="0"/>
    <x v="1"/>
    <s v="December 11, 1981 (United States)"/>
    <x v="20"/>
    <n v="1100"/>
    <s v="Alan J. Pakula"/>
    <s v="Howard Kohn"/>
    <s v="Jane Fonda"/>
    <s v="United States"/>
    <n v="16000000"/>
    <n v="10851261"/>
    <s v="IPC Films"/>
    <n v="116"/>
    <n v="90.9"/>
    <n v="37448191.151815176"/>
    <n v="-0.3217961875"/>
  </r>
  <r>
    <s v="Only When I Laugh"/>
    <x v="0"/>
    <x v="3"/>
    <x v="1"/>
    <s v="September 25, 1981 (United States)"/>
    <x v="16"/>
    <n v="1300"/>
    <s v="Glenn Jordan"/>
    <s v="Neil Simon"/>
    <s v="Marsha Mason"/>
    <s v="United States"/>
    <m/>
    <n v="25524778"/>
    <s v="Columbia Pictures"/>
    <n v="120"/>
    <n v="90.9"/>
    <n v="88087160.160616055"/>
    <n v="0"/>
  </r>
  <r>
    <s v="Honky Tonk Freeway"/>
    <x v="1"/>
    <x v="2"/>
    <x v="1"/>
    <s v="August 21, 1981 (United States)"/>
    <x v="33"/>
    <n v="928"/>
    <s v="John Schlesinger"/>
    <s v="Edward Clinton"/>
    <s v="David Rasche"/>
    <s v="United States"/>
    <n v="24000000"/>
    <n v="2004742"/>
    <s v="EMI Films"/>
    <n v="107"/>
    <n v="90.9"/>
    <n v="6918455.06490649"/>
    <n v="-0.91646908333333332"/>
  </r>
  <r>
    <s v="Paternity"/>
    <x v="1"/>
    <x v="3"/>
    <x v="1"/>
    <s v="October 2, 1981 (United States)"/>
    <x v="38"/>
    <n v="920"/>
    <s v="David Steinberg"/>
    <s v="Charlie Peters"/>
    <s v="Burt Reynolds"/>
    <s v="United States"/>
    <m/>
    <n v="18838812"/>
    <s v="Paramount Pictures"/>
    <n v="94"/>
    <n v="90.9"/>
    <n v="65013589.927392729"/>
    <n v="0"/>
  </r>
  <r>
    <s v="King of the Mountain"/>
    <x v="1"/>
    <x v="2"/>
    <x v="1"/>
    <s v="May 1, 1981 (United States)"/>
    <x v="30"/>
    <n v="384"/>
    <s v="Noel Nosseck"/>
    <s v="David Barry"/>
    <s v="Harry Hamlin"/>
    <s v="United States"/>
    <n v="2000000"/>
    <n v="1791147"/>
    <s v="PolyGram Pictures"/>
    <n v="90"/>
    <n v="90.9"/>
    <n v="6181329.0858085798"/>
    <n v="-0.10442650000000001"/>
  </r>
  <r>
    <s v="Scream"/>
    <x v="0"/>
    <x v="4"/>
    <x v="1"/>
    <s v="January 1, 1981 (United States)"/>
    <x v="43"/>
    <n v="674"/>
    <s v="Byron Quisenberry"/>
    <s v="Byron Quisenberry"/>
    <s v="Pepper Martin"/>
    <s v="United States"/>
    <m/>
    <m/>
    <s v="Calendar International Pictures"/>
    <n v="82"/>
    <n v="90.9"/>
    <n v="0"/>
    <n v="0"/>
  </r>
  <r>
    <s v="The Devil and Max Devlin"/>
    <x v="1"/>
    <x v="3"/>
    <x v="1"/>
    <s v="March 6, 1981 (United States)"/>
    <x v="18"/>
    <n v="1200"/>
    <s v="Steven Hilliard Stern"/>
    <s v="Mary Rodgers"/>
    <s v="Elliott Gould"/>
    <s v="United States"/>
    <m/>
    <n v="16000000"/>
    <s v="Walt Disney Productions"/>
    <n v="96"/>
    <n v="90.9"/>
    <n v="55216721.672167212"/>
    <n v="0"/>
  </r>
  <r>
    <s v="The Amateur"/>
    <x v="0"/>
    <x v="6"/>
    <x v="1"/>
    <s v="February 12, 1982 (United States)"/>
    <x v="1"/>
    <n v="782"/>
    <s v="Charles Jarrott"/>
    <s v="Robert Littell"/>
    <s v="John Savage"/>
    <s v="Canada"/>
    <m/>
    <n v="6892098"/>
    <s v="Balkan Productions"/>
    <n v="112"/>
    <n v="90.9"/>
    <n v="23784941.062706269"/>
    <n v="0"/>
  </r>
  <r>
    <s v="Longshot"/>
    <x v="7"/>
    <x v="3"/>
    <x v="1"/>
    <s v="1981 (United States)"/>
    <x v="27"/>
    <n v="101"/>
    <s v="E.W. Swackhamer"/>
    <s v="Barry Rosen"/>
    <s v="Leif Garrett"/>
    <s v="United States"/>
    <m/>
    <m/>
    <s v="Greentree"/>
    <n v="100"/>
    <n v="90.9"/>
    <n v="0"/>
    <n v="0"/>
  </r>
  <r>
    <s v="Comin' at Ya!"/>
    <x v="0"/>
    <x v="13"/>
    <x v="1"/>
    <s v="July 24, 1981 (United States)"/>
    <x v="27"/>
    <n v="499"/>
    <s v="Ferdinando Baldi"/>
    <s v="Wolfe Lowenthal"/>
    <s v="Tony Anthony"/>
    <s v="Italy"/>
    <m/>
    <n v="12000000"/>
    <s v="Lupo-Anthony-Quintano Productions"/>
    <n v="91"/>
    <n v="90.9"/>
    <n v="41412541.254125409"/>
    <n v="0"/>
  </r>
  <r>
    <s v="Le Pont du Nord"/>
    <x v="4"/>
    <x v="1"/>
    <x v="1"/>
    <s v="March 24, 1982 (France)"/>
    <x v="15"/>
    <n v="1100"/>
    <s v="Jacques Rivette"/>
    <s v="Bulle Ogier"/>
    <s v="Bulle Ogier"/>
    <s v="France"/>
    <m/>
    <n v="17110"/>
    <s v="Les Films du Losange"/>
    <n v="129"/>
    <n v="90.9"/>
    <n v="59047.381738173812"/>
    <n v="0"/>
  </r>
  <r>
    <s v="Silence of the North"/>
    <x v="1"/>
    <x v="0"/>
    <x v="1"/>
    <s v="October 23, 1981 (Canada)"/>
    <x v="21"/>
    <n v="228"/>
    <s v="Allan King"/>
    <s v="Olive Frederickson"/>
    <s v="Ellen Burstyn"/>
    <s v="Canada"/>
    <m/>
    <n v="1622898"/>
    <s v="Universal Pictures"/>
    <n v="94"/>
    <n v="90.9"/>
    <n v="5600694.1980198016"/>
    <n v="0"/>
  </r>
  <r>
    <s v="Fast Times at Ridgemont High"/>
    <x v="0"/>
    <x v="3"/>
    <x v="2"/>
    <s v="August 13, 1982 (United States)"/>
    <x v="13"/>
    <n v="98000"/>
    <s v="Amy Heckerling"/>
    <s v="Cameron Crowe"/>
    <s v="Sean Penn"/>
    <s v="United States"/>
    <n v="4500000"/>
    <n v="27092880"/>
    <s v="Universal Pictures"/>
    <n v="90"/>
    <n v="96.5"/>
    <n v="88072916.642487049"/>
    <n v="5.0206400000000002"/>
  </r>
  <r>
    <s v="Blade Runner"/>
    <x v="0"/>
    <x v="2"/>
    <x v="2"/>
    <s v="June 25, 1982 (United States)"/>
    <x v="31"/>
    <n v="710000"/>
    <s v="Ridley Scott"/>
    <s v="Hampton Fancher"/>
    <s v="Harrison Ford"/>
    <s v="United States"/>
    <n v="28000000"/>
    <n v="41676878"/>
    <s v="The Ladd Company"/>
    <n v="117"/>
    <n v="96.5"/>
    <n v="135482244.85595855"/>
    <n v="0.48845992857142856"/>
  </r>
  <r>
    <s v="The Thing"/>
    <x v="0"/>
    <x v="4"/>
    <x v="2"/>
    <s v="June 25, 1982 (United States)"/>
    <x v="31"/>
    <n v="382000"/>
    <s v="John Carpenter"/>
    <s v="Bill Lancaster"/>
    <s v="Kurt Russell"/>
    <s v="United States"/>
    <n v="15000000"/>
    <n v="19632053"/>
    <s v="Universal Pictures"/>
    <n v="109"/>
    <n v="96.5"/>
    <n v="63819430.322279796"/>
    <n v="0.30880353333333332"/>
  </r>
  <r>
    <s v="Conan the Barbarian"/>
    <x v="0"/>
    <x v="2"/>
    <x v="2"/>
    <s v="May 14, 1982 (United States)"/>
    <x v="15"/>
    <n v="141000"/>
    <s v="John Milius"/>
    <s v="Robert E. Howard"/>
    <s v="Arnold Schwarzenegger"/>
    <s v="United States"/>
    <n v="20000000"/>
    <n v="68851475"/>
    <s v="Universal Pictures"/>
    <n v="129"/>
    <n v="96.5"/>
    <n v="223820805.25906736"/>
    <n v="2.4425737500000002"/>
  </r>
  <r>
    <s v="E.T. the Extra-Terrestrial"/>
    <x v="1"/>
    <x v="8"/>
    <x v="2"/>
    <s v="June 11, 1982 (United States)"/>
    <x v="40"/>
    <n v="381000"/>
    <s v="Steven Spielberg"/>
    <s v="Melissa Mathison"/>
    <s v="Henry Thomas"/>
    <s v="United States"/>
    <n v="10500000"/>
    <n v="792910554"/>
    <s v="Universal Pictures"/>
    <n v="115"/>
    <n v="96.5"/>
    <n v="2577575552.2259068"/>
    <n v="74.515290857142858"/>
  </r>
  <r>
    <s v="First Blood"/>
    <x v="0"/>
    <x v="2"/>
    <x v="2"/>
    <s v="October 22, 1982 (United States)"/>
    <x v="3"/>
    <n v="234000"/>
    <s v="Ted Kotcheff"/>
    <s v="David Morrell"/>
    <s v="Sylvester Stallone"/>
    <s v="United States"/>
    <n v="15000000"/>
    <n v="125212904"/>
    <s v="Anabasis N.V."/>
    <n v="93"/>
    <n v="96.5"/>
    <n v="407039253.72849745"/>
    <n v="7.3475269333333335"/>
  </r>
  <r>
    <s v="An Officer and a Gentleman"/>
    <x v="0"/>
    <x v="0"/>
    <x v="2"/>
    <s v="August 13, 1982 (United States)"/>
    <x v="9"/>
    <n v="52000"/>
    <s v="Taylor Hackford"/>
    <s v="Douglas Day Stewart"/>
    <s v="Richard Gere"/>
    <s v="United States"/>
    <n v="7500000"/>
    <n v="129795554"/>
    <s v="Lorimar Film Entertainment"/>
    <n v="124"/>
    <n v="96.5"/>
    <n v="421936427.87357515"/>
    <n v="16.306073866666665"/>
  </r>
  <r>
    <s v="Grease 2"/>
    <x v="1"/>
    <x v="3"/>
    <x v="2"/>
    <s v="June 11, 1982 (United States)"/>
    <x v="44"/>
    <n v="34000"/>
    <s v="Patricia Birch"/>
    <s v="Ken Finkleman"/>
    <s v="Michelle Pfeiffer"/>
    <s v="United States"/>
    <n v="13200000"/>
    <n v="15171476"/>
    <s v="Paramount Pictures"/>
    <n v="115"/>
    <n v="96.5"/>
    <n v="49319088.302590676"/>
    <n v="0.14935424242424242"/>
  </r>
  <r>
    <s v="Annie"/>
    <x v="1"/>
    <x v="3"/>
    <x v="2"/>
    <s v="June 18, 1982 (United States)"/>
    <x v="14"/>
    <n v="41000"/>
    <s v="John Huston"/>
    <s v="Carol Sobieski"/>
    <s v="Aileen Quinn"/>
    <s v="United States"/>
    <n v="50000000"/>
    <n v="57063861"/>
    <s v="Columbia Pictures"/>
    <n v="127"/>
    <n v="96.5"/>
    <n v="185501898.40103626"/>
    <n v="0.14127722000000001"/>
  </r>
  <r>
    <s v="Poltergeist"/>
    <x v="1"/>
    <x v="4"/>
    <x v="2"/>
    <s v="June 4, 1982 (United States)"/>
    <x v="4"/>
    <n v="148000"/>
    <s v="Tobe Hooper"/>
    <s v="Steven Spielberg"/>
    <s v="JoBeth Williams"/>
    <s v="United States"/>
    <n v="10700000"/>
    <n v="77142388"/>
    <s v="Metro-Goldwyn-Mayer (MGM)"/>
    <n v="114"/>
    <n v="96.5"/>
    <n v="250772716.22383422"/>
    <n v="6.209568971962617"/>
  </r>
  <r>
    <s v="48 Hrs."/>
    <x v="0"/>
    <x v="2"/>
    <x v="2"/>
    <s v="December 8, 1982 (United States)"/>
    <x v="15"/>
    <n v="73000"/>
    <s v="Walter Hill"/>
    <s v="Roger Spottiswoode"/>
    <s v="Nick Nolte"/>
    <s v="United States"/>
    <n v="12000000"/>
    <n v="78868508"/>
    <s v="Paramount Pictures"/>
    <n v="96"/>
    <n v="96.5"/>
    <n v="256383947.76787564"/>
    <n v="5.5723756666666668"/>
  </r>
  <r>
    <s v="Star Trek II: The Wrath of Khan"/>
    <x v="1"/>
    <x v="2"/>
    <x v="2"/>
    <s v="June 4, 1982 (United States)"/>
    <x v="3"/>
    <n v="115000"/>
    <s v="Nicholas Meyer"/>
    <s v="Gene Roddenberry"/>
    <s v="William Shatner"/>
    <s v="United States"/>
    <n v="11200000"/>
    <n v="78912963"/>
    <s v="Paramount Pictures"/>
    <n v="113"/>
    <n v="96.5"/>
    <n v="256528461.0683938"/>
    <n v="6.0458002678571425"/>
  </r>
  <r>
    <s v="Paradise"/>
    <x v="0"/>
    <x v="1"/>
    <x v="2"/>
    <s v="May 7, 1982 (United States)"/>
    <x v="38"/>
    <n v="2500"/>
    <s v="Stuart Gillard"/>
    <s v="Stuart Gillard"/>
    <s v="Willie Aames"/>
    <s v="Canada"/>
    <m/>
    <n v="5588800"/>
    <s v="Embassy Pictures"/>
    <n v="100"/>
    <n v="96.5"/>
    <n v="18167943.626943007"/>
    <n v="0"/>
  </r>
  <r>
    <s v="The Last American Virgin"/>
    <x v="0"/>
    <x v="3"/>
    <x v="2"/>
    <s v="July 30, 1982 (United States)"/>
    <x v="21"/>
    <n v="8100"/>
    <s v="Boaz Davidson"/>
    <s v="Boaz Davidson"/>
    <s v="Lawrence Monoson"/>
    <s v="United States"/>
    <m/>
    <n v="5829781"/>
    <s v="Cannon Group"/>
    <n v="92"/>
    <n v="96.5"/>
    <n v="18951319.167875648"/>
    <n v="0"/>
  </r>
  <r>
    <s v="Sophie's Choice"/>
    <x v="0"/>
    <x v="0"/>
    <x v="2"/>
    <s v="March 4, 1983 (United States)"/>
    <x v="37"/>
    <n v="44000"/>
    <s v="Alan J. Pakula"/>
    <s v="William Styron"/>
    <s v="Meryl Streep"/>
    <s v="United Kingdom"/>
    <n v="12000000"/>
    <n v="30036000"/>
    <s v="Incorporated Television Company (ITC)"/>
    <n v="150"/>
    <n v="96.5"/>
    <n v="97640344.041450784"/>
    <n v="1.5029999999999999"/>
  </r>
  <r>
    <s v="Gandhi"/>
    <x v="1"/>
    <x v="5"/>
    <x v="2"/>
    <s v="February 25, 1983 (United States)"/>
    <x v="45"/>
    <n v="220000"/>
    <s v="Richard Attenborough"/>
    <s v="John Briley"/>
    <s v="Ben Kingsley"/>
    <s v="United Kingdom"/>
    <n v="22000000"/>
    <n v="52767889"/>
    <s v="International Film Investors"/>
    <n v="191"/>
    <n v="96.5"/>
    <n v="171536650.56269431"/>
    <n v="1.398540409090909"/>
  </r>
  <r>
    <s v="Tootsie"/>
    <x v="1"/>
    <x v="3"/>
    <x v="2"/>
    <s v="December 17, 1982 (United States)"/>
    <x v="34"/>
    <n v="100000"/>
    <s v="Sydney Pollack"/>
    <s v="Don McGuire"/>
    <s v="Dustin Hoffman"/>
    <s v="United States"/>
    <n v="21000000"/>
    <n v="177200000"/>
    <s v="Columbia Pictures"/>
    <n v="116"/>
    <n v="96.5"/>
    <n v="576037720.20725393"/>
    <n v="7.4380952380952383"/>
  </r>
  <r>
    <s v="Tron"/>
    <x v="1"/>
    <x v="2"/>
    <x v="2"/>
    <s v="July 9, 1982 (United States)"/>
    <x v="8"/>
    <n v="115000"/>
    <s v="Steven Lisberger"/>
    <s v="Steven Lisberger"/>
    <s v="Jeff Bridges"/>
    <s v="United States"/>
    <n v="17000000"/>
    <n v="33000525"/>
    <s v="Walt Disney Productions"/>
    <n v="96"/>
    <n v="96.5"/>
    <n v="107277354.32642487"/>
    <n v="0.94120735294117652"/>
  </r>
  <r>
    <s v="The Secret of NIMH"/>
    <x v="2"/>
    <x v="10"/>
    <x v="2"/>
    <s v="July 16, 1982 (United States)"/>
    <x v="37"/>
    <n v="37000"/>
    <s v="Don Bluth"/>
    <s v="Robert C. O'Brien"/>
    <s v="Elizabeth Hartman"/>
    <s v="United States"/>
    <n v="7000000"/>
    <n v="14665733"/>
    <s v="Aurora"/>
    <n v="82"/>
    <n v="96.5"/>
    <n v="47675030.488082901"/>
    <n v="1.0951047142857142"/>
  </r>
  <r>
    <s v="The King of Comedy"/>
    <x v="1"/>
    <x v="3"/>
    <x v="2"/>
    <s v="February 18, 1983 (Brazil)"/>
    <x v="40"/>
    <n v="94000"/>
    <s v="Martin Scorsese"/>
    <s v="Paul D. Zimmerman"/>
    <s v="Robert De Niro"/>
    <s v="United States"/>
    <n v="20000000"/>
    <n v="2536242"/>
    <s v="Embassy International Pictures"/>
    <n v="109"/>
    <n v="96.5"/>
    <n v="8244757.6725388607"/>
    <n v="-0.87318790000000002"/>
  </r>
  <r>
    <s v="Rocky III"/>
    <x v="1"/>
    <x v="0"/>
    <x v="2"/>
    <s v="May 28, 1982 (United States)"/>
    <x v="8"/>
    <n v="179000"/>
    <s v="Sylvester Stallone"/>
    <s v="Sylvester Stallone"/>
    <s v="Sylvester Stallone"/>
    <s v="United States"/>
    <n v="17000000"/>
    <n v="125052686"/>
    <s v="Chartoff-Winkler Productions"/>
    <n v="99"/>
    <n v="96.5"/>
    <n v="406518420.70673579"/>
    <n v="6.3560403529411769"/>
  </r>
  <r>
    <s v="The Beastmaster"/>
    <x v="1"/>
    <x v="2"/>
    <x v="2"/>
    <s v="August 20, 1982 (United States)"/>
    <x v="19"/>
    <n v="22000"/>
    <s v="Don Coscarelli"/>
    <s v="Don Coscarelli"/>
    <s v="Marc Singer"/>
    <s v="United States"/>
    <n v="8000000"/>
    <n v="14056528"/>
    <s v="Leisure Investment Company"/>
    <n v="118"/>
    <n v="96.5"/>
    <n v="45694640.762694299"/>
    <n v="0.75706600000000002"/>
  </r>
  <r>
    <s v="Creepshow"/>
    <x v="0"/>
    <x v="3"/>
    <x v="2"/>
    <s v="November 12, 1982 (United States)"/>
    <x v="15"/>
    <n v="44000"/>
    <s v="George A. Romero"/>
    <s v="Stephen King"/>
    <s v="Hal Holbrook"/>
    <s v="United States"/>
    <n v="8000000"/>
    <n v="21028755"/>
    <s v="United Film Distribution Company (UFDC)"/>
    <n v="120"/>
    <n v="96.5"/>
    <n v="68359797.341968909"/>
    <n v="1.628594375"/>
  </r>
  <r>
    <s v="The Man from Snowy River"/>
    <x v="1"/>
    <x v="1"/>
    <x v="2"/>
    <s v="November 5, 1982 (United States)"/>
    <x v="4"/>
    <n v="8200"/>
    <s v="George Miller"/>
    <s v="A.B. 'Banjo' Paterson"/>
    <s v="Kirk Douglas"/>
    <s v="Australia"/>
    <n v="3500000"/>
    <n v="20659423"/>
    <s v="Cambridge Productions"/>
    <n v="102"/>
    <n v="96.5"/>
    <n v="67159181.296373054"/>
    <n v="4.9026922857142861"/>
  </r>
  <r>
    <s v="Pink Floyd: The Wall"/>
    <x v="0"/>
    <x v="0"/>
    <x v="2"/>
    <s v="September 17, 1982 (United States)"/>
    <x v="45"/>
    <n v="78000"/>
    <s v="Alan Parker"/>
    <s v="Roger Waters"/>
    <s v="Bob Geldof"/>
    <s v="United Kingdom"/>
    <n v="12000000"/>
    <n v="22265763"/>
    <s v="Goldcrest Films International"/>
    <n v="95"/>
    <n v="96.5"/>
    <n v="72381034.747150257"/>
    <n v="0.85548025000000005"/>
  </r>
  <r>
    <s v="Cat People"/>
    <x v="0"/>
    <x v="7"/>
    <x v="2"/>
    <s v="April 2, 1982 (United States)"/>
    <x v="19"/>
    <n v="20000"/>
    <s v="Paul Schrader"/>
    <s v="DeWitt Bodeen"/>
    <s v="Nastassja Kinski"/>
    <s v="United States"/>
    <n v="18000000"/>
    <n v="7000000"/>
    <s v="RKO Pictures"/>
    <n v="118"/>
    <n v="96.5"/>
    <n v="22755440.414507773"/>
    <n v="-0.61111111111111116"/>
  </r>
  <r>
    <s v="Fanny and Alexander"/>
    <x v="0"/>
    <x v="0"/>
    <x v="2"/>
    <s v="December 17, 1982 (Sweden)"/>
    <x v="31"/>
    <n v="59000"/>
    <s v="Ingmar Bergman"/>
    <s v="Ingmar Bergman"/>
    <s v="Bertil Guve"/>
    <s v="Sweden"/>
    <n v="6000000"/>
    <n v="6795771"/>
    <s v="Cinematograph AB"/>
    <n v="188"/>
    <n v="96.5"/>
    <n v="22091537.4373057"/>
    <n v="0.13262850000000001"/>
  </r>
  <r>
    <s v="Friday the 13th Part III"/>
    <x v="0"/>
    <x v="4"/>
    <x v="2"/>
    <s v="August 13, 1982 (United States)"/>
    <x v="46"/>
    <n v="49000"/>
    <s v="Steve Miner"/>
    <s v="Martin Kitrosser"/>
    <s v="Dana Kimmell"/>
    <s v="United States"/>
    <n v="2300000"/>
    <n v="36690067"/>
    <s v="Paramount Pictures"/>
    <n v="95"/>
    <n v="96.5"/>
    <n v="119271233.34611399"/>
    <n v="14.95220304347826"/>
  </r>
  <r>
    <s v="Firefox"/>
    <x v="1"/>
    <x v="2"/>
    <x v="2"/>
    <s v="June 18, 1982 (United States)"/>
    <x v="22"/>
    <n v="26000"/>
    <s v="Clint Eastwood"/>
    <s v="Alex Lasker"/>
    <s v="Clint Eastwood"/>
    <s v="United States"/>
    <n v="18000000"/>
    <n v="46708276"/>
    <s v="Major Studio Partners"/>
    <n v="136"/>
    <n v="96.5"/>
    <n v="151838198.76891193"/>
    <n v="1.5949042222222223"/>
  </r>
  <r>
    <s v="Halloween III: Season of the Witch"/>
    <x v="0"/>
    <x v="4"/>
    <x v="2"/>
    <s v="October 22, 1982 (United States)"/>
    <x v="18"/>
    <n v="45000"/>
    <s v="Tommy Lee Wallace"/>
    <s v="Tommy Lee Wallace"/>
    <s v="Tom Atkins"/>
    <s v="United States"/>
    <n v="2500000"/>
    <n v="14400000"/>
    <s v="Dino De Laurentiis Company"/>
    <n v="98"/>
    <n v="96.5"/>
    <n v="46811191.709844559"/>
    <n v="4.76"/>
  </r>
  <r>
    <s v="The Dark Crystal"/>
    <x v="1"/>
    <x v="1"/>
    <x v="2"/>
    <s v="December 17, 1982 (United States)"/>
    <x v="13"/>
    <n v="63000"/>
    <s v="Jim Henson"/>
    <s v="David Odell"/>
    <s v="Jim Henson"/>
    <s v="United Kingdom"/>
    <n v="15000000"/>
    <n v="41630431"/>
    <s v="Incorporated Television Company (ITC)"/>
    <n v="93"/>
    <n v="96.5"/>
    <n v="135331256.00725389"/>
    <n v="1.7753620666666667"/>
  </r>
  <r>
    <s v="The Verdict"/>
    <x v="0"/>
    <x v="0"/>
    <x v="2"/>
    <s v="December 17, 1982 (United States)"/>
    <x v="3"/>
    <n v="37000"/>
    <s v="Sidney Lumet"/>
    <s v="Barry Reed"/>
    <s v="Paul Newman"/>
    <s v="United States"/>
    <n v="16000000"/>
    <n v="53993738"/>
    <s v="Twentieth Century Fox"/>
    <n v="129"/>
    <n v="96.5"/>
    <n v="175521612.54507771"/>
    <n v="2.374608625"/>
  </r>
  <r>
    <s v="Pieces"/>
    <x v="4"/>
    <x v="4"/>
    <x v="2"/>
    <s v="September 23, 1983 (United States)"/>
    <x v="10"/>
    <n v="9300"/>
    <s v="Juan Piquer SimÃ³n"/>
    <s v="Dick Randall"/>
    <s v="Christopher George"/>
    <s v="Spain"/>
    <n v="300000"/>
    <n v="2032311"/>
    <s v="Almena Films"/>
    <n v="85"/>
    <n v="96.5"/>
    <n v="6606590.2663212437"/>
    <n v="5.7743700000000002"/>
  </r>
  <r>
    <s v="Zapped!"/>
    <x v="0"/>
    <x v="3"/>
    <x v="2"/>
    <s v="September 3, 1982 (United States)"/>
    <x v="38"/>
    <n v="6500"/>
    <s v="Robert J. Rosenthal"/>
    <s v="Bruce Rubin"/>
    <s v="Scott Baio"/>
    <s v="United States"/>
    <m/>
    <n v="16897768"/>
    <s v="Embassy Pictures"/>
    <n v="98"/>
    <n v="96.5"/>
    <n v="54930878.98031088"/>
    <n v="0"/>
  </r>
  <r>
    <s v="Six Pack"/>
    <x v="1"/>
    <x v="3"/>
    <x v="2"/>
    <s v="July 16, 1982 (United States)"/>
    <x v="23"/>
    <n v="2800"/>
    <s v="Daniel Petrie"/>
    <s v="Mike Marvin"/>
    <s v="Kenny Rogers"/>
    <s v="United States"/>
    <m/>
    <n v="20225989"/>
    <s v="Twentieth Century Fox"/>
    <n v="108"/>
    <n v="96.5"/>
    <n v="65750183.930569947"/>
    <n v="0"/>
  </r>
  <r>
    <s v="The World According to Garp"/>
    <x v="0"/>
    <x v="3"/>
    <x v="2"/>
    <s v="July 23, 1982 (United States)"/>
    <x v="13"/>
    <n v="25000"/>
    <s v="George Roy Hill"/>
    <s v="John Irving"/>
    <s v="Robin Williams"/>
    <s v="United States"/>
    <n v="17000000"/>
    <n v="29712172"/>
    <s v="Pan Arts"/>
    <n v="136"/>
    <n v="96.5"/>
    <n v="96587651.361658037"/>
    <n v="0.74777482352941171"/>
  </r>
  <r>
    <s v="Diner"/>
    <x v="0"/>
    <x v="3"/>
    <x v="2"/>
    <s v="May 21, 1982 (United States)"/>
    <x v="12"/>
    <n v="19000"/>
    <s v="Barry Levinson"/>
    <s v="Barry Levinson"/>
    <s v="Steve Guttenberg"/>
    <s v="United States"/>
    <n v="5000000"/>
    <n v="14099953"/>
    <s v="Metro-Goldwyn-Mayer (MGM)"/>
    <n v="110"/>
    <n v="96.5"/>
    <n v="45835805.762694299"/>
    <n v="1.8199905999999999"/>
  </r>
  <r>
    <s v="The Best Little Whorehouse in Texas"/>
    <x v="0"/>
    <x v="3"/>
    <x v="2"/>
    <s v="July 23, 1982 (United States)"/>
    <x v="22"/>
    <n v="10000"/>
    <s v="Colin Higgins"/>
    <s v="Larry L. King"/>
    <s v="Burt Reynolds"/>
    <s v="United States"/>
    <n v="35000000"/>
    <n v="69701637"/>
    <s v="Universal Pictures"/>
    <n v="114"/>
    <n v="96.5"/>
    <n v="226584492.50673577"/>
    <n v="0.99147534285714289"/>
  </r>
  <r>
    <s v="The Year of Living Dangerously"/>
    <x v="1"/>
    <x v="0"/>
    <x v="2"/>
    <s v="February 18, 1983 (United States)"/>
    <x v="12"/>
    <n v="20000"/>
    <s v="Peter Weir"/>
    <s v="David Williamson"/>
    <s v="Mel Gibson"/>
    <s v="Australia"/>
    <n v="13000000"/>
    <n v="10278575"/>
    <s v="Metro-Goldwyn-Mayer (MGM)"/>
    <n v="115"/>
    <n v="96.5"/>
    <n v="33413357.279792748"/>
    <n v="-0.20934038461538462"/>
  </r>
  <r>
    <s v="Night Shift"/>
    <x v="0"/>
    <x v="3"/>
    <x v="2"/>
    <s v="July 30, 1982 (United States)"/>
    <x v="14"/>
    <n v="15000"/>
    <s v="Ron Howard"/>
    <s v="Lowell Ganz"/>
    <s v="Henry Winkler"/>
    <s v="United States"/>
    <m/>
    <n v="21095638"/>
    <s v="Major Studio Partners"/>
    <n v="106"/>
    <n v="96.5"/>
    <n v="68577219.073575124"/>
    <n v="0"/>
  </r>
  <r>
    <s v="Summer Lovers"/>
    <x v="0"/>
    <x v="3"/>
    <x v="2"/>
    <s v="July 16, 1982 (United States)"/>
    <x v="46"/>
    <n v="3900"/>
    <s v="Randal Kleiser"/>
    <s v="Randal Kleiser"/>
    <s v="Peter Gallagher"/>
    <s v="United States"/>
    <m/>
    <n v="4968000"/>
    <s v="Filmways Pictures"/>
    <n v="98"/>
    <n v="96.5"/>
    <n v="16149861.139896374"/>
    <n v="0"/>
  </r>
  <r>
    <s v="Victor Victoria"/>
    <x v="1"/>
    <x v="3"/>
    <x v="2"/>
    <s v="March 19, 1982 (United States)"/>
    <x v="37"/>
    <n v="20000"/>
    <s v="Blake Edwards"/>
    <s v="Blake Edwards"/>
    <s v="Julie Andrews"/>
    <s v="United Kingdom"/>
    <m/>
    <n v="28229046"/>
    <s v="Metro-Goldwyn-Mayer (MGM)"/>
    <n v="134"/>
    <n v="96.5"/>
    <n v="91766339.173057005"/>
    <n v="0"/>
  </r>
  <r>
    <s v="The Last Unicorn"/>
    <x v="2"/>
    <x v="10"/>
    <x v="2"/>
    <s v="November 19, 1982 (United States)"/>
    <x v="34"/>
    <n v="25000"/>
    <s v="Jules Bass"/>
    <s v="Peter S. Beagle"/>
    <s v="Jeff Bridges"/>
    <s v="United Kingdom"/>
    <n v="3500000"/>
    <n v="6455330"/>
    <s v="Rankin/Bass Productions"/>
    <n v="92"/>
    <n v="96.5"/>
    <n v="20984839.595854923"/>
    <n v="0.84438000000000002"/>
  </r>
  <r>
    <s v="The Entity"/>
    <x v="0"/>
    <x v="0"/>
    <x v="2"/>
    <s v="February 4, 1983 (United States)"/>
    <x v="17"/>
    <n v="15000"/>
    <s v="Sidney J. Furie"/>
    <s v="Frank De Felitta"/>
    <s v="Barbara Hershey"/>
    <s v="United States"/>
    <n v="9000000"/>
    <n v="13277558"/>
    <s v="American Cinema Productions"/>
    <n v="125"/>
    <n v="96.5"/>
    <n v="43162382.845595859"/>
    <n v="0.47528422222222222"/>
  </r>
  <r>
    <s v="Airplane II: the Sequel"/>
    <x v="1"/>
    <x v="3"/>
    <x v="2"/>
    <s v="December 10, 1982 (United States)"/>
    <x v="19"/>
    <n v="50000"/>
    <s v="Ken Finkleman"/>
    <s v="Ken Finkleman"/>
    <s v="Robert Hays"/>
    <s v="United States"/>
    <n v="15000000"/>
    <n v="27150534"/>
    <s v="Paramount Pictures"/>
    <n v="85"/>
    <n v="96.5"/>
    <n v="88260336.951295346"/>
    <n v="0.81003559999999997"/>
  </r>
  <r>
    <s v="The Toy"/>
    <x v="1"/>
    <x v="3"/>
    <x v="2"/>
    <s v="December 10, 1982 (United States)"/>
    <x v="1"/>
    <n v="11000"/>
    <s v="Richard Donner"/>
    <s v="Francis Veber"/>
    <s v="Richard Pryor"/>
    <s v="United States"/>
    <n v="17000000"/>
    <n v="47118057"/>
    <s v="Columbia Pictures"/>
    <n v="102"/>
    <n v="96.5"/>
    <n v="153170305.5015544"/>
    <n v="1.7716504117647058"/>
  </r>
  <r>
    <s v="The House on Sorority Row"/>
    <x v="0"/>
    <x v="4"/>
    <x v="2"/>
    <s v="July 28, 1983 (South Korea)"/>
    <x v="22"/>
    <n v="7800"/>
    <s v="Mark Rosman"/>
    <s v="Mark Rosman"/>
    <s v="Kate McNeil"/>
    <s v="United States"/>
    <n v="425000"/>
    <n v="10604986"/>
    <s v="VAE Productions"/>
    <n v="91"/>
    <n v="96.5"/>
    <n v="34474446.717098445"/>
    <n v="23.952908235294117"/>
  </r>
  <r>
    <s v="Evil Under the Sun"/>
    <x v="1"/>
    <x v="6"/>
    <x v="2"/>
    <s v="March 5, 1982 (United States)"/>
    <x v="12"/>
    <n v="15000"/>
    <s v="Guy Hamilton"/>
    <s v="Anthony Shaffer"/>
    <s v="Peter Ustinov"/>
    <s v="United Kingdom"/>
    <n v="10000000"/>
    <n v="6110670"/>
    <s v="EMI Films"/>
    <n v="117"/>
    <n v="96.5"/>
    <n v="19864426.725388601"/>
    <n v="-0.38893299999999997"/>
  </r>
  <r>
    <s v="The Sword and the Sorcerer"/>
    <x v="0"/>
    <x v="2"/>
    <x v="2"/>
    <s v="April 30, 1982 (United States)"/>
    <x v="41"/>
    <n v="5700"/>
    <s v="Albert Pyun"/>
    <s v="Tom Karnowski"/>
    <s v="Lee Horsley"/>
    <s v="United States"/>
    <m/>
    <n v="39103425"/>
    <s v="Sorcerer Productions"/>
    <n v="99"/>
    <n v="96.5"/>
    <n v="127116522.51295337"/>
    <n v="0"/>
  </r>
  <r>
    <s v="Death Wish II"/>
    <x v="0"/>
    <x v="2"/>
    <x v="2"/>
    <s v="February 19, 1982 (United States)"/>
    <x v="22"/>
    <n v="15000"/>
    <s v="Michael Winner"/>
    <s v="David Engelbach"/>
    <s v="Charles Bronson"/>
    <s v="United States"/>
    <n v="2000000"/>
    <n v="16100000"/>
    <s v="Golan-Globus Productions"/>
    <n v="89"/>
    <n v="96.5"/>
    <n v="52337512.953367874"/>
    <n v="7.05"/>
  </r>
  <r>
    <s v="Silent Rage"/>
    <x v="0"/>
    <x v="2"/>
    <x v="2"/>
    <s v="April 2, 1982 (United States)"/>
    <x v="30"/>
    <n v="5300"/>
    <s v="Michael Miller"/>
    <s v="Joseph Fraley"/>
    <s v="Chuck Norris"/>
    <s v="United States"/>
    <n v="4500000"/>
    <n v="10490791"/>
    <s v="Columbia Pictures"/>
    <n v="103"/>
    <n v="96.5"/>
    <n v="34103224.214507774"/>
    <n v="1.3312868888888889"/>
  </r>
  <r>
    <s v="Megaforce"/>
    <x v="1"/>
    <x v="2"/>
    <x v="2"/>
    <s v="June 25, 1982 (United States)"/>
    <x v="47"/>
    <n v="3400"/>
    <s v="Hal Needham"/>
    <s v="Bob Kachler"/>
    <s v="Barry Bostwick"/>
    <s v="Hong Kong"/>
    <n v="20000000"/>
    <n v="5675599"/>
    <s v="Golden Harvest Company"/>
    <n v="99"/>
    <n v="96.5"/>
    <n v="18450107.837305699"/>
    <n v="-0.71622005"/>
  </r>
  <r>
    <s v="Personal Best"/>
    <x v="0"/>
    <x v="0"/>
    <x v="2"/>
    <s v="June 26, 1982 (Japan)"/>
    <x v="21"/>
    <n v="2600"/>
    <s v="Robert Towne"/>
    <s v="Robert Towne"/>
    <s v="Mariel Hemingway"/>
    <s v="United States"/>
    <n v="16000000"/>
    <n v="5672311"/>
    <s v="The Geffen Company"/>
    <n v="128"/>
    <n v="96.5"/>
    <n v="18439419.281865284"/>
    <n v="-0.64548056249999997"/>
  </r>
  <r>
    <s v="Dead Men Don't Wear Plaid"/>
    <x v="1"/>
    <x v="3"/>
    <x v="2"/>
    <s v="May 21, 1982 (United States)"/>
    <x v="15"/>
    <n v="21000"/>
    <s v="Carl Reiner"/>
    <s v="Carl Reiner"/>
    <s v="Steve Martin"/>
    <s v="United States"/>
    <n v="9000000"/>
    <n v="18196170"/>
    <s v="Aspen Film Society"/>
    <n v="88"/>
    <n v="96.5"/>
    <n v="59151694.601036273"/>
    <n v="1.0217966666666667"/>
  </r>
  <r>
    <s v="Amityville II: The Possession"/>
    <x v="0"/>
    <x v="4"/>
    <x v="2"/>
    <s v="September 24, 1982 (United States)"/>
    <x v="30"/>
    <n v="11000"/>
    <s v="Damiano Damiani"/>
    <s v="Tommy Lee Wallace"/>
    <s v="James Olson"/>
    <s v="Mexico"/>
    <n v="5000000"/>
    <n v="12534817"/>
    <s v="Dino De Laurentiis Company"/>
    <n v="104"/>
    <n v="96.5"/>
    <n v="40747897.335751295"/>
    <n v="1.5069634000000001"/>
  </r>
  <r>
    <s v="Missing"/>
    <x v="1"/>
    <x v="5"/>
    <x v="2"/>
    <s v="March 12, 1982 (United States)"/>
    <x v="3"/>
    <n v="19000"/>
    <s v="Costa-Gavras"/>
    <s v="Costa-Gavras"/>
    <s v="Jack Lemmon"/>
    <s v="United States"/>
    <n v="9500000"/>
    <n v="14000000"/>
    <s v="PolyGram Filmed Entertainment"/>
    <n v="122"/>
    <n v="96.5"/>
    <n v="45510880.829015546"/>
    <n v="0.47368421052631576"/>
  </r>
  <r>
    <s v="Frances"/>
    <x v="0"/>
    <x v="5"/>
    <x v="2"/>
    <s v="March 11, 1983 (Australia)"/>
    <x v="4"/>
    <n v="7300"/>
    <s v="Graeme Clifford"/>
    <s v="Eric Bergren"/>
    <s v="Jessica Lange"/>
    <s v="United States"/>
    <m/>
    <m/>
    <s v="Brooksfilms"/>
    <n v="140"/>
    <n v="96.5"/>
    <n v="0"/>
    <n v="0"/>
  </r>
  <r>
    <s v="The Seduction"/>
    <x v="0"/>
    <x v="14"/>
    <x v="2"/>
    <s v="January 29, 1982 (United States)"/>
    <x v="38"/>
    <n v="1100"/>
    <s v="David Schmoeller"/>
    <s v="David Schmoeller"/>
    <s v="Morgan Fairchild"/>
    <s v="United States"/>
    <m/>
    <n v="11378339"/>
    <s v="The Romantic Venture"/>
    <n v="104"/>
    <n v="96.5"/>
    <n v="36988445.018652849"/>
    <n v="0"/>
  </r>
  <r>
    <s v="Cannery Row"/>
    <x v="1"/>
    <x v="3"/>
    <x v="2"/>
    <s v="February 12, 1982 (United States)"/>
    <x v="17"/>
    <n v="3500"/>
    <s v="David S. Ward"/>
    <s v="John Steinbeck"/>
    <s v="Nick Nolte"/>
    <s v="United States"/>
    <n v="11300000"/>
    <n v="5301539"/>
    <s v="Chai Productions"/>
    <n v="120"/>
    <n v="96.5"/>
    <n v="17234122.117098447"/>
    <n v="-0.53083725663716819"/>
  </r>
  <r>
    <s v="Deathtrap"/>
    <x v="1"/>
    <x v="3"/>
    <x v="2"/>
    <s v="March 19, 1982 (United States)"/>
    <x v="9"/>
    <n v="13000"/>
    <s v="Sidney Lumet"/>
    <s v="Ira Levin"/>
    <s v="Michael Caine"/>
    <s v="United States"/>
    <m/>
    <n v="19282134"/>
    <s v="Warner Bros."/>
    <n v="116"/>
    <n v="96.5"/>
    <n v="62681921.614507772"/>
    <n v="0"/>
  </r>
  <r>
    <s v="Tex"/>
    <x v="1"/>
    <x v="0"/>
    <x v="2"/>
    <s v="July 30, 1982 (United States)"/>
    <x v="16"/>
    <n v="2000"/>
    <s v="Tim Hunter"/>
    <s v="S.E. Hinton"/>
    <s v="Matt Dillon"/>
    <s v="United States"/>
    <m/>
    <n v="7400000"/>
    <s v="Walt Disney Productions"/>
    <n v="103"/>
    <n v="96.5"/>
    <n v="24055751.295336787"/>
    <n v="0"/>
  </r>
  <r>
    <s v="Time Walker"/>
    <x v="1"/>
    <x v="4"/>
    <x v="2"/>
    <s v="November 19, 1982 (United States)"/>
    <x v="48"/>
    <n v="1700"/>
    <s v="Tom Kennedy"/>
    <s v="Jason Williams"/>
    <s v="Ben Murphy"/>
    <s v="United States"/>
    <n v="750000"/>
    <m/>
    <s v="Byzantine Productions"/>
    <n v="83"/>
    <n v="96.5"/>
    <n v="0"/>
    <n v="-1"/>
  </r>
  <r>
    <s v="I, the Jury"/>
    <x v="0"/>
    <x v="6"/>
    <x v="2"/>
    <s v="April 22, 1982 (West Germany)"/>
    <x v="23"/>
    <n v="1500"/>
    <s v="Richard T. Heffron"/>
    <s v="Mickey Spillane"/>
    <s v="Armand Assante"/>
    <s v="United States"/>
    <m/>
    <n v="1515578"/>
    <s v="American Cinema Productions"/>
    <n v="111"/>
    <n v="96.5"/>
    <n v="4926806.4103626944"/>
    <n v="0"/>
  </r>
  <r>
    <s v="Tempest"/>
    <x v="1"/>
    <x v="3"/>
    <x v="2"/>
    <s v="September 24, 1982 (United States)"/>
    <x v="16"/>
    <n v="2200"/>
    <s v="Paul Mazursky"/>
    <s v="Paul Mazursky"/>
    <s v="John Cassavetes"/>
    <s v="United States"/>
    <n v="13000000"/>
    <n v="5005245"/>
    <s v="Columbia Pictures"/>
    <n v="140"/>
    <n v="96.5"/>
    <n v="16270936.336787565"/>
    <n v="-0.61498115384615382"/>
  </r>
  <r>
    <s v="Young Doctors in Love"/>
    <x v="0"/>
    <x v="3"/>
    <x v="2"/>
    <s v="July 16, 1982 (United States)"/>
    <x v="30"/>
    <n v="3000"/>
    <s v="Garry Marshall"/>
    <s v="Michael Elias"/>
    <s v="Michael McKean"/>
    <s v="United States"/>
    <m/>
    <n v="30688860"/>
    <s v="ABC Motion Pictures"/>
    <n v="96"/>
    <n v="96.5"/>
    <n v="99762646.44559586"/>
    <n v="0"/>
  </r>
  <r>
    <s v="My Favorite Year"/>
    <x v="1"/>
    <x v="3"/>
    <x v="2"/>
    <s v="October 8, 1982 (United States)"/>
    <x v="34"/>
    <n v="9000"/>
    <s v="Richard Benjamin"/>
    <s v="Norman Steinberg"/>
    <s v="Peter O'Toole"/>
    <s v="United States"/>
    <m/>
    <n v="20123620"/>
    <s v="Metro-Goldwyn-Mayer (MGM)"/>
    <n v="92"/>
    <n v="96.5"/>
    <n v="65417405.119170986"/>
    <n v="0"/>
  </r>
  <r>
    <s v="Still of the Night"/>
    <x v="1"/>
    <x v="6"/>
    <x v="2"/>
    <s v="November 19, 1982 (United States)"/>
    <x v="10"/>
    <n v="4300"/>
    <s v="Robert Benton"/>
    <s v="Robert Benton"/>
    <s v="Roy Scheider"/>
    <s v="United States"/>
    <n v="10000000"/>
    <n v="5979947"/>
    <s v="United Artists"/>
    <n v="93"/>
    <n v="96.5"/>
    <n v="19439475.377202071"/>
    <n v="-0.40200530000000001"/>
  </r>
  <r>
    <s v="Parasite"/>
    <x v="0"/>
    <x v="4"/>
    <x v="2"/>
    <s v="March 12, 1982 (United States)"/>
    <x v="49"/>
    <n v="2300"/>
    <s v="Charles Band"/>
    <s v="Alan J. Adler"/>
    <s v="Robert Glaudini"/>
    <s v="United States"/>
    <n v="800000"/>
    <n v="2270"/>
    <s v="Embassy Pictures"/>
    <n v="85"/>
    <n v="96.5"/>
    <n v="7379.2642487046633"/>
    <n v="-0.99716249999999995"/>
  </r>
  <r>
    <s v="Making Love"/>
    <x v="0"/>
    <x v="0"/>
    <x v="2"/>
    <s v="March 5, 1982 (United States)"/>
    <x v="15"/>
    <n v="2500"/>
    <s v="Arthur Hiller"/>
    <s v="Barry Sandler"/>
    <s v="Michael Ontkean"/>
    <s v="United States"/>
    <m/>
    <n v="11897978"/>
    <s v="IndieProd Company Productions"/>
    <n v="113"/>
    <n v="96.5"/>
    <n v="38677675.633160621"/>
    <n v="0"/>
  </r>
  <r>
    <s v="Honkytonk Man"/>
    <x v="1"/>
    <x v="3"/>
    <x v="2"/>
    <s v="December 15, 1982 (United States)"/>
    <x v="14"/>
    <n v="8200"/>
    <s v="Clint Eastwood"/>
    <s v="Clancy Carlile"/>
    <s v="Clint Eastwood"/>
    <s v="United States"/>
    <n v="2000000"/>
    <n v="4484991"/>
    <s v="The Malpaso Company"/>
    <n v="122"/>
    <n v="96.5"/>
    <n v="14579706.494300518"/>
    <n v="1.2424955"/>
  </r>
  <r>
    <s v="The Beast Within"/>
    <x v="0"/>
    <x v="4"/>
    <x v="2"/>
    <s v="February 12, 1982 (United States)"/>
    <x v="41"/>
    <n v="3700"/>
    <s v="Philippe Mora"/>
    <s v="Tom Holland"/>
    <s v="Ronny Cox"/>
    <s v="United States"/>
    <m/>
    <n v="7742572"/>
    <s v="Katzka"/>
    <n v="98"/>
    <n v="96.5"/>
    <n v="25169376.543005183"/>
    <n v="0"/>
  </r>
  <r>
    <s v="Come Back to the 5 &amp; Dime Jimmy Dean, Jimmy Dean"/>
    <x v="1"/>
    <x v="3"/>
    <x v="2"/>
    <s v="April 6, 1983 (France)"/>
    <x v="13"/>
    <n v="4200"/>
    <s v="Robert Altman"/>
    <s v="Ed Graczyk"/>
    <s v="Cher"/>
    <s v="United States"/>
    <n v="850000"/>
    <n v="840958"/>
    <s v="Sandcastle 5 Productions"/>
    <n v="109"/>
    <n v="96.5"/>
    <n v="2733767.0943005183"/>
    <n v="-1.0637647058823529E-2"/>
  </r>
  <r>
    <s v="The Final Option"/>
    <x v="0"/>
    <x v="2"/>
    <x v="2"/>
    <s v="September 16, 1983 (United States)"/>
    <x v="5"/>
    <n v="3000"/>
    <s v="Ian Sharp"/>
    <s v="George Markstein"/>
    <s v="Lewis Collins"/>
    <s v="Switzerland"/>
    <n v="6000000"/>
    <n v="2666873"/>
    <s v="Richmond Light Horse Productions"/>
    <n v="125"/>
    <n v="96.5"/>
    <n v="8669409.9492227975"/>
    <n v="-0.55552116666666662"/>
  </r>
  <r>
    <s v="Trail of the Pink Panther"/>
    <x v="1"/>
    <x v="3"/>
    <x v="2"/>
    <s v="December 17, 1982 (United States)"/>
    <x v="18"/>
    <n v="9800"/>
    <s v="Blake Edwards"/>
    <s v="Blake Edwards"/>
    <s v="Peter Sellers"/>
    <s v="United Kingdom"/>
    <n v="6000000"/>
    <n v="9056073"/>
    <s v="United Artists"/>
    <n v="96"/>
    <n v="96.5"/>
    <n v="29439275.648704663"/>
    <n v="0.50934550000000001"/>
  </r>
  <r>
    <s v="The Sender"/>
    <x v="0"/>
    <x v="0"/>
    <x v="2"/>
    <s v="October 22, 1982 (United States)"/>
    <x v="22"/>
    <n v="1800"/>
    <s v="Roger Christian"/>
    <s v="Thomas Baum"/>
    <s v="Kathryn Harrold"/>
    <s v="United Kingdom"/>
    <m/>
    <n v="1054328"/>
    <s v="Paramount Pictures"/>
    <n v="91"/>
    <n v="96.5"/>
    <n v="3427385.4259067359"/>
    <n v="0"/>
  </r>
  <r>
    <s v="The Border"/>
    <x v="0"/>
    <x v="6"/>
    <x v="2"/>
    <s v="February 12, 1982 (United States)"/>
    <x v="5"/>
    <n v="6100"/>
    <s v="Tony Richardson"/>
    <s v="Deric Washburn"/>
    <s v="Jack Nicholson"/>
    <s v="United States"/>
    <n v="22000000"/>
    <n v="6118683"/>
    <s v="Efer Productions"/>
    <n v="108"/>
    <n v="96.5"/>
    <n v="19890475.20310881"/>
    <n v="-0.72187804545454548"/>
  </r>
  <r>
    <s v="Kiss Me Goodbye"/>
    <x v="1"/>
    <x v="3"/>
    <x v="2"/>
    <s v="December 22, 1982 (United States)"/>
    <x v="22"/>
    <n v="1900"/>
    <s v="Robert Mulligan"/>
    <s v="Bruno Barreto"/>
    <s v="Sally Field"/>
    <s v="United States"/>
    <m/>
    <n v="15782759"/>
    <s v="Twentieth Century Fox"/>
    <n v="101"/>
    <n v="96.5"/>
    <n v="51306233.143005185"/>
    <n v="0"/>
  </r>
  <r>
    <s v="A Midsummer Night's Sex Comedy"/>
    <x v="1"/>
    <x v="3"/>
    <x v="2"/>
    <s v="July 16, 1982 (United States)"/>
    <x v="14"/>
    <n v="19000"/>
    <s v="Woody Allen"/>
    <s v="Woody Allen"/>
    <s v="Woody Allen"/>
    <s v="United States"/>
    <m/>
    <n v="9077269"/>
    <s v="Jack Rollins &amp; Charles H. Joffe Productions"/>
    <n v="88"/>
    <n v="96.5"/>
    <n v="29508179.122279793"/>
    <n v="0"/>
  </r>
  <r>
    <s v="Vice Squad"/>
    <x v="0"/>
    <x v="2"/>
    <x v="2"/>
    <s v="January 22, 1982 (United States)"/>
    <x v="16"/>
    <n v="2000"/>
    <s v="Gary Sherman"/>
    <s v="Sandy Howard"/>
    <s v="Season Hubley"/>
    <s v="United Kingdom"/>
    <m/>
    <n v="13253583"/>
    <s v="AVCO Embassy Pictures"/>
    <n v="97"/>
    <n v="96.5"/>
    <n v="43084445.462176166"/>
    <n v="0"/>
  </r>
  <r>
    <s v="Best Friends"/>
    <x v="1"/>
    <x v="3"/>
    <x v="2"/>
    <s v="December 17, 1982 (United States)"/>
    <x v="30"/>
    <n v="2700"/>
    <s v="Norman Jewison"/>
    <s v="Valerie Curtin"/>
    <s v="Burt Reynolds"/>
    <s v="United States"/>
    <n v="15000000"/>
    <n v="36821203"/>
    <s v="Warner Bros."/>
    <n v="116"/>
    <n v="96.5"/>
    <n v="119697527.26528497"/>
    <n v="1.4547468666666667"/>
  </r>
  <r>
    <s v="Shoot the Moon"/>
    <x v="0"/>
    <x v="0"/>
    <x v="2"/>
    <s v="February 19, 1982 (United States)"/>
    <x v="15"/>
    <n v="2500"/>
    <s v="Alan Parker"/>
    <s v="Bo Goldman"/>
    <s v="Albert Finney"/>
    <s v="United States"/>
    <n v="12000000"/>
    <n v="9217530"/>
    <s v="Metro-Goldwyn-Mayer (MGM)"/>
    <n v="124"/>
    <n v="96.5"/>
    <n v="29964136.383419689"/>
    <n v="-0.23187250000000001"/>
  </r>
  <r>
    <s v="Lookin' to Get Out"/>
    <x v="0"/>
    <x v="3"/>
    <x v="2"/>
    <s v="June 30, 1983 (Australia)"/>
    <x v="27"/>
    <n v="684"/>
    <s v="Hal Ashby"/>
    <s v="Al Schwartz"/>
    <s v="Jon Voight"/>
    <s v="United States"/>
    <n v="17000000"/>
    <n v="946461"/>
    <s v="Lorimar Productions"/>
    <n v="105"/>
    <n v="96.5"/>
    <n v="3076733.8414507774"/>
    <n v="-0.94432582352941175"/>
  </r>
  <r>
    <s v="Barbarosa"/>
    <x v="1"/>
    <x v="13"/>
    <x v="2"/>
    <s v="February 19, 1982 (United States)"/>
    <x v="5"/>
    <n v="1500"/>
    <s v="Fred Schepisi"/>
    <s v="William D. Wittliff"/>
    <s v="Willie Nelson"/>
    <s v="United States"/>
    <n v="11000000"/>
    <n v="1736123"/>
    <s v="Incorporated Television Company (ITC)"/>
    <n v="90"/>
    <n v="96.5"/>
    <n v="5643749.0683937827"/>
    <n v="-0.84217063636363632"/>
  </r>
  <r>
    <s v="Visiting Hours"/>
    <x v="0"/>
    <x v="4"/>
    <x v="2"/>
    <s v="May 28, 1982 (United States)"/>
    <x v="46"/>
    <n v="3800"/>
    <s v="Jean-Claude Lord"/>
    <s v="Brian Taggert"/>
    <s v="Michael Ironside"/>
    <s v="Canada"/>
    <m/>
    <n v="13258670"/>
    <s v="Canadian Film Development Corporation (CFDC)"/>
    <n v="103"/>
    <n v="96.5"/>
    <n v="43100982.165803112"/>
    <n v="0"/>
  </r>
  <r>
    <s v="A Little Sex"/>
    <x v="0"/>
    <x v="3"/>
    <x v="2"/>
    <s v="April 2, 1982 (United States)"/>
    <x v="38"/>
    <n v="501"/>
    <s v="Bruce Paltrow"/>
    <s v="Robert De Laurentiis"/>
    <s v="Tim Matheson"/>
    <s v="United States"/>
    <m/>
    <n v="2370376"/>
    <s v="Company Four"/>
    <n v="95"/>
    <n v="96.5"/>
    <n v="7705564.2611398967"/>
    <n v="0"/>
  </r>
  <r>
    <s v="Class Reunion"/>
    <x v="0"/>
    <x v="3"/>
    <x v="2"/>
    <s v="October 29, 1982 (United States)"/>
    <x v="32"/>
    <n v="2000"/>
    <s v="Michael Miller"/>
    <s v="John Hughes"/>
    <s v="Gerrit Graham"/>
    <s v="United States"/>
    <m/>
    <n v="10054150"/>
    <s v="ABC Motion Pictures"/>
    <n v="84"/>
    <n v="96.5"/>
    <n v="32683801.606217619"/>
    <n v="0"/>
  </r>
  <r>
    <s v="Hanky Panky"/>
    <x v="1"/>
    <x v="2"/>
    <x v="2"/>
    <s v="June 4, 1982 (United States)"/>
    <x v="41"/>
    <n v="2400"/>
    <s v="Sidney Poitier"/>
    <s v="Henry Rosenbaum"/>
    <s v="Gene Wilder"/>
    <s v="United States"/>
    <m/>
    <n v="9823934"/>
    <s v="Columbia Pictures"/>
    <n v="110"/>
    <n v="96.5"/>
    <n v="31935420.681865286"/>
    <n v="0"/>
  </r>
  <r>
    <s v="Author! Author!"/>
    <x v="1"/>
    <x v="3"/>
    <x v="2"/>
    <s v="June 18, 1982 (United States)"/>
    <x v="19"/>
    <n v="5100"/>
    <s v="Arthur Hiller"/>
    <s v="Israel Horovitz"/>
    <s v="Al Pacino"/>
    <s v="United States"/>
    <m/>
    <n v="13111101"/>
    <s v="Twentieth Century Fox"/>
    <n v="110"/>
    <n v="96.5"/>
    <n v="42621268.224870466"/>
    <n v="0"/>
  </r>
  <r>
    <s v="Split Image"/>
    <x v="0"/>
    <x v="0"/>
    <x v="2"/>
    <s v="October 3, 1982 (United States)"/>
    <x v="16"/>
    <n v="768"/>
    <s v="Ted Kotcheff"/>
    <s v="Scott Spencer"/>
    <s v="Michael O'Keefe"/>
    <s v="Canada"/>
    <m/>
    <n v="263635"/>
    <s v="PolyGram Filmed Entertainment"/>
    <n v="110"/>
    <n v="96.5"/>
    <n v="857018.64766839379"/>
    <n v="0"/>
  </r>
  <r>
    <s v="The Challenge"/>
    <x v="0"/>
    <x v="2"/>
    <x v="2"/>
    <s v="July 23, 1982 (United States)"/>
    <x v="21"/>
    <n v="2000"/>
    <s v="John Frankenheimer"/>
    <s v="Richard Maxwell"/>
    <s v="Scott Glenn"/>
    <s v="United States"/>
    <m/>
    <n v="2977706"/>
    <s v="CBS Theatrical Films"/>
    <n v="108"/>
    <n v="96.5"/>
    <n v="9679858.7792746108"/>
    <n v="0"/>
  </r>
  <r>
    <s v="The Soldier"/>
    <x v="0"/>
    <x v="2"/>
    <x v="2"/>
    <s v="August 27, 1982 (United States)"/>
    <x v="11"/>
    <n v="1100"/>
    <s v="James Glickenhaus"/>
    <s v="James Glickenhaus"/>
    <s v="Ken Wahl"/>
    <s v="United States"/>
    <n v="4000000"/>
    <n v="6328816"/>
    <s v="James Glickenhaus"/>
    <n v="96"/>
    <n v="96.5"/>
    <n v="20573570.768911917"/>
    <n v="0.58220400000000005"/>
  </r>
  <r>
    <s v="Wrong Is Right"/>
    <x v="0"/>
    <x v="3"/>
    <x v="2"/>
    <s v="May 14, 1982 (United States)"/>
    <x v="46"/>
    <n v="1800"/>
    <s v="Richard Brooks"/>
    <s v="Charles McCarry"/>
    <s v="Sean Connery"/>
    <s v="United States"/>
    <n v="10000000"/>
    <n v="3583513"/>
    <s v="Columbia Pictures"/>
    <n v="117"/>
    <n v="96.5"/>
    <n v="11649202.36373057"/>
    <n v="-0.64164869999999996"/>
  </r>
  <r>
    <s v="Six Weeks"/>
    <x v="1"/>
    <x v="0"/>
    <x v="2"/>
    <s v="December 17, 1982 (United States)"/>
    <x v="46"/>
    <n v="818"/>
    <s v="Tony Bill"/>
    <s v="Fred Mustard Stewart"/>
    <s v="Dudley Moore"/>
    <s v="United States"/>
    <m/>
    <n v="6668025"/>
    <s v="PolyGram Pictures"/>
    <n v="107"/>
    <n v="96.5"/>
    <n v="21676263.652849741"/>
    <n v="0"/>
  </r>
  <r>
    <s v="The State of Things"/>
    <x v="3"/>
    <x v="0"/>
    <x v="2"/>
    <s v="February 18, 1983 (United States)"/>
    <x v="9"/>
    <n v="3000"/>
    <s v="Wim Wenders"/>
    <s v="Robert Kramer"/>
    <s v="Allen Garfield"/>
    <s v="West Germany"/>
    <m/>
    <n v="3700"/>
    <s v="Gray City"/>
    <n v="121"/>
    <n v="96.5"/>
    <n v="12027.875647668394"/>
    <n v="0"/>
  </r>
  <r>
    <s v="Jekyll and Hyde... Together Again"/>
    <x v="0"/>
    <x v="9"/>
    <x v="2"/>
    <s v="October 1, 1982 (United States)"/>
    <x v="19"/>
    <n v="1100"/>
    <s v="Jerry Belson"/>
    <s v="Monica Mcgowan Johnson"/>
    <s v="Mark Blankfield"/>
    <s v="United States"/>
    <n v="5000000"/>
    <n v="3792188"/>
    <s v="Paramount Pictures"/>
    <n v="87"/>
    <n v="96.5"/>
    <n v="12327558.296373058"/>
    <n v="-0.24156240000000001"/>
  </r>
  <r>
    <s v="Forced Vengeance"/>
    <x v="0"/>
    <x v="2"/>
    <x v="2"/>
    <s v="July 30, 1982 (United States)"/>
    <x v="41"/>
    <n v="2900"/>
    <s v="James Fargo"/>
    <s v="Franklin Thompson"/>
    <s v="Chuck Norris"/>
    <s v="United States"/>
    <n v="5000000"/>
    <n v="6660333"/>
    <s v="Metro-Goldwyn-Mayer (MGM)"/>
    <n v="90"/>
    <n v="96.5"/>
    <n v="21651258.674611401"/>
    <n v="0.33206659999999999"/>
  </r>
  <r>
    <s v="The Missionary"/>
    <x v="0"/>
    <x v="3"/>
    <x v="2"/>
    <s v="November 5, 1982 (United States)"/>
    <x v="19"/>
    <n v="2100"/>
    <s v="Richard Loncraine"/>
    <s v="Michael Palin"/>
    <s v="Michael Palin"/>
    <s v="United Kingdom"/>
    <m/>
    <n v="7241180"/>
    <s v="HandMade Films"/>
    <n v="90"/>
    <n v="96.5"/>
    <n v="23539462.860103626"/>
    <n v="0"/>
  </r>
  <r>
    <s v="The Escape Artist"/>
    <x v="1"/>
    <x v="3"/>
    <x v="2"/>
    <s v="May 28, 1982 (United States)"/>
    <x v="19"/>
    <n v="683"/>
    <s v="Caleb Deschanel"/>
    <s v="David Wagoner"/>
    <s v="Raul Julia"/>
    <s v="United States"/>
    <m/>
    <n v="143369"/>
    <s v="Zoetrope Studios"/>
    <n v="94"/>
    <n v="96.5"/>
    <n v="466060.67668393784"/>
    <n v="0"/>
  </r>
  <r>
    <s v="Night Crossing"/>
    <x v="1"/>
    <x v="0"/>
    <x v="2"/>
    <s v="February 5, 1982 (United States)"/>
    <x v="16"/>
    <n v="1300"/>
    <s v="Delbert Mann"/>
    <s v="John McGreevey"/>
    <s v="John Hurt"/>
    <s v="United Kingdom"/>
    <n v="10000000"/>
    <n v="8000000"/>
    <s v="Walt Disney Productions"/>
    <n v="107"/>
    <n v="96.5"/>
    <n v="26006217.616580311"/>
    <n v="-0.2"/>
  </r>
  <r>
    <s v="Endangered Species"/>
    <x v="0"/>
    <x v="0"/>
    <x v="2"/>
    <s v="September 10, 1982 (United States)"/>
    <x v="23"/>
    <n v="914"/>
    <s v="Alan Rudolph"/>
    <s v="Judd Klinger"/>
    <s v="Robert Urich"/>
    <s v="United States"/>
    <m/>
    <n v="1474249"/>
    <s v="Alive Enterprises"/>
    <n v="97"/>
    <n v="96.5"/>
    <n v="4792455.0393782388"/>
    <n v="0"/>
  </r>
  <r>
    <s v="Things Are Tough All Over"/>
    <x v="0"/>
    <x v="2"/>
    <x v="2"/>
    <s v="August 4, 1982 (United States)"/>
    <x v="22"/>
    <n v="3100"/>
    <s v="Thomas K. Avildsen"/>
    <s v="Cheech Marin"/>
    <s v="Toni Attell"/>
    <s v="United States"/>
    <n v="7000000"/>
    <n v="21134374"/>
    <s v="C &amp; C Brown Production"/>
    <n v="90"/>
    <n v="96.5"/>
    <n v="68703141.179274619"/>
    <n v="2.0191962857142856"/>
  </r>
  <r>
    <s v="Homework"/>
    <x v="0"/>
    <x v="3"/>
    <x v="2"/>
    <s v="August 27, 1982 (United States)"/>
    <x v="50"/>
    <n v="322"/>
    <s v="James Beshears"/>
    <s v="Maurice Peterson"/>
    <s v="Joan Collins"/>
    <s v="United States"/>
    <m/>
    <n v="2914328"/>
    <s v="Jensen Farley Pictures"/>
    <n v="90"/>
    <n v="96.5"/>
    <n v="9473831.0217616577"/>
    <n v="0"/>
  </r>
  <r>
    <s v="Jinxed!"/>
    <x v="0"/>
    <x v="3"/>
    <x v="2"/>
    <s v="October 22, 1982 (United States)"/>
    <x v="32"/>
    <n v="984"/>
    <s v="Don Siegel"/>
    <s v="Frank D. Gilroy"/>
    <s v="Bette Midler"/>
    <s v="United States"/>
    <n v="13400000"/>
    <n v="2869638"/>
    <s v="Herb Jaffe"/>
    <n v="103"/>
    <n v="96.5"/>
    <n v="9328553.7886010371"/>
    <n v="-0.78584791044776114"/>
  </r>
  <r>
    <s v="The Return of Martin Guerre"/>
    <x v="4"/>
    <x v="5"/>
    <x v="2"/>
    <s v="August 26, 1983 (United States)"/>
    <x v="34"/>
    <n v="4100"/>
    <s v="Daniel Vigne"/>
    <s v="Jean-Claude CarriÃ¨re"/>
    <s v="GÃ©rard Depardieu"/>
    <s v="France"/>
    <m/>
    <n v="3723036"/>
    <s v="S.F.P.C."/>
    <n v="112"/>
    <n v="96.5"/>
    <n v="12102760.551295336"/>
    <n v="0"/>
  </r>
  <r>
    <s v="They Call Me Bruce"/>
    <x v="1"/>
    <x v="2"/>
    <x v="2"/>
    <s v="November 12, 1982 (United States)"/>
    <x v="46"/>
    <n v="1500"/>
    <s v="Elliott Hong"/>
    <s v="David Randolph"/>
    <s v="Johnny Yune"/>
    <s v="United States"/>
    <m/>
    <n v="16894678"/>
    <s v="Gold Pine Productions"/>
    <n v="87"/>
    <n v="96.5"/>
    <n v="54920834.078756481"/>
    <n v="0"/>
  </r>
  <r>
    <s v="Some Kind of Hero"/>
    <x v="0"/>
    <x v="3"/>
    <x v="2"/>
    <s v="April 2, 1982 (United States)"/>
    <x v="1"/>
    <n v="1400"/>
    <s v="Michael Pressman"/>
    <s v="Robert Boris"/>
    <s v="Richard Pryor"/>
    <s v="United States"/>
    <m/>
    <n v="23671186"/>
    <s v="Paramount Pictures"/>
    <n v="97"/>
    <n v="96.5"/>
    <n v="76949751.794818655"/>
    <n v="0"/>
  </r>
  <r>
    <s v="Hammett"/>
    <x v="1"/>
    <x v="6"/>
    <x v="2"/>
    <s v="September 17, 1982 (United States)"/>
    <x v="16"/>
    <n v="3000"/>
    <s v="Wim Wenders"/>
    <s v="Joe Gores"/>
    <s v="Frederic Forrest"/>
    <s v="United States"/>
    <m/>
    <n v="42914"/>
    <s v="Orion Pictures"/>
    <n v="97"/>
    <n v="96.5"/>
    <n v="139503.85284974094"/>
    <n v="0"/>
  </r>
  <r>
    <s v="Five Days One Summer"/>
    <x v="1"/>
    <x v="0"/>
    <x v="2"/>
    <s v="1982 (Japan)"/>
    <x v="10"/>
    <n v="1000"/>
    <s v="Fred Zinnemann"/>
    <s v="Michael Austin"/>
    <s v="Sean Connery"/>
    <s v="United States"/>
    <n v="15000000"/>
    <n v="199078"/>
    <s v="Cable and Wireless Finance"/>
    <n v="108"/>
    <n v="96.5"/>
    <n v="647158.22383419692"/>
    <n v="-0.98672813333333331"/>
  </r>
  <r>
    <s v="Penitentiary II"/>
    <x v="0"/>
    <x v="6"/>
    <x v="2"/>
    <s v="April 2, 1982 (United States)"/>
    <x v="44"/>
    <n v="538"/>
    <s v="Jamaa Fanaka"/>
    <s v="Jamaa Fanaka"/>
    <s v="Leon Isaac Kennedy"/>
    <s v="United States"/>
    <m/>
    <n v="3178542"/>
    <s v="Bob-Bea Productions"/>
    <n v="108"/>
    <n v="96.5"/>
    <n v="10332731.869430052"/>
    <n v="0"/>
  </r>
  <r>
    <s v="If You Could See What I Hear"/>
    <x v="1"/>
    <x v="5"/>
    <x v="2"/>
    <s v="April 23, 1982 (United States)"/>
    <x v="8"/>
    <n v="785"/>
    <s v="Eric Till"/>
    <s v="Stuart Gillard"/>
    <s v="Marc Singer"/>
    <s v="Canada"/>
    <m/>
    <n v="8693512"/>
    <s v="Cypress Grove"/>
    <n v="103"/>
    <n v="96.5"/>
    <n v="28260670.615544043"/>
    <n v="0"/>
  </r>
  <r>
    <s v="Partners"/>
    <x v="0"/>
    <x v="3"/>
    <x v="2"/>
    <s v="April 30, 1982 (United States)"/>
    <x v="11"/>
    <n v="1200"/>
    <s v="James Burrows"/>
    <s v="Francis Veber"/>
    <s v="Ryan O'Neal"/>
    <s v="United States"/>
    <n v="6000000"/>
    <n v="6062898"/>
    <s v="Paramount Pictures"/>
    <n v="93"/>
    <n v="96.5"/>
    <n v="19709130.596891191"/>
    <n v="1.0482999999999999E-2"/>
  </r>
  <r>
    <s v="Richard Pryor: Live on the Sunset Strip"/>
    <x v="0"/>
    <x v="3"/>
    <x v="2"/>
    <s v="March 12, 1982 (United States)"/>
    <x v="3"/>
    <n v="3900"/>
    <s v="Joe Layton"/>
    <s v="Paul Mooney"/>
    <s v="Richard Pryor"/>
    <s v="United States"/>
    <m/>
    <n v="36299720"/>
    <s v="Columbia Pictures"/>
    <n v="82"/>
    <n v="96.5"/>
    <n v="118002302.21761659"/>
    <n v="0"/>
  </r>
  <r>
    <s v="Bugs Bunny's 3rd Movie: 1001 Rabbit Tales"/>
    <x v="2"/>
    <x v="10"/>
    <x v="2"/>
    <s v="November 19, 1982 (United States)"/>
    <x v="12"/>
    <n v="1800"/>
    <s v="Directors"/>
    <s v="John W. Dunn"/>
    <s v="Mel Blanc"/>
    <s v="United States"/>
    <m/>
    <n v="78350"/>
    <s v="Warner Bros. Animation"/>
    <n v="74"/>
    <n v="96.5"/>
    <n v="254698.39378238341"/>
    <n v="0"/>
  </r>
  <r>
    <s v="Monsignor"/>
    <x v="0"/>
    <x v="6"/>
    <x v="2"/>
    <s v="October 22, 1982 (United States)"/>
    <x v="27"/>
    <n v="838"/>
    <s v="Frank Perry"/>
    <s v="Jack-Alain LÃ©ger"/>
    <s v="Christopher Reeve"/>
    <s v="United States"/>
    <m/>
    <n v="12408066"/>
    <s v="Frank Yablans Presentations"/>
    <n v="121"/>
    <n v="96.5"/>
    <n v="40335858.074611403"/>
    <n v="0"/>
  </r>
  <r>
    <s v="Yes, Giorgio"/>
    <x v="1"/>
    <x v="3"/>
    <x v="2"/>
    <s v="September 24, 1982 (United States)"/>
    <x v="49"/>
    <n v="653"/>
    <s v="Franklin J. Schaffner"/>
    <s v="Anne Piper"/>
    <s v="Luciano Pavarotti"/>
    <s v="United States"/>
    <n v="19000000"/>
    <n v="2279543"/>
    <s v="Metro-Goldwyn-Mayer (MGM)"/>
    <n v="110"/>
    <n v="96.5"/>
    <n v="7410286.4155440414"/>
    <n v="-0.8800240526315789"/>
  </r>
  <r>
    <s v="I Ought to Be in Pictures"/>
    <x v="1"/>
    <x v="3"/>
    <x v="2"/>
    <s v="March 26, 1982 (United States)"/>
    <x v="19"/>
    <n v="895"/>
    <s v="Herbert Ross"/>
    <s v="Neil Simon"/>
    <s v="Walter Matthau"/>
    <s v="United States"/>
    <m/>
    <n v="6968359"/>
    <s v="Twentieth Century Fox"/>
    <n v="108"/>
    <n v="96.5"/>
    <n v="22652582.573056996"/>
    <n v="0"/>
  </r>
  <r>
    <s v="La traviata"/>
    <x v="2"/>
    <x v="0"/>
    <x v="2"/>
    <s v="February 18, 1983 (Italy)"/>
    <x v="13"/>
    <n v="1300"/>
    <s v="Franco Zeffirelli"/>
    <s v="Francesco Maria Piave"/>
    <s v="Teresa Stratas"/>
    <s v="Netherlands"/>
    <m/>
    <n v="3783329"/>
    <s v="Accent Films B.V."/>
    <n v="109"/>
    <n v="96.5"/>
    <n v="12298759.661139896"/>
    <n v="0"/>
  </r>
  <r>
    <s v="Fighting Back"/>
    <x v="0"/>
    <x v="2"/>
    <x v="2"/>
    <s v="May 21, 1982 (United States)"/>
    <x v="10"/>
    <n v="460"/>
    <s v="Lewis Teague"/>
    <s v="Thomas Hedley Jr."/>
    <s v="Tom Skerritt"/>
    <s v="United States"/>
    <m/>
    <n v="3355948"/>
    <s v="Permut Presentations"/>
    <n v="98"/>
    <n v="96.5"/>
    <n v="10909439.249740932"/>
    <n v="0"/>
  </r>
  <r>
    <s v="Kamikaze 89"/>
    <x v="4"/>
    <x v="9"/>
    <x v="2"/>
    <s v="July 16, 1982 (West Germany)"/>
    <x v="1"/>
    <n v="665"/>
    <s v="Wolf Gremm"/>
    <s v="Robert Katz"/>
    <s v="Rainer Werner Fassbinder"/>
    <s v="West Germany"/>
    <m/>
    <n v="22440"/>
    <s v="Regina Ziegler Filmproduktion"/>
    <n v="106"/>
    <n v="96.5"/>
    <n v="72947.440414507771"/>
    <n v="0"/>
  </r>
  <r>
    <s v="The Wizard of Oz"/>
    <x v="4"/>
    <x v="10"/>
    <x v="2"/>
    <s v="October 6, 1982 (United States)"/>
    <x v="8"/>
    <n v="352"/>
    <s v="Fumihiko Takayama"/>
    <s v="Yoshimitsu Banno"/>
    <s v="Aileen Quinn"/>
    <s v="United States"/>
    <m/>
    <m/>
    <s v="Alan Enterprises"/>
    <n v="78"/>
    <n v="96.5"/>
    <n v="0"/>
    <n v="0"/>
  </r>
  <r>
    <s v="Heidi's Song"/>
    <x v="2"/>
    <x v="10"/>
    <x v="2"/>
    <s v="November 19, 1982 (United States)"/>
    <x v="21"/>
    <n v="256"/>
    <s v="Robert Taylor"/>
    <s v="Joseph Barbera"/>
    <s v="Lorne Greene"/>
    <s v="United States"/>
    <m/>
    <n v="5124391"/>
    <s v="Hanna-Barbera Productions"/>
    <n v="94"/>
    <n v="96.5"/>
    <n v="16658253.4373057"/>
    <n v="0"/>
  </r>
  <r>
    <s v="Love Child"/>
    <x v="0"/>
    <x v="6"/>
    <x v="2"/>
    <s v="October 15, 1982 (United States)"/>
    <x v="46"/>
    <n v="253"/>
    <s v="Larry Peerce"/>
    <s v="Anne Gerard"/>
    <s v="Amy Madigan"/>
    <s v="United States"/>
    <m/>
    <m/>
    <s v="The Ladd Company"/>
    <n v="96"/>
    <n v="96.5"/>
    <n v="0"/>
    <n v="0"/>
  </r>
  <r>
    <s v="Boardinghouse"/>
    <x v="0"/>
    <x v="3"/>
    <x v="2"/>
    <s v="October 21, 1983 (United States)"/>
    <x v="51"/>
    <n v="651"/>
    <s v="John Wintergate"/>
    <s v="John Wintergate"/>
    <s v="John Wintergate"/>
    <s v="United States"/>
    <n v="10000"/>
    <m/>
    <s v="Blustarr"/>
    <n v="98"/>
    <n v="96.5"/>
    <n v="0"/>
    <n v="-1"/>
  </r>
  <r>
    <s v="Experience Preferred... But Not Essential"/>
    <x v="1"/>
    <x v="0"/>
    <x v="2"/>
    <s v="December 22, 1982 (United Kingdom)"/>
    <x v="9"/>
    <n v="240"/>
    <s v="Peter Duffell"/>
    <s v="June Roberts"/>
    <s v="Elizabeth Edmonds"/>
    <s v="United Kingdom"/>
    <m/>
    <m/>
    <s v="Channel Four Film"/>
    <n v="80"/>
    <n v="96.5"/>
    <n v="0"/>
    <n v="0"/>
  </r>
  <r>
    <s v="The Personals"/>
    <x v="1"/>
    <x v="3"/>
    <x v="2"/>
    <s v="October 1982 (United States)"/>
    <x v="17"/>
    <n v="75"/>
    <s v="Peter Markle"/>
    <s v="Peter Markle"/>
    <s v="Bill Schoppert"/>
    <s v="United States"/>
    <n v="435000"/>
    <m/>
    <s v="Blueline Productions"/>
    <n v="90"/>
    <n v="96.5"/>
    <n v="0"/>
    <n v="-1"/>
  </r>
  <r>
    <s v="Lonely Hearts"/>
    <x v="0"/>
    <x v="3"/>
    <x v="2"/>
    <s v="October 21, 1982 (Australia)"/>
    <x v="8"/>
    <n v="336"/>
    <s v="Paul Cox"/>
    <s v="Paul Cox"/>
    <s v="Wendy Hughes"/>
    <s v="Australia"/>
    <m/>
    <n v="777087"/>
    <s v="Adam Packer Film Productions"/>
    <n v="106"/>
    <n v="96.5"/>
    <n v="2526136.7036269433"/>
    <n v="0"/>
  </r>
  <r>
    <s v="Scarface"/>
    <x v="0"/>
    <x v="6"/>
    <x v="3"/>
    <s v="December 9, 1983 (United States)"/>
    <x v="28"/>
    <n v="766000"/>
    <s v="Brian De Palma"/>
    <s v="Oliver Stone"/>
    <s v="Al Pacino"/>
    <s v="United States"/>
    <n v="25000000"/>
    <n v="65884703"/>
    <s v="Universal Pictures"/>
    <n v="170"/>
    <n v="99.6"/>
    <n v="207510354.72991967"/>
    <n v="1.63538812"/>
  </r>
  <r>
    <s v="The Outsiders"/>
    <x v="1"/>
    <x v="6"/>
    <x v="3"/>
    <s v="March 25, 1983 (United States)"/>
    <x v="12"/>
    <n v="78000"/>
    <s v="Francis Ford Coppola"/>
    <s v="Kathleen Rowell"/>
    <s v="C. Thomas Howell"/>
    <s v="United States"/>
    <n v="10000000"/>
    <n v="25697647"/>
    <s v="Zoetrope Studios"/>
    <n v="91"/>
    <n v="99.6"/>
    <n v="80937267.709839359"/>
    <n v="1.5697646999999999"/>
  </r>
  <r>
    <s v="Star Wars: Episode VI - Return of the Jedi"/>
    <x v="1"/>
    <x v="2"/>
    <x v="3"/>
    <s v="May 25, 1983 (United States)"/>
    <x v="28"/>
    <n v="973000"/>
    <s v="Richard Marquand"/>
    <s v="Lawrence Kasdan"/>
    <s v="Mark Hamill"/>
    <s v="United States"/>
    <n v="32500000"/>
    <n v="475106177"/>
    <s v="Lucasfilm"/>
    <n v="131"/>
    <n v="99.6"/>
    <n v="1496393651.8564258"/>
    <n v="13.6186516"/>
  </r>
  <r>
    <s v="Risky Business"/>
    <x v="0"/>
    <x v="3"/>
    <x v="3"/>
    <s v="August 5, 1983 (United States)"/>
    <x v="8"/>
    <n v="83000"/>
    <s v="Paul Brickman"/>
    <s v="Paul Brickman"/>
    <s v="Tom Cruise"/>
    <s v="United States"/>
    <n v="6200000"/>
    <n v="63541777"/>
    <s v="The Geffen Company"/>
    <n v="99"/>
    <n v="99.6"/>
    <n v="200131078.76405624"/>
    <n v="9.2486737096774192"/>
  </r>
  <r>
    <s v="National Lampoon's Vacation"/>
    <x v="0"/>
    <x v="1"/>
    <x v="3"/>
    <s v="July 29, 1983 (United States)"/>
    <x v="34"/>
    <n v="100000"/>
    <s v="Harold Ramis"/>
    <s v="John Hughes"/>
    <s v="Chevy Chase"/>
    <s v="United States"/>
    <n v="15000000"/>
    <n v="61399552"/>
    <s v="National Lampoon"/>
    <n v="98"/>
    <n v="99.6"/>
    <n v="193383930.34538153"/>
    <n v="3.0933034666666668"/>
  </r>
  <r>
    <s v="Trading Places"/>
    <x v="0"/>
    <x v="3"/>
    <x v="3"/>
    <s v="June 8, 1983 (United States)"/>
    <x v="24"/>
    <n v="141000"/>
    <s v="John Landis"/>
    <s v="Timothy Harris"/>
    <s v="Eddie Murphy"/>
    <s v="United States"/>
    <n v="15000000"/>
    <n v="90404800"/>
    <s v="Cinema Group Ventures"/>
    <n v="116"/>
    <n v="99.6"/>
    <n v="284738812.85140562"/>
    <n v="5.0269866666666667"/>
  </r>
  <r>
    <s v="Superman III"/>
    <x v="1"/>
    <x v="2"/>
    <x v="3"/>
    <s v="June 17, 1983 (United States)"/>
    <x v="18"/>
    <n v="66000"/>
    <s v="Richard Lester"/>
    <s v="Jerry Siegel"/>
    <s v="Christopher Reeve"/>
    <s v="France"/>
    <n v="39000000"/>
    <n v="59950623"/>
    <s v="Dovemead Films"/>
    <n v="125"/>
    <n v="99.6"/>
    <n v="188820385.89457831"/>
    <n v="0.53719546153846154"/>
  </r>
  <r>
    <s v="The Big Chill"/>
    <x v="0"/>
    <x v="3"/>
    <x v="3"/>
    <s v="September 30, 1983 (United States)"/>
    <x v="13"/>
    <n v="34000"/>
    <s v="Lawrence Kasdan"/>
    <s v="Lawrence Kasdan"/>
    <s v="Tom Berenger"/>
    <s v="United States"/>
    <n v="8000000"/>
    <n v="56399659"/>
    <s v="Columbia Pictures"/>
    <n v="105"/>
    <n v="99.6"/>
    <n v="177636275.38453814"/>
    <n v="6.049957375"/>
  </r>
  <r>
    <s v="Staying Alive"/>
    <x v="1"/>
    <x v="0"/>
    <x v="3"/>
    <s v="July 15, 1983 (United States)"/>
    <x v="32"/>
    <n v="15000"/>
    <s v="Sylvester Stallone"/>
    <s v="Nik Cohn"/>
    <s v="John Travolta"/>
    <s v="United States"/>
    <n v="22000000"/>
    <n v="64892670"/>
    <s v="Paramount Pictures"/>
    <n v="93"/>
    <n v="99.6"/>
    <n v="204385849.18674698"/>
    <n v="1.9496668181818182"/>
  </r>
  <r>
    <s v="Jaws 3-D"/>
    <x v="1"/>
    <x v="1"/>
    <x v="3"/>
    <s v="July 22, 1983 (United States)"/>
    <x v="47"/>
    <n v="41000"/>
    <s v="Joe Alves"/>
    <s v="Peter Benchley"/>
    <s v="Dennis Quaid"/>
    <s v="United States"/>
    <n v="20500000"/>
    <n v="87987055"/>
    <s v="Universal Pictures"/>
    <n v="99"/>
    <n v="99.6"/>
    <n v="277123887.08333331"/>
    <n v="3.2920514634146341"/>
  </r>
  <r>
    <s v="Christine"/>
    <x v="0"/>
    <x v="4"/>
    <x v="3"/>
    <s v="December 9, 1983 (United States)"/>
    <x v="17"/>
    <n v="75000"/>
    <s v="John Carpenter"/>
    <s v="Stephen King"/>
    <s v="Keith Gordon"/>
    <s v="United States"/>
    <n v="9700000"/>
    <n v="21017849"/>
    <s v="Columbia Pictures"/>
    <n v="110"/>
    <n v="99.6"/>
    <n v="66197783.446787149"/>
    <n v="1.166788556701031"/>
  </r>
  <r>
    <s v="Sleepaway Camp"/>
    <x v="0"/>
    <x v="4"/>
    <x v="3"/>
    <s v="November 18, 1983 (United States)"/>
    <x v="21"/>
    <n v="28000"/>
    <s v="Robert Hiltzik"/>
    <s v="Robert Hiltzik"/>
    <s v="Felissa Rose"/>
    <s v="United States"/>
    <n v="350000"/>
    <m/>
    <s v="American Eagle Films"/>
    <n v="84"/>
    <n v="99.6"/>
    <n v="0"/>
    <n v="-1"/>
  </r>
  <r>
    <s v="Flashdance"/>
    <x v="0"/>
    <x v="0"/>
    <x v="3"/>
    <s v="April 15, 1983 (United States)"/>
    <x v="19"/>
    <n v="50000"/>
    <s v="Adrian Lyne"/>
    <s v="Thomas Hedley Jr."/>
    <s v="Jennifer Beals"/>
    <s v="United States"/>
    <n v="4000000"/>
    <n v="92921203"/>
    <s v="Paramount Pictures"/>
    <n v="95"/>
    <n v="99.6"/>
    <n v="292664471.69779116"/>
    <n v="22.230300750000001"/>
  </r>
  <r>
    <s v="WarGames"/>
    <x v="1"/>
    <x v="2"/>
    <x v="3"/>
    <s v="June 3, 1983 (United States)"/>
    <x v="12"/>
    <n v="93000"/>
    <s v="John Badham"/>
    <s v="Lawrence Lasker"/>
    <s v="Matthew Broderick"/>
    <s v="United States"/>
    <n v="12000000"/>
    <n v="79567667"/>
    <s v="United Artists"/>
    <n v="114"/>
    <n v="99.6"/>
    <n v="250606196.16365463"/>
    <n v="5.6306389166666664"/>
  </r>
  <r>
    <s v="The Right Stuff"/>
    <x v="1"/>
    <x v="1"/>
    <x v="3"/>
    <s v="February 17, 1984 (United States)"/>
    <x v="40"/>
    <n v="57000"/>
    <s v="Philip Kaufman"/>
    <s v="Philip Kaufman"/>
    <s v="Sam Shepard"/>
    <s v="United States"/>
    <n v="27000000"/>
    <n v="21192315"/>
    <s v="The Ladd Company"/>
    <n v="193"/>
    <n v="99.6"/>
    <n v="66747281.280120485"/>
    <n v="-0.21509944444444445"/>
  </r>
  <r>
    <s v="Krull"/>
    <x v="1"/>
    <x v="2"/>
    <x v="3"/>
    <s v="July 29, 1983 (United States)"/>
    <x v="10"/>
    <n v="31000"/>
    <s v="Peter Yates"/>
    <s v="Stanford Sherman"/>
    <s v="Ken Marshall"/>
    <s v="United Kingdom"/>
    <n v="47000000"/>
    <n v="16916617"/>
    <s v="Columbia Pictures"/>
    <n v="121"/>
    <n v="99.6"/>
    <n v="53280549.727911651"/>
    <n v="-0.64007197872340427"/>
  </r>
  <r>
    <s v="Spring Break"/>
    <x v="0"/>
    <x v="3"/>
    <x v="3"/>
    <s v="March 25, 1983 (United States)"/>
    <x v="38"/>
    <n v="2800"/>
    <s v="Sean S. Cunningham"/>
    <s v="David Smilow"/>
    <s v="David Knell"/>
    <s v="United States"/>
    <m/>
    <n v="24071666"/>
    <s v="Columbia Pictures"/>
    <n v="102"/>
    <n v="99.6"/>
    <n v="75816080.564257026"/>
    <n v="0"/>
  </r>
  <r>
    <s v="The Dead Zone"/>
    <x v="0"/>
    <x v="0"/>
    <x v="3"/>
    <s v="October 21, 1983 (United States)"/>
    <x v="13"/>
    <n v="65000"/>
    <s v="David Cronenberg"/>
    <s v="Jeffrey Boam"/>
    <s v="Christopher Walken"/>
    <s v="United States"/>
    <n v="10000000"/>
    <n v="20766616"/>
    <s v="Dino De Laurentiis Company"/>
    <n v="103"/>
    <n v="99.6"/>
    <n v="65406500.393574297"/>
    <n v="1.0766616"/>
  </r>
  <r>
    <s v="Octopussy"/>
    <x v="1"/>
    <x v="2"/>
    <x v="3"/>
    <s v="June 10, 1983 (United States)"/>
    <x v="16"/>
    <n v="98000"/>
    <s v="John Glen"/>
    <s v="George MacDonald Fraser"/>
    <s v="Roger Moore"/>
    <s v="United Kingdom"/>
    <n v="27500000"/>
    <n v="67893619"/>
    <s v="United Artists"/>
    <n v="131"/>
    <n v="99.6"/>
    <n v="213837633.33634537"/>
    <n v="1.4688588727272727"/>
  </r>
  <r>
    <s v="Private School"/>
    <x v="0"/>
    <x v="3"/>
    <x v="3"/>
    <s v="July 29, 1983 (United States)"/>
    <x v="11"/>
    <n v="6100"/>
    <s v="Noel Black"/>
    <s v="Dan Greenburg"/>
    <s v="Phoebe Cates"/>
    <s v="United States"/>
    <n v="3500000"/>
    <n v="14049540"/>
    <s v="Unity Productions"/>
    <n v="89"/>
    <n v="99.6"/>
    <n v="44250408.614457831"/>
    <n v="3.0141542857142856"/>
  </r>
  <r>
    <s v="Valley Girl"/>
    <x v="0"/>
    <x v="3"/>
    <x v="3"/>
    <s v="April 29, 1983 (United States)"/>
    <x v="5"/>
    <n v="14000"/>
    <s v="Martha Coolidge"/>
    <s v="Andrew Lane"/>
    <s v="Nicolas Cage"/>
    <s v="United States"/>
    <n v="350000"/>
    <n v="17343596"/>
    <s v="Atlantic Entertainment Group"/>
    <n v="99"/>
    <n v="99.6"/>
    <n v="54625362.10040161"/>
    <n v="48.553131428571426"/>
  </r>
  <r>
    <s v="Rumble Fish"/>
    <x v="0"/>
    <x v="6"/>
    <x v="3"/>
    <s v="October 21, 1983 (United States)"/>
    <x v="13"/>
    <n v="32000"/>
    <s v="Francis Ford Coppola"/>
    <s v="S.E. Hinton"/>
    <s v="Matt Dillon"/>
    <s v="United States"/>
    <n v="10000000"/>
    <n v="2494480"/>
    <s v="Zoetrope Studios"/>
    <n v="94"/>
    <n v="99.6"/>
    <n v="7856610.2008032128"/>
    <n v="-0.750552"/>
  </r>
  <r>
    <s v="Videodrome"/>
    <x v="0"/>
    <x v="4"/>
    <x v="3"/>
    <s v="February 4, 1983 (United States)"/>
    <x v="13"/>
    <n v="86000"/>
    <s v="David Cronenberg"/>
    <s v="David Cronenberg"/>
    <s v="James Woods"/>
    <s v="Canada"/>
    <n v="5952000"/>
    <n v="2120439"/>
    <s v="Filmplan International"/>
    <n v="87"/>
    <n v="99.6"/>
    <n v="6678531.2680722894"/>
    <n v="-0.64374344758064517"/>
  </r>
  <r>
    <s v="Terms of Endearment"/>
    <x v="1"/>
    <x v="3"/>
    <x v="3"/>
    <s v="December 9, 1983 (United States)"/>
    <x v="34"/>
    <n v="57000"/>
    <s v="James L. Brooks"/>
    <s v="Larry McMurtry"/>
    <s v="Shirley MacLaine"/>
    <s v="United States"/>
    <n v="8000000"/>
    <n v="108423749"/>
    <s v="Paramount Pictures"/>
    <n v="132"/>
    <n v="99.6"/>
    <n v="341491265.67570281"/>
    <n v="12.552968625"/>
  </r>
  <r>
    <s v="Twilight Zone: The Movie"/>
    <x v="1"/>
    <x v="4"/>
    <x v="3"/>
    <s v="June 24, 1983 (United States)"/>
    <x v="16"/>
    <n v="34000"/>
    <s v="Directors"/>
    <s v="John Landis"/>
    <s v="Dan Aykroyd"/>
    <s v="United States"/>
    <n v="10000000"/>
    <n v="29450919"/>
    <s v="Amblin Entertainment"/>
    <n v="101"/>
    <n v="99.6"/>
    <n v="92758567.171686754"/>
    <n v="1.9450919"/>
  </r>
  <r>
    <s v="Never Say Never Again"/>
    <x v="1"/>
    <x v="2"/>
    <x v="3"/>
    <s v="October 7, 1983 (United States)"/>
    <x v="19"/>
    <n v="63000"/>
    <s v="Irvin Kershner"/>
    <s v="Kevin McClory"/>
    <s v="Sean Connery"/>
    <s v="United Kingdom"/>
    <n v="36000000"/>
    <n v="55432841"/>
    <s v="TaliaFilm II Productions"/>
    <n v="134"/>
    <n v="99.6"/>
    <n v="174591186.96485946"/>
    <n v="0.53980113888888892"/>
  </r>
  <r>
    <s v="A Christmas Story"/>
    <x v="1"/>
    <x v="3"/>
    <x v="3"/>
    <s v="November 18, 1983 (United States)"/>
    <x v="6"/>
    <n v="134000"/>
    <s v="Bob Clark"/>
    <s v="Jean Shepherd"/>
    <s v="Peter Billingsley"/>
    <s v="United States"/>
    <n v="3300000"/>
    <n v="20653717"/>
    <s v="Metro-Goldwyn-Mayer (MGM)"/>
    <n v="93"/>
    <n v="99.6"/>
    <n v="65050913.884538151"/>
    <n v="5.2587021212121208"/>
  </r>
  <r>
    <s v="Cujo"/>
    <x v="0"/>
    <x v="4"/>
    <x v="3"/>
    <s v="August 12, 1983 (United States)"/>
    <x v="10"/>
    <n v="41000"/>
    <s v="Lewis Teague"/>
    <s v="Stephen King"/>
    <s v="Dee Wallace"/>
    <s v="United States"/>
    <n v="5000000"/>
    <n v="21156152"/>
    <s v="Sunn Classic Pictures"/>
    <n v="93"/>
    <n v="99.6"/>
    <n v="66633382.353413656"/>
    <n v="3.2312303999999998"/>
  </r>
  <r>
    <s v="Sudden Impact"/>
    <x v="0"/>
    <x v="2"/>
    <x v="3"/>
    <s v="December 9, 1983 (United States)"/>
    <x v="14"/>
    <n v="42000"/>
    <s v="Clint Eastwood"/>
    <s v="Harry Julian Fink"/>
    <s v="Clint Eastwood"/>
    <s v="United States"/>
    <n v="22000000"/>
    <n v="67642693"/>
    <s v="Warner Bros."/>
    <n v="117"/>
    <n v="99.6"/>
    <n v="213047317.20983937"/>
    <n v="2.0746678636363636"/>
  </r>
  <r>
    <s v="The Hunger"/>
    <x v="0"/>
    <x v="0"/>
    <x v="3"/>
    <s v="April 29, 1983 (United States)"/>
    <x v="17"/>
    <n v="24000"/>
    <s v="Tony Scott"/>
    <s v="James Costigan"/>
    <s v="Catherine Deneuve"/>
    <s v="United Kingdom"/>
    <m/>
    <n v="5988322"/>
    <s v="Metro-Goldwyn-Mayer (MGM)"/>
    <n v="97"/>
    <n v="99.6"/>
    <n v="18860809.351405624"/>
    <n v="0"/>
  </r>
  <r>
    <s v="Mr. Mom"/>
    <x v="1"/>
    <x v="3"/>
    <x v="3"/>
    <s v="August 19, 1983 (United States)"/>
    <x v="14"/>
    <n v="22000"/>
    <s v="Stan Dragoti"/>
    <s v="John Hughes"/>
    <s v="Michael Keaton"/>
    <s v="United States"/>
    <m/>
    <n v="64783827"/>
    <s v="Sherwood Productions"/>
    <n v="91"/>
    <n v="99.6"/>
    <n v="204043037.4487952"/>
    <n v="0"/>
  </r>
  <r>
    <s v="Blue Thunder"/>
    <x v="0"/>
    <x v="2"/>
    <x v="3"/>
    <s v="May 13, 1983 (United States)"/>
    <x v="5"/>
    <n v="18000"/>
    <s v="John Badham"/>
    <s v="Dan O'Bannon"/>
    <s v="Roy Scheider"/>
    <s v="United States"/>
    <n v="22000000"/>
    <n v="42313354"/>
    <s v="Columbia Pictures"/>
    <n v="109"/>
    <n v="99.6"/>
    <n v="133270071.78514056"/>
    <n v="0.92333427272727275"/>
  </r>
  <r>
    <s v="Breathless"/>
    <x v="0"/>
    <x v="2"/>
    <x v="3"/>
    <s v="May 13, 1983 (United States)"/>
    <x v="23"/>
    <n v="8700"/>
    <s v="Jim McBride"/>
    <s v="FranÃ§ois Truffaut"/>
    <s v="Richard Gere"/>
    <s v="United States"/>
    <n v="7500000"/>
    <n v="19910002"/>
    <s v="Breathless Associates"/>
    <n v="100"/>
    <n v="99.6"/>
    <n v="62708510.315261044"/>
    <n v="1.6546669333333333"/>
  </r>
  <r>
    <s v="Psycho II"/>
    <x v="0"/>
    <x v="6"/>
    <x v="3"/>
    <s v="June 3, 1983 (United States)"/>
    <x v="16"/>
    <n v="25000"/>
    <s v="Richard Franklin"/>
    <s v="Tom Holland"/>
    <s v="Anthony Perkins"/>
    <s v="United States"/>
    <n v="5000000"/>
    <n v="34725000"/>
    <s v="Universal Pictures"/>
    <n v="113"/>
    <n v="99.6"/>
    <n v="109369804.21686748"/>
    <n v="5.9450000000000003"/>
  </r>
  <r>
    <s v="Local Hero"/>
    <x v="1"/>
    <x v="3"/>
    <x v="3"/>
    <s v="March 17, 1983 (United Kingdom)"/>
    <x v="34"/>
    <n v="22000"/>
    <s v="Bill Forsyth"/>
    <s v="Bill Forsyth"/>
    <s v="Burt Lancaster"/>
    <s v="United Kingdom"/>
    <m/>
    <n v="5899678"/>
    <s v="Enigma Productions"/>
    <n v="111"/>
    <n v="99.6"/>
    <n v="18581616.351405624"/>
    <n v="0"/>
  </r>
  <r>
    <s v="Bad Boys"/>
    <x v="0"/>
    <x v="6"/>
    <x v="3"/>
    <s v="March 25, 1983 (United States)"/>
    <x v="13"/>
    <n v="14000"/>
    <s v="Rick Rosenthal"/>
    <s v="Richard Di Lello"/>
    <s v="Sean Penn"/>
    <s v="United States"/>
    <m/>
    <n v="9190819"/>
    <s v="EMI Films"/>
    <n v="123"/>
    <n v="99.6"/>
    <n v="28947388.758032128"/>
    <n v="0"/>
  </r>
  <r>
    <s v="Silkwood"/>
    <x v="0"/>
    <x v="5"/>
    <x v="3"/>
    <s v="January 27, 1984 (United States)"/>
    <x v="13"/>
    <n v="19000"/>
    <s v="Mike Nichols"/>
    <s v="Nora Ephron"/>
    <s v="Meryl Streep"/>
    <s v="United States"/>
    <n v="10000000"/>
    <n v="35615609"/>
    <s v="ABC Motion Pictures"/>
    <n v="131"/>
    <n v="99.6"/>
    <n v="112174864.89257029"/>
    <n v="2.5615608999999999"/>
  </r>
  <r>
    <s v="All the Right Moves"/>
    <x v="0"/>
    <x v="0"/>
    <x v="3"/>
    <s v="October 21, 1983 (United States)"/>
    <x v="23"/>
    <n v="16000"/>
    <s v="Michael Chapman"/>
    <s v="Michael Kane"/>
    <s v="Tom Cruise"/>
    <s v="United States"/>
    <n v="5600000"/>
    <n v="17233166"/>
    <s v="Lucille Ball Productions"/>
    <n v="91"/>
    <n v="99.6"/>
    <n v="54277551.949799195"/>
    <n v="2.0773510714285712"/>
  </r>
  <r>
    <s v="The Keep"/>
    <x v="0"/>
    <x v="0"/>
    <x v="3"/>
    <s v="December 16, 1983 (United States)"/>
    <x v="46"/>
    <n v="11000"/>
    <s v="Michael Mann"/>
    <s v="F. Paul Wilson"/>
    <s v="Scott Glenn"/>
    <s v="United Kingdom"/>
    <n v="11000000"/>
    <n v="4218594"/>
    <s v="Paramount Pictures"/>
    <n v="96"/>
    <n v="99.6"/>
    <n v="13286876.885542169"/>
    <n v="-0.61649145454545451"/>
  </r>
  <r>
    <s v="My Tutor"/>
    <x v="0"/>
    <x v="3"/>
    <x v="3"/>
    <s v="April 22, 1983 (United States)"/>
    <x v="33"/>
    <n v="3300"/>
    <s v="George Bowers"/>
    <s v="Joe Roberts"/>
    <s v="Matt Lattanzi"/>
    <s v="United States"/>
    <m/>
    <n v="22587834"/>
    <s v="Marimark Productions"/>
    <n v="97"/>
    <n v="99.6"/>
    <n v="71142605.680722892"/>
    <n v="0"/>
  </r>
  <r>
    <s v="Yentl"/>
    <x v="1"/>
    <x v="0"/>
    <x v="3"/>
    <s v="January 6, 1984 (United States)"/>
    <x v="14"/>
    <n v="13000"/>
    <s v="Barbra Streisand"/>
    <s v="Jack Rosenthal"/>
    <s v="Barbra Streisand"/>
    <s v="United Kingdom"/>
    <n v="12000000"/>
    <n v="40218899"/>
    <s v="Ladbroke"/>
    <n v="133"/>
    <n v="99.6"/>
    <n v="126673379.68172692"/>
    <n v="2.3515749166666668"/>
  </r>
  <r>
    <s v="Fire and Ice"/>
    <x v="1"/>
    <x v="10"/>
    <x v="3"/>
    <s v="August 26, 1983 (United States)"/>
    <x v="14"/>
    <n v="10000"/>
    <s v="Ralph Bakshi"/>
    <s v="Ralph Bakshi"/>
    <s v="Randy Norton"/>
    <s v="United States"/>
    <n v="1200000"/>
    <n v="760883"/>
    <s v="Polyc International BV"/>
    <n v="81"/>
    <n v="99.6"/>
    <n v="2396475.874497992"/>
    <n v="-0.36593083333333332"/>
  </r>
  <r>
    <s v="Eddie and the Cruisers"/>
    <x v="1"/>
    <x v="0"/>
    <x v="3"/>
    <s v="September 23, 1983 (United States)"/>
    <x v="15"/>
    <n v="6900"/>
    <s v="Martin Davidson"/>
    <s v="Martin Davidson"/>
    <s v="Tom Berenger"/>
    <s v="United States"/>
    <m/>
    <n v="4786789"/>
    <s v="Aurora"/>
    <n v="95"/>
    <n v="99.6"/>
    <n v="15076462.944779117"/>
    <n v="0"/>
  </r>
  <r>
    <s v="Yellowbeard"/>
    <x v="1"/>
    <x v="2"/>
    <x v="3"/>
    <s v="June 24, 1983 (United States)"/>
    <x v="22"/>
    <n v="7500"/>
    <s v="Mel Damski"/>
    <s v="Graham Chapman"/>
    <s v="Graham Chapman"/>
    <s v="United Kingdom"/>
    <n v="6500000"/>
    <n v="4300000"/>
    <s v="Seagoat Films"/>
    <n v="96"/>
    <n v="99.6"/>
    <n v="13543273.092369478"/>
    <n v="-0.33846153846153848"/>
  </r>
  <r>
    <s v="The Meaning of Life"/>
    <x v="0"/>
    <x v="3"/>
    <x v="3"/>
    <s v="March 31, 1983 (United States)"/>
    <x v="24"/>
    <n v="115000"/>
    <s v="Terry Jones"/>
    <s v="Graham Chapman"/>
    <s v="John Cleese"/>
    <s v="United Kingdom"/>
    <n v="9000000"/>
    <n v="14949697"/>
    <s v="Celandine Films"/>
    <n v="107"/>
    <n v="99.6"/>
    <n v="47085541.65562249"/>
    <n v="0.6610774444444445"/>
  </r>
  <r>
    <s v="Nostalghia"/>
    <x v="4"/>
    <x v="0"/>
    <x v="3"/>
    <s v="March 1992 (United States)"/>
    <x v="31"/>
    <n v="24000"/>
    <s v="Andrei Tarkovsky"/>
    <s v="Andrei Tarkovsky"/>
    <s v="Oleg Yankovskiy"/>
    <s v="Italy"/>
    <m/>
    <n v="55269"/>
    <s v="Rai 2"/>
    <n v="125"/>
    <n v="99.6"/>
    <n v="174075.15361445784"/>
    <n v="0"/>
  </r>
  <r>
    <s v="Hot Dog... The Movie"/>
    <x v="0"/>
    <x v="3"/>
    <x v="3"/>
    <s v="January 13, 1984 (United States)"/>
    <x v="18"/>
    <n v="3200"/>
    <s v="Peter Markle"/>
    <s v="Mike Marvin"/>
    <s v="David Naughton"/>
    <s v="United States"/>
    <m/>
    <n v="20307325"/>
    <s v="Edward S. Feldman Productions"/>
    <n v="96"/>
    <n v="99.6"/>
    <n v="63959918.197791167"/>
    <n v="0"/>
  </r>
  <r>
    <s v="Smokey and the Bandit Part 3"/>
    <x v="1"/>
    <x v="2"/>
    <x v="3"/>
    <s v="August 12, 1983 (United States)"/>
    <x v="50"/>
    <n v="8200"/>
    <s v="Dick Lowry"/>
    <s v="Stuart Birnbaum"/>
    <s v="Jackie Gleason"/>
    <s v="United States"/>
    <m/>
    <n v="5678950"/>
    <s v="Universal Pictures"/>
    <n v="85"/>
    <n v="99.6"/>
    <n v="17886411.797188755"/>
    <n v="0"/>
  </r>
  <r>
    <s v="Deathstalker"/>
    <x v="0"/>
    <x v="2"/>
    <x v="3"/>
    <s v="September 16, 1983 (United States)"/>
    <x v="26"/>
    <n v="4600"/>
    <s v="James Sbardellati"/>
    <s v="Howard R. Cohen"/>
    <s v="Rick Hill"/>
    <s v="United States"/>
    <n v="457000"/>
    <n v="11919250"/>
    <s v="Aries CinematogrÃ¡fica Argentina"/>
    <n v="80"/>
    <n v="99.6"/>
    <n v="37540850.652610444"/>
    <n v="25.081509846827135"/>
  </r>
  <r>
    <s v="Porky's II: The Next Day"/>
    <x v="0"/>
    <x v="3"/>
    <x v="3"/>
    <s v="June 24, 1983 (United States)"/>
    <x v="18"/>
    <n v="11000"/>
    <s v="Bob Clark"/>
    <s v="Roger Swaybill"/>
    <s v="Dan Monahan"/>
    <s v="Canada"/>
    <n v="6500000"/>
    <n v="33759266"/>
    <s v="Astral Bellevue PathÃ©"/>
    <n v="98"/>
    <n v="99.6"/>
    <n v="106328129.96184739"/>
    <n v="4.1937332307692312"/>
  </r>
  <r>
    <s v="Something Wicked This Way Comes"/>
    <x v="1"/>
    <x v="7"/>
    <x v="3"/>
    <s v="April 29, 1983 (United States)"/>
    <x v="8"/>
    <n v="8600"/>
    <s v="Jack Clayton"/>
    <s v="Ray Bradbury"/>
    <s v="Jason Robards"/>
    <s v="United States"/>
    <n v="19000000"/>
    <n v="8400000"/>
    <s v="Walt Disney Productions"/>
    <n v="95"/>
    <n v="99.6"/>
    <n v="26456626.506024096"/>
    <n v="-0.55789473684210522"/>
  </r>
  <r>
    <s v="Tender Mercies"/>
    <x v="1"/>
    <x v="0"/>
    <x v="3"/>
    <s v="March 4, 1983 (Canada)"/>
    <x v="34"/>
    <n v="9700"/>
    <s v="Bruce Beresford"/>
    <s v="Horton Foote"/>
    <s v="Robert Duvall"/>
    <s v="United States"/>
    <m/>
    <n v="8443124"/>
    <s v="Antron Media Production"/>
    <n v="92"/>
    <n v="99.6"/>
    <n v="26592449.787148595"/>
    <n v="0"/>
  </r>
  <r>
    <s v="Star 80"/>
    <x v="0"/>
    <x v="5"/>
    <x v="3"/>
    <s v="February 3, 1984 (United States)"/>
    <x v="17"/>
    <n v="6000"/>
    <s v="Bob Fosse"/>
    <s v="Teresa Carpenter"/>
    <s v="Mariel Hemingway"/>
    <s v="United States"/>
    <n v="12000000"/>
    <n v="6472990"/>
    <s v="The Ladd Company"/>
    <n v="103"/>
    <n v="99.6"/>
    <n v="20387318.90562249"/>
    <n v="-0.46058416666666668"/>
  </r>
  <r>
    <s v="Gorky Park"/>
    <x v="0"/>
    <x v="6"/>
    <x v="3"/>
    <s v="December 16, 1983 (United States)"/>
    <x v="17"/>
    <n v="13000"/>
    <s v="Michael Apted"/>
    <s v="Martin Cruz Smith"/>
    <s v="William Hurt"/>
    <s v="United States"/>
    <n v="15000000"/>
    <n v="15856028"/>
    <s v="Eagle Associates."/>
    <n v="128"/>
    <n v="99.6"/>
    <n v="49940120.317269079"/>
    <n v="5.7068533333333331E-2"/>
  </r>
  <r>
    <s v="Lone Wolf McQuade"/>
    <x v="1"/>
    <x v="2"/>
    <x v="3"/>
    <s v="April 15, 1983 (United States)"/>
    <x v="21"/>
    <n v="11000"/>
    <s v="Steve Carver"/>
    <s v="B.J. Nelson"/>
    <s v="Chuck Norris"/>
    <s v="United States"/>
    <n v="5000000"/>
    <n v="12232628"/>
    <s v="1818 Productions"/>
    <n v="107"/>
    <n v="99.6"/>
    <n v="38527865.497991972"/>
    <n v="1.4465256"/>
  </r>
  <r>
    <s v="Easy Money"/>
    <x v="0"/>
    <x v="3"/>
    <x v="3"/>
    <s v="August 19, 1983 (United States)"/>
    <x v="21"/>
    <n v="8200"/>
    <s v="James Signorelli"/>
    <s v="Rodney Dangerfield"/>
    <s v="Rodney Dangerfield"/>
    <s v="United States"/>
    <m/>
    <n v="29309766"/>
    <s v="Easy Money Associates"/>
    <n v="95"/>
    <n v="99.6"/>
    <n v="92313991.909638554"/>
    <n v="0"/>
  </r>
  <r>
    <s v="Merry Christmas Mr. Lawrence"/>
    <x v="0"/>
    <x v="0"/>
    <x v="3"/>
    <s v="September 2, 1983 (United States)"/>
    <x v="4"/>
    <n v="16000"/>
    <s v="Nagisa Ã”shima"/>
    <s v="Lourens van der Post"/>
    <s v="David Bowie"/>
    <s v="United Kingdom"/>
    <m/>
    <n v="2306560"/>
    <s v="National Film Trustee Company"/>
    <n v="123"/>
    <n v="99.6"/>
    <n v="7264737.6706827311"/>
    <n v="0"/>
  </r>
  <r>
    <s v="Losin' It"/>
    <x v="0"/>
    <x v="3"/>
    <x v="3"/>
    <s v="April 22, 1983 (United States)"/>
    <x v="38"/>
    <n v="4200"/>
    <s v="Curtis Hanson"/>
    <s v="Bill Norton"/>
    <s v="Tom Cruise"/>
    <s v="Canada"/>
    <n v="7000000"/>
    <n v="1246141"/>
    <s v="Tiberius Film Productions"/>
    <n v="100"/>
    <n v="99.6"/>
    <n v="3924843.6917670686"/>
    <n v="-0.82197985714285715"/>
  </r>
  <r>
    <s v="Screwballs"/>
    <x v="0"/>
    <x v="3"/>
    <x v="3"/>
    <s v="April 1, 1983 (United States)"/>
    <x v="32"/>
    <n v="3000"/>
    <s v="Rafal Zielinski"/>
    <s v="Linda Shayne"/>
    <s v="Peter Keleghan"/>
    <s v="Canada"/>
    <n v="800000"/>
    <n v="2082215"/>
    <s v="Millenium"/>
    <n v="80"/>
    <n v="99.6"/>
    <n v="6558141.0190763054"/>
    <n v="1.6027687500000001"/>
  </r>
  <r>
    <s v="Brainstorm"/>
    <x v="1"/>
    <x v="9"/>
    <x v="3"/>
    <s v="September 30, 1983 (United States)"/>
    <x v="5"/>
    <n v="11000"/>
    <s v="Douglas Trumbull"/>
    <s v="Bruce Joel Rubin"/>
    <s v="Christopher Walken"/>
    <s v="United States"/>
    <n v="15000000"/>
    <n v="10219460"/>
    <s v="JF Productions"/>
    <n v="106"/>
    <n v="99.6"/>
    <n v="32187194.799196787"/>
    <n v="-0.31870266666666669"/>
  </r>
  <r>
    <s v="The Man with Two Brains"/>
    <x v="0"/>
    <x v="3"/>
    <x v="3"/>
    <s v="June 3, 1983 (United States)"/>
    <x v="5"/>
    <n v="25000"/>
    <s v="Carl Reiner"/>
    <s v="George Gipe"/>
    <s v="Steve Martin"/>
    <s v="United States"/>
    <m/>
    <n v="10353438"/>
    <s v="Aspen Film Society"/>
    <n v="93"/>
    <n v="99.6"/>
    <n v="32609171.692771085"/>
    <n v="0"/>
  </r>
  <r>
    <s v="Angel"/>
    <x v="0"/>
    <x v="2"/>
    <x v="3"/>
    <s v="January 13, 1984 (United States)"/>
    <x v="46"/>
    <n v="2900"/>
    <s v="Robert Vincent O'Neil"/>
    <s v="Robert Vincent O'Neil"/>
    <s v="Cliff Gorman"/>
    <s v="United States"/>
    <n v="3000000"/>
    <n v="17488564"/>
    <s v="Adams Apple Film Company"/>
    <n v="94"/>
    <n v="99.6"/>
    <n v="55081953.08032129"/>
    <n v="4.8295213333333331"/>
  </r>
  <r>
    <s v="10 to Midnight"/>
    <x v="0"/>
    <x v="6"/>
    <x v="3"/>
    <s v="March 11, 1983 (United States)"/>
    <x v="21"/>
    <n v="7200"/>
    <s v="J. Lee Thompson"/>
    <s v="William Roberts"/>
    <s v="Charles Bronson"/>
    <s v="United States"/>
    <n v="4520000"/>
    <n v="7175592"/>
    <s v="Cannon Films"/>
    <n v="101"/>
    <n v="99.6"/>
    <n v="22600233.036144581"/>
    <n v="0.58752035398230085"/>
  </r>
  <r>
    <s v="Uncommon Valor"/>
    <x v="0"/>
    <x v="2"/>
    <x v="3"/>
    <s v="December 16, 1983 (United States)"/>
    <x v="5"/>
    <n v="9300"/>
    <s v="Ted Kotcheff"/>
    <s v="Joe Gayton"/>
    <s v="Gene Hackman"/>
    <s v="United States"/>
    <n v="14500000"/>
    <n v="30503151"/>
    <s v="Paramount Pictures"/>
    <n v="105"/>
    <n v="99.6"/>
    <n v="96072675.388554215"/>
    <n v="1.1036655862068965"/>
  </r>
  <r>
    <s v="Doctor Detroit"/>
    <x v="0"/>
    <x v="3"/>
    <x v="3"/>
    <s v="May 6, 1983 (United States)"/>
    <x v="33"/>
    <n v="5400"/>
    <s v="Michael Pressman"/>
    <s v="Bruce Jay Friedman"/>
    <s v="Dan Aykroyd"/>
    <s v="United States"/>
    <m/>
    <n v="10375893"/>
    <s v="Black Rhino Productions"/>
    <n v="89"/>
    <n v="99.6"/>
    <n v="32679895.924698796"/>
    <n v="0"/>
  </r>
  <r>
    <s v="Mortuary"/>
    <x v="0"/>
    <x v="4"/>
    <x v="3"/>
    <s v="September 2, 1983 (United States)"/>
    <x v="33"/>
    <n v="1900"/>
    <s v="Howard Avedis"/>
    <s v="Howard Avedis"/>
    <s v="Mary Beth McDonough"/>
    <s v="United States"/>
    <n v="250000"/>
    <n v="4319001"/>
    <s v="Hickmar Productions"/>
    <n v="93"/>
    <n v="99.6"/>
    <n v="13603118.611445783"/>
    <n v="16.276004"/>
  </r>
  <r>
    <s v="Stroker Ace"/>
    <x v="1"/>
    <x v="2"/>
    <x v="3"/>
    <s v="July 1, 1983 (United States)"/>
    <x v="38"/>
    <n v="3700"/>
    <s v="Hal Needham"/>
    <s v="William Neely"/>
    <s v="Burt Reynolds"/>
    <s v="United States"/>
    <m/>
    <n v="13000000"/>
    <s v="Universal Pictures"/>
    <n v="96"/>
    <n v="99.6"/>
    <n v="40944779.116465867"/>
    <n v="0"/>
  </r>
  <r>
    <s v="Sahara"/>
    <x v="1"/>
    <x v="1"/>
    <x v="3"/>
    <s v="March 2, 1984 (United States)"/>
    <x v="18"/>
    <n v="1500"/>
    <s v="Andrew V. McLaglen"/>
    <s v="Menahem Golan"/>
    <s v="Brooke Shields"/>
    <s v="United Kingdom"/>
    <n v="25000000"/>
    <n v="1402962"/>
    <s v="Cabal Film"/>
    <n v="111"/>
    <n v="99.6"/>
    <n v="4418766.8614457836"/>
    <n v="-0.94388152000000003"/>
  </r>
  <r>
    <s v="Two of a Kind"/>
    <x v="1"/>
    <x v="3"/>
    <x v="3"/>
    <s v="December 16, 1983 (United States)"/>
    <x v="32"/>
    <n v="3900"/>
    <s v="John Herzfeld"/>
    <s v="John Herzfeld"/>
    <s v="John Travolta"/>
    <s v="United States"/>
    <n v="14000000"/>
    <n v="23646952"/>
    <s v="Twentieth Century Fox"/>
    <n v="88"/>
    <n v="99.6"/>
    <n v="74478402.032128513"/>
    <n v="0.68906800000000001"/>
  </r>
  <r>
    <s v="Chained Heat"/>
    <x v="0"/>
    <x v="2"/>
    <x v="3"/>
    <s v="May 27, 1983 (United States)"/>
    <x v="18"/>
    <n v="2100"/>
    <s v="Paul Nicholas"/>
    <s v="Aaron Butler"/>
    <s v="Linda Blair"/>
    <s v="United States"/>
    <n v="1250000"/>
    <n v="6149983"/>
    <s v="Heat GBR"/>
    <n v="95"/>
    <n v="99.6"/>
    <n v="19369976.577309236"/>
    <n v="3.9199864"/>
  </r>
  <r>
    <s v="Spacehunter: Adventures in the Forbidden Zone"/>
    <x v="1"/>
    <x v="2"/>
    <x v="3"/>
    <s v="May 20, 1983 (United States)"/>
    <x v="30"/>
    <n v="5500"/>
    <s v="Lamont Johnson"/>
    <s v="Stewart Harding"/>
    <s v="Peter Strauss"/>
    <s v="United States"/>
    <n v="14400000"/>
    <n v="16478265"/>
    <s v="Columbia Pictures"/>
    <n v="90"/>
    <n v="99.6"/>
    <n v="51899916.972891569"/>
    <n v="0.14432395833333334"/>
  </r>
  <r>
    <s v="High Road to China"/>
    <x v="1"/>
    <x v="1"/>
    <x v="3"/>
    <s v="March 18, 1983 (United States)"/>
    <x v="10"/>
    <n v="5100"/>
    <s v="Brian G. Hutton"/>
    <s v="Jon Cleary"/>
    <s v="Tom Selleck"/>
    <s v="United States"/>
    <n v="19000000"/>
    <n v="28445927"/>
    <s v="City Films"/>
    <n v="105"/>
    <n v="99.6"/>
    <n v="89593245.982931733"/>
    <n v="0.49715405263157897"/>
  </r>
  <r>
    <s v="Never Cry Wolf"/>
    <x v="1"/>
    <x v="1"/>
    <x v="3"/>
    <s v="January 27, 1984 (United States)"/>
    <x v="24"/>
    <n v="7800"/>
    <s v="Carroll Ballard"/>
    <s v="Farley Mowat"/>
    <s v="Charles Martin Smith"/>
    <s v="United States"/>
    <m/>
    <n v="29600000"/>
    <s v="Walt Disney Pictures"/>
    <n v="105"/>
    <n v="99.6"/>
    <n v="93228112.449799195"/>
    <n v="0"/>
  </r>
  <r>
    <s v="The Pirates of Penzance"/>
    <x v="2"/>
    <x v="3"/>
    <x v="3"/>
    <s v="February 18, 1983 (United States)"/>
    <x v="12"/>
    <n v="3300"/>
    <s v="Wilford Leach"/>
    <s v="W.S. Gilbert"/>
    <s v="Kevin Kline"/>
    <s v="United Kingdom"/>
    <m/>
    <n v="694497"/>
    <s v="Universal Pictures"/>
    <n v="112"/>
    <n v="99.6"/>
    <n v="2187386.6355421687"/>
    <n v="0"/>
  </r>
  <r>
    <s v="Rock &amp; Rule"/>
    <x v="1"/>
    <x v="10"/>
    <x v="3"/>
    <s v="July 24, 1987 (United States)"/>
    <x v="16"/>
    <n v="3400"/>
    <s v="Clive Smith"/>
    <s v="Patrick Loubert"/>
    <s v="Don Francks"/>
    <s v="Canada"/>
    <n v="8000000"/>
    <n v="30379"/>
    <s v="Nelvana"/>
    <n v="77"/>
    <n v="99.6"/>
    <n v="95681.649598393575"/>
    <n v="-0.99620262500000001"/>
  </r>
  <r>
    <s v="Hercules"/>
    <x v="1"/>
    <x v="1"/>
    <x v="3"/>
    <s v="August 26, 1983 (United States)"/>
    <x v="35"/>
    <n v="3600"/>
    <s v="Luigi Cozzi"/>
    <s v="Luigi Cozzi"/>
    <s v="Lou Ferrigno"/>
    <s v="Italy"/>
    <n v="2500000"/>
    <n v="10676194"/>
    <s v="Cannon Films Inc."/>
    <n v="98"/>
    <n v="99.6"/>
    <n v="33625723.471887551"/>
    <n v="3.2704776"/>
  </r>
  <r>
    <s v="Educating Rita"/>
    <x v="1"/>
    <x v="3"/>
    <x v="3"/>
    <s v="October 28, 1983 (United States)"/>
    <x v="13"/>
    <n v="13000"/>
    <s v="Lewis Gilbert"/>
    <s v="Willy Russell"/>
    <s v="Michael Caine"/>
    <s v="United Kingdom"/>
    <m/>
    <n v="14648076"/>
    <s v="Acorn Pictures"/>
    <n v="110"/>
    <n v="99.6"/>
    <n v="46135556.638554215"/>
    <n v="0"/>
  </r>
  <r>
    <s v="A Night in Heaven"/>
    <x v="0"/>
    <x v="0"/>
    <x v="3"/>
    <s v="November 18, 1983 (United States)"/>
    <x v="36"/>
    <n v="1200"/>
    <s v="John G. Avildsen"/>
    <s v="Joan Tewkesbury"/>
    <s v="Christopher Atkins"/>
    <s v="United States"/>
    <m/>
    <n v="5563663"/>
    <m/>
    <n v="83"/>
    <n v="99.6"/>
    <n v="17523304.047188755"/>
    <n v="0"/>
  </r>
  <r>
    <s v="Under Fire"/>
    <x v="0"/>
    <x v="0"/>
    <x v="3"/>
    <s v="October 21, 1983 (United States)"/>
    <x v="9"/>
    <n v="7200"/>
    <s v="Roger Spottiswoode"/>
    <s v="Ron Shelton"/>
    <s v="Nick Nolte"/>
    <s v="United States"/>
    <n v="9500000"/>
    <n v="5696391"/>
    <s v="Cinema '84"/>
    <n v="128"/>
    <n v="99.6"/>
    <n v="17941343.942771085"/>
    <n v="-0.4003798947368421"/>
  </r>
  <r>
    <s v="Amityville 3-D"/>
    <x v="1"/>
    <x v="4"/>
    <x v="3"/>
    <s v="November 18, 1983 (United States)"/>
    <x v="52"/>
    <n v="6000"/>
    <s v="Richard Fleischer"/>
    <s v="David Ambrose"/>
    <s v="Tony Roberts"/>
    <s v="Mexico"/>
    <n v="6000000"/>
    <n v="6333135"/>
    <s v="De Laurentiis Entertainment Group (DEG)"/>
    <n v="105"/>
    <n v="99.6"/>
    <n v="19946831.822289158"/>
    <n v="5.5522500000000002E-2"/>
  </r>
  <r>
    <s v="Testament"/>
    <x v="1"/>
    <x v="0"/>
    <x v="3"/>
    <s v="January 5, 1984 (Argentina)"/>
    <x v="9"/>
    <n v="5800"/>
    <s v="Lynne Littman"/>
    <s v="Carol Amen"/>
    <s v="Jane Alexander"/>
    <s v="United States"/>
    <m/>
    <n v="2044892"/>
    <s v="Paramount Pictures"/>
    <n v="90"/>
    <n v="99.6"/>
    <n v="6440588.5582329324"/>
    <n v="0"/>
  </r>
  <r>
    <s v="The Osterman Weekend"/>
    <x v="0"/>
    <x v="2"/>
    <x v="3"/>
    <s v="November 4, 1983 (United States)"/>
    <x v="23"/>
    <n v="8200"/>
    <s v="Sam Peckinpah"/>
    <s v="Robert Ludlum"/>
    <s v="Rutger Hauer"/>
    <s v="United States"/>
    <n v="6500000"/>
    <n v="6486797"/>
    <s v="Osterman Weekend Associates"/>
    <n v="103"/>
    <n v="99.6"/>
    <n v="20430805.410642572"/>
    <n v="-2.0312307692307691E-3"/>
  </r>
  <r>
    <s v="Revenge of the Ninja"/>
    <x v="0"/>
    <x v="2"/>
    <x v="3"/>
    <s v="September 16, 1983 (United States)"/>
    <x v="10"/>
    <n v="4700"/>
    <s v="Sam Firstenberg"/>
    <s v="James R. Silke"/>
    <s v="ShÃ´ Kosugi"/>
    <s v="United States"/>
    <n v="700000"/>
    <n v="13168027"/>
    <s v="Cannon Films"/>
    <n v="90"/>
    <n v="99.6"/>
    <n v="41473996.685742974"/>
    <n v="17.811467142857143"/>
  </r>
  <r>
    <s v="Zelig"/>
    <x v="1"/>
    <x v="3"/>
    <x v="3"/>
    <s v="August 25, 1983 (Argentina)"/>
    <x v="3"/>
    <n v="41000"/>
    <s v="Woody Allen"/>
    <s v="Woody Allen"/>
    <s v="Woody Allen"/>
    <s v="United States"/>
    <m/>
    <n v="11798616"/>
    <s v="Jack Rollins &amp; Charles H. Joffe Productions"/>
    <n v="79"/>
    <n v="99.6"/>
    <n v="37160902"/>
    <n v="0"/>
  </r>
  <r>
    <s v="Independence Day"/>
    <x v="0"/>
    <x v="0"/>
    <x v="3"/>
    <s v="September 9, 1983 (Denmark)"/>
    <x v="16"/>
    <n v="458"/>
    <s v="Robert Mandel"/>
    <s v="Alice Hoffman"/>
    <s v="Kathleen Quinlan"/>
    <s v="United States"/>
    <m/>
    <m/>
    <s v="Warner Bros."/>
    <n v="110"/>
    <n v="99.6"/>
    <n v="0"/>
    <n v="0"/>
  </r>
  <r>
    <s v="Escape from the Bronx"/>
    <x v="0"/>
    <x v="2"/>
    <x v="3"/>
    <s v="January 18, 1985 (United States)"/>
    <x v="26"/>
    <n v="2300"/>
    <s v="Enzo G. Castellari"/>
    <s v="Tito Carpi"/>
    <s v="Mark Gregory"/>
    <s v="Italy"/>
    <m/>
    <m/>
    <s v="Fulvia Film"/>
    <n v="89"/>
    <n v="99.6"/>
    <n v="0"/>
    <n v="0"/>
  </r>
  <r>
    <s v="To Be or Not to Be"/>
    <x v="1"/>
    <x v="3"/>
    <x v="3"/>
    <s v="December 16, 1983 (United States)"/>
    <x v="8"/>
    <n v="10000"/>
    <s v="Alan Johnson"/>
    <s v="Thomas Meehan"/>
    <s v="Mel Brooks"/>
    <s v="United States"/>
    <n v="9000000"/>
    <n v="13030214"/>
    <s v="Brooksfilms"/>
    <n v="107"/>
    <n v="99.6"/>
    <n v="41039941.082329318"/>
    <n v="0.44780155555555556"/>
  </r>
  <r>
    <s v="Eureka"/>
    <x v="0"/>
    <x v="0"/>
    <x v="3"/>
    <s v="May 20, 1983 (United Kingdom)"/>
    <x v="22"/>
    <n v="3100"/>
    <s v="Nicolas Roeg"/>
    <s v="Marshall Houts"/>
    <s v="Gene Hackman"/>
    <s v="United Kingdom"/>
    <m/>
    <n v="123572"/>
    <s v="Recorded Picture Company (RPC)"/>
    <n v="130"/>
    <n v="99.6"/>
    <n v="389202.17269076308"/>
    <n v="0"/>
  </r>
  <r>
    <s v="The Wicked Lady"/>
    <x v="0"/>
    <x v="1"/>
    <x v="3"/>
    <s v="October 28, 1983 (United States)"/>
    <x v="32"/>
    <n v="1100"/>
    <s v="Michael Winner"/>
    <s v="Leslie Arliss"/>
    <s v="Faye Dunaway"/>
    <s v="United Kingdom"/>
    <n v="8000000"/>
    <n v="724912"/>
    <s v="Golan-Globus Productions"/>
    <n v="98"/>
    <n v="99.6"/>
    <n v="2283181.6706827311"/>
    <n v="-0.90938600000000003"/>
  </r>
  <r>
    <s v="Still Smokin"/>
    <x v="0"/>
    <x v="3"/>
    <x v="3"/>
    <s v="May 6, 1983 (United States)"/>
    <x v="41"/>
    <n v="7400"/>
    <s v="Tommy Chong"/>
    <s v="Tommy Chong"/>
    <s v="Cheech Marin"/>
    <s v="United States"/>
    <m/>
    <n v="15543710"/>
    <s v="Paramount Pictures"/>
    <n v="91"/>
    <n v="99.6"/>
    <n v="48956444.046184741"/>
    <n v="0"/>
  </r>
  <r>
    <s v="Yor, the Hunter from the Future"/>
    <x v="1"/>
    <x v="2"/>
    <x v="3"/>
    <s v="August 19, 1983 (United States)"/>
    <x v="44"/>
    <n v="2900"/>
    <s v="Antonio Margheriti"/>
    <s v="Juan Zanotto"/>
    <s v="Reb Brown"/>
    <s v="Italy"/>
    <m/>
    <n v="2810199"/>
    <s v="Diamant Film"/>
    <n v="88"/>
    <n v="99.6"/>
    <n v="8850998.2560240962"/>
    <n v="0"/>
  </r>
  <r>
    <s v="Of Unknown Origin"/>
    <x v="0"/>
    <x v="4"/>
    <x v="3"/>
    <s v="November 24, 1983 (United States)"/>
    <x v="10"/>
    <n v="2900"/>
    <s v="George P. Cosmatos"/>
    <s v="Chauncey G. Parker III"/>
    <s v="Peter Weller"/>
    <s v="Canada"/>
    <n v="4000000"/>
    <n v="1080470"/>
    <s v="Warner Bros."/>
    <n v="88"/>
    <n v="99.6"/>
    <n v="3403046.5763052208"/>
    <n v="-0.72988249999999999"/>
  </r>
  <r>
    <s v="Curse of the Pink Panther"/>
    <x v="1"/>
    <x v="3"/>
    <x v="3"/>
    <s v="August 12, 1983 (United States)"/>
    <x v="36"/>
    <n v="5700"/>
    <s v="Blake Edwards"/>
    <s v="Blake Edwards"/>
    <s v="David Niven"/>
    <s v="United Kingdom"/>
    <n v="11000000"/>
    <n v="4491986"/>
    <s v="United Artists"/>
    <n v="109"/>
    <n v="99.6"/>
    <n v="14147951.889558233"/>
    <n v="-0.59163763636363631"/>
  </r>
  <r>
    <s v="D.C. Cab"/>
    <x v="0"/>
    <x v="2"/>
    <x v="3"/>
    <s v="December 16, 1983 (United States)"/>
    <x v="30"/>
    <n v="4400"/>
    <s v="Joel Schumacher"/>
    <s v="Topper Carew"/>
    <s v="Max Gail"/>
    <s v="United States"/>
    <n v="8000000"/>
    <n v="16134627"/>
    <s v="RKO Pictures"/>
    <n v="100"/>
    <n v="99.6"/>
    <n v="50817595.280120485"/>
    <n v="1.016828375"/>
  </r>
  <r>
    <s v="Beyond the Limit"/>
    <x v="0"/>
    <x v="0"/>
    <x v="3"/>
    <s v="September 30, 1983 (United States)"/>
    <x v="46"/>
    <n v="1200"/>
    <s v="John Mackenzie"/>
    <s v="Graham Greene"/>
    <s v="Michael Caine"/>
    <s v="United Kingdom"/>
    <n v="11800000"/>
    <n v="5997566"/>
    <s v="World Film Services"/>
    <n v="104"/>
    <n v="99.6"/>
    <n v="18889924.238955826"/>
    <n v="-0.49173169491525426"/>
  </r>
  <r>
    <s v="The Survivors"/>
    <x v="0"/>
    <x v="3"/>
    <x v="3"/>
    <s v="June 22, 1983 (United States)"/>
    <x v="1"/>
    <n v="4700"/>
    <s v="Michael Ritchie"/>
    <s v="Michael Leeson"/>
    <s v="Walter Matthau"/>
    <s v="United States"/>
    <n v="12000000"/>
    <n v="14000000"/>
    <s v="Rastar Films"/>
    <n v="103"/>
    <n v="99.6"/>
    <n v="44094377.510040164"/>
    <n v="0.16666666666666666"/>
  </r>
  <r>
    <s v="The Lonely Lady"/>
    <x v="0"/>
    <x v="0"/>
    <x v="3"/>
    <s v="September 30, 1983 (United States)"/>
    <x v="53"/>
    <n v="938"/>
    <s v="Peter Sasdy"/>
    <s v="Harold Robbins"/>
    <s v="Pia Zadora"/>
    <s v="United States"/>
    <n v="5000000"/>
    <n v="1223200"/>
    <s v="Harold Robbins International Company"/>
    <n v="92"/>
    <n v="99.6"/>
    <n v="3852588.7550200806"/>
    <n v="-0.75536000000000003"/>
  </r>
  <r>
    <s v="The Star Chamber"/>
    <x v="0"/>
    <x v="6"/>
    <x v="3"/>
    <s v="August 5, 1983 (United States)"/>
    <x v="21"/>
    <n v="6500"/>
    <s v="Peter Hyams"/>
    <s v="Roderick Taylor"/>
    <s v="Michael Douglas"/>
    <s v="United States"/>
    <m/>
    <n v="5555305"/>
    <s v="Twentieth Century Fox"/>
    <n v="109"/>
    <n v="99.6"/>
    <n v="17496979.703815263"/>
    <n v="0"/>
  </r>
  <r>
    <s v="The Dresser"/>
    <x v="1"/>
    <x v="0"/>
    <x v="3"/>
    <s v="December 6, 1983 (United States)"/>
    <x v="37"/>
    <n v="4900"/>
    <s v="Peter Yates"/>
    <s v="Ronald Harwood"/>
    <s v="Albert Finney"/>
    <s v="United Kingdom"/>
    <m/>
    <n v="5310748"/>
    <s v="Columbia Pictures"/>
    <n v="118"/>
    <n v="99.6"/>
    <n v="16726723.369477913"/>
    <n v="0"/>
  </r>
  <r>
    <s v="The Lords of Discipline"/>
    <x v="0"/>
    <x v="14"/>
    <x v="3"/>
    <s v="February 18, 1983 (United States)"/>
    <x v="14"/>
    <n v="2600"/>
    <s v="Franc Roddam"/>
    <s v="Pat Conroy"/>
    <s v="David Keith"/>
    <s v="United States"/>
    <m/>
    <n v="11787127"/>
    <s v="Paramount Pictures"/>
    <n v="102"/>
    <n v="99.6"/>
    <n v="37124716.264056228"/>
    <n v="0"/>
  </r>
  <r>
    <s v="Cross Creek"/>
    <x v="1"/>
    <x v="5"/>
    <x v="3"/>
    <s v="October 27, 1983 (Netherlands)"/>
    <x v="9"/>
    <n v="1700"/>
    <s v="Martin Ritt"/>
    <s v="Marjorie Kinnan Rawlings"/>
    <s v="Mary Steenburgen"/>
    <s v="United States"/>
    <m/>
    <m/>
    <s v="Thorn EMI Screen Entertainment"/>
    <n v="127"/>
    <n v="99.6"/>
    <n v="0"/>
    <n v="0"/>
  </r>
  <r>
    <s v="The Man Who Loved Women"/>
    <x v="0"/>
    <x v="3"/>
    <x v="3"/>
    <s v="December 16, 1983 (United States)"/>
    <x v="11"/>
    <n v="2200"/>
    <s v="Blake Edwards"/>
    <s v="Blake Edwards"/>
    <s v="Burt Reynolds"/>
    <s v="United States"/>
    <n v="19000000"/>
    <n v="10964740"/>
    <s v="Delphi Films"/>
    <n v="110"/>
    <n v="99.6"/>
    <n v="34534527.489959843"/>
    <n v="-0.4229084210526316"/>
  </r>
  <r>
    <s v="Nightmares"/>
    <x v="0"/>
    <x v="4"/>
    <x v="3"/>
    <s v="September 9, 1983 (United States)"/>
    <x v="1"/>
    <n v="3000"/>
    <s v="Joseph Sargent"/>
    <s v="Christopher Crowe"/>
    <s v="Cristina Raines"/>
    <s v="United States"/>
    <n v="6000000"/>
    <n v="6670680"/>
    <s v="Universal Pictures"/>
    <n v="99"/>
    <n v="99.6"/>
    <n v="21009963.012048192"/>
    <n v="0.11178"/>
  </r>
  <r>
    <s v="Deal of the Century"/>
    <x v="1"/>
    <x v="3"/>
    <x v="3"/>
    <s v="November 4, 1983 (United States)"/>
    <x v="26"/>
    <n v="3600"/>
    <s v="William Friedkin"/>
    <s v="Paul Brickman"/>
    <s v="Chevy Chase"/>
    <s v="United States"/>
    <n v="10000000"/>
    <n v="10369581"/>
    <s v="Warner Bros."/>
    <n v="99"/>
    <n v="99.6"/>
    <n v="32660015.659638554"/>
    <n v="3.6958100000000001E-2"/>
  </r>
  <r>
    <s v="Eddie Macon's Run"/>
    <x v="1"/>
    <x v="2"/>
    <x v="3"/>
    <s v="March 25, 1983 (United States)"/>
    <x v="46"/>
    <n v="1100"/>
    <s v="Jeff Kanew"/>
    <s v="James McLendon"/>
    <s v="Kirk Douglas"/>
    <s v="United States"/>
    <n v="5000000"/>
    <n v="1262691"/>
    <s v="Universal Pictures"/>
    <n v="95"/>
    <n v="99.6"/>
    <n v="3976969.5451807231"/>
    <n v="-0.74746179999999995"/>
  </r>
  <r>
    <s v="Max Dugan Returns"/>
    <x v="1"/>
    <x v="3"/>
    <x v="3"/>
    <s v="March 25, 1983 (United States)"/>
    <x v="14"/>
    <n v="3300"/>
    <s v="Herbert Ross"/>
    <s v="Neil Simon"/>
    <s v="Jason Robards"/>
    <s v="United States"/>
    <m/>
    <n v="17613720"/>
    <s v="Twentieth Century Fox"/>
    <n v="98"/>
    <n v="99.6"/>
    <n v="55476144.216867469"/>
    <n v="0"/>
  </r>
  <r>
    <s v="The Sting II"/>
    <x v="1"/>
    <x v="3"/>
    <x v="3"/>
    <s v="February 18, 1983 (United States)"/>
    <x v="38"/>
    <n v="2100"/>
    <s v="Jeremy Kagan"/>
    <s v="David S. Ward"/>
    <s v="Jackie Gleason"/>
    <s v="United States"/>
    <m/>
    <n v="6347072"/>
    <s v="Universal Pictures"/>
    <n v="101"/>
    <n v="99.6"/>
    <n v="19990727.775100403"/>
    <n v="0"/>
  </r>
  <r>
    <s v="Baby It's You"/>
    <x v="0"/>
    <x v="3"/>
    <x v="3"/>
    <s v="March 4, 1983 (United States)"/>
    <x v="21"/>
    <n v="1700"/>
    <s v="John Sayles"/>
    <s v="Amy Robinson"/>
    <s v="Rosanna Arquette"/>
    <s v="United States"/>
    <n v="3000000"/>
    <n v="1867792"/>
    <s v="Double Play"/>
    <n v="105"/>
    <n v="99.6"/>
    <n v="5882794.6827309234"/>
    <n v="-0.37740266666666666"/>
  </r>
  <r>
    <s v="Heat and Dust"/>
    <x v="0"/>
    <x v="0"/>
    <x v="3"/>
    <s v="January 1983 (United Kingdom)"/>
    <x v="14"/>
    <n v="1600"/>
    <s v="James Ivory"/>
    <s v="Ruth Prawer Jhabvala"/>
    <s v="Julie Christie"/>
    <s v="United Kingdom"/>
    <m/>
    <n v="1772889"/>
    <s v="Merchant Ivory Productions"/>
    <n v="130"/>
    <n v="99.6"/>
    <n v="5583888.3463855423"/>
    <n v="0"/>
  </r>
  <r>
    <s v="Going Berserk"/>
    <x v="0"/>
    <x v="3"/>
    <x v="3"/>
    <s v="September 30, 1983 (United States)"/>
    <x v="33"/>
    <n v="1700"/>
    <s v="David Steinberg"/>
    <s v="Dana Olsen"/>
    <s v="John Candy"/>
    <s v="Canada"/>
    <m/>
    <m/>
    <s v="Les Productions Mutuelles LtÃ©e"/>
    <n v="85"/>
    <n v="99.6"/>
    <n v="0"/>
    <n v="0"/>
  </r>
  <r>
    <s v="Daniel"/>
    <x v="0"/>
    <x v="0"/>
    <x v="3"/>
    <s v="February 10, 1984 (United Kingdom)"/>
    <x v="14"/>
    <n v="1200"/>
    <s v="Sidney Lumet"/>
    <s v="E.L. Doctorow"/>
    <s v="Timothy Hutton"/>
    <s v="United Kingdom"/>
    <m/>
    <n v="687475"/>
    <s v="Paramount Pictures"/>
    <n v="130"/>
    <n v="99.6"/>
    <n v="2165270.1556224902"/>
    <n v="0"/>
  </r>
  <r>
    <s v="Heart Like a Wheel"/>
    <x v="1"/>
    <x v="5"/>
    <x v="3"/>
    <s v="April 1, 1983 (United States)"/>
    <x v="17"/>
    <n v="1300"/>
    <s v="Jonathan Kaplan"/>
    <s v="Ken Friedman"/>
    <s v="Bonnie Bedelia"/>
    <s v="United States"/>
    <m/>
    <n v="272278"/>
    <s v="Aurora"/>
    <n v="113"/>
    <n v="99.6"/>
    <n v="857566.35140562255"/>
    <n v="0"/>
  </r>
  <r>
    <s v="Love Letters"/>
    <x v="0"/>
    <x v="0"/>
    <x v="3"/>
    <s v="April 27, 1984 (United States)"/>
    <x v="23"/>
    <n v="701"/>
    <s v="Amy Holden Jones"/>
    <s v="Amy Holden Jones"/>
    <s v="Jamie Lee Curtis"/>
    <s v="United States"/>
    <n v="550000"/>
    <n v="5269990"/>
    <s v="Millenium"/>
    <n v="88"/>
    <n v="99.6"/>
    <n v="16598352.038152611"/>
    <n v="8.5817999999999994"/>
  </r>
  <r>
    <s v="Get Crazy"/>
    <x v="0"/>
    <x v="3"/>
    <x v="3"/>
    <s v="August 5, 1983 (United States)"/>
    <x v="17"/>
    <n v="1100"/>
    <s v="Allan Arkush"/>
    <s v="Danny Opatoshu"/>
    <s v="Malcolm McDowell"/>
    <s v="United States"/>
    <n v="5500000"/>
    <n v="1645711"/>
    <s v="D &amp; P Productions"/>
    <n v="92"/>
    <n v="99.6"/>
    <n v="5183328.7218875503"/>
    <n v="-0.70077981818181823"/>
  </r>
  <r>
    <s v="Nate and Hayes"/>
    <x v="1"/>
    <x v="2"/>
    <x v="3"/>
    <s v="November 18, 1983 (United States)"/>
    <x v="19"/>
    <n v="2100"/>
    <s v="Ferdinand Fairfax"/>
    <s v="Lloyd Phillips"/>
    <s v="Tommy Lee Jones"/>
    <s v="New Zealand"/>
    <n v="12000000"/>
    <n v="1963756"/>
    <s v="Phillips Whitehouse Productions"/>
    <n v="99"/>
    <n v="99.6"/>
    <n v="6185042.7429718878"/>
    <n v="-0.83635366666666666"/>
  </r>
  <r>
    <s v="Strange Invaders"/>
    <x v="1"/>
    <x v="4"/>
    <x v="3"/>
    <s v="September 16, 1983 (United States)"/>
    <x v="30"/>
    <n v="2700"/>
    <s v="Michael Laughlin"/>
    <s v="Bill Condon"/>
    <s v="Paul Le Mat"/>
    <s v="United States"/>
    <m/>
    <n v="1362303"/>
    <s v="EMI Films"/>
    <n v="94"/>
    <n v="99.6"/>
    <n v="4290707.3403614461"/>
    <n v="0"/>
  </r>
  <r>
    <s v="The Black Stallion Returns"/>
    <x v="1"/>
    <x v="1"/>
    <x v="3"/>
    <s v="March 25, 1983 (United States)"/>
    <x v="22"/>
    <n v="2100"/>
    <s v="Robert Dalva"/>
    <s v="Walter Farley"/>
    <s v="Kelly Reno"/>
    <s v="United States"/>
    <m/>
    <n v="12049514"/>
    <s v="Zoetrope Studios"/>
    <n v="103"/>
    <n v="99.6"/>
    <n v="37951129.937751003"/>
    <n v="0"/>
  </r>
  <r>
    <s v="Metalstorm: the Destruction of Jared-Syn"/>
    <x v="1"/>
    <x v="2"/>
    <x v="3"/>
    <s v="August 19, 1983 (United States)"/>
    <x v="51"/>
    <n v="1600"/>
    <s v="Charles Band"/>
    <s v="Alan J. Adler"/>
    <s v="Jeffrey Byron"/>
    <s v="United States"/>
    <m/>
    <n v="5301085"/>
    <s v="Albert Band International Productions Inc."/>
    <n v="84"/>
    <n v="99.6"/>
    <n v="16696288.800200803"/>
    <n v="0"/>
  </r>
  <r>
    <s v="Getting It on"/>
    <x v="0"/>
    <x v="3"/>
    <x v="3"/>
    <s v="August 1983 (United States)"/>
    <x v="47"/>
    <n v="208"/>
    <s v="William Olsen"/>
    <s v="William Olsen"/>
    <s v="Martin Yost"/>
    <s v="United States"/>
    <n v="220000"/>
    <n v="975414"/>
    <s v="Seventh Avenue Films"/>
    <n v="96"/>
    <n v="99.6"/>
    <n v="3072162.3674698798"/>
    <n v="3.4337"/>
  </r>
  <r>
    <s v="Lianna"/>
    <x v="0"/>
    <x v="0"/>
    <x v="3"/>
    <s v="September 8, 1983 (Netherlands)"/>
    <x v="8"/>
    <n v="1600"/>
    <s v="John Sayles"/>
    <s v="John Sayles"/>
    <s v="Linda Griffiths"/>
    <s v="United States"/>
    <n v="300000"/>
    <n v="1530839"/>
    <s v="Winwood Productions"/>
    <n v="110"/>
    <n v="99.6"/>
    <n v="4821528.0552208833"/>
    <n v="4.1027966666666664"/>
  </r>
  <r>
    <s v="Better Late Than Never"/>
    <x v="1"/>
    <x v="3"/>
    <x v="3"/>
    <s v="April 15, 1983 (United States)"/>
    <x v="1"/>
    <n v="115"/>
    <s v="Bryan Forbes"/>
    <s v="Gwen Davis"/>
    <s v="David Niven"/>
    <s v="United Kingdom"/>
    <m/>
    <m/>
    <s v="Golden Harvest Company"/>
    <n v="89"/>
    <n v="99.6"/>
    <n v="0"/>
    <n v="0"/>
  </r>
  <r>
    <s v="Lovesick"/>
    <x v="1"/>
    <x v="3"/>
    <x v="3"/>
    <s v="February 18, 1983 (United States)"/>
    <x v="33"/>
    <n v="747"/>
    <s v="Marshall Brickman"/>
    <s v="Marshall Brickman"/>
    <s v="Dudley Moore"/>
    <s v="United States"/>
    <n v="10100000"/>
    <n v="10171304"/>
    <s v="The Ladd Company"/>
    <n v="95"/>
    <n v="99.6"/>
    <n v="32035522.738955826"/>
    <n v="7.0598019801980201E-3"/>
  </r>
  <r>
    <s v="Running Brave"/>
    <x v="1"/>
    <x v="5"/>
    <x v="3"/>
    <s v="November 4, 1983 (United States)"/>
    <x v="17"/>
    <n v="659"/>
    <s v="Donald Shebib"/>
    <s v="Henry Bean"/>
    <s v="Robby Benson"/>
    <s v="Canada"/>
    <n v="8000000"/>
    <n v="3000000"/>
    <s v="Englander Productions"/>
    <n v="106"/>
    <n v="99.6"/>
    <n v="9448795.1807228923"/>
    <n v="-0.625"/>
  </r>
  <r>
    <s v="Exposed"/>
    <x v="0"/>
    <x v="0"/>
    <x v="3"/>
    <s v="April 22, 1983 (United States)"/>
    <x v="27"/>
    <n v="786"/>
    <s v="James Toback"/>
    <s v="James Toback"/>
    <s v="Nastassja Kinski"/>
    <s v="United States"/>
    <m/>
    <n v="1818910"/>
    <s v="United Artists"/>
    <n v="100"/>
    <n v="99.6"/>
    <n v="5728836.0140562253"/>
    <n v="0"/>
  </r>
  <r>
    <s v="Trenchcoat"/>
    <x v="1"/>
    <x v="3"/>
    <x v="3"/>
    <s v="March 11, 1983 (United States)"/>
    <x v="11"/>
    <n v="456"/>
    <s v="Michael Tuchner"/>
    <s v="Jeffrey Price"/>
    <s v="Margot Kidder"/>
    <s v="United States"/>
    <n v="5000000"/>
    <n v="4304286"/>
    <s v="Walt Disney Productions"/>
    <n v="91"/>
    <n v="99.6"/>
    <n v="13556772.271084338"/>
    <n v="-0.13914280000000001"/>
  </r>
  <r>
    <s v="Stryker"/>
    <x v="0"/>
    <x v="2"/>
    <x v="3"/>
    <s v="September 2, 1983 (United States)"/>
    <x v="36"/>
    <n v="617"/>
    <s v="Cirio H. Santiago"/>
    <s v="Howard R. Cohen"/>
    <s v="Steve Sandor"/>
    <s v="Philippines"/>
    <m/>
    <n v="1723487"/>
    <s v="Cinema Vehicle Services"/>
    <n v="86"/>
    <n v="99.6"/>
    <n v="5428291.8865461852"/>
    <n v="0"/>
  </r>
  <r>
    <s v="The Man Who Wasn't There"/>
    <x v="0"/>
    <x v="2"/>
    <x v="3"/>
    <s v="August 12, 1983 (United States)"/>
    <x v="51"/>
    <n v="513"/>
    <s v="Bruce Malmuth"/>
    <s v="Stanford Sherman"/>
    <s v="Steve Guttenberg"/>
    <s v="United States"/>
    <m/>
    <n v="2443487"/>
    <s v="Paramount Pictures"/>
    <n v="111"/>
    <n v="99.6"/>
    <n v="7696002.7299196785"/>
    <n v="0"/>
  </r>
  <r>
    <s v="Table for Five"/>
    <x v="1"/>
    <x v="0"/>
    <x v="3"/>
    <s v="March 10, 1983 (Australia)"/>
    <x v="10"/>
    <n v="681"/>
    <s v="Robert Lieberman"/>
    <s v="David Seltzer"/>
    <s v="Jon Voight"/>
    <s v="United States"/>
    <m/>
    <n v="2439705"/>
    <s v="CBS Theatrical Films"/>
    <n v="122"/>
    <n v="99.6"/>
    <n v="7684090.9487951808"/>
    <n v="0"/>
  </r>
  <r>
    <s v="Romantic Comedy"/>
    <x v="1"/>
    <x v="3"/>
    <x v="3"/>
    <s v="October 7, 1983 (United States)"/>
    <x v="33"/>
    <n v="786"/>
    <s v="Arthur Hiller"/>
    <s v="Bernard Slade"/>
    <s v="Dudley Moore"/>
    <s v="United States"/>
    <m/>
    <n v="6857733"/>
    <s v="Metrocolor"/>
    <n v="103"/>
    <n v="99.6"/>
    <n v="21599104.840361446"/>
    <n v="0"/>
  </r>
  <r>
    <s v="Young Warriors"/>
    <x v="0"/>
    <x v="2"/>
    <x v="3"/>
    <s v="August 28, 1983 (United States)"/>
    <x v="32"/>
    <n v="460"/>
    <s v="Lawrence David Foldes"/>
    <s v="Russell W. Colgin"/>
    <s v="Ernest Borgnine"/>
    <s v="United States"/>
    <m/>
    <m/>
    <s v="Star Cinema"/>
    <n v="105"/>
    <n v="99.6"/>
    <n v="0"/>
    <n v="0"/>
  </r>
  <r>
    <s v="Man, Woman and Child"/>
    <x v="1"/>
    <x v="0"/>
    <x v="3"/>
    <s v="September 7, 1983 (France)"/>
    <x v="10"/>
    <n v="368"/>
    <s v="Dick Richards"/>
    <s v="Erich Segal"/>
    <s v="Martin Sheen"/>
    <s v="United States"/>
    <m/>
    <n v="2314561"/>
    <s v="Gaylord Productions"/>
    <n v="99"/>
    <n v="99.6"/>
    <n v="7289937.6074297195"/>
    <n v="0"/>
  </r>
  <r>
    <s v="Hanna K."/>
    <x v="0"/>
    <x v="0"/>
    <x v="3"/>
    <s v="September 7, 1983 (France)"/>
    <x v="21"/>
    <n v="661"/>
    <s v="Costa-Gavras"/>
    <s v="Franco Solinas"/>
    <s v="Jill Clayburgh"/>
    <s v="Israel"/>
    <m/>
    <m/>
    <s v="K.G. Productions"/>
    <n v="111"/>
    <n v="99.6"/>
    <n v="0"/>
    <n v="0"/>
  </r>
  <r>
    <s v="Slayground"/>
    <x v="0"/>
    <x v="6"/>
    <x v="3"/>
    <s v="February 1984 (United States)"/>
    <x v="38"/>
    <n v="360"/>
    <s v="Terry Bedford"/>
    <s v="Trevor Preston"/>
    <s v="Peter Coyote"/>
    <s v="United Kingdom"/>
    <m/>
    <n v="108128"/>
    <s v="Jennie and Company"/>
    <n v="89"/>
    <n v="99.6"/>
    <n v="340559.7751004016"/>
    <n v="0"/>
  </r>
  <r>
    <s v="White Star"/>
    <x v="3"/>
    <x v="0"/>
    <x v="3"/>
    <s v="March 8, 1985 (West Germany)"/>
    <x v="22"/>
    <n v="235"/>
    <s v="Roland Klick"/>
    <s v="Karen Jaehne-Lathan"/>
    <s v="Dennis Hopper"/>
    <s v="West Germany"/>
    <n v="100000"/>
    <m/>
    <m/>
    <n v="92"/>
    <n v="99.6"/>
    <n v="0"/>
    <n v="-1"/>
  </r>
  <r>
    <s v="Richard Pryor... Here and Now"/>
    <x v="0"/>
    <x v="3"/>
    <x v="3"/>
    <s v="October 28, 1983 (United States)"/>
    <x v="4"/>
    <n v="2200"/>
    <s v="Richard Pryor"/>
    <s v="Paul Mooney"/>
    <s v="Richard Pryor"/>
    <s v="United States"/>
    <m/>
    <n v="16156776"/>
    <s v="Columbia Pictures"/>
    <n v="83"/>
    <n v="99.6"/>
    <n v="50887355.734939761"/>
    <n v="0"/>
  </r>
  <r>
    <s v="Deadly Force"/>
    <x v="0"/>
    <x v="2"/>
    <x v="3"/>
    <s v="July 15, 1983 (United States)"/>
    <x v="38"/>
    <n v="300"/>
    <s v="Paul Aaron"/>
    <s v="Ken Barnett"/>
    <s v="Wings Hauser"/>
    <s v="United States"/>
    <n v="3000000"/>
    <m/>
    <s v="Force Productions"/>
    <n v="95"/>
    <n v="99.6"/>
    <n v="0"/>
    <n v="-1"/>
  </r>
  <r>
    <s v="My Brother's Wedding"/>
    <x v="4"/>
    <x v="0"/>
    <x v="3"/>
    <s v="March 1985 (United States)"/>
    <x v="13"/>
    <n v="826"/>
    <s v="Charles Burnett"/>
    <s v="Charles Burnett"/>
    <s v="Everett Silas"/>
    <s v="United States"/>
    <n v="50000"/>
    <n v="26177"/>
    <s v="Charles Burnett Productions"/>
    <n v="115"/>
    <n v="99.6"/>
    <n v="82447.037148594376"/>
    <n v="-0.47645999999999999"/>
  </r>
  <r>
    <s v="Blue Skies Again"/>
    <x v="1"/>
    <x v="3"/>
    <x v="3"/>
    <s v="April 29, 1983 (United States)"/>
    <x v="20"/>
    <n v="169"/>
    <s v="Richard Michaels"/>
    <s v="Kevin Sellers"/>
    <s v="Harry Hamlin"/>
    <s v="United States"/>
    <m/>
    <m/>
    <s v="Lantana"/>
    <n v="96"/>
    <n v="99.6"/>
    <n v="0"/>
    <n v="0"/>
  </r>
  <r>
    <s v="Last Plane Out"/>
    <x v="1"/>
    <x v="2"/>
    <x v="3"/>
    <s v="September 23, 1983 (United States)"/>
    <x v="54"/>
    <n v="131"/>
    <s v="David Nelson"/>
    <s v="Ernest Tidyman"/>
    <s v="Jan-Michael Vincent"/>
    <s v="United States"/>
    <m/>
    <m/>
    <m/>
    <n v="92"/>
    <n v="99.6"/>
    <n v="0"/>
    <n v="0"/>
  </r>
  <r>
    <s v="Cross Country"/>
    <x v="0"/>
    <x v="14"/>
    <x v="3"/>
    <s v="November 18, 1983 (United States)"/>
    <x v="20"/>
    <n v="182"/>
    <s v="Paul Lynch"/>
    <s v="Herbert Kastle"/>
    <s v="Richard Beymer"/>
    <s v="Canada"/>
    <n v="2500000"/>
    <m/>
    <s v="Filmline Productions"/>
    <n v="95"/>
    <n v="99.6"/>
    <n v="0"/>
    <n v="-1"/>
  </r>
  <r>
    <s v="A Polish Vampire in Burbank"/>
    <x v="4"/>
    <x v="3"/>
    <x v="3"/>
    <s v="October 31, 1983 (United States)"/>
    <x v="18"/>
    <n v="275"/>
    <s v="Mark Pirro"/>
    <s v="Mark Pirro"/>
    <s v="Mark Pirro"/>
    <s v="United States"/>
    <n v="3000"/>
    <m/>
    <s v="Pirromount Pictures"/>
    <n v="80"/>
    <n v="99.6"/>
    <n v="0"/>
    <n v="-1"/>
  </r>
  <r>
    <s v="Forever Young"/>
    <x v="4"/>
    <x v="0"/>
    <x v="3"/>
    <s v="January 29, 1986 (United States)"/>
    <x v="17"/>
    <n v="51"/>
    <s v="David Drury"/>
    <s v="Ray Connolly"/>
    <s v="James Aubrey"/>
    <s v="United Kingdom"/>
    <m/>
    <m/>
    <s v="Channel Four Films"/>
    <n v="84"/>
    <n v="99.6"/>
    <n v="0"/>
    <n v="0"/>
  </r>
  <r>
    <s v="The Golden Seal"/>
    <x v="1"/>
    <x v="0"/>
    <x v="3"/>
    <s v="August 19, 1983 (United States)"/>
    <x v="11"/>
    <n v="313"/>
    <s v="Frank Zuniga"/>
    <s v="Donald G. Payne"/>
    <s v="Steve Railsback"/>
    <s v="United States"/>
    <m/>
    <n v="6666725"/>
    <s v="The Samuel Goldwyn Company"/>
    <n v="94"/>
    <n v="99.6"/>
    <n v="20997506.350401606"/>
    <n v="0"/>
  </r>
  <r>
    <s v="The Business of Show Business"/>
    <x v="3"/>
    <x v="15"/>
    <x v="3"/>
    <s v="February 15, 1983 (Canada)"/>
    <x v="28"/>
    <n v="79"/>
    <s v="Tom Logan"/>
    <s v="Tom Logan"/>
    <m/>
    <s v="Canada"/>
    <n v="323562"/>
    <m/>
    <s v="CTV"/>
    <n v="55"/>
    <n v="99.6"/>
    <n v="0"/>
    <n v="-1"/>
  </r>
  <r>
    <s v="The Terminator"/>
    <x v="0"/>
    <x v="2"/>
    <x v="4"/>
    <s v="October 26, 1984 (United States)"/>
    <x v="45"/>
    <n v="812000"/>
    <s v="James Cameron"/>
    <s v="James Cameron"/>
    <s v="Arnold Schwarzenegger"/>
    <s v="United Kingdom"/>
    <n v="6400000"/>
    <n v="78371200"/>
    <s v="Cinema '84"/>
    <n v="107"/>
    <n v="103.9"/>
    <n v="236622189.02791145"/>
    <n v="11.2455"/>
  </r>
  <r>
    <s v="Dune"/>
    <x v="8"/>
    <x v="2"/>
    <x v="4"/>
    <s v="December 14, 1984 (United States)"/>
    <x v="16"/>
    <n v="132000"/>
    <s v="David Lynch"/>
    <s v="Frank Herbert"/>
    <s v="Kyle MacLachlan"/>
    <s v="United States"/>
    <n v="40000000"/>
    <n v="30925690"/>
    <s v="Dino De Laurentiis Company"/>
    <n v="137"/>
    <n v="103.9"/>
    <n v="93372367.20885466"/>
    <n v="-0.22685775"/>
  </r>
  <r>
    <s v="Ghostbusters"/>
    <x v="1"/>
    <x v="2"/>
    <x v="4"/>
    <s v="June 8, 1984 (United States)"/>
    <x v="40"/>
    <n v="365000"/>
    <s v="Ivan Reitman"/>
    <s v="Dan Aykroyd"/>
    <s v="Bill Murray"/>
    <s v="United States"/>
    <n v="30000000"/>
    <n v="296187079"/>
    <s v="Columbia Pictures"/>
    <n v="105"/>
    <n v="103.9"/>
    <n v="894262624.46871996"/>
    <n v="8.8729026333333341"/>
  </r>
  <r>
    <s v="The Karate Kid"/>
    <x v="1"/>
    <x v="2"/>
    <x v="4"/>
    <s v="June 22, 1984 (United States)"/>
    <x v="4"/>
    <n v="205000"/>
    <s v="John G. Avildsen"/>
    <s v="Robert Mark Kamen"/>
    <s v="Ralph Macchio"/>
    <s v="United States"/>
    <n v="8000000"/>
    <n v="91119319"/>
    <s v="Columbia Pictures"/>
    <n v="126"/>
    <n v="103.9"/>
    <n v="275111938.11645812"/>
    <n v="10.389914875000001"/>
  </r>
  <r>
    <s v="Once Upon a Time in America"/>
    <x v="0"/>
    <x v="6"/>
    <x v="4"/>
    <s v="June 1, 1984 (United States)"/>
    <x v="0"/>
    <n v="321000"/>
    <s v="Sergio Leone"/>
    <s v="Harry Grey"/>
    <s v="Robert De Niro"/>
    <s v="Italy"/>
    <n v="30000000"/>
    <n v="5473212"/>
    <s v="The Ladd Company"/>
    <n v="229"/>
    <n v="103.9"/>
    <n v="16524991.380173244"/>
    <n v="-0.81755960000000005"/>
  </r>
  <r>
    <s v="Police Academy"/>
    <x v="0"/>
    <x v="3"/>
    <x v="4"/>
    <s v="March 23, 1984 (United States)"/>
    <x v="17"/>
    <n v="118000"/>
    <s v="Hugh Wilson"/>
    <s v="Neal Israel"/>
    <s v="Steve Guttenberg"/>
    <s v="United States"/>
    <n v="4500000"/>
    <n v="81198894"/>
    <s v="The Ladd Company"/>
    <n v="96"/>
    <n v="103.9"/>
    <n v="245159702.09624639"/>
    <n v="17.044198666666666"/>
  </r>
  <r>
    <s v="Indiana Jones and the Temple of Doom"/>
    <x v="1"/>
    <x v="2"/>
    <x v="4"/>
    <s v="May 23, 1984 (United States)"/>
    <x v="24"/>
    <n v="459000"/>
    <s v="Steven Spielberg"/>
    <s v="Willard Huyck"/>
    <s v="Harrison Ford"/>
    <s v="United States"/>
    <n v="28000000"/>
    <n v="333107271"/>
    <s v="Paramount Pictures"/>
    <n v="118"/>
    <n v="103.9"/>
    <n v="1005733887.5139557"/>
    <n v="10.89668825"/>
  </r>
  <r>
    <s v="Body Double"/>
    <x v="0"/>
    <x v="6"/>
    <x v="4"/>
    <s v="October 26, 1984 (United States)"/>
    <x v="8"/>
    <n v="30000"/>
    <s v="Brian De Palma"/>
    <s v="Robert J. Avrech"/>
    <s v="Craig Wasson"/>
    <s v="United States"/>
    <n v="10000000"/>
    <n v="8801940"/>
    <s v="Columbia Pictures"/>
    <n v="114"/>
    <n v="103.9"/>
    <n v="26575250.991337825"/>
    <n v="-0.119806"/>
  </r>
  <r>
    <s v="A Nightmare on Elm Street"/>
    <x v="0"/>
    <x v="4"/>
    <x v="4"/>
    <s v="November 16, 1984 (United States)"/>
    <x v="24"/>
    <n v="212000"/>
    <s v="Wes Craven"/>
    <s v="Wes Craven"/>
    <s v="Heather Langenkamp"/>
    <s v="United States"/>
    <n v="1800000"/>
    <n v="25507137"/>
    <s v="New Line Cinema"/>
    <n v="91"/>
    <n v="103.9"/>
    <n v="77012404.974975944"/>
    <n v="13.170631666666667"/>
  </r>
  <r>
    <s v="Amadeus"/>
    <x v="1"/>
    <x v="5"/>
    <x v="4"/>
    <s v="September 19, 1984 (United States)"/>
    <x v="28"/>
    <n v="377000"/>
    <s v="Milos Forman"/>
    <s v="Peter Shaffer"/>
    <s v="F. Murray Abraham"/>
    <s v="United States"/>
    <n v="18000000"/>
    <n v="52066791"/>
    <s v="AMLF"/>
    <n v="160"/>
    <n v="103.9"/>
    <n v="157202621.14244464"/>
    <n v="1.8925995"/>
  </r>
  <r>
    <s v="Beverly Hills Cop"/>
    <x v="0"/>
    <x v="2"/>
    <x v="4"/>
    <s v="December 5, 1984 (United States)"/>
    <x v="4"/>
    <n v="171000"/>
    <s v="Martin Brest"/>
    <s v="Daniel Petrie Jr."/>
    <s v="Eddie Murphy"/>
    <s v="United States"/>
    <n v="14000000"/>
    <n v="316360478"/>
    <s v="Paramount Pictures"/>
    <n v="105"/>
    <n v="103.9"/>
    <n v="955171144.83734357"/>
    <n v="21.597176999999999"/>
  </r>
  <r>
    <s v="Red Dawn"/>
    <x v="8"/>
    <x v="2"/>
    <x v="4"/>
    <s v="August 10, 1984 (United States)"/>
    <x v="5"/>
    <n v="53000"/>
    <s v="John Milius"/>
    <s v="Kevin Reynolds"/>
    <s v="Patrick Swayze"/>
    <s v="United States"/>
    <n v="17000000"/>
    <n v="38376497"/>
    <s v="United Artists"/>
    <n v="114"/>
    <n v="103.9"/>
    <n v="115868210.86525504"/>
    <n v="1.257441"/>
  </r>
  <r>
    <s v="The NeverEnding Story"/>
    <x v="1"/>
    <x v="1"/>
    <x v="4"/>
    <s v="July 20, 1984 (United States)"/>
    <x v="34"/>
    <n v="135000"/>
    <s v="Wolfgang Petersen"/>
    <s v="Wolfgang Petersen"/>
    <s v="Noah Hathaway"/>
    <s v="West Germany"/>
    <n v="27000000"/>
    <n v="20251411"/>
    <s v="Constantin Film"/>
    <n v="102"/>
    <n v="103.9"/>
    <n v="61144058.043310873"/>
    <n v="-0.24994774074074075"/>
  </r>
  <r>
    <s v="Footloose"/>
    <x v="1"/>
    <x v="0"/>
    <x v="4"/>
    <s v="February 17, 1984 (United States)"/>
    <x v="14"/>
    <n v="73000"/>
    <s v="Herbert Ross"/>
    <s v="Dean Pitchford"/>
    <s v="Kevin Bacon"/>
    <s v="United States"/>
    <n v="8200000"/>
    <n v="80039064"/>
    <s v="Paramount Pictures"/>
    <n v="107"/>
    <n v="103.9"/>
    <n v="241657886.20596728"/>
    <n v="8.7608614634146349"/>
  </r>
  <r>
    <s v="Revenge of the Nerds"/>
    <x v="0"/>
    <x v="3"/>
    <x v="4"/>
    <s v="August 10, 1984 (United States)"/>
    <x v="14"/>
    <n v="50000"/>
    <s v="Jeff Kanew"/>
    <s v="Tim Metcalfe"/>
    <s v="Robert Carradine"/>
    <s v="United States"/>
    <n v="8000000"/>
    <n v="40874452"/>
    <s v="Twentieth Century Fox"/>
    <n v="90"/>
    <n v="103.9"/>
    <n v="123410159.6958614"/>
    <n v="4.1093064999999998"/>
  </r>
  <r>
    <s v="Gremlins"/>
    <x v="1"/>
    <x v="3"/>
    <x v="4"/>
    <s v="June 8, 1984 (United States)"/>
    <x v="4"/>
    <n v="204000"/>
    <s v="Joe Dante"/>
    <s v="Chris Columbus"/>
    <s v="Zach Galligan"/>
    <s v="United States"/>
    <n v="11000000"/>
    <n v="153633143"/>
    <s v="Warner Bros."/>
    <n v="106"/>
    <n v="103.9"/>
    <n v="463856756.10298365"/>
    <n v="12.966649363636364"/>
  </r>
  <r>
    <s v="Romancing the Stone"/>
    <x v="1"/>
    <x v="2"/>
    <x v="4"/>
    <s v="March 30, 1984 (United States)"/>
    <x v="15"/>
    <n v="86000"/>
    <s v="Robert Zemeckis"/>
    <s v="Diane Thomas"/>
    <s v="Michael Douglas"/>
    <s v="Mexico"/>
    <n v="10000000"/>
    <n v="86572238"/>
    <s v="Twentieth Century Fox"/>
    <n v="106"/>
    <n v="103.9"/>
    <n v="261383167.08950913"/>
    <n v="7.6572237999999997"/>
  </r>
  <r>
    <s v="Streets of Fire"/>
    <x v="1"/>
    <x v="2"/>
    <x v="4"/>
    <s v="June 1, 1984 (United States)"/>
    <x v="17"/>
    <n v="19000"/>
    <s v="Walter Hill"/>
    <s v="Walter Hill"/>
    <s v="Michael ParÃ©"/>
    <s v="United States"/>
    <n v="14500000"/>
    <n v="8089290"/>
    <s v="Universal Pictures"/>
    <n v="93"/>
    <n v="103.9"/>
    <n v="24423582.993262753"/>
    <n v="-0.44211793103448277"/>
  </r>
  <r>
    <s v="Sixteen Candles"/>
    <x v="1"/>
    <x v="3"/>
    <x v="4"/>
    <s v="May 4, 1984 (United States)"/>
    <x v="9"/>
    <n v="108000"/>
    <s v="John Hughes"/>
    <s v="John Hughes"/>
    <s v="Molly Ringwald"/>
    <s v="United States"/>
    <n v="6500000"/>
    <n v="23686027"/>
    <s v="Universal Pictures"/>
    <n v="93"/>
    <n v="103.9"/>
    <n v="71514019.922040418"/>
    <n v="2.6440041538461538"/>
  </r>
  <r>
    <s v="Paris, Texas"/>
    <x v="0"/>
    <x v="0"/>
    <x v="4"/>
    <s v="August 23, 1984 (United Kingdom)"/>
    <x v="31"/>
    <n v="96000"/>
    <s v="Wim Wenders"/>
    <s v="L.M. Kit Carson"/>
    <s v="Harry Dean Stanton"/>
    <s v="West Germany"/>
    <m/>
    <n v="2207548"/>
    <s v="Road Movies Filmproduktion"/>
    <n v="145"/>
    <n v="103.9"/>
    <n v="6665137.7054860443"/>
    <n v="0"/>
  </r>
  <r>
    <s v="This Is Spinal Tap"/>
    <x v="0"/>
    <x v="3"/>
    <x v="4"/>
    <s v="March 2, 1984 (United States)"/>
    <x v="6"/>
    <n v="132000"/>
    <s v="Rob Reiner"/>
    <s v="Christopher Guest"/>
    <s v="Rob Reiner"/>
    <s v="United States"/>
    <n v="2500000"/>
    <n v="4736202"/>
    <s v="Spinal Tap Prod."/>
    <n v="82"/>
    <n v="103.9"/>
    <n v="14299774.469682386"/>
    <n v="0.89448079999999996"/>
  </r>
  <r>
    <n v="1984"/>
    <x v="0"/>
    <x v="0"/>
    <x v="4"/>
    <s v="March 22, 1985 (United States)"/>
    <x v="12"/>
    <n v="68000"/>
    <s v="Michael Radford"/>
    <s v="Michael Radford"/>
    <s v="John Hurt"/>
    <s v="United Kingdom"/>
    <m/>
    <n v="8430492"/>
    <s v="Virgin"/>
    <n v="113"/>
    <n v="103.9"/>
    <n v="25453756.885466795"/>
    <n v="0"/>
  </r>
  <r>
    <s v="Top Secret!"/>
    <x v="1"/>
    <x v="3"/>
    <x v="4"/>
    <s v="June 8, 1984 (United States)"/>
    <x v="13"/>
    <n v="62000"/>
    <s v="Jim Abrahams"/>
    <s v="Jim Abrahams"/>
    <s v="Val Kilmer"/>
    <s v="United Kingdom"/>
    <n v="9000000"/>
    <n v="20458340"/>
    <s v="Kingsmere Properties"/>
    <n v="90"/>
    <n v="103.9"/>
    <n v="61768828.277189605"/>
    <n v="1.2731488888888889"/>
  </r>
  <r>
    <s v="Conan the Destroyer"/>
    <x v="1"/>
    <x v="2"/>
    <x v="4"/>
    <s v="June 29, 1984 (United States)"/>
    <x v="23"/>
    <n v="77000"/>
    <s v="Richard Fleischer"/>
    <s v="Robert E. Howard"/>
    <s v="Arnold Schwarzenegger"/>
    <s v="United States"/>
    <n v="18000000"/>
    <n v="31042035"/>
    <s v="Dino De Laurentiis Company"/>
    <n v="103"/>
    <n v="103.9"/>
    <n v="93723641.766121268"/>
    <n v="0.72455749999999997"/>
  </r>
  <r>
    <s v="Children of the Corn"/>
    <x v="0"/>
    <x v="4"/>
    <x v="4"/>
    <s v="March 9, 1984 (United States)"/>
    <x v="41"/>
    <n v="49000"/>
    <s v="Fritz Kiersch"/>
    <s v="Stephen King"/>
    <s v="Peter Horton"/>
    <s v="United States"/>
    <n v="800000"/>
    <n v="14568989"/>
    <s v="Hal Roach Studios"/>
    <n v="92"/>
    <n v="103.9"/>
    <n v="43987409.52165544"/>
    <n v="17.211236249999999"/>
  </r>
  <r>
    <s v="The Last Starfighter"/>
    <x v="1"/>
    <x v="2"/>
    <x v="4"/>
    <s v="July 13, 1984 (United States)"/>
    <x v="8"/>
    <n v="39000"/>
    <s v="Nick Castle"/>
    <s v="Jonathan R. Betuel"/>
    <s v="Lance Guest"/>
    <s v="United States"/>
    <n v="15000000"/>
    <n v="28733290"/>
    <s v="Lorimar Film Entertainment"/>
    <n v="101"/>
    <n v="103.9"/>
    <n v="86752965.091434076"/>
    <n v="0.91555266666666668"/>
  </r>
  <r>
    <s v="Splash"/>
    <x v="1"/>
    <x v="3"/>
    <x v="4"/>
    <s v="March 9, 1984 (United States)"/>
    <x v="21"/>
    <n v="71000"/>
    <s v="Ron Howard"/>
    <s v="Brian Grazer"/>
    <s v="Tom Hanks"/>
    <s v="United States"/>
    <n v="8000000"/>
    <n v="69821334"/>
    <s v="Touchstone Pictures"/>
    <n v="111"/>
    <n v="103.9"/>
    <n v="210808012.27911451"/>
    <n v="7.72766675"/>
  </r>
  <r>
    <s v="Blood Simple"/>
    <x v="0"/>
    <x v="6"/>
    <x v="4"/>
    <s v="January 18, 1985 (United States)"/>
    <x v="37"/>
    <n v="91000"/>
    <s v="Joel Coen"/>
    <s v="Joel Coen"/>
    <s v="John Getz"/>
    <s v="United States"/>
    <n v="1500000"/>
    <n v="4228292"/>
    <s v="River Road Productions"/>
    <n v="99"/>
    <n v="103.9"/>
    <n v="12766267.568816168"/>
    <n v="1.8188613333333334"/>
  </r>
  <r>
    <s v="The Natural"/>
    <x v="1"/>
    <x v="0"/>
    <x v="4"/>
    <s v="May 11, 1984 (United States)"/>
    <x v="24"/>
    <n v="46000"/>
    <s v="Barry Levinson"/>
    <s v="Bernard Malamud"/>
    <s v="Robert Redford"/>
    <s v="United States"/>
    <n v="28000000"/>
    <n v="47951979"/>
    <s v="TriStar Pictures"/>
    <n v="138"/>
    <n v="103.9"/>
    <n v="144778977.98171318"/>
    <n v="0.71257067857142853"/>
  </r>
  <r>
    <s v="Bachelor Party"/>
    <x v="0"/>
    <x v="3"/>
    <x v="4"/>
    <s v="June 29, 1984 (United States)"/>
    <x v="21"/>
    <n v="36000"/>
    <s v="Neal Israel"/>
    <s v="Bob Israel"/>
    <s v="Tom Hanks"/>
    <s v="United States"/>
    <n v="5000000"/>
    <n v="38435947"/>
    <s v="Bachelor Party Productions"/>
    <n v="105"/>
    <n v="103.9"/>
    <n v="116047705.2348412"/>
    <n v="6.6871894000000003"/>
  </r>
  <r>
    <s v="NausicaÃ¤ of the Valley of the Wind"/>
    <x v="3"/>
    <x v="10"/>
    <x v="4"/>
    <s v="November 25, 1987 (United States)"/>
    <x v="31"/>
    <n v="157000"/>
    <s v="Hayao Miyazaki"/>
    <s v="Hayao Miyazaki"/>
    <s v="Sumi Shimamoto"/>
    <s v="Japan"/>
    <n v="1000000"/>
    <n v="8736506"/>
    <s v="Nibariki"/>
    <n v="117"/>
    <n v="103.9"/>
    <n v="26377689.43407122"/>
    <n v="7.7365060000000003"/>
  </r>
  <r>
    <s v="Friday the 13th: the Final Chapter"/>
    <x v="0"/>
    <x v="4"/>
    <x v="4"/>
    <s v="April 13, 1984 (United States)"/>
    <x v="22"/>
    <n v="47000"/>
    <s v="Joseph Zito"/>
    <s v="Victor Miller"/>
    <s v="Erich Anderson"/>
    <s v="United States"/>
    <n v="2600000"/>
    <n v="32980880"/>
    <s v="Paramount Pictures"/>
    <n v="91"/>
    <n v="103.9"/>
    <n v="99577498.13282001"/>
    <n v="11.684953846153846"/>
  </r>
  <r>
    <s v="Hardbodies"/>
    <x v="0"/>
    <x v="3"/>
    <x v="4"/>
    <s v="May 4, 1984 (United States)"/>
    <x v="38"/>
    <n v="3200"/>
    <s v="Mark Griffiths"/>
    <s v="Steve Greene"/>
    <s v="Grant Cramer"/>
    <s v="United States"/>
    <m/>
    <n v="7121719"/>
    <s v="Chroma III Productions"/>
    <n v="88"/>
    <n v="103.9"/>
    <n v="21502244.949951876"/>
    <n v="0"/>
  </r>
  <r>
    <s v="Against All Odds"/>
    <x v="0"/>
    <x v="2"/>
    <x v="4"/>
    <s v="March 2, 1984 (United States)"/>
    <x v="23"/>
    <n v="11000"/>
    <s v="Taylor Hackford"/>
    <s v="Eric Hughes"/>
    <s v="Rachel Ward"/>
    <s v="United States"/>
    <n v="13000000"/>
    <n v="21689062"/>
    <s v="Columbia Pictures"/>
    <n v="128"/>
    <n v="103.9"/>
    <n v="65484684.787295476"/>
    <n v="0.66838938461538466"/>
  </r>
  <r>
    <s v="Supergirl"/>
    <x v="1"/>
    <x v="2"/>
    <x v="4"/>
    <s v="November 21, 1984 (United States)"/>
    <x v="44"/>
    <n v="19000"/>
    <s v="Jeannot Szwarc"/>
    <s v="David Odell"/>
    <s v="Helen Slater"/>
    <s v="United Kingdom"/>
    <n v="35000000"/>
    <n v="14296438"/>
    <s v="Artistry Limited"/>
    <n v="124"/>
    <n v="103.9"/>
    <n v="43164510.11164581"/>
    <n v="-0.5915303428571429"/>
  </r>
  <r>
    <s v="The Bounty"/>
    <x v="1"/>
    <x v="1"/>
    <x v="4"/>
    <s v="May 4, 1984 (United States)"/>
    <x v="9"/>
    <n v="25000"/>
    <s v="Roger Donaldson"/>
    <s v="Robert Bolt"/>
    <s v="Mel Gibson"/>
    <s v="United Kingdom"/>
    <n v="25000000"/>
    <n v="8613462"/>
    <s v="Dino De Laurentiis Company"/>
    <n v="132"/>
    <n v="103.9"/>
    <n v="26006188.925890278"/>
    <n v="-0.65546152000000002"/>
  </r>
  <r>
    <s v="Firestarter"/>
    <x v="0"/>
    <x v="2"/>
    <x v="4"/>
    <s v="May 11, 1984 (United States)"/>
    <x v="10"/>
    <n v="30000"/>
    <s v="Mark L. Lester"/>
    <s v="Stephen King"/>
    <s v="Drew Barrymore"/>
    <s v="United States"/>
    <n v="15000000"/>
    <n v="17080167"/>
    <s v="Dino De Laurentiis Company"/>
    <n v="114"/>
    <n v="103.9"/>
    <n v="51569281.885466792"/>
    <n v="0.13867779999999999"/>
  </r>
  <r>
    <s v="C.H.U.D."/>
    <x v="0"/>
    <x v="4"/>
    <x v="4"/>
    <s v="August 31, 1984 (United States)"/>
    <x v="41"/>
    <n v="11000"/>
    <s v="Douglas Cheek"/>
    <s v="Parnell Hall"/>
    <s v="John Heard"/>
    <s v="United States"/>
    <n v="1250000"/>
    <n v="4654423"/>
    <s v="C.H.U.D. Productions"/>
    <n v="88"/>
    <n v="103.9"/>
    <n v="14052863.282964388"/>
    <n v="2.7235383999999998"/>
  </r>
  <r>
    <s v="The Woman in Red"/>
    <x v="8"/>
    <x v="3"/>
    <x v="4"/>
    <s v="August 15, 1984 (United States)"/>
    <x v="22"/>
    <n v="15000"/>
    <s v="Gene Wilder"/>
    <s v="Jean-Loup Dabadie"/>
    <s v="Gene Wilder"/>
    <s v="United States"/>
    <n v="9000000"/>
    <n v="25348610"/>
    <s v="Orion Pictures"/>
    <n v="87"/>
    <n v="103.9"/>
    <n v="76533772.444658324"/>
    <n v="1.8165122222222223"/>
  </r>
  <r>
    <s v="Runaway"/>
    <x v="8"/>
    <x v="2"/>
    <x v="4"/>
    <s v="December 14, 1984 (United States)"/>
    <x v="23"/>
    <n v="12000"/>
    <s v="Michael Crichton"/>
    <s v="Michael Crichton"/>
    <s v="Tom Selleck"/>
    <s v="United States"/>
    <m/>
    <n v="6770587"/>
    <s v="TriStar Pictures"/>
    <n v="99"/>
    <n v="103.9"/>
    <n v="20442089.912415784"/>
    <n v="0"/>
  </r>
  <r>
    <s v="The Adventures of Buckaroo Banzai Across the 8th Dimension"/>
    <x v="1"/>
    <x v="1"/>
    <x v="4"/>
    <s v="October 5, 1984 (Canada)"/>
    <x v="5"/>
    <n v="25000"/>
    <s v="W.D. Richter"/>
    <s v="Earl Mac Rauch"/>
    <s v="Peter Weller"/>
    <s v="United States"/>
    <m/>
    <n v="6254148"/>
    <s v="Sherwood Productions"/>
    <n v="103"/>
    <n v="103.9"/>
    <n v="18882831.834456209"/>
    <n v="0"/>
  </r>
  <r>
    <s v="Star Trek III: The Search for Spock"/>
    <x v="1"/>
    <x v="2"/>
    <x v="4"/>
    <s v="June 1, 1984 (United States)"/>
    <x v="17"/>
    <n v="76000"/>
    <s v="Leonard Nimoy"/>
    <s v="Gene Roddenberry"/>
    <s v="William Shatner"/>
    <s v="United States"/>
    <n v="17000000"/>
    <n v="76471046"/>
    <s v="Paramount Pictures"/>
    <n v="105"/>
    <n v="103.9"/>
    <n v="230885150.43503368"/>
    <n v="3.4982968235294116"/>
  </r>
  <r>
    <s v="Repo Man"/>
    <x v="0"/>
    <x v="2"/>
    <x v="4"/>
    <s v="March 2, 1984 (United States)"/>
    <x v="15"/>
    <n v="35000"/>
    <s v="Alex Cox"/>
    <s v="Alex Cox"/>
    <s v="Harry Dean Stanton"/>
    <s v="United States"/>
    <n v="1500000"/>
    <n v="129000"/>
    <s v="Edge City Productions"/>
    <n v="92"/>
    <n v="103.9"/>
    <n v="389483.15688161692"/>
    <n v="-0.91400000000000003"/>
  </r>
  <r>
    <s v="2010: the Year We Make Contact"/>
    <x v="1"/>
    <x v="1"/>
    <x v="4"/>
    <s v="December 7, 1984 (United States)"/>
    <x v="8"/>
    <n v="50000"/>
    <s v="Peter Hyams"/>
    <s v="Arthur C. Clarke"/>
    <s v="Roy Scheider"/>
    <s v="United States"/>
    <n v="28000000"/>
    <n v="40400657"/>
    <s v="Metro-Goldwyn-Mayer (MGM)"/>
    <n v="116"/>
    <n v="103.9"/>
    <n v="121979654.48411934"/>
    <n v="0.44288060714285715"/>
  </r>
  <r>
    <s v="The Killing Fields"/>
    <x v="0"/>
    <x v="5"/>
    <x v="4"/>
    <s v="February 1, 1985 (United States)"/>
    <x v="40"/>
    <n v="53000"/>
    <s v="Roland JoffÃ©"/>
    <s v="Bruce Robinson"/>
    <s v="Sam Waterston"/>
    <s v="United Kingdom"/>
    <n v="14400000"/>
    <n v="34700291"/>
    <s v="Goldcrest Films International"/>
    <n v="141"/>
    <n v="103.9"/>
    <n v="104768828.55341674"/>
    <n v="1.4097424305555555"/>
  </r>
  <r>
    <s v="The Cotton Club"/>
    <x v="0"/>
    <x v="6"/>
    <x v="4"/>
    <s v="December 14, 1984 (United States)"/>
    <x v="16"/>
    <n v="17000"/>
    <s v="Francis Ford Coppola"/>
    <s v="William Kennedy"/>
    <s v="Richard Gere"/>
    <s v="United States"/>
    <n v="58000000"/>
    <n v="25928721"/>
    <s v="Zoetrope Studios"/>
    <n v="127"/>
    <n v="103.9"/>
    <n v="78285272.162656397"/>
    <n v="-0.55295308620689654"/>
  </r>
  <r>
    <s v="Starman"/>
    <x v="1"/>
    <x v="11"/>
    <x v="4"/>
    <s v="December 14, 1984 (United States)"/>
    <x v="9"/>
    <n v="44000"/>
    <s v="John Carpenter"/>
    <s v="Bruce A. Evans"/>
    <s v="Jeff Bridges"/>
    <s v="United States"/>
    <n v="22000000"/>
    <n v="28744356"/>
    <s v="Columbia Pictures"/>
    <n v="115"/>
    <n v="103.9"/>
    <n v="86786376.103946105"/>
    <n v="0.30656163636363637"/>
  </r>
  <r>
    <s v="Night of the Comet"/>
    <x v="8"/>
    <x v="3"/>
    <x v="4"/>
    <s v="November 16, 1984 (United States)"/>
    <x v="5"/>
    <n v="19000"/>
    <s v="Thom Eberhardt"/>
    <s v="Thom Eberhardt"/>
    <s v="Catherine Mary Stewart"/>
    <s v="United States"/>
    <n v="700000"/>
    <n v="14418922"/>
    <s v="Atlantic Entertainment Group"/>
    <n v="95"/>
    <n v="103.9"/>
    <n v="43534319.840230994"/>
    <n v="19.598459999999999"/>
  </r>
  <r>
    <s v="Blame It on Rio"/>
    <x v="0"/>
    <x v="3"/>
    <x v="4"/>
    <s v="February 17, 1984 (United States)"/>
    <x v="1"/>
    <n v="10000"/>
    <s v="Stanley Donen"/>
    <s v="Charlie Peters"/>
    <s v="Michael Caine"/>
    <s v="United States"/>
    <m/>
    <n v="18644570"/>
    <s v="Sherwood Productions"/>
    <n v="100"/>
    <n v="103.9"/>
    <n v="56292604.513955727"/>
    <n v="0"/>
  </r>
  <r>
    <s v="Dreamscape"/>
    <x v="8"/>
    <x v="2"/>
    <x v="4"/>
    <s v="August 17, 1984 (United States)"/>
    <x v="21"/>
    <n v="14000"/>
    <s v="Joseph Ruben"/>
    <s v="David Loughery"/>
    <s v="Dennis Quaid"/>
    <s v="United States"/>
    <m/>
    <n v="12145169"/>
    <s v="Zupnik-Curtis Enterprises"/>
    <n v="99"/>
    <n v="103.9"/>
    <n v="36669292.736284889"/>
    <n v="0"/>
  </r>
  <r>
    <s v="Crimes of Passion"/>
    <x v="0"/>
    <x v="0"/>
    <x v="4"/>
    <s v="October 19, 1984 (United States)"/>
    <x v="5"/>
    <n v="6600"/>
    <s v="Ken Russell"/>
    <s v="Barry Sandler"/>
    <s v="Kathleen Turner"/>
    <s v="United States"/>
    <m/>
    <n v="2912945"/>
    <s v="New World Pictures"/>
    <n v="107"/>
    <n v="103.9"/>
    <n v="8794907.0885466784"/>
    <n v="0"/>
  </r>
  <r>
    <s v="The Philadelphia Experiment"/>
    <x v="1"/>
    <x v="1"/>
    <x v="4"/>
    <s v="August 3, 1984 (United States)"/>
    <x v="10"/>
    <n v="15000"/>
    <s v="Stewart Raffill"/>
    <s v="Michael Janover"/>
    <s v="Michael ParÃ©"/>
    <s v="United States"/>
    <n v="21000000"/>
    <n v="8103330"/>
    <s v="New World Pictures"/>
    <n v="102"/>
    <n v="103.9"/>
    <n v="24465973.253128007"/>
    <n v="-0.61412714285714287"/>
  </r>
  <r>
    <s v="Places in the Heart"/>
    <x v="1"/>
    <x v="0"/>
    <x v="4"/>
    <s v="October 5, 1984 (United States)"/>
    <x v="34"/>
    <n v="11000"/>
    <s v="Robert Benton"/>
    <s v="Robert Benton"/>
    <s v="Sally Field"/>
    <s v="United States"/>
    <m/>
    <n v="34901614"/>
    <s v="Delphi II Productions"/>
    <n v="111"/>
    <n v="103.9"/>
    <n v="105376672.87584215"/>
    <n v="0"/>
  </r>
  <r>
    <s v="Bolero"/>
    <x v="0"/>
    <x v="3"/>
    <x v="4"/>
    <s v="August 31, 1984 (United States)"/>
    <x v="53"/>
    <n v="5100"/>
    <s v="John Derek"/>
    <s v="John Derek"/>
    <s v="Bo Derek"/>
    <s v="United States"/>
    <n v="7000000"/>
    <n v="8914881"/>
    <s v="City Films"/>
    <n v="105"/>
    <n v="103.9"/>
    <n v="26916248.024061598"/>
    <n v="0.27355442857142859"/>
  </r>
  <r>
    <s v="Cannonball Run II"/>
    <x v="1"/>
    <x v="2"/>
    <x v="4"/>
    <s v="June 29, 1984 (United States)"/>
    <x v="27"/>
    <n v="15000"/>
    <s v="Hal Needham"/>
    <s v="Brock Yates"/>
    <s v="Burt Reynolds"/>
    <s v="Hong Kong"/>
    <n v="20000000"/>
    <n v="28078073"/>
    <s v="Arcafin B.V."/>
    <n v="108"/>
    <n v="103.9"/>
    <n v="84774701.637151107"/>
    <n v="0.40390365"/>
  </r>
  <r>
    <s v="Stranger Than Paradise"/>
    <x v="0"/>
    <x v="3"/>
    <x v="4"/>
    <s v="October 4, 1984 (United Kingdom)"/>
    <x v="24"/>
    <n v="36000"/>
    <s v="Jim Jarmusch"/>
    <s v="Jim Jarmusch"/>
    <s v="John Lurie"/>
    <s v="United States"/>
    <n v="90000"/>
    <n v="2436000"/>
    <s v="Cinesthesia Productions"/>
    <n v="89"/>
    <n v="103.9"/>
    <n v="7354891.2415784402"/>
    <n v="26.066666666666666"/>
  </r>
  <r>
    <s v="The Ice Pirates"/>
    <x v="1"/>
    <x v="2"/>
    <x v="4"/>
    <s v="March 16, 1984 (United States)"/>
    <x v="46"/>
    <n v="10000"/>
    <s v="Stewart Raffill"/>
    <s v="Stewart Raffill"/>
    <s v="Robert Urich"/>
    <s v="United States"/>
    <n v="9000000"/>
    <n v="14255801"/>
    <s v="Metro-Goldwyn-Mayer (MGM)"/>
    <n v="91"/>
    <n v="103.9"/>
    <n v="43041816.878729545"/>
    <n v="0.58397788888888891"/>
  </r>
  <r>
    <s v="A Passage to India"/>
    <x v="1"/>
    <x v="1"/>
    <x v="4"/>
    <s v="February 1, 1985 (United States)"/>
    <x v="4"/>
    <n v="18000"/>
    <s v="David Lean"/>
    <s v="E.M. Forster"/>
    <s v="Judy Davis"/>
    <s v="United Kingdom"/>
    <n v="16000000"/>
    <n v="27201487"/>
    <s v="EMI Films"/>
    <n v="164"/>
    <n v="103.9"/>
    <n v="82128069.989412889"/>
    <n v="0.70009293750000001"/>
  </r>
  <r>
    <s v="Purple Rain"/>
    <x v="0"/>
    <x v="0"/>
    <x v="4"/>
    <s v="July 27, 1984 (United States)"/>
    <x v="16"/>
    <n v="20000"/>
    <s v="Albert Magnoli"/>
    <s v="Albert Magnoli"/>
    <s v="Prince"/>
    <s v="United States"/>
    <n v="7200000"/>
    <n v="70263155"/>
    <s v="Warner Bros."/>
    <n v="111"/>
    <n v="103.9"/>
    <n v="212141980.01443696"/>
    <n v="8.7587715277777782"/>
  </r>
  <r>
    <s v="The Hotel New Hampshire"/>
    <x v="0"/>
    <x v="3"/>
    <x v="4"/>
    <s v="March 9, 1984 (United States)"/>
    <x v="22"/>
    <n v="8000"/>
    <s v="Tony Richardson"/>
    <s v="John Irving"/>
    <s v="Rob Lowe"/>
    <s v="United Kingdom"/>
    <n v="7500000"/>
    <n v="5142858"/>
    <s v="Filmline Productions"/>
    <n v="109"/>
    <n v="103.9"/>
    <n v="15527570.304138595"/>
    <n v="-0.3142856"/>
  </r>
  <r>
    <s v="The Hit"/>
    <x v="0"/>
    <x v="6"/>
    <x v="4"/>
    <s v="March 8, 1985 (United States)"/>
    <x v="12"/>
    <n v="7700"/>
    <s v="Stephen Frears"/>
    <s v="Peter Prince"/>
    <s v="Freddie Stuart"/>
    <s v="United Kingdom"/>
    <m/>
    <n v="876775"/>
    <s v="Zenith Entertainment"/>
    <n v="98"/>
    <n v="103.9"/>
    <n v="2647202.2858517803"/>
    <n v="0"/>
  </r>
  <r>
    <s v="Sheena"/>
    <x v="1"/>
    <x v="1"/>
    <x v="4"/>
    <s v="August 17, 1984 (United States)"/>
    <x v="38"/>
    <n v="4600"/>
    <s v="John Guillermin"/>
    <s v="David Newman"/>
    <s v="Tanya Roberts"/>
    <s v="United Kingdom"/>
    <n v="25000000"/>
    <n v="5778353"/>
    <s v="Colgems Productions Ltd."/>
    <n v="117"/>
    <n v="103.9"/>
    <n v="17446288.124157842"/>
    <n v="-0.76886588"/>
  </r>
  <r>
    <s v="Missing in Action"/>
    <x v="0"/>
    <x v="2"/>
    <x v="4"/>
    <s v="November 16, 1984 (United States)"/>
    <x v="30"/>
    <n v="14000"/>
    <s v="Joseph Zito"/>
    <s v="Arthur Silver"/>
    <s v="Chuck Norris"/>
    <s v="United States"/>
    <n v="2550000"/>
    <n v="22812411"/>
    <s v="The Cannon Group"/>
    <n v="101"/>
    <n v="103.9"/>
    <n v="68876355.444658324"/>
    <n v="7.9460435294117646"/>
  </r>
  <r>
    <s v="Greystoke: The Legend of Tarzan, Lord of the Apes"/>
    <x v="1"/>
    <x v="1"/>
    <x v="4"/>
    <s v="March 30, 1984 (United States)"/>
    <x v="5"/>
    <n v="18000"/>
    <s v="Hugh Hudson"/>
    <s v="Edgar Rice Burroughs"/>
    <s v="Christopher Lambert"/>
    <s v="United Kingdom"/>
    <n v="30000000"/>
    <n v="45858563"/>
    <s v="Warner Bros."/>
    <n v="143"/>
    <n v="103.9"/>
    <n v="138458433.2348412"/>
    <n v="0.52861876666666663"/>
  </r>
  <r>
    <s v="The Muppets Take Manhattan"/>
    <x v="2"/>
    <x v="1"/>
    <x v="4"/>
    <s v="July 13, 1984 (United States)"/>
    <x v="15"/>
    <n v="20000"/>
    <s v="Frank Oz"/>
    <s v="Tom Patchett"/>
    <s v="Jim Henson"/>
    <s v="United States"/>
    <m/>
    <n v="25534703"/>
    <s v="Henson Associates (HA)"/>
    <n v="94"/>
    <n v="103.9"/>
    <n v="77095633.600577474"/>
    <n v="0"/>
  </r>
  <r>
    <s v="The Wild Life"/>
    <x v="0"/>
    <x v="3"/>
    <x v="4"/>
    <s v="September 28, 1984 (United States)"/>
    <x v="10"/>
    <n v="2500"/>
    <s v="Art Linson"/>
    <s v="Cameron Crowe"/>
    <s v="Chris Penn"/>
    <s v="United States"/>
    <m/>
    <n v="11020375"/>
    <s v="Universal Pictures"/>
    <n v="96"/>
    <n v="103.9"/>
    <n v="33273259.263715111"/>
    <n v="0"/>
  </r>
  <r>
    <s v="Falling in Love"/>
    <x v="8"/>
    <x v="0"/>
    <x v="4"/>
    <s v="November 21, 1984 (United States)"/>
    <x v="16"/>
    <n v="13000"/>
    <s v="Ulu Grosbard"/>
    <s v="Michael Cristofer"/>
    <s v="Robert De Niro"/>
    <s v="United States"/>
    <n v="12000000"/>
    <n v="11129057"/>
    <s v="Paramount Pictures"/>
    <n v="106"/>
    <n v="103.9"/>
    <n v="33601397.313763231"/>
    <n v="-7.2578583333333335E-2"/>
  </r>
  <r>
    <s v="Gwendoline"/>
    <x v="0"/>
    <x v="2"/>
    <x v="4"/>
    <s v="January 25, 1985 (United States)"/>
    <x v="11"/>
    <n v="2700"/>
    <s v="Just Jaeckin"/>
    <s v="Just Jaeckin"/>
    <s v="Tawny Kitaen"/>
    <s v="France"/>
    <m/>
    <n v="1337274"/>
    <s v="Films de L'Alma"/>
    <n v="87"/>
    <n v="103.9"/>
    <n v="4037563.5591915301"/>
    <n v="0"/>
  </r>
  <r>
    <s v="Breakin'"/>
    <x v="1"/>
    <x v="3"/>
    <x v="4"/>
    <s v="May 4, 1984 (United States)"/>
    <x v="1"/>
    <n v="6000"/>
    <s v="Joel Silberg"/>
    <s v="Charles Parker"/>
    <s v="Lucinda Dickey"/>
    <s v="United States"/>
    <m/>
    <n v="38682707"/>
    <s v="Golan-Globus Productions"/>
    <n v="90"/>
    <n v="103.9"/>
    <n v="116792735.186718"/>
    <n v="0"/>
  </r>
  <r>
    <s v="Birdy"/>
    <x v="0"/>
    <x v="0"/>
    <x v="4"/>
    <s v="December 21, 1984 (United States)"/>
    <x v="4"/>
    <n v="22000"/>
    <s v="Alan Parker"/>
    <s v="William Wharton"/>
    <s v="Matthew Modine"/>
    <s v="United States"/>
    <n v="12000000"/>
    <n v="1455045"/>
    <s v="A&amp;M Films"/>
    <n v="120"/>
    <n v="103.9"/>
    <n v="4393143.5659287777"/>
    <n v="-0.87874624999999995"/>
  </r>
  <r>
    <s v="The Company of Wolves"/>
    <x v="0"/>
    <x v="0"/>
    <x v="4"/>
    <s v="April 19, 1985 (United States)"/>
    <x v="17"/>
    <n v="15000"/>
    <s v="Neil Jordan"/>
    <s v="Angela Carter"/>
    <s v="Sarah Patterson"/>
    <s v="United Kingdom"/>
    <n v="2000000"/>
    <n v="4389334"/>
    <s v="Incorporated Television Company (ITC)"/>
    <n v="95"/>
    <n v="103.9"/>
    <n v="13252493.511068335"/>
    <n v="1.1946669999999999"/>
  </r>
  <r>
    <s v="Ghoulies"/>
    <x v="8"/>
    <x v="3"/>
    <x v="4"/>
    <s v="January 18, 1985 (United States)"/>
    <x v="29"/>
    <n v="8400"/>
    <s v="Luca Bercovici"/>
    <s v="Luca Bercovici"/>
    <s v="Peter Liapis"/>
    <s v="United States"/>
    <n v="5500000"/>
    <m/>
    <s v="Empire Pictures"/>
    <n v="81"/>
    <n v="103.9"/>
    <n v="0"/>
    <n v="-1"/>
  </r>
  <r>
    <s v="Electric Dreams"/>
    <x v="1"/>
    <x v="3"/>
    <x v="4"/>
    <s v="July 20, 1984 (United States)"/>
    <x v="16"/>
    <n v="7100"/>
    <s v="Steve Barron"/>
    <s v="Rusty Lemorande"/>
    <s v="Lenny von Dohlen"/>
    <s v="United States"/>
    <m/>
    <n v="2193612"/>
    <s v="Virgin"/>
    <n v="95"/>
    <n v="103.9"/>
    <n v="6623061.4475457165"/>
    <n v="0"/>
  </r>
  <r>
    <s v="Cloak &amp; Dagger"/>
    <x v="1"/>
    <x v="2"/>
    <x v="4"/>
    <s v="August 10, 1984 (United States)"/>
    <x v="14"/>
    <n v="7000"/>
    <s v="Richard Franklin"/>
    <s v="Tom Holland"/>
    <s v="Henry Thomas"/>
    <s v="United States"/>
    <m/>
    <m/>
    <s v="Universal Pictures"/>
    <n v="101"/>
    <n v="103.9"/>
    <n v="0"/>
    <n v="0"/>
  </r>
  <r>
    <s v="Racing with the Moon"/>
    <x v="1"/>
    <x v="3"/>
    <x v="4"/>
    <s v="March 23, 1984 (United States)"/>
    <x v="17"/>
    <n v="4200"/>
    <s v="Richard Benjamin"/>
    <s v="Steve Kloves"/>
    <s v="Sean Penn"/>
    <s v="United States"/>
    <n v="6500000"/>
    <n v="6045647"/>
    <s v="Jaffe-Lansing"/>
    <n v="108"/>
    <n v="103.9"/>
    <n v="18253315.340712223"/>
    <n v="-6.9900461538461536E-2"/>
  </r>
  <r>
    <s v="Silent Night, Deadly Night"/>
    <x v="0"/>
    <x v="4"/>
    <x v="4"/>
    <s v="November 9, 1984 (United States)"/>
    <x v="23"/>
    <n v="14000"/>
    <s v="Charles E. Sellier Jr."/>
    <s v="Paul Caimi"/>
    <s v="Lilyan Chauvin"/>
    <s v="United States"/>
    <n v="1065000"/>
    <n v="2491460"/>
    <s v="TriStar Pictures"/>
    <n v="79"/>
    <n v="103.9"/>
    <n v="7522338.8065447547"/>
    <n v="1.3393990610328639"/>
  </r>
  <r>
    <s v="The Pope of Greenwich Village"/>
    <x v="0"/>
    <x v="2"/>
    <x v="4"/>
    <s v="June 22, 1984 (United States)"/>
    <x v="17"/>
    <n v="8000"/>
    <s v="Stuart Rosenberg"/>
    <s v="Vincent Patrick"/>
    <s v="Eric Roberts"/>
    <s v="United States"/>
    <n v="8000000"/>
    <n v="6836201"/>
    <s v="United Artists"/>
    <n v="121"/>
    <n v="103.9"/>
    <n v="20640194.934552453"/>
    <n v="-0.145474875"/>
  </r>
  <r>
    <s v="All of Me"/>
    <x v="1"/>
    <x v="3"/>
    <x v="4"/>
    <s v="September 21, 1984 (United States)"/>
    <x v="17"/>
    <n v="17000"/>
    <s v="Carl Reiner"/>
    <s v="Edwin Davis"/>
    <s v="Steve Martin"/>
    <s v="United States"/>
    <m/>
    <n v="36403064"/>
    <s v="Kings Road Entertainment"/>
    <n v="93"/>
    <n v="103.9"/>
    <n v="109909924.70452358"/>
    <n v="0"/>
  </r>
  <r>
    <s v="Grandview, U.S.A."/>
    <x v="0"/>
    <x v="0"/>
    <x v="4"/>
    <s v="August 3, 1984 (United States)"/>
    <x v="20"/>
    <n v="1800"/>
    <s v="Randal Kleiser"/>
    <s v="Ken Hixon"/>
    <s v="Jamie Lee Curtis"/>
    <s v="United States"/>
    <m/>
    <n v="4743119"/>
    <s v="CBS Theatrical Films"/>
    <n v="97"/>
    <n v="103.9"/>
    <n v="14320658.616939364"/>
    <n v="0"/>
  </r>
  <r>
    <s v="Where the Boys Are"/>
    <x v="0"/>
    <x v="3"/>
    <x v="4"/>
    <s v="April 6, 1984 (United States)"/>
    <x v="52"/>
    <n v="983"/>
    <s v="Hy Averback"/>
    <s v="Stu Krieger"/>
    <s v="Lisa Hartman"/>
    <s v="United Kingdom"/>
    <m/>
    <n v="10530000"/>
    <s v="Incorporated Television Company (ITC)"/>
    <n v="94"/>
    <n v="103.9"/>
    <n v="31792694.89894129"/>
    <n v="0"/>
  </r>
  <r>
    <s v="Reckless"/>
    <x v="0"/>
    <x v="3"/>
    <x v="4"/>
    <s v="February 3, 1984 (United States)"/>
    <x v="21"/>
    <n v="1900"/>
    <s v="James Foley"/>
    <s v="Chris Columbus"/>
    <s v="Aidan Quinn"/>
    <s v="United States"/>
    <m/>
    <n v="8289916"/>
    <s v="Edgar J. Scherick Associates"/>
    <n v="90"/>
    <n v="103.9"/>
    <n v="25029322.89894129"/>
    <n v="0"/>
  </r>
  <r>
    <s v="Tightrope"/>
    <x v="0"/>
    <x v="6"/>
    <x v="4"/>
    <s v="August 17, 1984 (United States)"/>
    <x v="21"/>
    <n v="16000"/>
    <s v="Richard Tuggle"/>
    <s v="Richard Tuggle"/>
    <s v="Clint Eastwood"/>
    <s v="United States"/>
    <m/>
    <n v="48143579"/>
    <s v="The Malpaso Company"/>
    <n v="114"/>
    <n v="103.9"/>
    <n v="145357466.14340711"/>
    <n v="0"/>
  </r>
  <r>
    <s v="Rhinestone"/>
    <x v="1"/>
    <x v="3"/>
    <x v="4"/>
    <s v="June 22, 1984 (United States)"/>
    <x v="49"/>
    <n v="7000"/>
    <s v="Bob Clark"/>
    <s v="Phil Alden Robinson"/>
    <s v="Sylvester Stallone"/>
    <s v="United States"/>
    <n v="28000000"/>
    <n v="21435321"/>
    <s v="Twentieth Century Fox"/>
    <n v="111"/>
    <n v="103.9"/>
    <n v="64718577.456207894"/>
    <n v="-0.23445282142857143"/>
  </r>
  <r>
    <s v="The Flamingo Kid"/>
    <x v="8"/>
    <x v="3"/>
    <x v="4"/>
    <s v="December 21, 1984 (United States)"/>
    <x v="19"/>
    <n v="5000"/>
    <s v="Garry Marshall"/>
    <s v="Neal Marshall"/>
    <s v="Matt Dillon"/>
    <s v="United States"/>
    <m/>
    <n v="23859382"/>
    <s v="ABC Motion Pictures"/>
    <n v="100"/>
    <n v="103.9"/>
    <n v="72037421.880654469"/>
    <n v="0"/>
  </r>
  <r>
    <s v="Up the Creek"/>
    <x v="0"/>
    <x v="3"/>
    <x v="4"/>
    <s v="April 6, 1984 (United States)"/>
    <x v="41"/>
    <n v="3300"/>
    <s v="Robert Butler"/>
    <s v="Jim Kouf"/>
    <s v="Tim Matheson"/>
    <s v="United States"/>
    <m/>
    <n v="11708269"/>
    <s v="Orion Pictures"/>
    <n v="96"/>
    <n v="103.9"/>
    <n v="35350182.726660252"/>
    <n v="0"/>
  </r>
  <r>
    <s v="Swing Shift"/>
    <x v="1"/>
    <x v="0"/>
    <x v="4"/>
    <s v="April 13, 1984 (United States)"/>
    <x v="23"/>
    <n v="4400"/>
    <s v="Jonathan Demme"/>
    <s v="Nancy Dowd"/>
    <s v="Goldie Hawn"/>
    <s v="United States"/>
    <n v="15000000"/>
    <n v="6650206"/>
    <s v="Warner Bros."/>
    <n v="100"/>
    <n v="103.9"/>
    <n v="20078629.665062558"/>
    <n v="-0.55665293333333332"/>
  </r>
  <r>
    <s v="Beat Street"/>
    <x v="1"/>
    <x v="0"/>
    <x v="4"/>
    <s v="June 8, 1984 (United States)"/>
    <x v="16"/>
    <n v="3600"/>
    <s v="Stan Lathan"/>
    <s v="Steven Hager"/>
    <s v="Rae Dawn Chong"/>
    <s v="United States"/>
    <n v="9500000"/>
    <n v="16595791"/>
    <s v="Orion Pictures"/>
    <n v="105"/>
    <n v="103.9"/>
    <n v="50106829.997112609"/>
    <n v="0.74692536842105262"/>
  </r>
  <r>
    <s v="Joy of Sex"/>
    <x v="0"/>
    <x v="3"/>
    <x v="4"/>
    <s v="August 3, 1984 (United States)"/>
    <x v="47"/>
    <n v="705"/>
    <s v="Martha Coolidge"/>
    <s v="Kathleen Rowell"/>
    <s v="Cameron Dye"/>
    <s v="United States"/>
    <m/>
    <n v="4463841"/>
    <s v="Paramount Pictures"/>
    <n v="93"/>
    <n v="103.9"/>
    <n v="13477448.71703561"/>
    <n v="0"/>
  </r>
  <r>
    <s v="Breakin' 2: Electric Boogaloo"/>
    <x v="1"/>
    <x v="3"/>
    <x v="4"/>
    <s v="December 21, 1984 (United States)"/>
    <x v="27"/>
    <n v="3900"/>
    <s v="Sam Firstenberg"/>
    <s v="Charles Parker"/>
    <s v="Lucinda Dickey"/>
    <s v="United States"/>
    <m/>
    <n v="15101131"/>
    <s v="TriStar Pictures"/>
    <n v="94"/>
    <n v="103.9"/>
    <n v="45594078.871029839"/>
    <n v="0"/>
  </r>
  <r>
    <s v="The Razor's Edge"/>
    <x v="8"/>
    <x v="0"/>
    <x v="4"/>
    <s v="October 19, 1984 (United States)"/>
    <x v="14"/>
    <n v="5100"/>
    <s v="John Byrum"/>
    <s v="W. Somerset Maugham"/>
    <s v="Bill Murray"/>
    <s v="United Kingdom"/>
    <n v="13000000"/>
    <n v="6551987"/>
    <s v="Columbia Pictures"/>
    <n v="128"/>
    <n v="103.9"/>
    <n v="19782082.020211741"/>
    <n v="-0.49600100000000003"/>
  </r>
  <r>
    <s v="Tank"/>
    <x v="1"/>
    <x v="2"/>
    <x v="4"/>
    <s v="March 16, 1984 (United States)"/>
    <x v="1"/>
    <n v="4100"/>
    <s v="Marvin J. Chomsky"/>
    <s v="Dan Gordon"/>
    <s v="James Garner"/>
    <s v="United States"/>
    <m/>
    <n v="11302884"/>
    <s v="Lorimar Film Entertainment"/>
    <n v="113"/>
    <n v="103.9"/>
    <n v="34126224.35803657"/>
    <n v="0"/>
  </r>
  <r>
    <s v="Moscow on the Hudson"/>
    <x v="0"/>
    <x v="3"/>
    <x v="4"/>
    <s v="April 6, 1984 (United States)"/>
    <x v="16"/>
    <n v="11000"/>
    <s v="Paul Mazursky"/>
    <s v="Paul Mazursky"/>
    <s v="Robin Williams"/>
    <s v="United States"/>
    <n v="13000000"/>
    <n v="25068724"/>
    <s v="Bavaria Film"/>
    <n v="115"/>
    <n v="103.9"/>
    <n v="75688726.841193452"/>
    <n v="0.92836338461538459"/>
  </r>
  <r>
    <s v="Ninja III: The Domination"/>
    <x v="0"/>
    <x v="2"/>
    <x v="4"/>
    <s v="September 14, 1984 (United States)"/>
    <x v="20"/>
    <n v="4200"/>
    <s v="Sam Firstenberg"/>
    <s v="James R. Silke"/>
    <s v="ShÃ´ Kosugi"/>
    <s v="United States"/>
    <m/>
    <n v="7610785"/>
    <s v="Golan-Globus Productions"/>
    <n v="92"/>
    <n v="103.9"/>
    <n v="22978857.117420595"/>
    <n v="0"/>
  </r>
  <r>
    <s v="The Warrior and the Sorceress"/>
    <x v="0"/>
    <x v="1"/>
    <x v="4"/>
    <s v="September 7, 1984 (United States)"/>
    <x v="36"/>
    <n v="1700"/>
    <s v="John C. Broderick"/>
    <s v="John C. Broderick"/>
    <s v="David Carradine"/>
    <s v="United States"/>
    <m/>
    <n v="2886225"/>
    <s v="Aries CinematogrÃ¡fica Argentina"/>
    <n v="81"/>
    <n v="103.9"/>
    <n v="8714232.7478344552"/>
    <n v="0"/>
  </r>
  <r>
    <s v="The Evil That Men Do"/>
    <x v="0"/>
    <x v="2"/>
    <x v="4"/>
    <s v="September 21, 1984 (United States)"/>
    <x v="22"/>
    <n v="3600"/>
    <s v="J. Lee Thompson"/>
    <s v="R. Lance Hill"/>
    <s v="Charles Bronson"/>
    <s v="Mexico"/>
    <n v="4600000"/>
    <n v="13102025"/>
    <s v="Capricorn"/>
    <n v="90"/>
    <n v="103.9"/>
    <n v="39558279.523580365"/>
    <n v="1.848266304347826"/>
  </r>
  <r>
    <s v="Firstborn"/>
    <x v="0"/>
    <x v="0"/>
    <x v="4"/>
    <s v="October 26, 1984 (United States)"/>
    <x v="19"/>
    <n v="2300"/>
    <s v="Michael Apted"/>
    <s v="Ron Koslow"/>
    <s v="Teri Garr"/>
    <s v="United States"/>
    <n v="8000000"/>
    <n v="6250994"/>
    <s v="Paramount Pictures"/>
    <n v="103"/>
    <n v="103.9"/>
    <n v="18873309.122232914"/>
    <n v="-0.21862575000000001"/>
  </r>
  <r>
    <s v="Cut and Run"/>
    <x v="0"/>
    <x v="1"/>
    <x v="4"/>
    <s v="May 2, 1986 (United States)"/>
    <x v="46"/>
    <n v="2100"/>
    <s v="Ruggero Deodato"/>
    <s v="Cesare Frugoni"/>
    <s v="Lisa Blount"/>
    <s v="Italy"/>
    <m/>
    <m/>
    <s v="Racing Pictures"/>
    <n v="90"/>
    <n v="103.9"/>
    <n v="0"/>
    <n v="0"/>
  </r>
  <r>
    <s v="Teachers"/>
    <x v="0"/>
    <x v="3"/>
    <x v="4"/>
    <s v="October 5, 1984 (United States)"/>
    <x v="10"/>
    <n v="4000"/>
    <s v="Arthur Hiller"/>
    <s v="W.R. McKinney"/>
    <s v="Nick Nolte"/>
    <s v="United States"/>
    <n v="9000000"/>
    <n v="27774237"/>
    <s v="United Artists"/>
    <n v="107"/>
    <n v="103.9"/>
    <n v="83857345.013474494"/>
    <n v="2.0860263333333333"/>
  </r>
  <r>
    <s v="Repentance"/>
    <x v="1"/>
    <x v="0"/>
    <x v="4"/>
    <s v="May 18, 1987 (Denmark)"/>
    <x v="28"/>
    <n v="4100"/>
    <s v="Tengiz Abuladze"/>
    <s v="Tengiz Abuladze"/>
    <s v="Avtandil Makharadze"/>
    <s v="Soviet Union"/>
    <m/>
    <m/>
    <s v="Georgian-Film"/>
    <n v="153"/>
    <n v="103.9"/>
    <n v="0"/>
    <n v="0"/>
  </r>
  <r>
    <s v="The River"/>
    <x v="8"/>
    <x v="0"/>
    <x v="4"/>
    <s v="January 11, 1985 (United States)"/>
    <x v="21"/>
    <n v="6500"/>
    <s v="Mark Rydell"/>
    <s v="Robert Dillon"/>
    <s v="Mel Gibson"/>
    <s v="United States"/>
    <n v="18000000"/>
    <n v="11489982"/>
    <s v="Universal Pictures"/>
    <n v="124"/>
    <n v="103.9"/>
    <n v="34691119.859480269"/>
    <n v="-0.36166766666666667"/>
  </r>
  <r>
    <s v="Razorback"/>
    <x v="0"/>
    <x v="4"/>
    <x v="4"/>
    <s v="November 16, 1984 (United States)"/>
    <x v="22"/>
    <n v="6100"/>
    <s v="Russell Mulcahy"/>
    <s v="Everett De Roche"/>
    <s v="Gregory Harrison"/>
    <s v="Australia"/>
    <m/>
    <n v="150463"/>
    <s v="UAA Films"/>
    <n v="95"/>
    <n v="103.9"/>
    <n v="454285.30413859477"/>
    <n v="0"/>
  </r>
  <r>
    <s v="A Soldier's Story"/>
    <x v="1"/>
    <x v="6"/>
    <x v="4"/>
    <s v="November 2, 1984 (United States)"/>
    <x v="13"/>
    <n v="9300"/>
    <s v="Norman Jewison"/>
    <s v="Charles Fuller"/>
    <s v="Howard E. Rollins Jr."/>
    <s v="United States"/>
    <n v="6000000"/>
    <n v="21821347"/>
    <s v="Columbia Pictures"/>
    <n v="101"/>
    <n v="103.9"/>
    <n v="65884086.178055823"/>
    <n v="2.6368911666666666"/>
  </r>
  <r>
    <s v="Comfort and Joy"/>
    <x v="1"/>
    <x v="3"/>
    <x v="4"/>
    <s v="October 10, 1984 (United States)"/>
    <x v="17"/>
    <n v="1900"/>
    <s v="Bill Forsyth"/>
    <s v="Bill Forsyth"/>
    <s v="Bill Paterson"/>
    <s v="United Kingdom"/>
    <m/>
    <n v="1057368"/>
    <s v="Lake (Comfort and Joy)"/>
    <n v="106"/>
    <n v="103.9"/>
    <n v="3192457.570741097"/>
    <n v="0"/>
  </r>
  <r>
    <s v="Meatballs Part II"/>
    <x v="1"/>
    <x v="3"/>
    <x v="4"/>
    <s v="July 27, 1984 (United States)"/>
    <x v="47"/>
    <n v="2300"/>
    <s v="Ken Wiederhorn"/>
    <s v="Martin Kitrosser"/>
    <s v="Richard Mulligan"/>
    <s v="United States"/>
    <m/>
    <n v="5410972"/>
    <s v="TriStar Pictures"/>
    <n v="87"/>
    <n v="103.9"/>
    <n v="16337073.305101058"/>
    <n v="0"/>
  </r>
  <r>
    <s v="Lassiter"/>
    <x v="0"/>
    <x v="2"/>
    <x v="4"/>
    <s v="February 17, 1984 (United States)"/>
    <x v="23"/>
    <n v="2200"/>
    <s v="Roger Young"/>
    <s v="David Taylor"/>
    <s v="Tom Selleck"/>
    <s v="United States"/>
    <m/>
    <n v="17513452"/>
    <s v="Golden Harvest Company"/>
    <n v="100"/>
    <n v="103.9"/>
    <n v="52877477.308950916"/>
    <n v="0"/>
  </r>
  <r>
    <s v="Irreconcilable Differences"/>
    <x v="1"/>
    <x v="3"/>
    <x v="4"/>
    <s v="September 28, 1984 (United States)"/>
    <x v="1"/>
    <n v="2900"/>
    <s v="Charles Shyer"/>
    <s v="Nancy Meyers"/>
    <s v="Ryan O'Neal"/>
    <s v="United States"/>
    <n v="6000000"/>
    <n v="12414210"/>
    <s v="Hemdale"/>
    <n v="113"/>
    <n v="103.9"/>
    <n v="37481594.581328198"/>
    <n v="1.069035"/>
  </r>
  <r>
    <s v="City Heat"/>
    <x v="1"/>
    <x v="2"/>
    <x v="4"/>
    <s v="December 7, 1984 (United States)"/>
    <x v="30"/>
    <n v="9300"/>
    <s v="Richard Benjamin"/>
    <s v="Blake Edwards"/>
    <s v="Clint Eastwood"/>
    <s v="United States"/>
    <n v="25000000"/>
    <n v="38348988"/>
    <s v="Warner Bros."/>
    <n v="93"/>
    <n v="103.9"/>
    <n v="115785154.33686237"/>
    <n v="0.53395952000000002"/>
  </r>
  <r>
    <s v="Under the Volcano"/>
    <x v="0"/>
    <x v="0"/>
    <x v="4"/>
    <s v="June 13, 1984 (United States)"/>
    <x v="9"/>
    <n v="5100"/>
    <s v="John Huston"/>
    <s v="Malcolm Lowry"/>
    <s v="Albert Finney"/>
    <s v="Mexico"/>
    <m/>
    <n v="2556800"/>
    <s v="Conacite Uno"/>
    <n v="112"/>
    <n v="103.9"/>
    <n v="7719616.5543792108"/>
    <n v="0"/>
  </r>
  <r>
    <s v="Iceman"/>
    <x v="1"/>
    <x v="0"/>
    <x v="4"/>
    <s v="April 13, 1984 (United States)"/>
    <x v="10"/>
    <n v="5300"/>
    <s v="Fred Schepisi"/>
    <s v="Chip Proser"/>
    <s v="Timothy Hutton"/>
    <s v="United States"/>
    <m/>
    <n v="7343032"/>
    <s v="Universal Pictures"/>
    <n v="100"/>
    <n v="103.9"/>
    <n v="22170444.065447547"/>
    <n v="0"/>
  </r>
  <r>
    <s v="Flashpoint"/>
    <x v="0"/>
    <x v="2"/>
    <x v="4"/>
    <s v="August 31, 1984 (United States)"/>
    <x v="5"/>
    <n v="2300"/>
    <s v="William Tannen"/>
    <s v="George LaFountaine"/>
    <s v="Kris Kristofferson"/>
    <s v="United States"/>
    <n v="10000000"/>
    <n v="3854833"/>
    <s v="HBO Pictures"/>
    <n v="93"/>
    <n v="103.9"/>
    <n v="11638701.752646776"/>
    <n v="-0.61451670000000003"/>
  </r>
  <r>
    <s v="The Little Drummer Girl"/>
    <x v="0"/>
    <x v="0"/>
    <x v="4"/>
    <s v="October 19, 1984 (United States)"/>
    <x v="10"/>
    <n v="2000"/>
    <s v="George Roy Hill"/>
    <s v="Loring Mandel"/>
    <s v="Diane Keaton"/>
    <s v="United States"/>
    <m/>
    <n v="7828841"/>
    <s v="Bavaria Film"/>
    <n v="130"/>
    <n v="103.9"/>
    <n v="23637222.538017325"/>
    <n v="0"/>
  </r>
  <r>
    <s v="Lust in the Dust"/>
    <x v="0"/>
    <x v="3"/>
    <x v="4"/>
    <s v="March 1, 1985 (United States)"/>
    <x v="5"/>
    <n v="3000"/>
    <s v="Paul Bartel"/>
    <s v="Philip John Taylor"/>
    <s v="Tab Hunter"/>
    <s v="United States"/>
    <n v="3000000"/>
    <n v="727639"/>
    <s v="Fox Run Productions Inc."/>
    <n v="84"/>
    <n v="103.9"/>
    <n v="2196923.5255052936"/>
    <n v="-0.75745366666666669"/>
  </r>
  <r>
    <s v="Hot Moves"/>
    <x v="0"/>
    <x v="3"/>
    <x v="4"/>
    <s v="October 4, 1984 (United States)"/>
    <x v="25"/>
    <n v="619"/>
    <s v="Jim Sotos"/>
    <s v="Larry Anderson"/>
    <s v="Michael Zorek"/>
    <s v="United States"/>
    <m/>
    <n v="2732684"/>
    <s v="Spectrum Cinema Productions"/>
    <n v="85"/>
    <n v="103.9"/>
    <n v="8250654.1944177095"/>
    <n v="0"/>
  </r>
  <r>
    <s v="Oxford Blues"/>
    <x v="8"/>
    <x v="3"/>
    <x v="4"/>
    <s v="August 24, 1984 (United States)"/>
    <x v="11"/>
    <n v="3000"/>
    <s v="Robert Boris"/>
    <s v="Robert Boris"/>
    <s v="Rob Lowe"/>
    <s v="United Kingdom"/>
    <m/>
    <n v="8793152"/>
    <s v="Baltic Industrial Finance"/>
    <n v="97"/>
    <n v="103.9"/>
    <n v="26548717.828681424"/>
    <n v="0"/>
  </r>
  <r>
    <s v="Thief of Hearts"/>
    <x v="4"/>
    <x v="6"/>
    <x v="4"/>
    <s v="October 19, 1984 (United States)"/>
    <x v="1"/>
    <n v="1600"/>
    <s v="Douglas Day Stewart"/>
    <s v="Douglas Day Stewart"/>
    <s v="Steven Bauer"/>
    <s v="United States"/>
    <n v="9000000"/>
    <n v="10435015"/>
    <s v="Don Simpson/Jerry Bruckheimer Films"/>
    <n v="100"/>
    <n v="103.9"/>
    <n v="31505911.506256014"/>
    <n v="0.15944611111111112"/>
  </r>
  <r>
    <s v="The Brother from Another Planet"/>
    <x v="0"/>
    <x v="3"/>
    <x v="4"/>
    <s v="September 14, 1984 (United States)"/>
    <x v="8"/>
    <n v="5700"/>
    <s v="John Sayles"/>
    <s v="John Sayles"/>
    <s v="Joe Morton"/>
    <s v="United States"/>
    <n v="350000"/>
    <n v="3677209"/>
    <s v="Anarchist's Convention Films"/>
    <n v="108"/>
    <n v="103.9"/>
    <n v="11102410.618864292"/>
    <n v="9.5063114285714292"/>
  </r>
  <r>
    <s v="No Small Affair"/>
    <x v="0"/>
    <x v="3"/>
    <x v="4"/>
    <s v="November 9, 1984 (United States)"/>
    <x v="30"/>
    <n v="2000"/>
    <s v="Jerry Schatzberg"/>
    <s v="Craig Bolotin"/>
    <s v="Jon Cryer"/>
    <s v="United States"/>
    <m/>
    <n v="4994094"/>
    <s v="Delphi II Productions"/>
    <n v="102"/>
    <n v="103.9"/>
    <n v="15078414.70452358"/>
    <n v="0"/>
  </r>
  <r>
    <s v="Broadway Danny Rose"/>
    <x v="1"/>
    <x v="3"/>
    <x v="4"/>
    <s v="January 27, 1984 (United States)"/>
    <x v="34"/>
    <n v="24000"/>
    <s v="Woody Allen"/>
    <s v="Woody Allen"/>
    <s v="Woody Allen"/>
    <s v="United States"/>
    <n v="8000000"/>
    <n v="10600497"/>
    <s v="Orion Pictures"/>
    <n v="84"/>
    <n v="103.9"/>
    <n v="32005542.915303174"/>
    <n v="0.32506212499999998"/>
  </r>
  <r>
    <s v="Best Defense"/>
    <x v="0"/>
    <x v="3"/>
    <x v="4"/>
    <s v="July 20, 1984 (United States)"/>
    <x v="51"/>
    <n v="5600"/>
    <s v="Willard Huyck"/>
    <s v="Robert Grossbach"/>
    <s v="Dudley Moore"/>
    <s v="United States"/>
    <n v="18000000"/>
    <n v="19265302"/>
    <s v="Cinema Group Ventures"/>
    <n v="94"/>
    <n v="103.9"/>
    <n v="58166749.156881616"/>
    <n v="7.0294555555555555E-2"/>
  </r>
  <r>
    <s v="Micki + Maude"/>
    <x v="8"/>
    <x v="3"/>
    <x v="4"/>
    <s v="December 21, 1984 (United States)"/>
    <x v="22"/>
    <n v="2800"/>
    <s v="Blake Edwards"/>
    <s v="Jonathan Reynolds"/>
    <s v="Dudley Moore"/>
    <s v="United States"/>
    <n v="15100000"/>
    <n v="26080861"/>
    <s v="BBE"/>
    <n v="118"/>
    <n v="103.9"/>
    <n v="78744620.747834459"/>
    <n v="0.7272093377483444"/>
  </r>
  <r>
    <s v="Protocol"/>
    <x v="1"/>
    <x v="3"/>
    <x v="4"/>
    <s v="December 21, 1984 (United States)"/>
    <x v="30"/>
    <n v="4600"/>
    <s v="Herbert Ross"/>
    <s v="Buck Henry"/>
    <s v="Goldie Hawn"/>
    <s v="United States"/>
    <n v="12000000"/>
    <n v="26186631"/>
    <s v="Hawn / Sylbert Movie Company"/>
    <n v="96"/>
    <n v="103.9"/>
    <n v="79063966.743984595"/>
    <n v="1.1822192499999999"/>
  </r>
  <r>
    <s v="Exterminator 2"/>
    <x v="0"/>
    <x v="2"/>
    <x v="4"/>
    <s v="September 14, 1984 (United States)"/>
    <x v="54"/>
    <n v="2000"/>
    <s v="Mark Buntzman"/>
    <s v="Mark Buntzman"/>
    <s v="Robert Ginty"/>
    <s v="United States"/>
    <m/>
    <n v="3739406"/>
    <s v="The Cannon Group"/>
    <n v="89"/>
    <n v="103.9"/>
    <n v="11290198.866217516"/>
    <n v="0"/>
  </r>
  <r>
    <s v="American Dreamer"/>
    <x v="1"/>
    <x v="3"/>
    <x v="4"/>
    <s v="October 26, 1984 (United States)"/>
    <x v="14"/>
    <n v="1400"/>
    <s v="Rick Rosenthal"/>
    <s v="Ann Biderman"/>
    <s v="JoBeth Williams"/>
    <s v="United States"/>
    <m/>
    <n v="5021751"/>
    <s v="CBS Theatrical Films"/>
    <n v="105"/>
    <n v="103.9"/>
    <n v="15161918.081809431"/>
    <n v="0"/>
  </r>
  <r>
    <s v="The Lonely Guy"/>
    <x v="0"/>
    <x v="3"/>
    <x v="4"/>
    <s v="January 27, 1984 (United States)"/>
    <x v="21"/>
    <n v="6800"/>
    <s v="Arthur Hiller"/>
    <s v="Ed. Weinberger"/>
    <s v="Steve Martin"/>
    <s v="United States"/>
    <m/>
    <n v="5718573"/>
    <s v="Universal Pictures"/>
    <n v="90"/>
    <n v="103.9"/>
    <n v="17265797.402309913"/>
    <n v="0"/>
  </r>
  <r>
    <s v="Choose Me"/>
    <x v="0"/>
    <x v="3"/>
    <x v="4"/>
    <s v="August 29, 1984 (United States)"/>
    <x v="8"/>
    <n v="2600"/>
    <s v="Alan Rudolph"/>
    <s v="Alan Rudolph"/>
    <s v="GeneviÃ¨ve Bujold"/>
    <s v="United States"/>
    <n v="700000"/>
    <n v="2490233"/>
    <s v="Tartan Productions"/>
    <n v="106"/>
    <n v="103.9"/>
    <n v="7518634.1876804614"/>
    <n v="2.5574757142857143"/>
  </r>
  <r>
    <s v="Making the Grade"/>
    <x v="0"/>
    <x v="3"/>
    <x v="4"/>
    <s v="May 18, 1984 (United States)"/>
    <x v="46"/>
    <n v="1300"/>
    <s v="Dorian Walker"/>
    <s v="Gene Quintano"/>
    <s v="Judd Nelson"/>
    <s v="United States"/>
    <m/>
    <n v="4561346"/>
    <s v="The Cannon Group"/>
    <n v="105"/>
    <n v="103.9"/>
    <n v="13771840.617901828"/>
    <n v="0"/>
  </r>
  <r>
    <s v="Full Moon in Paris"/>
    <x v="0"/>
    <x v="3"/>
    <x v="4"/>
    <s v="August 29, 1984 (France)"/>
    <x v="34"/>
    <n v="4200"/>
    <s v="Ã‰ric Rohmer"/>
    <s v="Ã‰ric Rohmer"/>
    <s v="Pascale Ogier"/>
    <s v="France"/>
    <m/>
    <n v="15726"/>
    <s v="Les Films du Losange"/>
    <n v="101"/>
    <n v="103.9"/>
    <n v="47480.714148219442"/>
    <n v="0"/>
  </r>
  <r>
    <s v="Unfaithfully Yours"/>
    <x v="1"/>
    <x v="3"/>
    <x v="4"/>
    <s v="February 10, 1984 (United States)"/>
    <x v="22"/>
    <n v="2600"/>
    <s v="Howard Zieff"/>
    <s v="Preston Sturges"/>
    <s v="Dudley Moore"/>
    <s v="United States"/>
    <n v="12000000"/>
    <n v="19928200"/>
    <s v="Twentieth Century Fox"/>
    <n v="96"/>
    <n v="103.9"/>
    <n v="60168203.464870065"/>
    <n v="0.66068333333333329"/>
  </r>
  <r>
    <s v="Impulse"/>
    <x v="0"/>
    <x v="4"/>
    <x v="4"/>
    <s v="September 28, 1984 (United States)"/>
    <x v="23"/>
    <n v="1300"/>
    <s v="Graham Baker"/>
    <s v="Nicholas Kazan"/>
    <s v="Tim Matheson"/>
    <s v="United States"/>
    <n v="10000000"/>
    <n v="2773433"/>
    <s v="ABC Motion Pictures"/>
    <n v="91"/>
    <n v="103.9"/>
    <n v="8373685.5832531275"/>
    <n v="-0.72265670000000004"/>
  </r>
  <r>
    <s v="Mrs. Soffel"/>
    <x v="8"/>
    <x v="0"/>
    <x v="4"/>
    <s v="February 8, 1985 (United States)"/>
    <x v="10"/>
    <n v="3000"/>
    <s v="Gillian Armstrong"/>
    <s v="Ron Nyswaner"/>
    <s v="Diane Keaton"/>
    <s v="United States"/>
    <n v="11000000"/>
    <n v="4385312"/>
    <s v="Edgar J. Scherick Associates"/>
    <n v="110"/>
    <n v="103.9"/>
    <n v="13240350.090471607"/>
    <n v="-0.60133527272727272"/>
  </r>
  <r>
    <s v="Garbo Talks"/>
    <x v="8"/>
    <x v="3"/>
    <x v="4"/>
    <s v="October 12, 1984 (United States)"/>
    <x v="5"/>
    <n v="1500"/>
    <s v="Sidney Lumet"/>
    <s v="Larry Grusin"/>
    <s v="Anne Bancroft"/>
    <s v="United States"/>
    <m/>
    <n v="1493782"/>
    <s v="United Artists"/>
    <n v="103"/>
    <n v="103.9"/>
    <n v="4510100.2252165545"/>
    <n v="0"/>
  </r>
  <r>
    <s v="Country"/>
    <x v="1"/>
    <x v="0"/>
    <x v="4"/>
    <s v="September 29, 1984 (United States)"/>
    <x v="17"/>
    <n v="1800"/>
    <s v="Richard Pearce"/>
    <s v="William D. Wittliff"/>
    <s v="Jessica Lange"/>
    <s v="United States"/>
    <m/>
    <n v="9640000"/>
    <s v="Far West"/>
    <n v="105"/>
    <n v="103.9"/>
    <n v="29105563.041385949"/>
    <n v="0"/>
  </r>
  <r>
    <s v="Cheech &amp; Chong's the Corsican Brothers"/>
    <x v="1"/>
    <x v="3"/>
    <x v="4"/>
    <s v="July 27, 1984 (United States)"/>
    <x v="32"/>
    <n v="3900"/>
    <s v="Tommy Chong"/>
    <s v="Tommy Chong"/>
    <s v="Cheech Marin"/>
    <s v="United States"/>
    <m/>
    <n v="3772785"/>
    <s v="Orion Pictures"/>
    <n v="82"/>
    <n v="103.9"/>
    <n v="11390978.387872955"/>
    <n v="0"/>
  </r>
  <r>
    <s v="Purple Hearts"/>
    <x v="0"/>
    <x v="0"/>
    <x v="4"/>
    <s v="August 31, 1984 (West Germany)"/>
    <x v="1"/>
    <n v="816"/>
    <s v="Sidney J. Furie"/>
    <s v="Rick Natkin"/>
    <s v="Ken Wahl"/>
    <s v="United States"/>
    <m/>
    <n v="2075282"/>
    <s v="The Ladd Company"/>
    <n v="116"/>
    <n v="103.9"/>
    <n v="6265793.6804619823"/>
    <n v="0"/>
  </r>
  <r>
    <s v="Give My Regards to Broad Street"/>
    <x v="1"/>
    <x v="0"/>
    <x v="4"/>
    <s v="October 23, 1984 (United States)"/>
    <x v="33"/>
    <n v="1400"/>
    <s v="Peter Webb"/>
    <s v="Paul McCartney"/>
    <s v="Paul McCartney"/>
    <s v="United Kingdom"/>
    <n v="9000000"/>
    <n v="1393501"/>
    <s v="MPL Communications"/>
    <n v="108"/>
    <n v="103.9"/>
    <n v="4207326.8883541869"/>
    <n v="-0.84516655555555553"/>
  </r>
  <r>
    <s v="Songwriter"/>
    <x v="0"/>
    <x v="0"/>
    <x v="4"/>
    <s v="October 14, 1984 (United States)"/>
    <x v="21"/>
    <n v="599"/>
    <s v="Alan Rudolph"/>
    <s v="Bud Shrake"/>
    <s v="Willie Nelson"/>
    <s v="United States"/>
    <m/>
    <n v="865915"/>
    <s v="TriStar Pictures"/>
    <n v="94"/>
    <n v="103.9"/>
    <n v="2614413.2386910492"/>
    <n v="0"/>
  </r>
  <r>
    <s v="Finders Keepers"/>
    <x v="0"/>
    <x v="3"/>
    <x v="4"/>
    <s v="May 18, 1984 (United States)"/>
    <x v="20"/>
    <n v="856"/>
    <s v="Richard Lester"/>
    <s v="Charles Dennis"/>
    <s v="Michael O'Keefe"/>
    <s v="United States"/>
    <n v="7000000"/>
    <n v="1467396"/>
    <s v="CBS Theatrical Films"/>
    <n v="96"/>
    <n v="103.9"/>
    <n v="4430434.3137632338"/>
    <n v="-0.79037199999999996"/>
  </r>
  <r>
    <s v="The Bostonians"/>
    <x v="4"/>
    <x v="0"/>
    <x v="4"/>
    <s v="October 5, 1984 (United Kingdom)"/>
    <x v="21"/>
    <n v="1800"/>
    <s v="James Ivory"/>
    <s v="Henry James"/>
    <s v="Christopher Reeve"/>
    <s v="United Kingdom"/>
    <m/>
    <n v="1009700"/>
    <s v="Merchant Ivory Productions"/>
    <n v="122"/>
    <n v="103.9"/>
    <n v="3048535.9961501444"/>
    <n v="0"/>
  </r>
  <r>
    <s v="Body Rock"/>
    <x v="8"/>
    <x v="0"/>
    <x v="4"/>
    <s v="September 28, 1984 (United States)"/>
    <x v="47"/>
    <n v="446"/>
    <s v="Marcelo Epstein"/>
    <s v="Desmond Nakano"/>
    <s v="Lorenzo Lamas"/>
    <s v="United States"/>
    <m/>
    <n v="1689501"/>
    <s v="New World Pictures"/>
    <n v="93"/>
    <n v="103.9"/>
    <n v="5101024.6746871993"/>
    <n v="0"/>
  </r>
  <r>
    <s v="The River Rat"/>
    <x v="1"/>
    <x v="1"/>
    <x v="4"/>
    <s v="September 28, 1984 (United States)"/>
    <x v="21"/>
    <n v="866"/>
    <s v="Thomas Rickman"/>
    <s v="Thomas Rickman"/>
    <s v="Tommy Lee Jones"/>
    <s v="United States"/>
    <m/>
    <n v="1142944"/>
    <s v="Cinema Group Ventures"/>
    <n v="93"/>
    <n v="103.9"/>
    <n v="3450832.8469682387"/>
    <n v="0"/>
  </r>
  <r>
    <s v="Just the Way You Are"/>
    <x v="1"/>
    <x v="3"/>
    <x v="4"/>
    <s v="November 16, 1984 (United States)"/>
    <x v="23"/>
    <n v="807"/>
    <s v="Ã‰douard Molinaro"/>
    <s v="Allan Burns"/>
    <s v="Kristy McNichol"/>
    <s v="United States"/>
    <m/>
    <n v="7889694"/>
    <s v="Metro-Goldwyn-Mayer (MGM)"/>
    <n v="94"/>
    <n v="103.9"/>
    <n v="23820952.914340712"/>
    <n v="0"/>
  </r>
  <r>
    <s v="Until September"/>
    <x v="0"/>
    <x v="0"/>
    <x v="4"/>
    <s v="September 21, 1984 (United States)"/>
    <x v="46"/>
    <n v="634"/>
    <s v="Richard Marquand"/>
    <s v="Janice Lee Graham"/>
    <s v="Karen Allen"/>
    <s v="United States"/>
    <m/>
    <n v="4239154"/>
    <s v="United Artists"/>
    <n v="95"/>
    <n v="103.9"/>
    <n v="12799062.654475456"/>
    <n v="0"/>
  </r>
  <r>
    <s v="Crackers"/>
    <x v="1"/>
    <x v="1"/>
    <x v="4"/>
    <s v="February 17, 1984 (United States)"/>
    <x v="33"/>
    <n v="1200"/>
    <s v="Louis Malle"/>
    <s v="Jeffrey Alan Fiskin"/>
    <s v="Donald Sutherland"/>
    <s v="United States"/>
    <n v="12000000"/>
    <n v="129268"/>
    <s v="Universal Pictures"/>
    <n v="91"/>
    <n v="103.9"/>
    <n v="390292.3156881617"/>
    <n v="-0.98922766666666662"/>
  </r>
  <r>
    <s v="Kaos"/>
    <x v="0"/>
    <x v="3"/>
    <x v="4"/>
    <s v="February 14, 1986 (United States)"/>
    <x v="6"/>
    <n v="2700"/>
    <s v="Paolo Taviani"/>
    <s v="Luigi Pirandello"/>
    <s v="Margarita Lozano"/>
    <s v="Italy"/>
    <m/>
    <m/>
    <s v="Filmtre"/>
    <n v="187"/>
    <n v="103.9"/>
    <n v="0"/>
    <n v="0"/>
  </r>
  <r>
    <s v="Misunderstood"/>
    <x v="1"/>
    <x v="0"/>
    <x v="4"/>
    <s v="March 30, 1984 (United States)"/>
    <x v="22"/>
    <n v="440"/>
    <s v="Jerry Schatzberg"/>
    <s v="Florence Montgomery"/>
    <s v="Gene Hackman"/>
    <s v="Italy"/>
    <m/>
    <n v="1525532"/>
    <s v="ACCENT Films"/>
    <n v="91"/>
    <n v="103.9"/>
    <n v="4605961.3897978822"/>
    <n v="0"/>
  </r>
  <r>
    <s v="Mike's Murder"/>
    <x v="0"/>
    <x v="0"/>
    <x v="4"/>
    <s v="March 9, 1984 (United States)"/>
    <x v="1"/>
    <n v="822"/>
    <s v="James Bridges"/>
    <s v="James Bridges"/>
    <s v="Debra Winger"/>
    <s v="United States"/>
    <n v="6300000"/>
    <n v="1059966"/>
    <s v="Skyewiay"/>
    <n v="109"/>
    <n v="103.9"/>
    <n v="3200301.580365736"/>
    <n v="-0.83175142857142859"/>
  </r>
  <r>
    <s v="The Buddy System"/>
    <x v="1"/>
    <x v="0"/>
    <x v="4"/>
    <s v="January 20, 1984 (United States)"/>
    <x v="46"/>
    <n v="794"/>
    <s v="Glenn Jordan"/>
    <s v="Mary Agnes Donoghue"/>
    <s v="Richard Dreyfuss"/>
    <s v="United States"/>
    <m/>
    <n v="1820049"/>
    <s v="Twentieth Century Fox"/>
    <n v="110"/>
    <n v="103.9"/>
    <n v="5495181.629451395"/>
    <n v="0"/>
  </r>
  <r>
    <s v="A Private Function"/>
    <x v="0"/>
    <x v="3"/>
    <x v="4"/>
    <s v="March 1, 1985 (United States)"/>
    <x v="16"/>
    <n v="2600"/>
    <s v="Malcolm Mowbray"/>
    <s v="Alan Bennett"/>
    <s v="Michael Palin"/>
    <s v="United Kingdom"/>
    <m/>
    <n v="2527088"/>
    <s v="HandMade Films"/>
    <n v="92"/>
    <n v="103.9"/>
    <n v="7629908.6198267564"/>
    <n v="0"/>
  </r>
  <r>
    <s v="Scandalous"/>
    <x v="1"/>
    <x v="3"/>
    <x v="4"/>
    <s v="January 20, 1984 (United States)"/>
    <x v="54"/>
    <n v="212"/>
    <s v="Rob Cohen"/>
    <s v="Larry Cohen"/>
    <s v="Robert Hays"/>
    <s v="United Kingdom"/>
    <m/>
    <n v="526805"/>
    <s v="Angeles Cinema Investors"/>
    <n v="92"/>
    <n v="103.9"/>
    <n v="1590555.6159769008"/>
    <n v="0"/>
  </r>
  <r>
    <s v="Oh, God! You Devil"/>
    <x v="1"/>
    <x v="3"/>
    <x v="4"/>
    <s v="November 9, 1984 (United States)"/>
    <x v="20"/>
    <n v="2400"/>
    <s v="Paul Bogart"/>
    <s v="Andrew Bergman"/>
    <s v="George Burns"/>
    <s v="United States"/>
    <m/>
    <n v="21538850"/>
    <s v="Warner Bros."/>
    <n v="97"/>
    <n v="103.9"/>
    <n v="65031157.314725697"/>
    <n v="0"/>
  </r>
  <r>
    <s v="The Bay Boy"/>
    <x v="0"/>
    <x v="0"/>
    <x v="4"/>
    <s v="February 15, 1985 (United States)"/>
    <x v="21"/>
    <n v="653"/>
    <s v="Daniel Petrie"/>
    <s v="Daniel Petrie"/>
    <s v="Liv Ullmann"/>
    <s v="Canada"/>
    <m/>
    <n v="162364"/>
    <s v="International Cinema Corporation (ICC)"/>
    <n v="107"/>
    <n v="103.9"/>
    <n v="490217.38979788258"/>
    <n v="0"/>
  </r>
  <r>
    <s v="Heavenly Bodies"/>
    <x v="0"/>
    <x v="0"/>
    <x v="4"/>
    <s v="February 1, 1985 (United States)"/>
    <x v="33"/>
    <n v="733"/>
    <s v="Lawrence Dane"/>
    <s v="Lawrence Dane"/>
    <s v="Cynthia Dale"/>
    <s v="Canada"/>
    <m/>
    <n v="1839623"/>
    <s v="Producers Sales Organization (PSO)"/>
    <n v="90"/>
    <n v="103.9"/>
    <n v="5554280.4148219442"/>
    <n v="0"/>
  </r>
  <r>
    <s v="Heartbreakers"/>
    <x v="0"/>
    <x v="0"/>
    <x v="4"/>
    <s v="September 28, 1984 (United States)"/>
    <x v="23"/>
    <n v="456"/>
    <s v="Bobby Roth"/>
    <s v="Bobby Roth"/>
    <s v="Peter Coyote"/>
    <s v="United States"/>
    <m/>
    <n v="148750"/>
    <s v="Jethro Films Production"/>
    <n v="98"/>
    <n v="103.9"/>
    <n v="449113.33012512029"/>
    <n v="0"/>
  </r>
  <r>
    <s v="Champions"/>
    <x v="1"/>
    <x v="5"/>
    <x v="4"/>
    <s v="April 20, 1984 (United States)"/>
    <x v="16"/>
    <n v="586"/>
    <s v="John Irvin"/>
    <s v="Bob Champion"/>
    <s v="John Hurt"/>
    <s v="United Kingdom"/>
    <m/>
    <n v="200498"/>
    <s v="Archerwest"/>
    <n v="106"/>
    <n v="103.9"/>
    <n v="605353.44177093357"/>
    <n v="0"/>
  </r>
  <r>
    <s v="A Sunday in the Country"/>
    <x v="2"/>
    <x v="0"/>
    <x v="4"/>
    <s v="April 11, 1984 (France)"/>
    <x v="37"/>
    <n v="2500"/>
    <s v="Bertrand Tavernier"/>
    <s v="Pierre Bost"/>
    <s v="Louis Ducreux"/>
    <s v="France"/>
    <m/>
    <n v="2411143"/>
    <s v="Films A2"/>
    <n v="90"/>
    <n v="103.9"/>
    <n v="7279841.7622714145"/>
    <n v="0"/>
  </r>
  <r>
    <s v="Mass Appeal"/>
    <x v="1"/>
    <x v="0"/>
    <x v="4"/>
    <s v="December 14, 1984 (United States)"/>
    <x v="14"/>
    <n v="952"/>
    <s v="Glenn Jordan"/>
    <s v="Bill C. Davis"/>
    <s v="Jack Lemmon"/>
    <s v="United States"/>
    <m/>
    <n v="1945658"/>
    <s v="David Foster Productions"/>
    <n v="99"/>
    <n v="103.9"/>
    <n v="5874426.5120307989"/>
    <n v="0"/>
  </r>
  <r>
    <s v="Windy City"/>
    <x v="0"/>
    <x v="0"/>
    <x v="4"/>
    <s v="January 1, 1986 (Uruguay)"/>
    <x v="1"/>
    <n v="262"/>
    <s v="Armyan Bernstein"/>
    <s v="Armyan Bernstein"/>
    <s v="John Shea"/>
    <s v="United States"/>
    <m/>
    <n v="343890"/>
    <s v="CBS Theatrical Films"/>
    <n v="103"/>
    <n v="103.9"/>
    <n v="1038289.6342637151"/>
    <n v="0"/>
  </r>
  <r>
    <s v="Lovelines"/>
    <x v="0"/>
    <x v="3"/>
    <x v="4"/>
    <s v="November 2, 1984 (United States)"/>
    <x v="11"/>
    <n v="241"/>
    <s v="Rod Amateau"/>
    <s v="Chip Hand"/>
    <s v="Greg Bradford"/>
    <s v="United States"/>
    <m/>
    <m/>
    <s v="Delphi II Productions"/>
    <n v="93"/>
    <n v="103.9"/>
    <n v="0"/>
    <n v="0"/>
  </r>
  <r>
    <s v="The Bear"/>
    <x v="1"/>
    <x v="5"/>
    <x v="4"/>
    <s v="September 28, 1984 (United States)"/>
    <x v="10"/>
    <n v="270"/>
    <s v="Richard C. Sarafian"/>
    <s v="Michael Kane"/>
    <s v="Gary Busey"/>
    <s v="United States"/>
    <n v="221000"/>
    <n v="2687148"/>
    <m/>
    <n v="110"/>
    <n v="103.9"/>
    <n v="8113169.6592877768"/>
    <n v="11.159040723981901"/>
  </r>
  <r>
    <s v="Weekend Pass"/>
    <x v="0"/>
    <x v="3"/>
    <x v="4"/>
    <s v="February 3, 1984 (United States)"/>
    <x v="51"/>
    <n v="424"/>
    <s v="Lawrence Bassoff"/>
    <s v="Lawrence Bassoff"/>
    <s v="Patrick Houser"/>
    <s v="United States"/>
    <m/>
    <n v="21058033"/>
    <s v="Marimark Productions"/>
    <n v="88"/>
    <n v="103.9"/>
    <n v="63579450.934552453"/>
    <n v="0"/>
  </r>
  <r>
    <s v="Over the Brooklyn Bridge"/>
    <x v="0"/>
    <x v="3"/>
    <x v="4"/>
    <s v="March 2, 1984 (United States)"/>
    <x v="46"/>
    <n v="1400"/>
    <s v="Menahem Golan"/>
    <s v="Arnold Somkin"/>
    <s v="Elliott Gould"/>
    <s v="United States"/>
    <m/>
    <n v="837914"/>
    <s v="City Films"/>
    <n v="108"/>
    <n v="103.9"/>
    <n v="2529871.2396535128"/>
    <n v="0"/>
  </r>
  <r>
    <s v="Fast Talking"/>
    <x v="4"/>
    <x v="0"/>
    <x v="4"/>
    <s v="April 23, 1986 (United States)"/>
    <x v="15"/>
    <n v="94"/>
    <s v="Ken Cameron"/>
    <s v="Ken Cameron"/>
    <s v="Steve Bisley"/>
    <s v="Australia"/>
    <m/>
    <m/>
    <s v="Filmtrex"/>
    <n v="95"/>
    <n v="103.9"/>
    <n v="0"/>
    <n v="0"/>
  </r>
  <r>
    <s v="Lily in Love"/>
    <x v="8"/>
    <x v="3"/>
    <x v="4"/>
    <s v="April 19, 1985 (United States)"/>
    <x v="46"/>
    <n v="184"/>
    <s v="KÃ¡roly Makk"/>
    <s v="Frank Cucci"/>
    <s v="Christopher Plummer"/>
    <s v="Hungary"/>
    <m/>
    <m/>
    <s v="Hungarofilm"/>
    <n v="90"/>
    <n v="103.9"/>
    <n v="0"/>
    <n v="0"/>
  </r>
  <r>
    <s v="Winter Flight"/>
    <x v="3"/>
    <x v="0"/>
    <x v="4"/>
    <s v="February 14, 1986 (United States)"/>
    <x v="4"/>
    <n v="67"/>
    <s v="Roy Battersby"/>
    <s v="Alan Janes"/>
    <s v="Reece Dinsdale"/>
    <s v="United Kingdom"/>
    <m/>
    <n v="2729"/>
    <s v="Enigma Productions"/>
    <n v="89"/>
    <n v="103.9"/>
    <n v="8239.5312800769971"/>
    <n v="0"/>
  </r>
  <r>
    <s v="Almost You"/>
    <x v="0"/>
    <x v="3"/>
    <x v="4"/>
    <s v="March 29, 1985 (United States)"/>
    <x v="27"/>
    <n v="216"/>
    <s v="Adam Brooks"/>
    <s v="Adam Brooks"/>
    <s v="Brooke Adams"/>
    <s v="United States"/>
    <n v="1000000"/>
    <n v="95000"/>
    <s v="Almost You"/>
    <n v="96"/>
    <n v="103.9"/>
    <n v="286828.68142444658"/>
    <n v="-0.90500000000000003"/>
  </r>
  <r>
    <s v="The Adventures of Pinocchio"/>
    <x v="4"/>
    <x v="10"/>
    <x v="4"/>
    <s v="June 8, 1984 (United States)"/>
    <x v="27"/>
    <n v="73"/>
    <s v="Ippei Kuri"/>
    <s v="Donald Paonessa"/>
    <s v="Danielle Romeo"/>
    <s v="United States"/>
    <m/>
    <m/>
    <s v="Century Video Corporation"/>
    <n v="98"/>
    <n v="103.9"/>
    <n v="0"/>
    <n v="0"/>
  </r>
  <r>
    <s v="Blame It on the Night"/>
    <x v="8"/>
    <x v="3"/>
    <x v="4"/>
    <s v="November 2, 1984 (United States)"/>
    <x v="27"/>
    <n v="172"/>
    <s v="Gene Taft"/>
    <s v="Gene Taft"/>
    <s v="Nick Mancuso"/>
    <s v="United States"/>
    <m/>
    <m/>
    <s v="Delphi II Productions"/>
    <n v="85"/>
    <n v="103.9"/>
    <n v="0"/>
    <n v="0"/>
  </r>
  <r>
    <s v="Petit Con"/>
    <x v="0"/>
    <x v="3"/>
    <x v="4"/>
    <s v="April 19, 1985 (United States)"/>
    <x v="19"/>
    <n v="105"/>
    <s v="GÃ©rard Lauzier"/>
    <s v="GÃ©rard Lauzier"/>
    <s v="Guy Marchand"/>
    <s v="France"/>
    <m/>
    <n v="127426"/>
    <s v="Gaumont International"/>
    <n v="90"/>
    <n v="103.9"/>
    <n v="384730.85851780558"/>
    <n v="0"/>
  </r>
  <r>
    <s v="Weird Science"/>
    <x v="8"/>
    <x v="3"/>
    <x v="5"/>
    <s v="August 2, 1985 (United States)"/>
    <x v="14"/>
    <n v="83000"/>
    <s v="John Hughes"/>
    <s v="John Hughes"/>
    <s v="Anthony Michael Hall"/>
    <s v="United States"/>
    <n v="7500000"/>
    <n v="38934048"/>
    <s v="Universal Pictures"/>
    <n v="94"/>
    <n v="107.6"/>
    <n v="113509394.58736059"/>
    <n v="4.1912064000000004"/>
  </r>
  <r>
    <s v="The Goonies"/>
    <x v="1"/>
    <x v="1"/>
    <x v="5"/>
    <s v="June 7, 1985 (United States)"/>
    <x v="40"/>
    <n v="252000"/>
    <s v="Richard Donner"/>
    <s v="Chris Columbus"/>
    <s v="Sean Astin"/>
    <s v="United States"/>
    <n v="19000000"/>
    <n v="63980721"/>
    <s v="Warner Bros."/>
    <n v="114"/>
    <n v="107.6"/>
    <n v="186531154.06784385"/>
    <n v="2.3674063684210527"/>
  </r>
  <r>
    <s v="Back to the Future"/>
    <x v="1"/>
    <x v="1"/>
    <x v="5"/>
    <s v="July 3, 1985 (United States)"/>
    <x v="55"/>
    <n v="1100000"/>
    <s v="Robert Zemeckis"/>
    <s v="Robert Zemeckis"/>
    <s v="Michael J. Fox"/>
    <s v="United States"/>
    <n v="19000000"/>
    <n v="381906762"/>
    <s v="Universal Pictures"/>
    <n v="116"/>
    <n v="107.6"/>
    <n v="1113421479.9200745"/>
    <n v="19.100355894736843"/>
  </r>
  <r>
    <s v="To Live and Die in L.A."/>
    <x v="0"/>
    <x v="2"/>
    <x v="5"/>
    <s v="November 1, 1985 (United States)"/>
    <x v="4"/>
    <n v="31000"/>
    <s v="William Friedkin"/>
    <s v="Gerald Petievich"/>
    <s v="William Petersen"/>
    <s v="United States"/>
    <n v="6000000"/>
    <n v="17307019"/>
    <s v="SLM Production Group"/>
    <n v="116"/>
    <n v="107.6"/>
    <n v="50457359.296468399"/>
    <n v="1.8845031666666667"/>
  </r>
  <r>
    <s v="Clue"/>
    <x v="1"/>
    <x v="3"/>
    <x v="5"/>
    <s v="December 13, 1985 (United States)"/>
    <x v="4"/>
    <n v="88000"/>
    <s v="Jonathan Lynn"/>
    <s v="John Landis"/>
    <s v="Eileen Brennan"/>
    <s v="United States"/>
    <n v="15000000"/>
    <n v="14643997"/>
    <s v="Paramount Pictures"/>
    <n v="94"/>
    <n v="107.6"/>
    <n v="42693511.699814126"/>
    <n v="-2.3733533333333334E-2"/>
  </r>
  <r>
    <s v="The Breakfast Club"/>
    <x v="0"/>
    <x v="3"/>
    <x v="5"/>
    <s v="February 15, 1985 (United States)"/>
    <x v="40"/>
    <n v="367000"/>
    <s v="John Hughes"/>
    <s v="John Hughes"/>
    <s v="Emilio Estevez"/>
    <s v="United States"/>
    <n v="1000000"/>
    <n v="51525171"/>
    <s v="Universal Pictures"/>
    <n v="97"/>
    <n v="107.6"/>
    <n v="150217900.95446098"/>
    <n v="50.525171"/>
  </r>
  <r>
    <s v="Cocoon"/>
    <x v="8"/>
    <x v="3"/>
    <x v="5"/>
    <s v="June 21, 1985 (United States)"/>
    <x v="17"/>
    <n v="59000"/>
    <s v="Ron Howard"/>
    <s v="Tom Benedek"/>
    <s v="Don Ameche"/>
    <s v="United States"/>
    <n v="17500000"/>
    <n v="85313124"/>
    <s v="Twentieth Century Fox"/>
    <n v="117"/>
    <n v="107.6"/>
    <n v="248724228.61338291"/>
    <n v="3.875035657142857"/>
  </r>
  <r>
    <s v="Rambo: First Blood Part II"/>
    <x v="0"/>
    <x v="2"/>
    <x v="5"/>
    <s v="May 22, 1985 (United States)"/>
    <x v="16"/>
    <n v="159000"/>
    <s v="George P. Cosmatos"/>
    <s v="David Morrell"/>
    <s v="Sylvester Stallone"/>
    <s v="United States"/>
    <n v="44000000"/>
    <n v="300400432"/>
    <s v="Estudios Churubusco Azteca S.A."/>
    <n v="96"/>
    <n v="107.6"/>
    <n v="875795683.25650561"/>
    <n v="5.8272825454545458"/>
  </r>
  <r>
    <s v="Mask"/>
    <x v="8"/>
    <x v="5"/>
    <x v="5"/>
    <s v="March 22, 1985 (United States)"/>
    <x v="13"/>
    <n v="27000"/>
    <s v="Peter Bogdanovich"/>
    <s v="Anna Hamilton Phelan"/>
    <s v="Cher"/>
    <s v="United States"/>
    <n v="8000000"/>
    <n v="48230162"/>
    <s v="Universal Pictures"/>
    <n v="120"/>
    <n v="107.6"/>
    <n v="140611541.07249072"/>
    <n v="5.02877025"/>
  </r>
  <r>
    <s v="Legend"/>
    <x v="1"/>
    <x v="1"/>
    <x v="5"/>
    <s v="April 18, 1986 (United States)"/>
    <x v="5"/>
    <n v="62000"/>
    <s v="Ridley Scott"/>
    <s v="William Hjortsberg"/>
    <s v="Tom Cruise"/>
    <s v="United States"/>
    <n v="24500000"/>
    <n v="15502112"/>
    <s v="Legend Production Company"/>
    <n v="94"/>
    <n v="107.6"/>
    <n v="45195283.776951671"/>
    <n v="-0.36726073469387754"/>
  </r>
  <r>
    <s v="The Return of the Living Dead"/>
    <x v="0"/>
    <x v="3"/>
    <x v="5"/>
    <s v="August 16, 1985 (United States)"/>
    <x v="4"/>
    <n v="56000"/>
    <s v="Dan O'Bannon"/>
    <s v="Rudy Ricci"/>
    <s v="Clu Gulager"/>
    <s v="United States"/>
    <n v="4000000"/>
    <n v="14237880"/>
    <s v="Cinema '84"/>
    <n v="91"/>
    <n v="107.6"/>
    <n v="41509507.026022308"/>
    <n v="2.5594700000000001"/>
  </r>
  <r>
    <s v="St. Elmo's Fire"/>
    <x v="0"/>
    <x v="0"/>
    <x v="5"/>
    <s v="June 28, 1985 (United States)"/>
    <x v="5"/>
    <n v="38000"/>
    <s v="Joel Schumacher"/>
    <s v="Joel Schumacher"/>
    <s v="Demi Moore"/>
    <s v="United States"/>
    <n v="10000000"/>
    <n v="37803872"/>
    <s v="Columbia Pictures"/>
    <n v="110"/>
    <n v="107.6"/>
    <n v="110214448.38661709"/>
    <n v="2.7803871999999998"/>
  </r>
  <r>
    <s v="Brazil"/>
    <x v="0"/>
    <x v="0"/>
    <x v="5"/>
    <s v="December 18, 1985 (United States)"/>
    <x v="6"/>
    <n v="191000"/>
    <s v="Terry Gilliam"/>
    <s v="Terry Gilliam"/>
    <s v="Jonathan Pryce"/>
    <s v="United Kingdom"/>
    <n v="15000000"/>
    <n v="9949953"/>
    <s v="Embassy International Pictures"/>
    <n v="132"/>
    <n v="107.6"/>
    <n v="29008366.692379184"/>
    <n v="-0.33666980000000002"/>
  </r>
  <r>
    <s v="Pale Rider"/>
    <x v="0"/>
    <x v="0"/>
    <x v="5"/>
    <s v="June 28, 1985 (United States)"/>
    <x v="4"/>
    <n v="55000"/>
    <s v="Clint Eastwood"/>
    <s v="Michael Butler"/>
    <s v="Clint Eastwood"/>
    <s v="United States"/>
    <n v="6900000"/>
    <n v="41410568"/>
    <s v="The Malpaso Company"/>
    <n v="115"/>
    <n v="107.6"/>
    <n v="120729509.12267658"/>
    <n v="5.0015315942028984"/>
  </r>
  <r>
    <s v="Teen Wolf"/>
    <x v="1"/>
    <x v="3"/>
    <x v="5"/>
    <s v="August 23, 1985 (United States)"/>
    <x v="10"/>
    <n v="48000"/>
    <s v="Rod Daniel"/>
    <s v="Jeph Loeb"/>
    <s v="Michael J. Fox"/>
    <s v="United States"/>
    <m/>
    <n v="33086611"/>
    <s v="Atlantic Entertainment Group"/>
    <n v="91"/>
    <n v="107.6"/>
    <n v="96461615.898698881"/>
    <n v="0"/>
  </r>
  <r>
    <s v="Real Genius"/>
    <x v="1"/>
    <x v="3"/>
    <x v="5"/>
    <s v="August 7, 1985 (United States)"/>
    <x v="9"/>
    <n v="31000"/>
    <s v="Martha Coolidge"/>
    <s v="Neal Israel"/>
    <s v="Val Kilmer"/>
    <s v="United States"/>
    <n v="8000000"/>
    <n v="12952019"/>
    <s v="Delphi III Productions"/>
    <n v="108"/>
    <n v="107.6"/>
    <n v="37760672.493494421"/>
    <n v="0.61900237499999999"/>
  </r>
  <r>
    <s v="Commando"/>
    <x v="0"/>
    <x v="2"/>
    <x v="5"/>
    <s v="October 4, 1985 (United States)"/>
    <x v="17"/>
    <n v="150000"/>
    <s v="Mark L. Lester"/>
    <s v="Jeph Loeb"/>
    <s v="Arnold Schwarzenegger"/>
    <s v="United States"/>
    <n v="10000000"/>
    <n v="57491000"/>
    <s v="SLM Production Group"/>
    <n v="90"/>
    <n v="107.6"/>
    <n v="167610842.93680298"/>
    <n v="4.7491000000000003"/>
  </r>
  <r>
    <s v="Witness"/>
    <x v="0"/>
    <x v="6"/>
    <x v="5"/>
    <s v="February 8, 1985 (United States)"/>
    <x v="34"/>
    <n v="89000"/>
    <s v="Peter Weir"/>
    <s v="William Kelley"/>
    <s v="Harrison Ford"/>
    <s v="United States"/>
    <n v="12000000"/>
    <n v="68706993"/>
    <s v="Paramount Pictures"/>
    <n v="112"/>
    <n v="107.6"/>
    <n v="200310257.47304833"/>
    <n v="4.7255827500000001"/>
  </r>
  <r>
    <s v="The Color Purple"/>
    <x v="8"/>
    <x v="0"/>
    <x v="5"/>
    <s v="February 7, 1986 (United States)"/>
    <x v="40"/>
    <n v="81000"/>
    <s v="Steven Spielberg"/>
    <s v="Menno Meyjes"/>
    <s v="Danny Glover"/>
    <s v="United States"/>
    <n v="15000000"/>
    <n v="98467863"/>
    <s v="Amblin Entertainment"/>
    <n v="154"/>
    <n v="107.6"/>
    <n v="287075916.57156134"/>
    <n v="5.5645242000000001"/>
  </r>
  <r>
    <s v="Silverado"/>
    <x v="8"/>
    <x v="2"/>
    <x v="5"/>
    <s v="July 10, 1985 (United States)"/>
    <x v="13"/>
    <n v="40000"/>
    <s v="Lawrence Kasdan"/>
    <s v="Lawrence Kasdan"/>
    <s v="Kevin Kline"/>
    <s v="United States"/>
    <n v="26000000"/>
    <n v="32192570"/>
    <s v="Columbia Pictures"/>
    <n v="133"/>
    <n v="107.6"/>
    <n v="93855104.172862455"/>
    <n v="0.23817576923076922"/>
  </r>
  <r>
    <s v="Rocky IV"/>
    <x v="1"/>
    <x v="0"/>
    <x v="5"/>
    <s v="November 27, 1985 (United States)"/>
    <x v="15"/>
    <n v="192000"/>
    <s v="Sylvester Stallone"/>
    <s v="Sylvester Stallone"/>
    <s v="Sylvester Stallone"/>
    <s v="United States"/>
    <n v="30000000"/>
    <n v="300473716"/>
    <s v="United Artists"/>
    <n v="91"/>
    <n v="107.6"/>
    <n v="876009337.44609666"/>
    <n v="9.0157905333333339"/>
  </r>
  <r>
    <s v="Better Off Dead..."/>
    <x v="1"/>
    <x v="3"/>
    <x v="5"/>
    <s v="October 11, 1985 (United States)"/>
    <x v="12"/>
    <n v="42000"/>
    <s v="Savage Steve Holland"/>
    <s v="Savage Steve Holland"/>
    <s v="John Cusack"/>
    <s v="United States"/>
    <m/>
    <n v="10297601"/>
    <s v="A&amp;M Films"/>
    <n v="97"/>
    <n v="107.6"/>
    <n v="30021909.235130113"/>
    <n v="0"/>
  </r>
  <r>
    <s v="Ran"/>
    <x v="0"/>
    <x v="2"/>
    <x v="5"/>
    <s v="June 1, 1985 (Japan)"/>
    <x v="7"/>
    <n v="117000"/>
    <s v="Akira Kurosawa"/>
    <s v="Akira Kurosawa"/>
    <s v="Tatsuya Nakadai"/>
    <s v="Japan"/>
    <n v="11500000"/>
    <n v="4164283"/>
    <s v="Greenwich Film Productions"/>
    <n v="162"/>
    <n v="107.6"/>
    <n v="12140665.214684015"/>
    <n v="-0.6378884347826087"/>
  </r>
  <r>
    <s v="Ladyhawke"/>
    <x v="8"/>
    <x v="1"/>
    <x v="5"/>
    <s v="April 12, 1985 (United States)"/>
    <x v="9"/>
    <n v="44000"/>
    <s v="Richard Donner"/>
    <s v="Edward Khmara"/>
    <s v="Matthew Broderick"/>
    <s v="United States"/>
    <n v="20000000"/>
    <n v="18432000"/>
    <s v="Twentieth Century Fox"/>
    <n v="121"/>
    <n v="107.6"/>
    <n v="53737159.851301119"/>
    <n v="-7.8399999999999997E-2"/>
  </r>
  <r>
    <s v="A Room with a View"/>
    <x v="4"/>
    <x v="0"/>
    <x v="5"/>
    <s v="April 11, 1986 (United Kingdom)"/>
    <x v="4"/>
    <n v="41000"/>
    <s v="James Ivory"/>
    <s v="E.M. Forster"/>
    <s v="Maggie Smith"/>
    <s v="United Kingdom"/>
    <n v="3000000"/>
    <n v="21041453"/>
    <s v="Goldcrest Films International"/>
    <n v="117"/>
    <n v="107.6"/>
    <n v="61344830.911710039"/>
    <n v="6.0138176666666663"/>
  </r>
  <r>
    <s v="Red Sonja"/>
    <x v="8"/>
    <x v="2"/>
    <x v="5"/>
    <s v="July 3, 1985 (United States)"/>
    <x v="27"/>
    <n v="39000"/>
    <s v="Richard Fleischer"/>
    <s v="Robert E. Howard"/>
    <s v="Arnold Schwarzenegger"/>
    <s v="United States"/>
    <n v="17900000"/>
    <n v="6951415"/>
    <s v="Dino De Laurentiis Company"/>
    <n v="89"/>
    <n v="107.6"/>
    <n v="20266346.519516729"/>
    <n v="-0.61165279329608935"/>
  </r>
  <r>
    <s v="Fright Night"/>
    <x v="0"/>
    <x v="7"/>
    <x v="5"/>
    <s v="August 2, 1985 (United States)"/>
    <x v="12"/>
    <n v="63000"/>
    <s v="Tom Holland"/>
    <s v="Tom Holland"/>
    <s v="Chris Sarandon"/>
    <s v="United States"/>
    <n v="9000000"/>
    <n v="24922237"/>
    <s v="Columbia Pictures"/>
    <n v="106"/>
    <n v="107.6"/>
    <n v="72658975.342936799"/>
    <n v="1.7691374444444445"/>
  </r>
  <r>
    <s v="Explorers"/>
    <x v="1"/>
    <x v="1"/>
    <x v="5"/>
    <s v="July 12, 1985 (United States)"/>
    <x v="16"/>
    <n v="20000"/>
    <s v="Joe Dante"/>
    <s v="Eric Luke"/>
    <s v="Ethan Hawke"/>
    <s v="United States"/>
    <n v="25000000"/>
    <n v="9873044"/>
    <s v="Paramount Pictures"/>
    <n v="109"/>
    <n v="107.6"/>
    <n v="28784144.078066915"/>
    <n v="-0.60507823999999999"/>
  </r>
  <r>
    <s v="Flesh+Blood"/>
    <x v="0"/>
    <x v="1"/>
    <x v="5"/>
    <s v="August 30, 1985 (United States)"/>
    <x v="17"/>
    <n v="17000"/>
    <s v="Paul Verhoeven"/>
    <s v="Gerard Soeteman"/>
    <s v="Rutger Hauer"/>
    <s v="Netherlands"/>
    <n v="6500000"/>
    <m/>
    <s v="Riverside Pictures"/>
    <n v="126"/>
    <n v="107.6"/>
    <n v="0"/>
    <n v="-1"/>
  </r>
  <r>
    <s v="Mad Max Beyond Thunderdome"/>
    <x v="8"/>
    <x v="2"/>
    <x v="5"/>
    <s v="July 10, 1985 (United States)"/>
    <x v="21"/>
    <n v="129000"/>
    <s v="George Miller"/>
    <s v="Terry Hayes"/>
    <s v="Mel Gibson"/>
    <s v="Australia"/>
    <n v="10000000"/>
    <n v="36230219"/>
    <s v="Kennedy Miller Productions"/>
    <n v="107"/>
    <n v="107.6"/>
    <n v="105626577.14033458"/>
    <n v="2.6230218999999999"/>
  </r>
  <r>
    <s v="After Hours"/>
    <x v="0"/>
    <x v="3"/>
    <x v="5"/>
    <s v="October 11, 1985 (United States)"/>
    <x v="3"/>
    <n v="63000"/>
    <s v="Martin Scorsese"/>
    <s v="Joseph Minion"/>
    <s v="Griffin Dunne"/>
    <s v="United States"/>
    <n v="4500000"/>
    <n v="10609321"/>
    <s v="The Geffen Company"/>
    <n v="97"/>
    <n v="107.6"/>
    <n v="30930706.298327137"/>
    <n v="1.3576268888888889"/>
  </r>
  <r>
    <s v="A View to a Kill"/>
    <x v="1"/>
    <x v="2"/>
    <x v="5"/>
    <s v="May 24, 1985 (United States)"/>
    <x v="21"/>
    <n v="91000"/>
    <s v="John Glen"/>
    <s v="Richard Maibaum"/>
    <s v="Roger Moore"/>
    <s v="United Kingdom"/>
    <n v="30000000"/>
    <n v="50327960"/>
    <s v="Eon Productions"/>
    <n v="131"/>
    <n v="107.6"/>
    <n v="146727519.07063198"/>
    <n v="0.67759866666666668"/>
  </r>
  <r>
    <s v="Fletch"/>
    <x v="1"/>
    <x v="3"/>
    <x v="5"/>
    <s v="May 31, 1985 (United States)"/>
    <x v="15"/>
    <n v="49000"/>
    <s v="Michael Ritchie"/>
    <s v="Gregory McDonald"/>
    <s v="Chevy Chase"/>
    <s v="United States"/>
    <n v="8000000"/>
    <n v="59612888"/>
    <s v="Universal Pictures"/>
    <n v="98"/>
    <n v="107.6"/>
    <n v="173797053.58364314"/>
    <n v="6.4516109999999998"/>
  </r>
  <r>
    <s v="Perfect"/>
    <x v="0"/>
    <x v="0"/>
    <x v="5"/>
    <s v="June 7, 1985 (United States)"/>
    <x v="54"/>
    <n v="4800"/>
    <s v="James Bridges"/>
    <s v="Aaron Latham"/>
    <s v="John Travolta"/>
    <s v="United States"/>
    <n v="19000000"/>
    <n v="12918858"/>
    <s v="Columbia Pictures"/>
    <n v="115"/>
    <n v="107.6"/>
    <n v="37663994.001858734"/>
    <n v="-0.32006010526315787"/>
  </r>
  <r>
    <s v="A Nightmare on Elm Street 2: Freddy's Revenge"/>
    <x v="0"/>
    <x v="4"/>
    <x v="5"/>
    <s v="November 1, 1985 (United States)"/>
    <x v="30"/>
    <n v="63000"/>
    <s v="Jack Sholder"/>
    <s v="David Chaskin"/>
    <s v="Robert Englund"/>
    <s v="United States"/>
    <n v="3000000"/>
    <n v="29999213"/>
    <s v="New Line Cinema"/>
    <n v="87"/>
    <n v="107.6"/>
    <n v="87460530.837360591"/>
    <n v="8.9997376666666664"/>
  </r>
  <r>
    <s v="Summer Rental"/>
    <x v="1"/>
    <x v="3"/>
    <x v="5"/>
    <s v="August 9, 1985 (United States)"/>
    <x v="21"/>
    <n v="15000"/>
    <s v="Carl Reiner"/>
    <s v="Jeremy Stevens"/>
    <s v="John Candy"/>
    <s v="United States"/>
    <m/>
    <n v="24689703"/>
    <s v="Paramount Pictures"/>
    <n v="87"/>
    <n v="107.6"/>
    <n v="71981039.322490707"/>
    <n v="0"/>
  </r>
  <r>
    <s v="Lifeforce"/>
    <x v="0"/>
    <x v="2"/>
    <x v="5"/>
    <s v="June 21, 1985 (United States)"/>
    <x v="19"/>
    <n v="24000"/>
    <s v="Tobe Hooper"/>
    <s v="Colin Wilson"/>
    <s v="Steve Railsback"/>
    <s v="United Kingdom"/>
    <n v="25000000"/>
    <n v="11603545"/>
    <s v="Golan-Globus Productions"/>
    <n v="101"/>
    <n v="107.6"/>
    <n v="33829294.298327141"/>
    <n v="-0.53585819999999995"/>
  </r>
  <r>
    <s v="Pee-wee's Big Adventure"/>
    <x v="1"/>
    <x v="1"/>
    <x v="5"/>
    <s v="August 9, 1985 (United States)"/>
    <x v="9"/>
    <n v="50000"/>
    <s v="Tim Burton"/>
    <s v="Phil Hartman"/>
    <s v="Paul Reubens"/>
    <s v="United States"/>
    <n v="6000000"/>
    <n v="40940662"/>
    <s v="Warner Bros."/>
    <n v="91"/>
    <n v="107.6"/>
    <n v="119359532.24349442"/>
    <n v="5.8234436666666669"/>
  </r>
  <r>
    <s v="Out of Africa"/>
    <x v="1"/>
    <x v="5"/>
    <x v="5"/>
    <s v="December 20, 1985 (United States)"/>
    <x v="13"/>
    <n v="75000"/>
    <s v="Sydney Pollack"/>
    <s v="Karen Blixen"/>
    <s v="Meryl Streep"/>
    <s v="United States"/>
    <n v="31000000"/>
    <n v="227514205"/>
    <s v="Mirage Enterprises"/>
    <n v="161"/>
    <n v="107.6"/>
    <n v="663301172.01208174"/>
    <n v="6.3391679032258068"/>
  </r>
  <r>
    <s v="Day of the Dead"/>
    <x v="4"/>
    <x v="4"/>
    <x v="5"/>
    <s v="July 19, 1985 (United States)"/>
    <x v="12"/>
    <n v="65000"/>
    <s v="George A. Romero"/>
    <s v="George A. Romero"/>
    <s v="Lori Cardille"/>
    <s v="United States"/>
    <n v="3500000"/>
    <n v="5000000"/>
    <s v="United Film Distribution Company (UFDC)"/>
    <n v="101"/>
    <n v="107.6"/>
    <n v="14577137.546468401"/>
    <n v="0.42857142857142855"/>
  </r>
  <r>
    <s v="Just One of the Guys"/>
    <x v="8"/>
    <x v="3"/>
    <x v="5"/>
    <s v="April 26, 1985 (United States)"/>
    <x v="16"/>
    <n v="15000"/>
    <s v="Lisa Gottlieb"/>
    <s v="Dennis Feldman"/>
    <s v="Joyce Hyser"/>
    <s v="United States"/>
    <m/>
    <n v="11528900"/>
    <s v="Columbia Pictures"/>
    <n v="100"/>
    <n v="107.6"/>
    <n v="33611672.211895913"/>
    <n v="0"/>
  </r>
  <r>
    <s v="National Lampoon's European Vacation"/>
    <x v="8"/>
    <x v="1"/>
    <x v="5"/>
    <s v="July 26, 1985 (United States)"/>
    <x v="19"/>
    <n v="60000"/>
    <s v="Amy Heckerling"/>
    <s v="John Hughes"/>
    <s v="Chevy Chase"/>
    <s v="United States"/>
    <n v="17000000"/>
    <n v="49364621"/>
    <s v="National Lampoon"/>
    <n v="95"/>
    <n v="107.6"/>
    <n v="143918974.0492565"/>
    <n v="1.9038012352941176"/>
  </r>
  <r>
    <s v="Spies Like Us"/>
    <x v="1"/>
    <x v="1"/>
    <x v="5"/>
    <s v="December 6, 1985 (United States)"/>
    <x v="5"/>
    <n v="45000"/>
    <s v="John Landis"/>
    <s v="Dan Aykroyd"/>
    <s v="Chevy Chase"/>
    <s v="United States"/>
    <n v="22000000"/>
    <n v="60088980"/>
    <s v="Warner Bros."/>
    <n v="102"/>
    <n v="107.6"/>
    <n v="175185065.29739776"/>
    <n v="1.7313172727272728"/>
  </r>
  <r>
    <s v="House"/>
    <x v="0"/>
    <x v="3"/>
    <x v="5"/>
    <s v="February 28, 1986 (United States)"/>
    <x v="19"/>
    <n v="24000"/>
    <s v="Steve Miner"/>
    <s v="Fred Dekker"/>
    <s v="William Katt"/>
    <s v="United States"/>
    <n v="3000000"/>
    <n v="19444631"/>
    <s v="New World Pictures"/>
    <n v="93"/>
    <n v="107.6"/>
    <n v="56689412.125464685"/>
    <n v="5.481543666666667"/>
  </r>
  <r>
    <s v="Police Academy 2: Their First Assignment"/>
    <x v="8"/>
    <x v="3"/>
    <x v="5"/>
    <s v="March 29, 1985 (United States)"/>
    <x v="1"/>
    <n v="53000"/>
    <s v="Jerry Paris"/>
    <s v="Neal Israel"/>
    <s v="Steve Guttenberg"/>
    <s v="United States"/>
    <n v="7600000"/>
    <n v="55600000"/>
    <s v="Warner Bros."/>
    <n v="87"/>
    <n v="107.6"/>
    <n v="162097769.51672864"/>
    <n v="6.3157894736842106"/>
  </r>
  <r>
    <s v="The Black Cauldron"/>
    <x v="1"/>
    <x v="10"/>
    <x v="5"/>
    <s v="July 24, 1985 (United States)"/>
    <x v="5"/>
    <n v="33000"/>
    <s v="Ted Berman"/>
    <s v="Lloyd Alexander"/>
    <s v="Grant Bardsley"/>
    <s v="United States"/>
    <n v="44000000"/>
    <n v="21288692"/>
    <s v="Walt Disney Pictures"/>
    <n v="80"/>
    <n v="107.6"/>
    <n v="62065638.293680295"/>
    <n v="-0.51616609090909094"/>
  </r>
  <r>
    <s v="Friday the 13th: A New Beginning"/>
    <x v="0"/>
    <x v="4"/>
    <x v="5"/>
    <s v="March 22, 1985 (United States)"/>
    <x v="25"/>
    <n v="35000"/>
    <s v="Danny Steinmann"/>
    <s v="Martin Kitrosser"/>
    <s v="Melanie Kinnaman"/>
    <s v="United States"/>
    <n v="2200000"/>
    <n v="21930418"/>
    <s v="Georgetown Productions Inc."/>
    <n v="92"/>
    <n v="107.6"/>
    <n v="63936543.927509293"/>
    <n v="8.9683718181818186"/>
  </r>
  <r>
    <s v="Runaway Train"/>
    <x v="0"/>
    <x v="2"/>
    <x v="5"/>
    <s v="January 17, 1986 (United States)"/>
    <x v="13"/>
    <n v="28000"/>
    <s v="Andrey Konchalovskiy"/>
    <s v="Djordje Milicevic"/>
    <s v="Jon Voight"/>
    <s v="United States"/>
    <n v="9000000"/>
    <n v="7683620"/>
    <s v="Golan-Globus Productions"/>
    <n v="111"/>
    <n v="107.6"/>
    <n v="22401037.118959107"/>
    <n v="-0.14626444444444445"/>
  </r>
  <r>
    <s v="Re-Animator"/>
    <x v="9"/>
    <x v="3"/>
    <x v="5"/>
    <s v="October 18, 1985 (United States)"/>
    <x v="13"/>
    <n v="59000"/>
    <s v="Stuart Gordon"/>
    <s v="H.P. Lovecraft"/>
    <s v="Jeffrey Combs"/>
    <s v="United States"/>
    <n v="900000"/>
    <n v="2023414"/>
    <s v="Empire Pictures"/>
    <n v="104"/>
    <n v="107.6"/>
    <n v="5899116.8382899631"/>
    <n v="1.2482377777777778"/>
  </r>
  <r>
    <s v="Brewster's Millions"/>
    <x v="1"/>
    <x v="3"/>
    <x v="5"/>
    <s v="May 22, 1985 (United States)"/>
    <x v="16"/>
    <n v="36000"/>
    <s v="Walter Hill"/>
    <s v="George Barr McCutcheon"/>
    <s v="Richard Pryor"/>
    <s v="United States"/>
    <n v="20000000"/>
    <n v="45833132"/>
    <s v="Universal Pictures"/>
    <n v="102"/>
    <n v="107.6"/>
    <n v="133623173.86988848"/>
    <n v="1.2916566"/>
  </r>
  <r>
    <s v="The Last Dragon"/>
    <x v="8"/>
    <x v="2"/>
    <x v="5"/>
    <s v="March 22, 1985 (United States)"/>
    <x v="15"/>
    <n v="13000"/>
    <s v="Michael Schultz"/>
    <s v="Louis Venosta"/>
    <s v="Taimak"/>
    <s v="United States"/>
    <n v="10000000"/>
    <n v="25754284"/>
    <s v="Delphi III Productions"/>
    <n v="109"/>
    <n v="107.6"/>
    <n v="75084748.055762082"/>
    <n v="1.5754284000000001"/>
  </r>
  <r>
    <s v="The Legend of Billie Jean"/>
    <x v="8"/>
    <x v="2"/>
    <x v="5"/>
    <s v="July 19, 1985 (United States)"/>
    <x v="14"/>
    <n v="9200"/>
    <s v="Matthew Robbins"/>
    <s v="Mark Rosenthal"/>
    <s v="Helen Slater"/>
    <s v="United States"/>
    <m/>
    <n v="3099497"/>
    <s v="Gomillion Studios"/>
    <n v="96"/>
    <n v="107.6"/>
    <n v="9036358.8187732343"/>
    <n v="0"/>
  </r>
  <r>
    <s v="Desperately Seeking Susan"/>
    <x v="8"/>
    <x v="3"/>
    <x v="5"/>
    <s v="April 12, 1985 (United States)"/>
    <x v="22"/>
    <n v="22000"/>
    <s v="Susan Seidelman"/>
    <s v="Leora Barish"/>
    <s v="Rosanna Arquette"/>
    <s v="United States"/>
    <n v="4500000"/>
    <n v="27398584"/>
    <s v="Orion Pictures"/>
    <n v="104"/>
    <n v="107.6"/>
    <n v="79878585.509293675"/>
    <n v="5.0885742222222223"/>
  </r>
  <r>
    <s v="Girls Just Want to Have Fun"/>
    <x v="1"/>
    <x v="3"/>
    <x v="5"/>
    <s v="April 12, 1985 (United States)"/>
    <x v="22"/>
    <n v="10000"/>
    <s v="Alan Metter"/>
    <s v="Amy Spies"/>
    <s v="Biff Yeager"/>
    <s v="United States"/>
    <m/>
    <n v="6326051"/>
    <s v="New World Pictures"/>
    <n v="90"/>
    <n v="107.6"/>
    <n v="18443143.110594794"/>
    <n v="0"/>
  </r>
  <r>
    <s v="Vision Quest"/>
    <x v="0"/>
    <x v="0"/>
    <x v="5"/>
    <s v="February 15, 1985 (United States)"/>
    <x v="14"/>
    <n v="8100"/>
    <s v="Harold Becker"/>
    <s v="Terry Davis"/>
    <s v="Matthew Modine"/>
    <s v="United States"/>
    <m/>
    <n v="12993175"/>
    <s v="Warner Bros."/>
    <n v="107"/>
    <n v="107.6"/>
    <n v="37880659.828066915"/>
    <n v="0"/>
  </r>
  <r>
    <s v="Jagged Edge"/>
    <x v="0"/>
    <x v="0"/>
    <x v="5"/>
    <s v="October 4, 1985 (United States)"/>
    <x v="16"/>
    <n v="14000"/>
    <s v="Richard Marquand"/>
    <s v="Joe Eszterhas"/>
    <s v="Jeff Bridges"/>
    <s v="United States"/>
    <n v="15000000"/>
    <n v="40491165"/>
    <s v="Columbia Pictures"/>
    <n v="108"/>
    <n v="107.6"/>
    <n v="118049056.32434945"/>
    <n v="1.699411"/>
  </r>
  <r>
    <s v="Enemy Mine"/>
    <x v="8"/>
    <x v="2"/>
    <x v="5"/>
    <s v="December 20, 1985 (United States)"/>
    <x v="15"/>
    <n v="45000"/>
    <s v="Wolfgang Petersen"/>
    <s v="Barry Longyear"/>
    <s v="Dennis Quaid"/>
    <s v="United States"/>
    <n v="40000000"/>
    <n v="12303411"/>
    <s v="Twentieth Century Fox"/>
    <n v="108"/>
    <n v="107.6"/>
    <n v="35869702.887546472"/>
    <n v="-0.69241472500000001"/>
  </r>
  <r>
    <s v="Tuff Turf"/>
    <x v="0"/>
    <x v="2"/>
    <x v="5"/>
    <s v="January 11, 1985 (United States)"/>
    <x v="10"/>
    <n v="4400"/>
    <s v="Fritz Kiersch"/>
    <s v="Jette Rinck"/>
    <s v="James Spader"/>
    <s v="United States"/>
    <m/>
    <n v="9369329"/>
    <s v="New World Pictures"/>
    <n v="112"/>
    <n v="107.6"/>
    <n v="27315599.51022305"/>
    <n v="0"/>
  </r>
  <r>
    <s v="Volunteers"/>
    <x v="0"/>
    <x v="1"/>
    <x v="5"/>
    <s v="August 16, 1985 (United States)"/>
    <x v="30"/>
    <n v="8900"/>
    <s v="Nicholas Meyer"/>
    <s v="Keith Critchlow"/>
    <s v="Tom Hanks"/>
    <s v="United States"/>
    <m/>
    <n v="19875740"/>
    <s v="HBO Pictures"/>
    <n v="107"/>
    <n v="107.6"/>
    <n v="57946279.163568772"/>
    <n v="0"/>
  </r>
  <r>
    <s v="The Jewel of the Nile"/>
    <x v="1"/>
    <x v="2"/>
    <x v="5"/>
    <s v="December 11, 1985 (United States)"/>
    <x v="10"/>
    <n v="53000"/>
    <s v="Lewis Teague"/>
    <s v="Mark Rosenthal"/>
    <s v="Michael Douglas"/>
    <s v="United States"/>
    <n v="25000000"/>
    <n v="96773200"/>
    <s v="SLM Production Group"/>
    <n v="106"/>
    <n v="107.6"/>
    <n v="282135249.44237918"/>
    <n v="2.8709280000000001"/>
  </r>
  <r>
    <s v="Once Bitten"/>
    <x v="8"/>
    <x v="3"/>
    <x v="5"/>
    <s v="November 15, 1985 (United States)"/>
    <x v="30"/>
    <n v="14000"/>
    <s v="Howard Storm"/>
    <s v="Dimitri Villard"/>
    <s v="Lauren Hutton"/>
    <s v="United States"/>
    <n v="3200000"/>
    <n v="10000000"/>
    <s v="Night Life Inc."/>
    <n v="94"/>
    <n v="107.6"/>
    <n v="29154275.092936803"/>
    <n v="2.125"/>
  </r>
  <r>
    <s v="Private Resort"/>
    <x v="0"/>
    <x v="3"/>
    <x v="5"/>
    <s v="May 3, 1985 (United States)"/>
    <x v="11"/>
    <n v="7900"/>
    <s v="George Bowers"/>
    <s v="Gordon Mitchell"/>
    <s v="Rob Morrow"/>
    <s v="United States"/>
    <m/>
    <n v="331816"/>
    <s v="Delphi III Productions"/>
    <n v="82"/>
    <n v="107.6"/>
    <n v="967385.49442379188"/>
    <n v="0"/>
  </r>
  <r>
    <s v="Police Story"/>
    <x v="8"/>
    <x v="2"/>
    <x v="5"/>
    <s v="December 14, 1985 (Hong Kong)"/>
    <x v="37"/>
    <n v="31000"/>
    <s v="Jackie Chan"/>
    <s v="Jackie Chan"/>
    <s v="Jackie Chan"/>
    <s v="Hong Kong"/>
    <m/>
    <n v="113164"/>
    <s v="Golden Way Films Ltd."/>
    <n v="100"/>
    <n v="107.6"/>
    <n v="329921.43866171007"/>
    <n v="0"/>
  </r>
  <r>
    <s v="Into the Night"/>
    <x v="0"/>
    <x v="2"/>
    <x v="5"/>
    <s v="February 22, 1985 (United States)"/>
    <x v="16"/>
    <n v="11000"/>
    <s v="John Landis"/>
    <s v="Ron Koslow"/>
    <s v="Jeff Goldblum"/>
    <s v="United States"/>
    <n v="8000000"/>
    <n v="7562164"/>
    <s v="Universal Pictures"/>
    <n v="115"/>
    <n v="107.6"/>
    <n v="22046940.955390334"/>
    <n v="-5.47295E-2"/>
  </r>
  <r>
    <s v="The Sure Thing"/>
    <x v="8"/>
    <x v="3"/>
    <x v="5"/>
    <s v="March 1, 1985 (United States)"/>
    <x v="9"/>
    <n v="20000"/>
    <s v="Rob Reiner"/>
    <s v="Steve Bloom"/>
    <s v="John Cusack"/>
    <s v="United States"/>
    <n v="4500000"/>
    <n v="18135531"/>
    <s v="Embassy Pictures"/>
    <n v="95"/>
    <n v="107.6"/>
    <n v="52872825.973048329"/>
    <n v="3.0301179999999999"/>
  </r>
  <r>
    <s v="White Nights"/>
    <x v="8"/>
    <x v="0"/>
    <x v="5"/>
    <s v="December 6, 1985 (United States)"/>
    <x v="17"/>
    <n v="6900"/>
    <s v="Taylor Hackford"/>
    <s v="James Goldman"/>
    <s v="Mikhail Baryshnikov"/>
    <s v="United States"/>
    <n v="20000000"/>
    <n v="42160849"/>
    <s v="Columbia Pictures"/>
    <n v="136"/>
    <n v="107.6"/>
    <n v="122916898.98977695"/>
    <n v="1.1080424499999999"/>
  </r>
  <r>
    <s v="Mischief"/>
    <x v="0"/>
    <x v="3"/>
    <x v="5"/>
    <s v="February 8, 1985 (United States)"/>
    <x v="16"/>
    <n v="5900"/>
    <s v="Mel Damski"/>
    <s v="Noel Black"/>
    <s v="Doug McKeon"/>
    <s v="United States"/>
    <m/>
    <n v="8692426"/>
    <s v="Twentieth Century Fox"/>
    <n v="97"/>
    <n v="107.6"/>
    <n v="25342137.882899627"/>
    <n v="0"/>
  </r>
  <r>
    <s v="Silver Bullet"/>
    <x v="0"/>
    <x v="4"/>
    <x v="5"/>
    <s v="October 11, 1985 (United States)"/>
    <x v="5"/>
    <n v="25000"/>
    <s v="Daniel Attias"/>
    <s v="Stephen King"/>
    <s v="Gary Busey"/>
    <s v="United States"/>
    <n v="7000000"/>
    <n v="12361866"/>
    <s v="Dino De Laurentiis Company"/>
    <n v="95"/>
    <n v="107.6"/>
    <n v="36040124.20260223"/>
    <n v="0.76598085714285713"/>
  </r>
  <r>
    <s v="Kiss of the Spider Woman"/>
    <x v="0"/>
    <x v="0"/>
    <x v="5"/>
    <s v="July 26, 1985 (United States)"/>
    <x v="34"/>
    <n v="15000"/>
    <s v="Hector Babenco"/>
    <s v="Manuel Puig"/>
    <s v="William Hurt"/>
    <s v="Brazil"/>
    <m/>
    <n v="17009654"/>
    <s v="HB Filmes"/>
    <n v="120"/>
    <n v="107.6"/>
    <n v="49590413.195167288"/>
    <n v="0"/>
  </r>
  <r>
    <s v="My Beautiful Laundrette"/>
    <x v="0"/>
    <x v="3"/>
    <x v="5"/>
    <s v="April 4, 1986 (United States)"/>
    <x v="15"/>
    <n v="15000"/>
    <s v="Stephen Frears"/>
    <s v="Hanif Kureishi"/>
    <s v="Saeed Jaffrey"/>
    <s v="United Kingdom"/>
    <m/>
    <n v="2455535"/>
    <s v="Working Title Films"/>
    <n v="97"/>
    <n v="107.6"/>
    <n v="7158934.2890334576"/>
    <n v="0"/>
  </r>
  <r>
    <s v="Young Sherlock Holmes"/>
    <x v="8"/>
    <x v="1"/>
    <x v="5"/>
    <s v="December 4, 1985 (United States)"/>
    <x v="8"/>
    <n v="20000"/>
    <s v="Barry Levinson"/>
    <s v="Arthur Conan Doyle"/>
    <s v="Nicholas Rowe"/>
    <s v="United States"/>
    <n v="18000000"/>
    <n v="19739575"/>
    <s v="Amblin Entertainment"/>
    <n v="109"/>
    <n v="107.6"/>
    <n v="57549299.976765797"/>
    <n v="9.6643055555555551E-2"/>
  </r>
  <r>
    <s v="Smooth Talk"/>
    <x v="8"/>
    <x v="0"/>
    <x v="5"/>
    <s v="November 15, 1985 (United States)"/>
    <x v="16"/>
    <n v="2200"/>
    <s v="Joyce Chopra"/>
    <s v="Joyce Carol Oates"/>
    <s v="Treat Williams"/>
    <s v="United Kingdom"/>
    <n v="2400000"/>
    <n v="16785"/>
    <s v="American Playhouse"/>
    <n v="92"/>
    <n v="107.6"/>
    <n v="48935.450743494424"/>
    <n v="-0.99300624999999998"/>
  </r>
  <r>
    <s v="Porky's Revenge"/>
    <x v="0"/>
    <x v="3"/>
    <x v="5"/>
    <s v="March 22, 1985 (United States)"/>
    <x v="25"/>
    <n v="8100"/>
    <s v="James Komack"/>
    <s v="Bob Clark"/>
    <s v="Dan Monahan"/>
    <s v="United States"/>
    <n v="9000000"/>
    <n v="20518905"/>
    <s v="Melvin Simon Productions"/>
    <n v="92"/>
    <n v="107.6"/>
    <n v="59821380.097583644"/>
    <n v="1.2798783333333332"/>
  </r>
  <r>
    <s v="Year of the Dragon"/>
    <x v="0"/>
    <x v="2"/>
    <x v="5"/>
    <s v="August 16, 1985 (United States)"/>
    <x v="15"/>
    <n v="14000"/>
    <s v="Michael Cimino"/>
    <s v="Robert Daley"/>
    <s v="Mickey Rourke"/>
    <s v="United States"/>
    <n v="24000000"/>
    <n v="18707466"/>
    <s v="Dino De Laurentiis Company"/>
    <n v="134"/>
    <n v="107.6"/>
    <n v="54540261.005576208"/>
    <n v="-0.22052225"/>
  </r>
  <r>
    <s v="Prizzi's Honor"/>
    <x v="0"/>
    <x v="3"/>
    <x v="5"/>
    <s v="June 14, 1985 (United States)"/>
    <x v="17"/>
    <n v="23000"/>
    <s v="John Huston"/>
    <s v="Richard Condon"/>
    <s v="Jack Nicholson"/>
    <s v="United States"/>
    <m/>
    <n v="26657534"/>
    <s v="ABC Motion Pictures"/>
    <n v="130"/>
    <n v="107.6"/>
    <n v="77718107.953531593"/>
    <n v="0"/>
  </r>
  <r>
    <s v="The Quiet Earth"/>
    <x v="0"/>
    <x v="0"/>
    <x v="5"/>
    <s v="October 18, 1985 (United States)"/>
    <x v="8"/>
    <n v="25000"/>
    <s v="Geoff Murphy"/>
    <s v="Craig Harrison"/>
    <s v="Bruno Lawrence"/>
    <s v="New Zealand"/>
    <n v="1000000"/>
    <n v="2123135"/>
    <s v="Cinepro"/>
    <n v="91"/>
    <n v="107.6"/>
    <n v="6189846.1849442376"/>
    <n v="1.123135"/>
  </r>
  <r>
    <s v="Tampopo"/>
    <x v="4"/>
    <x v="3"/>
    <x v="5"/>
    <s v="September 1987 (United States)"/>
    <x v="45"/>
    <n v="17000"/>
    <s v="JÃ»zÃ´ Itami"/>
    <s v="JÃ»zÃ´ Itami"/>
    <s v="Ken Watanabe"/>
    <s v="Japan"/>
    <m/>
    <n v="444213"/>
    <s v="Itami Productions"/>
    <n v="114"/>
    <n v="107.6"/>
    <n v="1295070.8001858736"/>
    <n v="0"/>
  </r>
  <r>
    <s v="Creature"/>
    <x v="0"/>
    <x v="4"/>
    <x v="5"/>
    <s v="March 19, 1986 (France)"/>
    <x v="36"/>
    <n v="3400"/>
    <s v="William Malone"/>
    <s v="William Malone"/>
    <s v="Stan Ivar"/>
    <s v="United States"/>
    <n v="750000"/>
    <m/>
    <s v="Trans World Entertainment (TWE)"/>
    <n v="97"/>
    <n v="107.6"/>
    <n v="0"/>
    <n v="-1"/>
  </r>
  <r>
    <s v="Secret Admirer"/>
    <x v="0"/>
    <x v="3"/>
    <x v="5"/>
    <s v="June 14, 1985 (United States)"/>
    <x v="14"/>
    <n v="6600"/>
    <s v="David Greenwalt"/>
    <s v="Jim Kouf"/>
    <s v="C. Thomas Howell"/>
    <s v="United States"/>
    <m/>
    <n v="8622757"/>
    <s v="Orion Pictures"/>
    <n v="90"/>
    <n v="107.6"/>
    <n v="25139022.963754646"/>
    <n v="0"/>
  </r>
  <r>
    <s v="No Retreat, No Surrender"/>
    <x v="1"/>
    <x v="2"/>
    <x v="5"/>
    <s v="May 2, 1986 (United States)"/>
    <x v="46"/>
    <n v="16000"/>
    <s v="Corey Yuen"/>
    <s v="See-Yuen Ng"/>
    <s v="Kurt McKinney"/>
    <s v="United States"/>
    <m/>
    <n v="4662137"/>
    <s v="Seasonal Film Corporation"/>
    <n v="85"/>
    <n v="107.6"/>
    <n v="13592122.461895911"/>
    <n v="0"/>
  </r>
  <r>
    <s v="D.A.R.Y.L."/>
    <x v="1"/>
    <x v="8"/>
    <x v="5"/>
    <s v="June 14, 1985 (United States)"/>
    <x v="21"/>
    <n v="12000"/>
    <s v="Simon Wincer"/>
    <s v="David Ambrose"/>
    <s v="Mary Beth Hurt"/>
    <s v="United Kingdom"/>
    <m/>
    <n v="7840873"/>
    <s v="Paramount Pictures"/>
    <n v="99"/>
    <n v="107.6"/>
    <n v="22859496.841078065"/>
    <n v="0"/>
  </r>
  <r>
    <s v="Mishima: A Life in Four Chapters"/>
    <x v="0"/>
    <x v="5"/>
    <x v="5"/>
    <s v="September 20, 1985 (United States)"/>
    <x v="45"/>
    <n v="10000"/>
    <s v="Paul Schrader"/>
    <s v="Paul Schrader"/>
    <s v="Ken Ogata"/>
    <s v="United States"/>
    <n v="5000000"/>
    <n v="569996"/>
    <s v="Zoetrope Studios"/>
    <n v="120"/>
    <n v="107.6"/>
    <n v="1661782.0185873606"/>
    <n v="-0.88600080000000003"/>
  </r>
  <r>
    <s v="A Chorus Line"/>
    <x v="8"/>
    <x v="0"/>
    <x v="5"/>
    <s v="December 20, 1985 (United States)"/>
    <x v="19"/>
    <n v="9300"/>
    <s v="Richard Attenborough"/>
    <s v="Arnold Schulman"/>
    <s v="Michael Douglas"/>
    <s v="United States"/>
    <n v="27000000"/>
    <n v="14202899"/>
    <s v="Embassy Pictures"/>
    <n v="113"/>
    <n v="107.6"/>
    <n v="41407522.456319705"/>
    <n v="-0.4739667037037037"/>
  </r>
  <r>
    <s v="Cat's Eye"/>
    <x v="8"/>
    <x v="3"/>
    <x v="5"/>
    <s v="April 12, 1985 (United States)"/>
    <x v="21"/>
    <n v="23000"/>
    <s v="Lewis Teague"/>
    <s v="Stephen King"/>
    <s v="Drew Barrymore"/>
    <s v="United States"/>
    <n v="7000000"/>
    <n v="13086298"/>
    <s v="Dino De Laurentiis Company"/>
    <n v="94"/>
    <n v="107.6"/>
    <n v="38152153.184014872"/>
    <n v="0.86947114285714289"/>
  </r>
  <r>
    <s v="Murphy's Romance"/>
    <x v="8"/>
    <x v="3"/>
    <x v="5"/>
    <s v="January 31, 1986 (United States)"/>
    <x v="9"/>
    <n v="5600"/>
    <s v="Martin Ritt"/>
    <s v="Max Schott"/>
    <s v="Sally Field"/>
    <s v="United States"/>
    <n v="13000000"/>
    <n v="30867525"/>
    <s v="Columbia Pictures"/>
    <n v="107"/>
    <n v="107.6"/>
    <n v="89992031.528810412"/>
    <n v="1.374425"/>
  </r>
  <r>
    <s v="Heaven Help Us"/>
    <x v="0"/>
    <x v="3"/>
    <x v="5"/>
    <s v="February 8, 1985 (United States)"/>
    <x v="15"/>
    <n v="4100"/>
    <s v="Michael Dinner"/>
    <s v="Charles Purpura"/>
    <s v="Donald Sutherland"/>
    <s v="United States"/>
    <m/>
    <n v="6070794"/>
    <s v="HBO Pictures"/>
    <n v="104"/>
    <n v="107.6"/>
    <n v="17698959.830855019"/>
    <n v="0"/>
  </r>
  <r>
    <s v="American Flyers"/>
    <x v="8"/>
    <x v="0"/>
    <x v="5"/>
    <s v="August 16, 1985 (United States)"/>
    <x v="16"/>
    <n v="5700"/>
    <s v="John Badham"/>
    <s v="Steve Tesich"/>
    <s v="Kevin Costner"/>
    <s v="United States"/>
    <m/>
    <n v="1420355"/>
    <s v="WW Production"/>
    <n v="113"/>
    <n v="107.6"/>
    <n v="4140942.0399628254"/>
    <n v="0"/>
  </r>
  <r>
    <s v="The Journey of Natty Gann"/>
    <x v="1"/>
    <x v="1"/>
    <x v="5"/>
    <s v="September 27, 1985 (United States)"/>
    <x v="9"/>
    <n v="5600"/>
    <s v="Jeremy Kagan"/>
    <s v="Jeanne Rosenberg"/>
    <s v="Meredith Salenger"/>
    <s v="United States"/>
    <m/>
    <n v="9708373"/>
    <s v="Walt Disney Pictures"/>
    <n v="101"/>
    <n v="107.6"/>
    <n v="28304057.714684017"/>
    <n v="0"/>
  </r>
  <r>
    <s v="Trouble in Mind"/>
    <x v="0"/>
    <x v="3"/>
    <x v="5"/>
    <s v="March 1986 (United States)"/>
    <x v="16"/>
    <n v="1800"/>
    <s v="Alan Rudolph"/>
    <s v="Alan Rudolph"/>
    <s v="Kris Kristofferson"/>
    <s v="United States"/>
    <m/>
    <n v="19632"/>
    <s v="Pfeiffer/Blocker Production"/>
    <n v="111"/>
    <n v="107.6"/>
    <n v="57235.672862453532"/>
    <n v="0"/>
  </r>
  <r>
    <s v="Fandango"/>
    <x v="1"/>
    <x v="3"/>
    <x v="5"/>
    <s v="January 25, 1985 (United States)"/>
    <x v="17"/>
    <n v="7500"/>
    <s v="Kevin Reynolds"/>
    <s v="Kevin Reynolds"/>
    <s v="Kevin Costner"/>
    <s v="United States"/>
    <n v="7000000"/>
    <n v="91666"/>
    <s v="Warner Bros."/>
    <n v="91"/>
    <n v="107.6"/>
    <n v="267245.57806691452"/>
    <n v="-0.98690485714285714"/>
  </r>
  <r>
    <s v="Gotcha!"/>
    <x v="8"/>
    <x v="2"/>
    <x v="5"/>
    <s v="May 3, 1985 (United States)"/>
    <x v="19"/>
    <n v="7000"/>
    <s v="Jeff Kanew"/>
    <s v="Paul G. Hensler"/>
    <s v="Anthony Edwards"/>
    <s v="United States"/>
    <m/>
    <n v="10806919"/>
    <s v="Universal Pictures"/>
    <n v="101"/>
    <n v="107.6"/>
    <n v="31506788.943308551"/>
    <n v="0"/>
  </r>
  <r>
    <s v="Death Wish 3"/>
    <x v="0"/>
    <x v="2"/>
    <x v="5"/>
    <s v="November 1, 1985 (United States)"/>
    <x v="23"/>
    <n v="14000"/>
    <s v="Michael Winner"/>
    <s v="Don Jakoby"/>
    <s v="Charles Bronson"/>
    <s v="United States"/>
    <n v="9000000"/>
    <n v="16116878"/>
    <s v="The Cannon Group"/>
    <n v="92"/>
    <n v="107.6"/>
    <n v="46987589.485130109"/>
    <n v="0.7907642222222222"/>
  </r>
  <r>
    <s v="King Solomon's Mines"/>
    <x v="8"/>
    <x v="2"/>
    <x v="5"/>
    <s v="November 22, 1985 (United States)"/>
    <x v="33"/>
    <n v="13000"/>
    <s v="J. Lee Thompson"/>
    <s v="H. Rider Haggard"/>
    <s v="Richard Chamberlain"/>
    <s v="United States"/>
    <n v="12500000"/>
    <n v="15057465"/>
    <s v="The Cannon Group"/>
    <n v="100"/>
    <n v="107.6"/>
    <n v="43898947.681226768"/>
    <n v="0.20459720000000001"/>
  </r>
  <r>
    <s v="American Warrior"/>
    <x v="0"/>
    <x v="2"/>
    <x v="5"/>
    <s v="August 30, 1985 (United States)"/>
    <x v="30"/>
    <n v="14000"/>
    <s v="Sam Firstenberg"/>
    <s v="Paul De Mielche"/>
    <s v="Michael Dudikoff"/>
    <s v="United States"/>
    <n v="1000000"/>
    <n v="10499694"/>
    <s v="The Cannon Group"/>
    <n v="95"/>
    <n v="107.6"/>
    <n v="30611096.7267658"/>
    <n v="9.4996939999999999"/>
  </r>
  <r>
    <s v="The Emerald Forest"/>
    <x v="0"/>
    <x v="2"/>
    <x v="5"/>
    <s v="July 3, 1985 (United States)"/>
    <x v="15"/>
    <n v="9600"/>
    <s v="John Boorman"/>
    <s v="Rospo Pallenberg"/>
    <s v="Powers Boothe"/>
    <s v="United Kingdom"/>
    <m/>
    <n v="24468550"/>
    <s v="Christel Films"/>
    <n v="114"/>
    <n v="107.6"/>
    <n v="71336283.782527879"/>
    <n v="0"/>
  </r>
  <r>
    <s v="The Holcroft Covenant"/>
    <x v="0"/>
    <x v="2"/>
    <x v="5"/>
    <s v="October 18, 1985 (United States)"/>
    <x v="46"/>
    <n v="3100"/>
    <s v="John Frankenheimer"/>
    <s v="Robert Ludlum"/>
    <s v="Michael Caine"/>
    <s v="United Kingdom"/>
    <m/>
    <n v="393825"/>
    <s v="Edie &amp; Ely Landau Inc."/>
    <n v="112"/>
    <n v="107.6"/>
    <n v="1148168.2388475838"/>
    <n v="0"/>
  </r>
  <r>
    <s v="The Falcon and the Snowman"/>
    <x v="0"/>
    <x v="5"/>
    <x v="5"/>
    <s v="February 8, 1985 (United States)"/>
    <x v="8"/>
    <n v="11000"/>
    <s v="John Schlesinger"/>
    <s v="Robert Lindsey"/>
    <s v="Timothy Hutton"/>
    <s v="United Kingdom"/>
    <n v="12000000"/>
    <n v="17130087"/>
    <s v="Hemdale"/>
    <n v="131"/>
    <n v="107.6"/>
    <n v="49941526.876394056"/>
    <n v="0.42750725000000001"/>
  </r>
  <r>
    <s v="Transylvania 6-5000"/>
    <x v="1"/>
    <x v="3"/>
    <x v="5"/>
    <s v="November 8, 1985 (United States)"/>
    <x v="18"/>
    <n v="6900"/>
    <s v="Rudy De Luca"/>
    <s v="Rudy De Luca"/>
    <s v="Jeff Goldblum"/>
    <s v="Yugoslavia"/>
    <n v="3000000"/>
    <n v="7196872"/>
    <s v="Balcor Film Investors"/>
    <n v="93"/>
    <n v="107.6"/>
    <n v="20981958.609665427"/>
    <n v="1.3989573333333334"/>
  </r>
  <r>
    <s v="Desert Hearts"/>
    <x v="0"/>
    <x v="0"/>
    <x v="5"/>
    <s v="March 7, 1986 (United States)"/>
    <x v="9"/>
    <n v="5500"/>
    <s v="Donna Deitch"/>
    <s v="Jane Rule"/>
    <s v="Helen Shaver"/>
    <s v="United States"/>
    <n v="1250000"/>
    <n v="2492088"/>
    <s v="Desert Hearts Productions"/>
    <n v="91"/>
    <n v="107.6"/>
    <n v="7265501.9107806692"/>
    <n v="0.99367039999999995"/>
  </r>
  <r>
    <s v="The Heavenly Kid"/>
    <x v="8"/>
    <x v="3"/>
    <x v="5"/>
    <s v="July 26, 1985 (United States)"/>
    <x v="21"/>
    <n v="4600"/>
    <s v="Cary Medoway"/>
    <s v="Cary Medoway"/>
    <s v="Lewis Smith"/>
    <s v="United States"/>
    <m/>
    <n v="3852271"/>
    <s v="Engelberg-Sumner-Cheikes"/>
    <n v="90"/>
    <n v="107.6"/>
    <n v="11231016.846654275"/>
    <n v="0"/>
  </r>
  <r>
    <s v="The Purple Rose of Cairo"/>
    <x v="1"/>
    <x v="3"/>
    <x v="5"/>
    <s v="April 19, 1985 (United States)"/>
    <x v="3"/>
    <n v="48000"/>
    <s v="Woody Allen"/>
    <s v="Woody Allen"/>
    <s v="Mia Farrow"/>
    <s v="United States"/>
    <n v="15000000"/>
    <n v="10631333"/>
    <s v="Jack Rollins &amp; Charles H. Joffe Productions"/>
    <n v="82"/>
    <n v="107.6"/>
    <n v="30994880.688661709"/>
    <n v="-0.29124446666666665"/>
  </r>
  <r>
    <s v="The Man with One Red Shoe"/>
    <x v="1"/>
    <x v="3"/>
    <x v="5"/>
    <s v="July 19, 1985 (United States)"/>
    <x v="46"/>
    <n v="15000"/>
    <s v="Stan Dragoti"/>
    <s v="Francis Veber"/>
    <s v="Tom Hanks"/>
    <s v="United States"/>
    <n v="16000000"/>
    <n v="8645411"/>
    <s v="Twentieth Century Fox"/>
    <n v="92"/>
    <n v="107.6"/>
    <n v="25205069.058550186"/>
    <n v="-0.45966181249999999"/>
  </r>
  <r>
    <s v="My Life as a Dog"/>
    <x v="9"/>
    <x v="0"/>
    <x v="5"/>
    <s v="May 1, 1987 (United States)"/>
    <x v="37"/>
    <n v="19000"/>
    <s v="Lasse HallstrÃ¶m"/>
    <s v="Reidar JÃ¶nsson"/>
    <s v="Anton Glanzelius"/>
    <s v="Sweden"/>
    <m/>
    <n v="8349284"/>
    <s v="Svensk Filmindustri (SF)"/>
    <n v="101"/>
    <n v="107.6"/>
    <n v="24341732.256505575"/>
    <n v="0"/>
  </r>
  <r>
    <s v="My Science Project"/>
    <x v="1"/>
    <x v="2"/>
    <x v="5"/>
    <s v="August 9, 1985 (United States)"/>
    <x v="22"/>
    <n v="5500"/>
    <s v="Jonathan R. Betuel"/>
    <s v="Jonathan R. Betuel"/>
    <s v="John Stockwell"/>
    <s v="United States"/>
    <m/>
    <n v="4122748"/>
    <s v="Touchstone Pictures"/>
    <n v="94"/>
    <n v="107.6"/>
    <n v="12019572.933085501"/>
    <n v="0"/>
  </r>
  <r>
    <s v="Seven Minutes in Heaven"/>
    <x v="8"/>
    <x v="3"/>
    <x v="5"/>
    <s v="May 9, 1985 (United States)"/>
    <x v="10"/>
    <n v="1500"/>
    <s v="Linda Feferman"/>
    <s v="Jane Bernstein"/>
    <s v="Jennifer Connelly"/>
    <s v="United States"/>
    <m/>
    <m/>
    <s v="Fifteen"/>
    <n v="88"/>
    <n v="107.6"/>
    <n v="0"/>
    <n v="0"/>
  </r>
  <r>
    <s v="Fraternity Vacation"/>
    <x v="0"/>
    <x v="3"/>
    <x v="5"/>
    <s v="April 12, 1985 (United States)"/>
    <x v="11"/>
    <n v="2200"/>
    <s v="James Frawley"/>
    <s v="Lindsay Harrison"/>
    <s v="Stephen Geoffreys"/>
    <s v="United States"/>
    <m/>
    <n v="3333306"/>
    <s v="New World Pictures"/>
    <n v="94"/>
    <n v="107.6"/>
    <n v="9718012.009293681"/>
    <n v="0"/>
  </r>
  <r>
    <s v="The New Kids"/>
    <x v="0"/>
    <x v="6"/>
    <x v="5"/>
    <s v="January 18, 1985 (United States)"/>
    <x v="10"/>
    <n v="2900"/>
    <s v="Sean S. Cunningham"/>
    <s v="Stephen Gyllenhaal"/>
    <s v="Shannon Presby"/>
    <s v="United States"/>
    <m/>
    <n v="199108"/>
    <s v="Columbia Pictures"/>
    <n v="110"/>
    <n v="107.6"/>
    <n v="580484.94052044605"/>
    <n v="0"/>
  </r>
  <r>
    <s v="Tomboy"/>
    <x v="0"/>
    <x v="3"/>
    <x v="5"/>
    <s v="November 14, 1985 (West Germany)"/>
    <x v="32"/>
    <n v="1400"/>
    <s v="Herb Freed"/>
    <s v="Ben Zelig"/>
    <s v="Betsy Russell"/>
    <s v="United States"/>
    <m/>
    <n v="14100000"/>
    <s v="Marimark Productions"/>
    <n v="91"/>
    <n v="107.6"/>
    <n v="41107527.881040893"/>
    <n v="0"/>
  </r>
  <r>
    <s v="Invasion U.S.A."/>
    <x v="0"/>
    <x v="2"/>
    <x v="5"/>
    <s v="September 27, 1985 (United States)"/>
    <x v="30"/>
    <n v="9200"/>
    <s v="Joseph Zito"/>
    <s v="James Bruner"/>
    <s v="Chuck Norris"/>
    <s v="United States"/>
    <n v="10000000"/>
    <n v="17536256"/>
    <s v="Cannon Films"/>
    <n v="107"/>
    <n v="107.6"/>
    <n v="51125683.152416356"/>
    <n v="0.75362560000000001"/>
  </r>
  <r>
    <s v="Revolution"/>
    <x v="1"/>
    <x v="1"/>
    <x v="5"/>
    <s v="December 25, 1985 (United States)"/>
    <x v="11"/>
    <n v="6500"/>
    <s v="Hugh Hudson"/>
    <s v="Robert Dillon"/>
    <s v="Al Pacino"/>
    <s v="United Kingdom"/>
    <n v="28000000"/>
    <n v="358574"/>
    <s v="Goldcrest Films International"/>
    <n v="126"/>
    <n v="107.6"/>
    <n v="1045396.5037174721"/>
    <n v="-0.98719378571428573"/>
  </r>
  <r>
    <s v="Lost in America"/>
    <x v="0"/>
    <x v="3"/>
    <x v="5"/>
    <s v="February 8, 1985 (United States)"/>
    <x v="9"/>
    <n v="8200"/>
    <s v="Albert Brooks"/>
    <s v="Albert Brooks"/>
    <s v="Albert Brooks"/>
    <s v="United States"/>
    <m/>
    <n v="10179000"/>
    <s v="The Geffen Company"/>
    <n v="91"/>
    <n v="107.6"/>
    <n v="29676136.617100373"/>
    <n v="0"/>
  </r>
  <r>
    <s v="Subway"/>
    <x v="0"/>
    <x v="14"/>
    <x v="5"/>
    <s v="November 6, 1985 (United States)"/>
    <x v="14"/>
    <n v="14000"/>
    <s v="Luc Besson"/>
    <s v="Luc Besson"/>
    <s v="Christopher Lambert"/>
    <s v="France"/>
    <m/>
    <n v="390659"/>
    <s v="Les Films du Loup"/>
    <n v="104"/>
    <n v="107.6"/>
    <n v="1138937.99535316"/>
    <n v="0"/>
  </r>
  <r>
    <s v="Moving Violations"/>
    <x v="8"/>
    <x v="3"/>
    <x v="5"/>
    <s v="April 19, 1985 (United States)"/>
    <x v="46"/>
    <n v="3800"/>
    <s v="Neal Israel"/>
    <s v="Neal Israel"/>
    <s v="John Murray"/>
    <s v="United States"/>
    <m/>
    <n v="10627754"/>
    <s v="SLM Production Group"/>
    <n v="90"/>
    <n v="107.6"/>
    <n v="30984446.373605948"/>
    <n v="0"/>
  </r>
  <r>
    <s v="Nomads"/>
    <x v="0"/>
    <x v="4"/>
    <x v="5"/>
    <s v="March 7, 1986 (United States)"/>
    <x v="11"/>
    <n v="4000"/>
    <s v="John McTiernan"/>
    <s v="John McTiernan"/>
    <s v="Lesley-Anne Down"/>
    <s v="United States"/>
    <m/>
    <n v="2278264"/>
    <s v="Cinema VII"/>
    <n v="91"/>
    <n v="107.6"/>
    <n v="6642113.5390334576"/>
    <n v="0"/>
  </r>
  <r>
    <s v="Fool for Love"/>
    <x v="0"/>
    <x v="0"/>
    <x v="5"/>
    <s v="May 14, 1986 (France)"/>
    <x v="10"/>
    <n v="2400"/>
    <s v="Robert Altman"/>
    <s v="Sam Shepard"/>
    <s v="Sam Shepard"/>
    <s v="United States"/>
    <m/>
    <n v="836156"/>
    <s v="Cinema '84"/>
    <n v="106"/>
    <n v="107.6"/>
    <n v="2437752.2044609664"/>
    <n v="0"/>
  </r>
  <r>
    <s v="Baby: Secret of the Lost Legend"/>
    <x v="1"/>
    <x v="1"/>
    <x v="5"/>
    <s v="March 22, 1985 (United States)"/>
    <x v="27"/>
    <n v="3100"/>
    <s v="Bill Norton"/>
    <s v="Clifford Green"/>
    <s v="William Katt"/>
    <s v="United States"/>
    <m/>
    <n v="14972297"/>
    <s v="Silver Screen Partners II"/>
    <n v="95"/>
    <n v="107.6"/>
    <n v="43650646.551115245"/>
    <n v="0"/>
  </r>
  <r>
    <s v="Code of Silence"/>
    <x v="0"/>
    <x v="2"/>
    <x v="5"/>
    <s v="May 3, 1985 (United States)"/>
    <x v="10"/>
    <n v="7300"/>
    <s v="Andrew Davis"/>
    <s v="Michael Butler"/>
    <s v="Chuck Norris"/>
    <s v="United States"/>
    <n v="7000000"/>
    <n v="20345361"/>
    <s v="Orion Pictures"/>
    <n v="101"/>
    <n v="107.6"/>
    <n v="59315425.145910785"/>
    <n v="1.906480142857143"/>
  </r>
  <r>
    <s v="Crimewave"/>
    <x v="8"/>
    <x v="3"/>
    <x v="5"/>
    <s v="April 25, 1986 (United States)"/>
    <x v="46"/>
    <n v="5300"/>
    <s v="Sam Raimi"/>
    <s v="Ethan Coen"/>
    <s v="Louise Lasser"/>
    <s v="United States"/>
    <n v="3000000"/>
    <n v="5101"/>
    <s v="Columbia Pictures"/>
    <n v="83"/>
    <n v="107.6"/>
    <n v="14871.595724907063"/>
    <n v="-0.9982996666666667"/>
  </r>
  <r>
    <s v="Gymkata"/>
    <x v="0"/>
    <x v="2"/>
    <x v="5"/>
    <s v="May 3, 1985 (United States)"/>
    <x v="44"/>
    <n v="3900"/>
    <s v="Robert Clouse"/>
    <s v="Charles Robert Carner"/>
    <s v="Kurt Thomas"/>
    <s v="United States"/>
    <m/>
    <n v="5730596"/>
    <s v="Metro-Goldwyn-Mayer (MGM)"/>
    <n v="90"/>
    <n v="107.6"/>
    <n v="16707137.223048327"/>
    <n v="0"/>
  </r>
  <r>
    <s v="Sweet Dreams"/>
    <x v="8"/>
    <x v="5"/>
    <x v="5"/>
    <s v="October 11, 1985 (United States)"/>
    <x v="12"/>
    <n v="4400"/>
    <s v="Karel Reisz"/>
    <s v="Robert Getchell"/>
    <s v="Jessica Lange"/>
    <s v="United States"/>
    <m/>
    <n v="9085049"/>
    <s v="HBO Pictures"/>
    <n v="115"/>
    <n v="107.6"/>
    <n v="26486801.777881041"/>
    <n v="0"/>
  </r>
  <r>
    <s v="The Slugger's Wife"/>
    <x v="8"/>
    <x v="3"/>
    <x v="5"/>
    <s v="March 29, 1985 (United States)"/>
    <x v="54"/>
    <n v="1000"/>
    <s v="Hal Ashby"/>
    <s v="Neil Simon"/>
    <s v="Michael O'Keefe"/>
    <s v="United States"/>
    <m/>
    <n v="1878561"/>
    <s v="Rastar Films"/>
    <n v="105"/>
    <n v="107.6"/>
    <n v="5476808.4172862452"/>
    <n v="0"/>
  </r>
  <r>
    <s v="Avenging Angel"/>
    <x v="0"/>
    <x v="2"/>
    <x v="5"/>
    <s v="January 11, 1985 (United States)"/>
    <x v="25"/>
    <n v="1400"/>
    <s v="Robert Vincent O'Neil"/>
    <s v="Robert Vincent O'Neil"/>
    <s v="Betsy Russell"/>
    <s v="United States"/>
    <m/>
    <n v="5622787"/>
    <s v="Avenging Venture"/>
    <n v="93"/>
    <n v="107.6"/>
    <n v="16392827.898698885"/>
    <n v="0"/>
  </r>
  <r>
    <s v="Santa Claus: The Movie"/>
    <x v="1"/>
    <x v="1"/>
    <x v="5"/>
    <s v="November 27, 1985 (United States)"/>
    <x v="21"/>
    <n v="12000"/>
    <s v="Jeannot Szwarc"/>
    <s v="David Newman"/>
    <s v="Dudley Moore"/>
    <s v="United Kingdom"/>
    <n v="50000000"/>
    <n v="23717291"/>
    <s v="GGG"/>
    <n v="107"/>
    <n v="107.6"/>
    <n v="69146042.627323419"/>
    <n v="-0.52565417999999997"/>
  </r>
  <r>
    <s v="That Was Then... This Is Now"/>
    <x v="0"/>
    <x v="6"/>
    <x v="5"/>
    <s v="November 8, 1985 (United States)"/>
    <x v="19"/>
    <n v="2200"/>
    <s v="Christopher Cain"/>
    <s v="S.E. Hinton"/>
    <s v="Emilio Estevez"/>
    <s v="United States"/>
    <m/>
    <n v="8630068"/>
    <s v="Media Ventures"/>
    <n v="102"/>
    <n v="107.6"/>
    <n v="25160337.654275093"/>
    <n v="0"/>
  </r>
  <r>
    <s v="Agnes of God"/>
    <x v="8"/>
    <x v="0"/>
    <x v="5"/>
    <s v="September 27, 1985 (United States)"/>
    <x v="14"/>
    <n v="6900"/>
    <s v="Norman Jewison"/>
    <s v="John Pielmeier"/>
    <s v="Jane Fonda"/>
    <s v="United States"/>
    <n v="10000000"/>
    <n v="25627836"/>
    <s v="Columbia Pictures"/>
    <n v="98"/>
    <n v="107.6"/>
    <n v="74716098.078066915"/>
    <n v="1.5627835999999999"/>
  </r>
  <r>
    <s v="Rustlers' Rhapsody"/>
    <x v="1"/>
    <x v="3"/>
    <x v="5"/>
    <s v="May 10, 1985 (United States)"/>
    <x v="16"/>
    <n v="2100"/>
    <s v="Hugh Wilson"/>
    <s v="Hugh Wilson"/>
    <s v="Tom Berenger"/>
    <s v="United States"/>
    <m/>
    <n v="6090497"/>
    <s v="Paramount Pictures"/>
    <n v="88"/>
    <n v="107.6"/>
    <n v="17756402.499070633"/>
    <n v="0"/>
  </r>
  <r>
    <s v="The Adventures of Mark Twain"/>
    <x v="2"/>
    <x v="10"/>
    <x v="5"/>
    <s v="July 26, 1985 (United States)"/>
    <x v="34"/>
    <n v="2700"/>
    <s v="Will Vinton"/>
    <s v="Susan Shadburne"/>
    <s v="James Whitmore"/>
    <s v="United States"/>
    <m/>
    <n v="849915"/>
    <s v="Atlantic"/>
    <n v="86"/>
    <n v="107.6"/>
    <n v="2477865.5715613384"/>
    <n v="0"/>
  </r>
  <r>
    <s v="Stick"/>
    <x v="0"/>
    <x v="2"/>
    <x v="5"/>
    <s v="April 26, 1985 (United States)"/>
    <x v="46"/>
    <n v="1900"/>
    <s v="Burt Reynolds"/>
    <s v="Elmore Leonard"/>
    <s v="Burt Reynolds"/>
    <s v="United States"/>
    <n v="22000000"/>
    <n v="8489518"/>
    <s v="Universal Pictures"/>
    <n v="109"/>
    <n v="107.6"/>
    <n v="24750574.317843866"/>
    <n v="-0.61411281818181818"/>
  </r>
  <r>
    <s v="The Bride"/>
    <x v="8"/>
    <x v="7"/>
    <x v="5"/>
    <s v="August 16, 1985 (United States)"/>
    <x v="11"/>
    <n v="2900"/>
    <s v="Franc Roddam"/>
    <s v="Lloyd Fonvielle"/>
    <s v="Sting"/>
    <s v="United Kingdom"/>
    <n v="13000000"/>
    <n v="3558669"/>
    <s v="Colgems Productions Ltd."/>
    <n v="118"/>
    <n v="107.6"/>
    <n v="10375041.499070631"/>
    <n v="-0.72625623076923074"/>
  </r>
  <r>
    <s v="Morons from Outer Space"/>
    <x v="8"/>
    <x v="3"/>
    <x v="5"/>
    <s v="September 20, 1985 (United States)"/>
    <x v="54"/>
    <n v="1800"/>
    <s v="Mike Hodges"/>
    <s v="Griff Rhys Jones"/>
    <s v="Mel Smith"/>
    <s v="United Kingdom"/>
    <m/>
    <n v="441137"/>
    <s v="Calendar Productions"/>
    <n v="90"/>
    <n v="107.6"/>
    <n v="1286102.9451672863"/>
    <n v="0"/>
  </r>
  <r>
    <s v="Godzilla 1985"/>
    <x v="1"/>
    <x v="2"/>
    <x v="5"/>
    <s v="August 23, 1985 (United States)"/>
    <x v="19"/>
    <n v="6100"/>
    <s v="Directors"/>
    <s v="Reuben Bercovitch"/>
    <s v="Raymond Burr"/>
    <s v="Japan"/>
    <n v="2000000"/>
    <n v="4116395"/>
    <s v="Toho Company"/>
    <n v="87"/>
    <n v="107.6"/>
    <n v="12001051.222118959"/>
    <n v="1.0581974999999999"/>
  </r>
  <r>
    <s v="Plenty"/>
    <x v="0"/>
    <x v="0"/>
    <x v="5"/>
    <s v="September 20, 1985 (United States)"/>
    <x v="22"/>
    <n v="2800"/>
    <s v="Fred Schepisi"/>
    <s v="David Hare"/>
    <s v="Meryl Streep"/>
    <s v="United Kingdom"/>
    <n v="10000000"/>
    <n v="6148000"/>
    <s v="Pressman Productions"/>
    <n v="121"/>
    <n v="107.6"/>
    <n v="17924048.327137548"/>
    <n v="-0.38519999999999999"/>
  </r>
  <r>
    <s v="King David"/>
    <x v="8"/>
    <x v="1"/>
    <x v="5"/>
    <s v="March 29, 1985 (United States)"/>
    <x v="11"/>
    <n v="2100"/>
    <s v="Bruce Beresford"/>
    <s v="Andrew Birkin"/>
    <s v="Richard Gere"/>
    <s v="United Kingdom"/>
    <n v="22000000"/>
    <n v="5111099"/>
    <s v="Barclays Mercantile Industrial Finance"/>
    <n v="114"/>
    <n v="107.6"/>
    <n v="14901038.627323421"/>
    <n v="-0.76767731818181817"/>
  </r>
  <r>
    <s v="The Trip to Bountiful"/>
    <x v="1"/>
    <x v="0"/>
    <x v="5"/>
    <s v="January 24, 1986 (United States)"/>
    <x v="24"/>
    <n v="4300"/>
    <s v="Peter Masterson"/>
    <s v="Horton Foote"/>
    <s v="Geraldine Page"/>
    <s v="United States"/>
    <m/>
    <n v="7491903"/>
    <s v="Bountiful Film Partners"/>
    <n v="108"/>
    <n v="107.6"/>
    <n v="21842100.103159852"/>
    <n v="0"/>
  </r>
  <r>
    <s v="Missing in Action 2: The Beginning"/>
    <x v="0"/>
    <x v="2"/>
    <x v="5"/>
    <s v="March 1, 1985 (United States)"/>
    <x v="11"/>
    <n v="7900"/>
    <s v="Lance Hool"/>
    <s v="Steve Bing"/>
    <s v="Chuck Norris"/>
    <s v="United States"/>
    <n v="2410000"/>
    <n v="10755447"/>
    <s v="The Cannon Group"/>
    <n v="100"/>
    <n v="107.6"/>
    <n v="31356726.058550186"/>
    <n v="3.4628410788381743"/>
  </r>
  <r>
    <s v="The Protector"/>
    <x v="0"/>
    <x v="2"/>
    <x v="5"/>
    <s v="August 23, 1985 (United States)"/>
    <x v="46"/>
    <n v="4200"/>
    <s v="James Glickenhaus"/>
    <s v="James Glickenhaus"/>
    <s v="Jackie Chan"/>
    <s v="Hong Kong"/>
    <n v="5000000"/>
    <n v="981817"/>
    <s v="Eurasia Investments"/>
    <n v="91"/>
    <n v="107.6"/>
    <n v="2862416.2908921936"/>
    <n v="-0.80363660000000003"/>
  </r>
  <r>
    <s v="The Mean Season"/>
    <x v="0"/>
    <x v="6"/>
    <x v="5"/>
    <s v="February 15, 1985 (United States)"/>
    <x v="10"/>
    <n v="3800"/>
    <s v="Phillip Borsos"/>
    <s v="John Katzenbach"/>
    <s v="Kurt Russell"/>
    <s v="United States"/>
    <n v="7000000"/>
    <n v="4349446"/>
    <s v="David Foster Productions"/>
    <n v="103"/>
    <n v="107.6"/>
    <n v="12680494.51858736"/>
    <n v="-0.37865057142857145"/>
  </r>
  <r>
    <s v="Turk 182"/>
    <x v="8"/>
    <x v="3"/>
    <x v="5"/>
    <s v="February 15, 1985 (United States)"/>
    <x v="22"/>
    <n v="3700"/>
    <s v="Bob Clark"/>
    <s v="James Gregory Kingston"/>
    <s v="Timothy Hutton"/>
    <s v="United States"/>
    <m/>
    <n v="3594997"/>
    <s v="Interscope Communications"/>
    <n v="102"/>
    <n v="107.6"/>
    <n v="10480953.149628254"/>
    <n v="0"/>
  </r>
  <r>
    <s v="The Official Story"/>
    <x v="4"/>
    <x v="0"/>
    <x v="5"/>
    <s v="November 8, 1985 (United States)"/>
    <x v="40"/>
    <n v="8800"/>
    <s v="Luis Puenzo"/>
    <s v="AÃ­da Bortnik"/>
    <s v="Norma Aleandro"/>
    <s v="Argentina"/>
    <m/>
    <n v="69832"/>
    <s v="Historias Cinematograficas Cinemania"/>
    <n v="112"/>
    <n v="107.6"/>
    <n v="203590.13382899627"/>
    <n v="0"/>
  </r>
  <r>
    <s v="Krush Groove"/>
    <x v="0"/>
    <x v="3"/>
    <x v="5"/>
    <s v="October 25, 1985 (United States)"/>
    <x v="16"/>
    <n v="2900"/>
    <s v="Michael Schultz"/>
    <s v="Ralph Farquhar"/>
    <s v="Sheila E."/>
    <s v="United States"/>
    <n v="3000000"/>
    <n v="11052713"/>
    <s v="Crystalite Productions"/>
    <n v="97"/>
    <n v="107.6"/>
    <n v="32223383.532527883"/>
    <n v="2.6842376666666667"/>
  </r>
  <r>
    <s v="He-Man and She-Ra: The Secret of the Sword"/>
    <x v="2"/>
    <x v="10"/>
    <x v="5"/>
    <s v="March 22, 1985 (United States)"/>
    <x v="4"/>
    <n v="2600"/>
    <s v="Directors"/>
    <s v="Larry DiTillio"/>
    <s v="John Erwin"/>
    <s v="United States"/>
    <n v="2000000"/>
    <n v="7660857"/>
    <s v="Filmation Associates"/>
    <n v="100"/>
    <n v="107.6"/>
    <n v="22334673.242565054"/>
    <n v="2.8304285"/>
  </r>
  <r>
    <s v="Warning Sign"/>
    <x v="0"/>
    <x v="0"/>
    <x v="5"/>
    <s v="August 23, 1985 (United States)"/>
    <x v="10"/>
    <n v="2300"/>
    <s v="Hal Barwood"/>
    <s v="Hal Barwood"/>
    <s v="Sam Waterston"/>
    <s v="United States"/>
    <m/>
    <n v="1918117"/>
    <s v="SLM Production Group"/>
    <n v="99"/>
    <n v="107.6"/>
    <n v="5592131.0678438665"/>
    <n v="0"/>
  </r>
  <r>
    <s v="Creator"/>
    <x v="0"/>
    <x v="3"/>
    <x v="5"/>
    <s v="September 20, 1985 (United States)"/>
    <x v="19"/>
    <n v="3000"/>
    <s v="Ivan Passer"/>
    <s v="Jeremy Leven"/>
    <s v="Peter O'Toole"/>
    <s v="United States"/>
    <m/>
    <n v="5349607"/>
    <s v="Kings Road Entertainment"/>
    <n v="107"/>
    <n v="107.6"/>
    <n v="15596391.411710037"/>
    <n v="0"/>
  </r>
  <r>
    <s v="Taipei Story"/>
    <x v="4"/>
    <x v="0"/>
    <x v="5"/>
    <s v="1985 (Taiwan)"/>
    <x v="3"/>
    <n v="2500"/>
    <s v="Edward Yang"/>
    <s v="T'ien-wen Chu"/>
    <s v="Chin Tsai"/>
    <s v="Taiwan"/>
    <m/>
    <n v="35336"/>
    <s v="Evergreen Film Company"/>
    <n v="119"/>
    <n v="107.6"/>
    <n v="103019.54646840149"/>
    <n v="0"/>
  </r>
  <r>
    <s v="Otac na sluzbenom putu"/>
    <x v="0"/>
    <x v="0"/>
    <x v="5"/>
    <s v="October 11, 1985 (United States)"/>
    <x v="40"/>
    <n v="9000"/>
    <s v="Emir Kusturica"/>
    <s v="Abdulah Sidran"/>
    <s v="Moreno D'E Bartolli"/>
    <s v="Yugoslavia"/>
    <m/>
    <n v="34751"/>
    <s v="Centar Film"/>
    <n v="136"/>
    <n v="107.6"/>
    <n v="101314.02137546468"/>
    <n v="0"/>
  </r>
  <r>
    <s v="The Aviator"/>
    <x v="1"/>
    <x v="1"/>
    <x v="5"/>
    <s v="March 15, 1985 (United States)"/>
    <x v="30"/>
    <n v="1200"/>
    <s v="George Miller"/>
    <s v="Ernest K. Gann"/>
    <s v="Christopher Reeve"/>
    <s v="United States"/>
    <m/>
    <n v="1304192"/>
    <s v="United Artists"/>
    <n v="96"/>
    <n v="107.6"/>
    <n v="3802277.2342007435"/>
    <n v="0"/>
  </r>
  <r>
    <s v="Starchaser: The Legend of Orin"/>
    <x v="1"/>
    <x v="10"/>
    <x v="5"/>
    <s v="November 22, 1985 (United States)"/>
    <x v="16"/>
    <n v="2100"/>
    <s v="Steven Hahn"/>
    <s v="Jeffrey Scott"/>
    <s v="Joe Colligan"/>
    <s v="South Korea"/>
    <n v="15000000"/>
    <n v="3360800"/>
    <s v="Young Sung Production Co."/>
    <n v="100"/>
    <n v="107.6"/>
    <n v="9798168.7732342016"/>
    <n v="-0.77594666666666667"/>
  </r>
  <r>
    <s v="Maxie"/>
    <x v="1"/>
    <x v="3"/>
    <x v="5"/>
    <s v="September 27, 1985 (United States)"/>
    <x v="20"/>
    <n v="993"/>
    <s v="Paul Aaron"/>
    <s v="Jack Finney"/>
    <s v="Glenn Close"/>
    <s v="United States"/>
    <m/>
    <n v="2564278"/>
    <s v="Aurora"/>
    <n v="98"/>
    <n v="107.6"/>
    <n v="7475966.6226765802"/>
    <n v="0"/>
  </r>
  <r>
    <s v="DEFCON-4"/>
    <x v="0"/>
    <x v="2"/>
    <x v="5"/>
    <s v="March 15, 1985 (United States)"/>
    <x v="54"/>
    <n v="1800"/>
    <s v="Paul Donovan"/>
    <s v="Paul Donovan"/>
    <s v="Lenore Zann"/>
    <s v="Canada"/>
    <m/>
    <n v="1057064"/>
    <s v="New World Pictures"/>
    <n v="88"/>
    <n v="107.6"/>
    <n v="3081793.4646840147"/>
    <n v="0"/>
  </r>
  <r>
    <s v="The Care Bears Movie"/>
    <x v="2"/>
    <x v="10"/>
    <x v="5"/>
    <s v="March 29, 1985 (United States)"/>
    <x v="46"/>
    <n v="5200"/>
    <s v="Arna Selznick"/>
    <s v="Peter Sauder"/>
    <s v="Georgia Engel"/>
    <s v="Canada"/>
    <n v="2000000"/>
    <n v="22934622"/>
    <s v="Nelvana"/>
    <n v="77"/>
    <n v="107.6"/>
    <n v="66864227.894052044"/>
    <n v="10.467311"/>
  </r>
  <r>
    <s v="Sylvester"/>
    <x v="1"/>
    <x v="0"/>
    <x v="5"/>
    <s v="March 15, 1985 (United States)"/>
    <x v="5"/>
    <n v="404"/>
    <s v="Tim Hunter"/>
    <s v="Carol Sobieski"/>
    <s v="Richard Farnsworth"/>
    <s v="United States"/>
    <m/>
    <n v="385687"/>
    <s v="Columbia Pictures"/>
    <n v="104"/>
    <n v="107.6"/>
    <n v="1124442.4897769517"/>
    <n v="0"/>
  </r>
  <r>
    <s v="Radioactive Dreams"/>
    <x v="0"/>
    <x v="2"/>
    <x v="5"/>
    <s v="September 19, 1986 (United States)"/>
    <x v="41"/>
    <n v="1600"/>
    <s v="Albert Pyun"/>
    <s v="Albert Pyun"/>
    <s v="John Stockwell"/>
    <s v="Mexico"/>
    <m/>
    <n v="220038"/>
    <s v="ITM Productions"/>
    <n v="98"/>
    <n v="107.6"/>
    <n v="641504.83828996285"/>
    <n v="0"/>
  </r>
  <r>
    <s v="Twice in a Lifetime"/>
    <x v="0"/>
    <x v="0"/>
    <x v="5"/>
    <s v="November 8, 1985 (United States)"/>
    <x v="16"/>
    <n v="1000"/>
    <s v="Bud Yorkin"/>
    <s v="Colin Welland"/>
    <s v="Gene Hackman"/>
    <s v="United States"/>
    <n v="8000000"/>
    <n v="8402424"/>
    <s v="Bud Yorkin Productions"/>
    <n v="111"/>
    <n v="107.6"/>
    <n v="24496658.074349444"/>
    <n v="5.0303E-2"/>
  </r>
  <r>
    <s v="Dance with a Stranger"/>
    <x v="0"/>
    <x v="5"/>
    <x v="5"/>
    <s v="August 9, 1985 (United States)"/>
    <x v="17"/>
    <n v="2500"/>
    <s v="Mike Newell"/>
    <s v="Shelagh Delaney"/>
    <s v="Miranda Richardson"/>
    <s v="United Kingdom"/>
    <m/>
    <n v="2174622"/>
    <s v="Goldcrest Films International"/>
    <n v="96"/>
    <n v="107.6"/>
    <n v="6339952.8011152418"/>
    <n v="0"/>
  </r>
  <r>
    <s v="Water"/>
    <x v="8"/>
    <x v="1"/>
    <x v="5"/>
    <s v="April 18, 1986 (United States)"/>
    <x v="10"/>
    <n v="2300"/>
    <s v="Dick Clement"/>
    <s v="Dick Clement"/>
    <s v="Michael Caine"/>
    <s v="United Kingdom"/>
    <m/>
    <n v="1256862"/>
    <s v="HandMade Films"/>
    <n v="115"/>
    <n v="107.6"/>
    <n v="3664290.0501858736"/>
    <n v="0"/>
  </r>
  <r>
    <s v="One Magic Christmas"/>
    <x v="2"/>
    <x v="8"/>
    <x v="5"/>
    <s v="November 22, 1985 (United States)"/>
    <x v="16"/>
    <n v="3400"/>
    <s v="Phillip Borsos"/>
    <s v="Thomas Meehan"/>
    <s v="Mary Steenburgen"/>
    <s v="Canada"/>
    <m/>
    <n v="13677222"/>
    <s v="Walt Disney Pictures"/>
    <n v="89"/>
    <n v="107.6"/>
    <n v="39874949.269516729"/>
    <n v="0"/>
  </r>
  <r>
    <s v="Echo Park"/>
    <x v="0"/>
    <x v="3"/>
    <x v="5"/>
    <s v="July 25, 1986 (United States)"/>
    <x v="1"/>
    <n v="610"/>
    <s v="Robert Dornhelm"/>
    <s v="Michael Ventura"/>
    <s v="Susan Dey"/>
    <s v="United States"/>
    <m/>
    <m/>
    <s v="Sascha-Verleih"/>
    <n v="88"/>
    <n v="107.6"/>
    <n v="0"/>
    <n v="0"/>
  </r>
  <r>
    <s v="O.C. and Stiggs"/>
    <x v="0"/>
    <x v="3"/>
    <x v="5"/>
    <s v="1985 (United States)"/>
    <x v="20"/>
    <n v="1200"/>
    <s v="Robert Altman"/>
    <s v="Tod Carroll"/>
    <s v="Daniel Jenkins"/>
    <s v="United States"/>
    <n v="7000000"/>
    <n v="29815"/>
    <s v="Metro-Goldwyn-Mayer (MGM)"/>
    <n v="109"/>
    <n v="107.6"/>
    <n v="86923.471189591073"/>
    <n v="-0.99574071428571431"/>
  </r>
  <r>
    <s v="The Good Father"/>
    <x v="0"/>
    <x v="0"/>
    <x v="5"/>
    <s v="February 11, 1987 (United States)"/>
    <x v="19"/>
    <n v="511"/>
    <s v="Mike Newell"/>
    <s v="Peter Prince"/>
    <s v="Anthony Hopkins"/>
    <s v="United Kingdom"/>
    <m/>
    <n v="421201"/>
    <s v="Channel Four Films"/>
    <n v="90"/>
    <n v="107.6"/>
    <n v="1227980.9823420073"/>
    <n v="0"/>
  </r>
  <r>
    <s v="Fever Pitch"/>
    <x v="0"/>
    <x v="0"/>
    <x v="5"/>
    <s v="November 22, 1985 (United States)"/>
    <x v="52"/>
    <n v="243"/>
    <s v="Richard Brooks"/>
    <s v="Richard Brooks"/>
    <s v="Ryan O'Neal"/>
    <s v="United States"/>
    <n v="7000000"/>
    <n v="618847"/>
    <s v="Metro-Goldwyn-Mayer (MGM)"/>
    <n v="96"/>
    <n v="107.6"/>
    <n v="1804203.5678438663"/>
    <n v="-0.91159328571428566"/>
  </r>
  <r>
    <s v="The Doctor and the Devils"/>
    <x v="0"/>
    <x v="6"/>
    <x v="5"/>
    <s v="October 4, 1985 (United States)"/>
    <x v="10"/>
    <n v="1100"/>
    <s v="Freddie Francis"/>
    <s v="Dylan Thomas"/>
    <s v="Timothy Dalton"/>
    <s v="United Kingdom"/>
    <m/>
    <n v="147070"/>
    <s v="Brooksfilms"/>
    <n v="93"/>
    <n v="107.6"/>
    <n v="428771.92379182158"/>
    <n v="0"/>
  </r>
  <r>
    <s v="Head Office"/>
    <x v="8"/>
    <x v="3"/>
    <x v="5"/>
    <s v="January 3, 1986 (United States)"/>
    <x v="20"/>
    <n v="1400"/>
    <s v="Ken Finkleman"/>
    <s v="Ken Finkleman"/>
    <s v="Judge Reinhold"/>
    <s v="United States"/>
    <m/>
    <n v="3393807"/>
    <s v="Guber-Peters Company"/>
    <n v="90"/>
    <n v="107.6"/>
    <n v="9894398.2890334576"/>
    <n v="0"/>
  </r>
  <r>
    <s v="Eleni"/>
    <x v="1"/>
    <x v="0"/>
    <x v="5"/>
    <s v="December 21, 1985 (Japan)"/>
    <x v="9"/>
    <n v="1400"/>
    <s v="Peter Yates"/>
    <s v="Nicholas Gage"/>
    <s v="Kate Nelligan"/>
    <s v="United States"/>
    <m/>
    <n v="305102"/>
    <s v="CBS Entertainment Production"/>
    <n v="114"/>
    <n v="107.6"/>
    <n v="889502.76394052047"/>
    <n v="0"/>
  </r>
  <r>
    <s v="Dreamchild"/>
    <x v="1"/>
    <x v="5"/>
    <x v="5"/>
    <s v="October 4, 1985 (United States)"/>
    <x v="8"/>
    <n v="1500"/>
    <s v="Gavin Millar"/>
    <s v="Dennis Potter"/>
    <s v="Coral Browne"/>
    <s v="United Kingdom"/>
    <m/>
    <n v="1215923"/>
    <s v="PfH Ltd."/>
    <n v="94"/>
    <n v="107.6"/>
    <n v="3544935.3633828997"/>
    <n v="0"/>
  </r>
  <r>
    <s v="Defense of the Realm"/>
    <x v="1"/>
    <x v="14"/>
    <x v="5"/>
    <s v="November 21, 1986 (United States)"/>
    <x v="16"/>
    <n v="2100"/>
    <s v="David Drury"/>
    <s v="Martin Stellman"/>
    <s v="Gabriel Byrne"/>
    <s v="United Kingdom"/>
    <m/>
    <n v="750000"/>
    <s v="The Rank Organisation"/>
    <n v="96"/>
    <n v="107.6"/>
    <n v="2186570.6319702603"/>
    <n v="0"/>
  </r>
  <r>
    <s v="Bad Medicine"/>
    <x v="8"/>
    <x v="3"/>
    <x v="5"/>
    <s v="November 22, 1985 (United States)"/>
    <x v="26"/>
    <n v="1200"/>
    <s v="Harvey Miller"/>
    <s v="Steven Horowitz"/>
    <s v="Steve Guttenberg"/>
    <s v="United States"/>
    <m/>
    <n v="2685453"/>
    <s v="Lantana Productions"/>
    <n v="98"/>
    <n v="107.6"/>
    <n v="7829243.5511152418"/>
    <n v="0"/>
  </r>
  <r>
    <s v="Wetherby"/>
    <x v="0"/>
    <x v="0"/>
    <x v="5"/>
    <s v="July 19, 1985 (United States)"/>
    <x v="8"/>
    <n v="1400"/>
    <s v="David Hare"/>
    <s v="David Hare"/>
    <s v="Vanessa Redgrave"/>
    <s v="United Kingdom"/>
    <m/>
    <n v="1299985"/>
    <s v="Film Four International"/>
    <n v="102"/>
    <n v="107.6"/>
    <n v="3790012.0306691448"/>
    <n v="0"/>
  </r>
  <r>
    <s v="Compromising Positions"/>
    <x v="0"/>
    <x v="3"/>
    <x v="5"/>
    <s v="August 30, 1985 (United States)"/>
    <x v="23"/>
    <n v="953"/>
    <s v="Frank Perry"/>
    <s v="Susan Isaacs"/>
    <s v="Susan Sarandon"/>
    <s v="United States"/>
    <m/>
    <n v="12531831"/>
    <s v="Blackhawk Productions"/>
    <n v="99"/>
    <n v="107.6"/>
    <n v="36535644.839219332"/>
    <n v="0"/>
  </r>
  <r>
    <s v="Rainbow Brite and the Star Stealer"/>
    <x v="2"/>
    <x v="10"/>
    <x v="5"/>
    <s v="November 15, 1985 (United States)"/>
    <x v="15"/>
    <n v="1100"/>
    <s v="Bernard DeyriÃ¨s"/>
    <s v="Jean Chalopin"/>
    <s v="Bettina Bush"/>
    <s v="United States"/>
    <m/>
    <n v="4889971"/>
    <s v="DIC Entertainment"/>
    <n v="85"/>
    <n v="107.6"/>
    <n v="14256355.973048327"/>
    <n v="0"/>
  </r>
  <r>
    <s v="Alamo Bay"/>
    <x v="0"/>
    <x v="2"/>
    <x v="5"/>
    <s v="April 3, 1985 (United States)"/>
    <x v="22"/>
    <n v="1100"/>
    <s v="Louis Malle"/>
    <s v="Alice Arlen"/>
    <s v="Amy Madigan"/>
    <s v="United States"/>
    <n v="5000000"/>
    <m/>
    <s v="Delphi IV Productions"/>
    <n v="98"/>
    <n v="107.6"/>
    <n v="0"/>
    <n v="-1"/>
  </r>
  <r>
    <s v="Three Men and a Cradle"/>
    <x v="8"/>
    <x v="3"/>
    <x v="5"/>
    <s v="April 25, 1986 (United States)"/>
    <x v="14"/>
    <n v="3400"/>
    <s v="Coline Serreau"/>
    <s v="Coline Serreau"/>
    <s v="Roland Giraud"/>
    <s v="France"/>
    <m/>
    <n v="2052466"/>
    <s v="Flach Film"/>
    <n v="106"/>
    <n v="107.6"/>
    <n v="5983815.8382899631"/>
    <n v="0"/>
  </r>
  <r>
    <s v="In the Shadow of Kilimanjaro"/>
    <x v="0"/>
    <x v="2"/>
    <x v="5"/>
    <s v="May 9, 1986 (United States)"/>
    <x v="27"/>
    <n v="386"/>
    <s v="Raju Patel"/>
    <s v="T. Michael Harry"/>
    <s v="John Rhys-Davies"/>
    <s v="United Kingdom"/>
    <m/>
    <m/>
    <s v="Film Corporation of Kenya"/>
    <n v="97"/>
    <n v="107.6"/>
    <n v="0"/>
    <n v="0"/>
  </r>
  <r>
    <s v="Rappin'"/>
    <x v="1"/>
    <x v="0"/>
    <x v="5"/>
    <s v="May 10, 1985 (United States)"/>
    <x v="52"/>
    <n v="434"/>
    <s v="Joel Silberg"/>
    <s v="Adam Friedman"/>
    <s v="Mario Van Peebles"/>
    <s v="United States"/>
    <n v="2000000"/>
    <n v="2864844"/>
    <s v="Cannon Pictures"/>
    <n v="92"/>
    <n v="107.6"/>
    <n v="8352245.0074349446"/>
    <n v="0.43242199999999997"/>
  </r>
  <r>
    <s v="Bal na vodi"/>
    <x v="0"/>
    <x v="0"/>
    <x v="5"/>
    <s v="October 24, 1985 (Yugoslavia)"/>
    <x v="37"/>
    <n v="804"/>
    <s v="Jovan Acin"/>
    <s v="Jovan Acin"/>
    <s v="Gala Videnovic"/>
    <s v="Yugoslavia"/>
    <m/>
    <m/>
    <s v="CFS Avala Film"/>
    <n v="112"/>
    <n v="107.6"/>
    <n v="0"/>
    <n v="0"/>
  </r>
  <r>
    <s v="Certain Fury"/>
    <x v="0"/>
    <x v="2"/>
    <x v="5"/>
    <s v="March 1, 1985 (United States)"/>
    <x v="33"/>
    <n v="487"/>
    <s v="Stephen Gyllenhaal"/>
    <s v="Michael Jacobs"/>
    <s v="Tatum O'Neal"/>
    <s v="United States"/>
    <m/>
    <n v="1381091"/>
    <s v="Entertainment Events"/>
    <n v="87"/>
    <n v="107.6"/>
    <n v="4026470.6942379181"/>
    <n v="0"/>
  </r>
  <r>
    <s v="Bliss"/>
    <x v="0"/>
    <x v="3"/>
    <x v="5"/>
    <s v="February 21, 1986 (United States)"/>
    <x v="15"/>
    <n v="1300"/>
    <s v="Ray Lawrence"/>
    <s v="Ray Lawrence"/>
    <s v="Barry Otto"/>
    <s v="Australia"/>
    <m/>
    <m/>
    <s v="Window III Productions"/>
    <n v="112"/>
    <n v="107.6"/>
    <n v="0"/>
    <n v="0"/>
  </r>
  <r>
    <s v="Code Name: Emerald"/>
    <x v="1"/>
    <x v="2"/>
    <x v="5"/>
    <s v="September 27, 1985 (United States)"/>
    <x v="23"/>
    <n v="934"/>
    <s v="Jonathan Sanger"/>
    <s v="Ronald Bass"/>
    <s v="Ed Harris"/>
    <s v="United States"/>
    <m/>
    <n v="561548"/>
    <s v="Metro-Goldwyn-Mayer (MGM)"/>
    <n v="95"/>
    <n v="107.6"/>
    <n v="1637152.4869888476"/>
    <n v="0"/>
  </r>
  <r>
    <s v="Colonel Redl"/>
    <x v="0"/>
    <x v="5"/>
    <x v="5"/>
    <s v="October 4, 1985 (United States)"/>
    <x v="24"/>
    <n v="2800"/>
    <s v="IstvÃ¡n SzabÃ³"/>
    <s v="IstvÃ¡n SzabÃ³"/>
    <s v="Klaus Maria Brandauer"/>
    <s v="Yugoslavia"/>
    <m/>
    <n v="2357"/>
    <s v="Manfred Durniok Filmproduktion"/>
    <n v="144"/>
    <n v="107.6"/>
    <n v="6871.6626394052046"/>
    <n v="0"/>
  </r>
  <r>
    <s v="Thunder Run"/>
    <x v="8"/>
    <x v="2"/>
    <x v="5"/>
    <s v="May 30, 1986 (United States)"/>
    <x v="18"/>
    <n v="301"/>
    <s v="Gary Hudson"/>
    <s v="Charles Davis"/>
    <s v="Forrest Tucker"/>
    <s v="United States"/>
    <m/>
    <m/>
    <s v="Lynn-Davis Productions"/>
    <n v="90"/>
    <n v="107.6"/>
    <n v="0"/>
    <n v="0"/>
  </r>
  <r>
    <s v="Marie"/>
    <x v="8"/>
    <x v="5"/>
    <x v="5"/>
    <s v="September 27, 1985 (United States)"/>
    <x v="17"/>
    <n v="861"/>
    <s v="Roger Donaldson"/>
    <s v="Peter Maas"/>
    <s v="Sissy Spacek"/>
    <s v="United States"/>
    <m/>
    <n v="2507995"/>
    <s v="Dino De Laurentiis Company"/>
    <n v="112"/>
    <n v="107.6"/>
    <n v="7311877.6161710043"/>
    <n v="0"/>
  </r>
  <r>
    <s v="Movers &amp; Shakers"/>
    <x v="1"/>
    <x v="3"/>
    <x v="5"/>
    <s v="March 31, 1988 (Italy)"/>
    <x v="29"/>
    <n v="468"/>
    <s v="William Asher"/>
    <s v="Charles Grodin"/>
    <s v="Walter Matthau"/>
    <s v="United States"/>
    <m/>
    <n v="372438"/>
    <s v="Asher-Grodin Productions"/>
    <n v="80"/>
    <n v="107.6"/>
    <n v="1085815.9907063197"/>
    <n v="0"/>
  </r>
  <r>
    <s v="La Cage aux Folles 3: The Wedding"/>
    <x v="8"/>
    <x v="3"/>
    <x v="5"/>
    <s v="February 14, 1986 (United States)"/>
    <x v="32"/>
    <n v="760"/>
    <s v="Georges Lautner"/>
    <s v="Philippe Nicaud"/>
    <s v="Michel Serrault"/>
    <s v="France"/>
    <m/>
    <n v="345280"/>
    <s v="Columbia Films"/>
    <n v="87"/>
    <n v="107.6"/>
    <n v="1006638.8104089219"/>
    <n v="0"/>
  </r>
  <r>
    <s v="James Joyce's Women"/>
    <x v="0"/>
    <x v="0"/>
    <x v="5"/>
    <s v="September 13, 1985 (United States)"/>
    <x v="10"/>
    <n v="122"/>
    <s v="Michael Pearce"/>
    <s v="Fionnula Flanagan"/>
    <s v="Fionnula Flanagan"/>
    <s v="Ireland"/>
    <m/>
    <m/>
    <s v="The Rejoycing Company"/>
    <n v="88"/>
    <n v="107.6"/>
    <n v="0"/>
    <n v="0"/>
  </r>
  <r>
    <s v="Turtle Diary"/>
    <x v="1"/>
    <x v="3"/>
    <x v="5"/>
    <s v="February 14, 1986 (United States)"/>
    <x v="15"/>
    <n v="726"/>
    <s v="John Irvin"/>
    <s v="Russell Hoban"/>
    <s v="Glenda Jackson"/>
    <s v="United Kingdom"/>
    <m/>
    <n v="2156772"/>
    <s v="Britannic"/>
    <n v="97"/>
    <n v="107.6"/>
    <n v="6287912.4200743493"/>
    <n v="0"/>
  </r>
  <r>
    <s v="Maccheroni"/>
    <x v="1"/>
    <x v="3"/>
    <x v="5"/>
    <s v="October 24, 1985 (Italy)"/>
    <x v="5"/>
    <n v="701"/>
    <s v="Ettore Scola"/>
    <s v="Ruggero Maccari"/>
    <s v="Jack Lemmon"/>
    <s v="Italy"/>
    <m/>
    <m/>
    <s v="Filmauro"/>
    <n v="104"/>
    <n v="107.6"/>
    <n v="0"/>
    <n v="0"/>
  </r>
  <r>
    <s v="My Man Adam"/>
    <x v="0"/>
    <x v="3"/>
    <x v="5"/>
    <s v="October 25, 1985 (United States)"/>
    <x v="11"/>
    <n v="128"/>
    <s v="Roger L. Simon"/>
    <s v="RenÃ©e Missel"/>
    <s v="Raphael Sbarge"/>
    <s v="United States"/>
    <m/>
    <m/>
    <s v="The Mount Company (II)"/>
    <n v="83"/>
    <n v="107.6"/>
    <n v="0"/>
    <n v="0"/>
  </r>
  <r>
    <s v="Sudden Death"/>
    <x v="0"/>
    <x v="2"/>
    <x v="5"/>
    <s v="September 13, 1985 (United States)"/>
    <x v="25"/>
    <n v="134"/>
    <s v="Sig Shore"/>
    <s v="Sig Shore"/>
    <s v="Denise Coward"/>
    <s v="United States"/>
    <m/>
    <m/>
    <s v="Lodestar Productions"/>
    <n v="90"/>
    <n v="107.6"/>
    <n v="0"/>
    <n v="0"/>
  </r>
  <r>
    <s v="One Woman or Two"/>
    <x v="8"/>
    <x v="3"/>
    <x v="5"/>
    <s v="February 20, 1987 (United States)"/>
    <x v="27"/>
    <n v="351"/>
    <s v="Daniel Vigne"/>
    <s v="Ã‰lisabeth Rappeneau"/>
    <s v="GÃ©rard Depardieu"/>
    <s v="France"/>
    <m/>
    <m/>
    <s v="Hachette PremiÃ¨re"/>
    <n v="97"/>
    <n v="107.6"/>
    <n v="0"/>
    <n v="0"/>
  </r>
  <r>
    <s v="Joshua Then and Now"/>
    <x v="0"/>
    <x v="3"/>
    <x v="5"/>
    <s v="September 20, 1985 (United States)"/>
    <x v="14"/>
    <n v="545"/>
    <s v="Ted Kotcheff"/>
    <s v="Mordecai Richler"/>
    <s v="James Woods"/>
    <s v="Canada"/>
    <m/>
    <n v="542420"/>
    <s v="Films RSL"/>
    <n v="119"/>
    <n v="107.6"/>
    <n v="1581386.1895910781"/>
    <n v="0"/>
  </r>
  <r>
    <s v="On the Edge"/>
    <x v="8"/>
    <x v="0"/>
    <x v="5"/>
    <s v="May 2, 1986 (United States)"/>
    <x v="8"/>
    <n v="214"/>
    <s v="Rob Nilsson"/>
    <s v="Roy Kissin"/>
    <s v="Bruce Dern"/>
    <s v="United States"/>
    <m/>
    <m/>
    <s v="Alliance Communications Corporation"/>
    <n v="95"/>
    <n v="107.6"/>
    <n v="0"/>
    <n v="0"/>
  </r>
  <r>
    <s v="The Girl in the Picture"/>
    <x v="8"/>
    <x v="3"/>
    <x v="5"/>
    <s v="July 5, 1985 (United Kingdom)"/>
    <x v="21"/>
    <n v="155"/>
    <s v="Cary Parker"/>
    <s v="Cary Parker"/>
    <s v="John Gordon Sinclair"/>
    <s v="United Kingdom"/>
    <m/>
    <n v="202428"/>
    <s v="Antonine Films"/>
    <n v="84"/>
    <n v="107.6"/>
    <n v="590164.15985130111"/>
    <n v="0"/>
  </r>
  <r>
    <s v="Here Come the Littles"/>
    <x v="2"/>
    <x v="10"/>
    <x v="5"/>
    <s v="May 24, 1985 (United States)"/>
    <x v="15"/>
    <n v="207"/>
    <s v="Bernard DeyriÃ¨s"/>
    <s v="Heywood Kling"/>
    <s v="Jimmy Keegan"/>
    <s v="United States"/>
    <m/>
    <n v="6565359"/>
    <s v="ABC Entertainment"/>
    <n v="72"/>
    <n v="107.6"/>
    <n v="19140828.236988846"/>
    <n v="0"/>
  </r>
  <r>
    <s v="Came a Hot Friday"/>
    <x v="1"/>
    <x v="1"/>
    <x v="5"/>
    <s v="October 4, 1985 (United States)"/>
    <x v="14"/>
    <n v="192"/>
    <s v="Ian Mune"/>
    <s v="Ronald Hugh Morrieson"/>
    <s v="Peter Bland"/>
    <s v="New Zealand"/>
    <m/>
    <m/>
    <s v="Mirage Films"/>
    <n v="101"/>
    <n v="107.6"/>
    <n v="0"/>
    <n v="0"/>
  </r>
  <r>
    <s v="Wuthering Heights"/>
    <x v="4"/>
    <x v="0"/>
    <x v="5"/>
    <s v="October 9, 1985 (France)"/>
    <x v="16"/>
    <n v="339"/>
    <s v="Jacques Rivette"/>
    <s v="Pascal Bonitzer"/>
    <s v="Fabienne Babe"/>
    <s v="France"/>
    <m/>
    <m/>
    <s v="La Cecilia"/>
    <n v="130"/>
    <n v="107.6"/>
    <n v="0"/>
    <n v="0"/>
  </r>
  <r>
    <s v="The Frog Prince"/>
    <x v="1"/>
    <x v="3"/>
    <x v="5"/>
    <s v="February 21, 1986 (United States)"/>
    <x v="14"/>
    <n v="91"/>
    <s v="Brian Gilbert"/>
    <s v="Brian Gilbert"/>
    <s v="Jane Snowden"/>
    <s v="United Kingdom"/>
    <m/>
    <m/>
    <s v="Enigma Productions"/>
    <n v="90"/>
    <n v="107.6"/>
    <n v="0"/>
    <n v="0"/>
  </r>
  <r>
    <s v="Lune de miel"/>
    <x v="0"/>
    <x v="14"/>
    <x v="5"/>
    <s v="November 20, 1985 (France)"/>
    <x v="26"/>
    <n v="100"/>
    <s v="Patrick Jamain"/>
    <s v="Robert Geoffrion"/>
    <s v="Nathalie Baye"/>
    <s v="France"/>
    <m/>
    <m/>
    <s v="Malofilm"/>
    <n v="98"/>
    <n v="107.6"/>
    <n v="0"/>
    <n v="0"/>
  </r>
  <r>
    <s v="Tea in the Harem"/>
    <x v="3"/>
    <x v="0"/>
    <x v="5"/>
    <s v="June 6, 1986 (United States)"/>
    <x v="15"/>
    <n v="397"/>
    <s v="Mehdi Charef"/>
    <s v="Mehdi Charef"/>
    <s v="Kader Boukhanef"/>
    <s v="France"/>
    <m/>
    <m/>
    <s v="Centre national du cinÃ©ma et de l'image animÃ©e (CNC)"/>
    <n v="110"/>
    <n v="107.6"/>
    <n v="0"/>
    <n v="0"/>
  </r>
  <r>
    <s v="Mr. Love"/>
    <x v="8"/>
    <x v="3"/>
    <x v="5"/>
    <s v="April 25, 1986 (United States)"/>
    <x v="5"/>
    <n v="166"/>
    <s v="Roy Battersby"/>
    <s v="Kenneth Eastaugh"/>
    <s v="Barry Jackson"/>
    <s v="United Kingdom"/>
    <m/>
    <m/>
    <s v="Enigma Productions"/>
    <n v="91"/>
    <n v="107.6"/>
    <n v="0"/>
    <n v="0"/>
  </r>
  <r>
    <s v="Death of an Angel"/>
    <x v="1"/>
    <x v="0"/>
    <x v="5"/>
    <s v="March 7, 1986 (United States)"/>
    <x v="20"/>
    <n v="51"/>
    <s v="Petru Popescu"/>
    <s v="Petru Popescu"/>
    <s v="Bonnie Bedelia"/>
    <s v="United States"/>
    <m/>
    <m/>
    <s v="Angeles"/>
    <n v="91"/>
    <n v="107.6"/>
    <n v="0"/>
    <n v="0"/>
  </r>
  <r>
    <s v="Sincerely Charlotte"/>
    <x v="3"/>
    <x v="0"/>
    <x v="5"/>
    <s v="July 18, 1986 (United States)"/>
    <x v="41"/>
    <n v="139"/>
    <s v="Caroline Huppert"/>
    <s v="Caroline Huppert"/>
    <s v="Isabelle Huppert"/>
    <s v="France"/>
    <m/>
    <m/>
    <s v="Les Films de la Tour"/>
    <n v="88"/>
    <n v="107.6"/>
    <n v="0"/>
    <n v="0"/>
  </r>
  <r>
    <s v="Top Gun"/>
    <x v="1"/>
    <x v="2"/>
    <x v="6"/>
    <s v="May 16, 1986 (United States)"/>
    <x v="15"/>
    <n v="306000"/>
    <s v="Tony Scott"/>
    <s v="Jim Cash"/>
    <s v="Tom Cruise"/>
    <s v="United States"/>
    <n v="15000000"/>
    <n v="357288178"/>
    <s v="Paramount Pictures"/>
    <n v="110"/>
    <n v="109.6"/>
    <n v="1022639611.6660583"/>
    <n v="22.819211866666667"/>
  </r>
  <r>
    <s v="Aliens"/>
    <x v="0"/>
    <x v="2"/>
    <x v="6"/>
    <s v="July 18, 1986 (United States)"/>
    <x v="28"/>
    <n v="668000"/>
    <s v="James Cameron"/>
    <s v="James Cameron"/>
    <s v="Sigourney Weaver"/>
    <s v="United Kingdom"/>
    <n v="18500000"/>
    <n v="131060248"/>
    <s v="Twentieth Century Fox"/>
    <n v="137"/>
    <n v="109.6"/>
    <n v="375124085.74452555"/>
    <n v="6.0843377297297296"/>
  </r>
  <r>
    <s v="Stand by Me"/>
    <x v="0"/>
    <x v="1"/>
    <x v="6"/>
    <s v="August 22, 1986 (United States)"/>
    <x v="31"/>
    <n v="374000"/>
    <s v="Rob Reiner"/>
    <s v="Stephen King"/>
    <s v="Wil Wheaton"/>
    <s v="United States"/>
    <n v="8000000"/>
    <n v="52287414"/>
    <s v="Columbia Pictures"/>
    <n v="89"/>
    <n v="109.6"/>
    <n v="149658410.32664233"/>
    <n v="5.5359267499999998"/>
  </r>
  <r>
    <s v="Ferris Bueller's Day Off"/>
    <x v="8"/>
    <x v="3"/>
    <x v="6"/>
    <s v="June 11, 1986 (United States)"/>
    <x v="40"/>
    <n v="330000"/>
    <s v="John Hughes"/>
    <s v="John Hughes"/>
    <s v="Matthew Broderick"/>
    <s v="United States"/>
    <n v="6000000"/>
    <n v="70720215"/>
    <s v="Paramount Pictures"/>
    <n v="103"/>
    <n v="109.6"/>
    <n v="202417257.71441606"/>
    <n v="10.786702500000001"/>
  </r>
  <r>
    <s v="Crocodile Dundee"/>
    <x v="8"/>
    <x v="2"/>
    <x v="6"/>
    <s v="September 26, 1986 (United States)"/>
    <x v="14"/>
    <n v="96000"/>
    <s v="Peter Faiman"/>
    <s v="Paul Hogan"/>
    <s v="Paul Hogan"/>
    <s v="Australia"/>
    <n v="8800000"/>
    <n v="328203506"/>
    <s v="Rimfire Films"/>
    <n v="97"/>
    <n v="109.6"/>
    <n v="939392699.19890511"/>
    <n v="36.295852954545452"/>
  </r>
  <r>
    <s v="Labyrinth"/>
    <x v="1"/>
    <x v="1"/>
    <x v="6"/>
    <s v="June 27, 1986 (United States)"/>
    <x v="34"/>
    <n v="127000"/>
    <s v="Jim Henson"/>
    <s v="Dennis Lee"/>
    <s v="David Bowie"/>
    <s v="United Kingdom"/>
    <n v="25000000"/>
    <n v="13915874"/>
    <s v="Henson Associates (HA)"/>
    <n v="101"/>
    <n v="109.6"/>
    <n v="39830380.235401459"/>
    <n v="-0.44336503999999999"/>
  </r>
  <r>
    <s v="Highlander"/>
    <x v="0"/>
    <x v="2"/>
    <x v="6"/>
    <s v="March 7, 1986 (United States)"/>
    <x v="12"/>
    <n v="127000"/>
    <s v="Russell Mulcahy"/>
    <s v="Gregory Widen"/>
    <s v="Christopher Lambert"/>
    <s v="United Kingdom"/>
    <n v="16000000"/>
    <n v="5900712"/>
    <s v="Thorn EMI Screen Entertainment"/>
    <n v="116"/>
    <n v="109.6"/>
    <n v="16889172.94160584"/>
    <n v="-0.63120549999999997"/>
  </r>
  <r>
    <s v="Big Trouble in Little China"/>
    <x v="8"/>
    <x v="2"/>
    <x v="6"/>
    <s v="July 2, 1986 (United States)"/>
    <x v="4"/>
    <n v="128000"/>
    <s v="John Carpenter"/>
    <s v="Gary Goldman"/>
    <s v="Kurt Russell"/>
    <s v="United States"/>
    <n v="25000000"/>
    <n v="11100577"/>
    <s v="Twentieth Century Fox"/>
    <n v="99"/>
    <n v="109.6"/>
    <n v="31772363.18339416"/>
    <n v="-0.55597691999999999"/>
  </r>
  <r>
    <s v="Pretty in Pink"/>
    <x v="8"/>
    <x v="3"/>
    <x v="6"/>
    <s v="February 28, 1986 (United States)"/>
    <x v="8"/>
    <n v="76000"/>
    <s v="Howard Deutch"/>
    <s v="John Hughes"/>
    <s v="Molly Ringwald"/>
    <s v="United States"/>
    <n v="9000000"/>
    <n v="40479480"/>
    <s v="Paramount Pictures"/>
    <n v="97"/>
    <n v="109.6"/>
    <n v="115861431.35036495"/>
    <n v="3.4977200000000002"/>
  </r>
  <r>
    <s v="Platoon"/>
    <x v="0"/>
    <x v="0"/>
    <x v="6"/>
    <s v="February 6, 1987 (United States)"/>
    <x v="31"/>
    <n v="389000"/>
    <s v="Oliver Stone"/>
    <s v="Oliver Stone"/>
    <s v="Charlie Sheen"/>
    <s v="United States"/>
    <n v="6000000"/>
    <n v="138545632"/>
    <s v="Hemdale"/>
    <n v="120"/>
    <n v="109.6"/>
    <n v="396548948.52554744"/>
    <n v="22.090938666666666"/>
  </r>
  <r>
    <s v="Blue Velvet"/>
    <x v="0"/>
    <x v="0"/>
    <x v="6"/>
    <s v="October 23, 1986 (Italy)"/>
    <x v="3"/>
    <n v="186000"/>
    <s v="David Lynch"/>
    <s v="David Lynch"/>
    <s v="Isabella Rossellini"/>
    <s v="United States"/>
    <n v="6000000"/>
    <n v="8618766"/>
    <s v="De Laurentiis Entertainment Group (DEG)"/>
    <n v="120"/>
    <n v="109.6"/>
    <n v="24668858.523722626"/>
    <n v="0.43646099999999999"/>
  </r>
  <r>
    <s v="Manhunter"/>
    <x v="0"/>
    <x v="6"/>
    <x v="6"/>
    <s v="August 15, 1986 (United States)"/>
    <x v="13"/>
    <n v="68000"/>
    <s v="Michael Mann"/>
    <s v="Thomas Harris"/>
    <s v="William Petersen"/>
    <s v="United States"/>
    <n v="15000000"/>
    <n v="8621783"/>
    <s v="De Laurentiis Entertainment Group (DEG)"/>
    <n v="120"/>
    <n v="109.6"/>
    <n v="24677493.860401459"/>
    <n v="-0.42521446666666668"/>
  </r>
  <r>
    <s v="Howard the Duck"/>
    <x v="1"/>
    <x v="2"/>
    <x v="6"/>
    <s v="August 1, 1986 (United States)"/>
    <x v="32"/>
    <n v="44000"/>
    <s v="Willard Huyck"/>
    <s v="Steve Gerber"/>
    <s v="Lea Thompson"/>
    <s v="United States"/>
    <n v="37000000"/>
    <n v="37962774"/>
    <s v="Universal Pictures"/>
    <n v="110"/>
    <n v="109.6"/>
    <n v="108658049.30474453"/>
    <n v="2.6020918918918921E-2"/>
  </r>
  <r>
    <s v="The Fly"/>
    <x v="0"/>
    <x v="0"/>
    <x v="6"/>
    <s v="August 15, 1986 (United States)"/>
    <x v="37"/>
    <n v="165000"/>
    <s v="David Cronenberg"/>
    <s v="George Langelaan"/>
    <s v="Jeff Goldblum"/>
    <s v="United States"/>
    <n v="15000000"/>
    <n v="60629159"/>
    <s v="SLM Production Group"/>
    <n v="96"/>
    <n v="109.6"/>
    <n v="173534372.06478101"/>
    <n v="3.0419439333333331"/>
  </r>
  <r>
    <s v="Little Shop of Horrors"/>
    <x v="8"/>
    <x v="3"/>
    <x v="6"/>
    <s v="December 19, 1986 (United States)"/>
    <x v="9"/>
    <n v="68000"/>
    <s v="Frank Oz"/>
    <s v="Howard Ashman"/>
    <s v="Rick Moranis"/>
    <s v="United States"/>
    <n v="25000000"/>
    <n v="38983045"/>
    <s v="The Geffen Company"/>
    <n v="94"/>
    <n v="109.6"/>
    <n v="111578295.77098539"/>
    <n v="0.55932179999999998"/>
  </r>
  <r>
    <s v="The Mosquito Coast"/>
    <x v="1"/>
    <x v="1"/>
    <x v="6"/>
    <s v="November 26, 1986 (United States)"/>
    <x v="14"/>
    <n v="28000"/>
    <s v="Peter Weir"/>
    <s v="Paul Theroux"/>
    <s v="Harrison Ford"/>
    <s v="United States"/>
    <n v="25000000"/>
    <n v="14302779"/>
    <s v="The Saul Zaentz Company"/>
    <n v="117"/>
    <n v="109.6"/>
    <n v="40937789.893248171"/>
    <n v="-0.42788883999999999"/>
  </r>
  <r>
    <s v="The Karate Kid Part II"/>
    <x v="1"/>
    <x v="2"/>
    <x v="6"/>
    <s v="June 20, 1986 (United States)"/>
    <x v="10"/>
    <n v="82000"/>
    <s v="John G. Avildsen"/>
    <s v="Robert Mark Kamen"/>
    <s v="Pat Morita"/>
    <s v="United States"/>
    <m/>
    <n v="115103979"/>
    <s v="Columbia Pictures"/>
    <n v="113"/>
    <n v="109.6"/>
    <n v="329453633.32390511"/>
    <n v="0"/>
  </r>
  <r>
    <s v="River's Edge"/>
    <x v="0"/>
    <x v="6"/>
    <x v="6"/>
    <s v="May 8, 1987 (United States)"/>
    <x v="9"/>
    <n v="17000"/>
    <s v="Tim Hunter"/>
    <s v="Neal Jimenez"/>
    <s v="Crispin Glover"/>
    <s v="United States"/>
    <n v="1900000"/>
    <n v="4600000"/>
    <s v="Hemdale"/>
    <n v="99"/>
    <n v="109.6"/>
    <n v="13166240.875912407"/>
    <n v="1.4210526315789473"/>
  </r>
  <r>
    <s v="9Â½ Weeks"/>
    <x v="0"/>
    <x v="0"/>
    <x v="6"/>
    <s v="February 21, 1986 (United States)"/>
    <x v="22"/>
    <n v="39000"/>
    <s v="Adrian Lyne"/>
    <s v="Elizabeth McNeill"/>
    <s v="Mickey Rourke"/>
    <s v="United States"/>
    <n v="17000000"/>
    <n v="6735922"/>
    <s v="Producers Sales Organization (PSO)"/>
    <n v="117"/>
    <n v="109.6"/>
    <n v="19279732.950729925"/>
    <n v="-0.60376929411764702"/>
  </r>
  <r>
    <s v="The Golden Child"/>
    <x v="8"/>
    <x v="2"/>
    <x v="6"/>
    <s v="December 12, 1986 (United States)"/>
    <x v="22"/>
    <n v="53000"/>
    <s v="Michael Ritchie"/>
    <s v="Dennis Feldman"/>
    <s v="Eddie Murphy"/>
    <s v="United States"/>
    <n v="25000000"/>
    <n v="79817937"/>
    <s v="Paramount Pictures"/>
    <n v="94"/>
    <n v="109.6"/>
    <n v="228456996.68704379"/>
    <n v="2.1927174800000002"/>
  </r>
  <r>
    <s v="Star Trek IV: The Voyage Home"/>
    <x v="1"/>
    <x v="2"/>
    <x v="6"/>
    <s v="November 26, 1986 (United States)"/>
    <x v="4"/>
    <n v="81000"/>
    <s v="Leonard Nimoy"/>
    <s v="Gene Roddenberry"/>
    <s v="William Shatner"/>
    <s v="United States"/>
    <n v="25000000"/>
    <n v="109713132"/>
    <s v="Paramount Pictures"/>
    <n v="119"/>
    <n v="109.6"/>
    <n v="314023809.38321167"/>
    <n v="3.3885252800000001"/>
  </r>
  <r>
    <s v="Short Circuit"/>
    <x v="1"/>
    <x v="3"/>
    <x v="6"/>
    <s v="May 9, 1986 (United States)"/>
    <x v="17"/>
    <n v="58000"/>
    <s v="John Badham"/>
    <s v="S.S. Wilson"/>
    <s v="Ally Sheedy"/>
    <s v="United States"/>
    <n v="15000000"/>
    <n v="40697761"/>
    <s v="TriStar Pictures"/>
    <n v="98"/>
    <n v="109.6"/>
    <n v="116486200.96441606"/>
    <n v="1.7131840666666667"/>
  </r>
  <r>
    <s v="The Delta Force"/>
    <x v="0"/>
    <x v="2"/>
    <x v="6"/>
    <s v="February 14, 1986 (United States)"/>
    <x v="41"/>
    <n v="19000"/>
    <s v="Menahem Golan"/>
    <s v="James Bruner"/>
    <s v="Chuck Norris"/>
    <s v="United States"/>
    <n v="12000000"/>
    <n v="17768900"/>
    <s v="Golan-Globus Productions"/>
    <n v="125"/>
    <n v="109.6"/>
    <n v="50858612.5"/>
    <n v="0.48074166666666668"/>
  </r>
  <r>
    <s v="The Name of the Rose"/>
    <x v="0"/>
    <x v="6"/>
    <x v="6"/>
    <s v="September 24, 1986 (United States)"/>
    <x v="3"/>
    <n v="104000"/>
    <s v="Jean-Jacques Annaud"/>
    <s v="Umberto Eco"/>
    <s v="Sean Connery"/>
    <s v="West Germany"/>
    <m/>
    <n v="7153487"/>
    <s v="Constantin Film"/>
    <n v="130"/>
    <n v="109.6"/>
    <n v="20474898.466240875"/>
    <n v="0"/>
  </r>
  <r>
    <s v="The Wraith"/>
    <x v="8"/>
    <x v="2"/>
    <x v="6"/>
    <s v="November 21, 1986 (United States)"/>
    <x v="22"/>
    <n v="15000"/>
    <s v="Mike Marvin"/>
    <s v="Mike Marvin"/>
    <s v="Charlie Sheen"/>
    <s v="United States"/>
    <n v="2700000"/>
    <n v="3500000"/>
    <s v="New Century Entertainment Corporation"/>
    <n v="93"/>
    <n v="109.6"/>
    <n v="10017791.97080292"/>
    <n v="0.29629629629629628"/>
  </r>
  <r>
    <s v="The Color of Money"/>
    <x v="0"/>
    <x v="0"/>
    <x v="6"/>
    <s v="October 17, 1986 (United States)"/>
    <x v="9"/>
    <n v="77000"/>
    <s v="Martin Scorsese"/>
    <s v="Walter Tevis"/>
    <s v="Paul Newman"/>
    <s v="United States"/>
    <n v="13800000"/>
    <n v="52293982"/>
    <s v="Touchstone Pictures"/>
    <n v="119"/>
    <n v="109.6"/>
    <n v="149677209.42883211"/>
    <n v="2.7894189855072464"/>
  </r>
  <r>
    <s v="Hoosiers"/>
    <x v="1"/>
    <x v="0"/>
    <x v="6"/>
    <s v="February 27, 1987 (United States)"/>
    <x v="24"/>
    <n v="44000"/>
    <s v="David Anspaugh"/>
    <s v="Angelo Pizzo"/>
    <s v="Gene Hackman"/>
    <s v="United Kingdom"/>
    <n v="6000000"/>
    <n v="28607524"/>
    <s v="Cinema '84"/>
    <n v="114"/>
    <n v="109.6"/>
    <n v="81881206.923357666"/>
    <n v="3.7679206666666665"/>
  </r>
  <r>
    <s v="Heartbreak Ridge"/>
    <x v="0"/>
    <x v="0"/>
    <x v="6"/>
    <s v="December 5, 1986 (United States)"/>
    <x v="15"/>
    <n v="41000"/>
    <s v="Clint Eastwood"/>
    <s v="James Carabatsos"/>
    <s v="Clint Eastwood"/>
    <s v="United States"/>
    <n v="15000000"/>
    <n v="42724017"/>
    <s v="Jay Weston Productions"/>
    <n v="130"/>
    <n v="109.6"/>
    <n v="122285804.13229926"/>
    <n v="1.8482677999999999"/>
  </r>
  <r>
    <s v="Flight of the Navigator"/>
    <x v="1"/>
    <x v="1"/>
    <x v="6"/>
    <s v="August 1, 1986 (United States)"/>
    <x v="15"/>
    <n v="45000"/>
    <s v="Randal Kleiser"/>
    <s v="Mark H. Baker"/>
    <s v="Joey Cramer"/>
    <s v="United States"/>
    <n v="9000000"/>
    <n v="18564613"/>
    <s v="Walt Disney Pictures"/>
    <n v="90"/>
    <n v="109.6"/>
    <n v="53136123.157846712"/>
    <n v="1.0627347777777778"/>
  </r>
  <r>
    <s v="Cobra"/>
    <x v="0"/>
    <x v="2"/>
    <x v="6"/>
    <s v="May 23, 1986 (United States)"/>
    <x v="1"/>
    <n v="69000"/>
    <s v="George P. Cosmatos"/>
    <s v="Paula Gosling"/>
    <s v="Sylvester Stallone"/>
    <s v="United States"/>
    <n v="25000000"/>
    <n v="49042224"/>
    <s v="Warner Bros."/>
    <n v="87"/>
    <n v="109.6"/>
    <n v="140369942.23357663"/>
    <n v="0.96168896000000004"/>
  </r>
  <r>
    <s v="Peggy Sue Got Married"/>
    <x v="8"/>
    <x v="3"/>
    <x v="6"/>
    <s v="October 10, 1986 (United States)"/>
    <x v="5"/>
    <n v="34000"/>
    <s v="Francis Ford Coppola"/>
    <s v="Jerry Leichtling"/>
    <s v="Kathleen Turner"/>
    <s v="United States"/>
    <n v="18000000"/>
    <n v="41488348"/>
    <s v="TriStar Pictures"/>
    <n v="103"/>
    <n v="109.6"/>
    <n v="118749039.85036495"/>
    <n v="1.3049082222222221"/>
  </r>
  <r>
    <s v="The Mission"/>
    <x v="1"/>
    <x v="1"/>
    <x v="6"/>
    <s v="October 31, 1986 (United States)"/>
    <x v="34"/>
    <n v="57000"/>
    <s v="Roland JoffÃ©"/>
    <s v="Robert Bolt"/>
    <s v="Robert De Niro"/>
    <s v="United Kingdom"/>
    <n v="24500000"/>
    <n v="17502499"/>
    <s v="Warner Bros."/>
    <n v="125"/>
    <n v="109.6"/>
    <n v="50096112.557481751"/>
    <n v="-0.28561228571428571"/>
  </r>
  <r>
    <s v="Working Girls"/>
    <x v="9"/>
    <x v="0"/>
    <x v="6"/>
    <s v="March 20, 1987 (United States)"/>
    <x v="14"/>
    <n v="780"/>
    <s v="Lizzie Borden"/>
    <s v="Lizzie Borden"/>
    <s v="Louise Smith"/>
    <s v="United States"/>
    <m/>
    <n v="1777378"/>
    <s v="Alternate Current"/>
    <n v="93"/>
    <n v="109.6"/>
    <n v="5087258.0164233577"/>
    <n v="0"/>
  </r>
  <r>
    <s v="Youngblood"/>
    <x v="0"/>
    <x v="0"/>
    <x v="6"/>
    <s v="January 31, 1986 (United States)"/>
    <x v="19"/>
    <n v="13000"/>
    <s v="Peter Markle"/>
    <s v="Peter Markle"/>
    <s v="Rob Lowe"/>
    <s v="United States"/>
    <m/>
    <n v="15448384"/>
    <s v="Blueline Productions"/>
    <n v="110"/>
    <n v="109.6"/>
    <n v="44216770.627737224"/>
    <n v="0"/>
  </r>
  <r>
    <s v="Three Amigos!"/>
    <x v="1"/>
    <x v="3"/>
    <x v="6"/>
    <s v="December 12, 1986 (United States)"/>
    <x v="16"/>
    <n v="70000"/>
    <s v="John Landis"/>
    <s v="Steve Martin"/>
    <s v="Steve Martin"/>
    <s v="United States"/>
    <n v="25000000"/>
    <n v="39246734"/>
    <s v="L.A. Films"/>
    <n v="104"/>
    <n v="109.6"/>
    <n v="112333033.35583942"/>
    <n v="0.56986935999999999"/>
  </r>
  <r>
    <s v="Maximum Overdrive"/>
    <x v="0"/>
    <x v="2"/>
    <x v="6"/>
    <s v="July 25, 1986 (United States)"/>
    <x v="30"/>
    <n v="31000"/>
    <s v="Stephen King"/>
    <s v="Stephen King"/>
    <s v="Emilio Estevez"/>
    <s v="United States"/>
    <n v="10000000"/>
    <n v="7433663"/>
    <s v="De Laurentiis Entertainment Group (DEG)"/>
    <n v="98"/>
    <n v="109.6"/>
    <n v="21276825.575729925"/>
    <n v="-0.25663370000000002"/>
  </r>
  <r>
    <s v="Lucas"/>
    <x v="8"/>
    <x v="3"/>
    <x v="6"/>
    <s v="March 28, 1986 (United States)"/>
    <x v="15"/>
    <n v="15000"/>
    <s v="David Seltzer"/>
    <s v="David Seltzer"/>
    <s v="Corey Haim"/>
    <s v="United States"/>
    <n v="6000000"/>
    <n v="8200000"/>
    <s v="Lawrence Gordon Productions"/>
    <n v="100"/>
    <n v="109.6"/>
    <n v="23470255.474452555"/>
    <n v="0.36666666666666664"/>
  </r>
  <r>
    <s v="Friday the 13th Part VI: Jason Lives"/>
    <x v="0"/>
    <x v="4"/>
    <x v="6"/>
    <s v="August 1, 1986 (United States)"/>
    <x v="22"/>
    <n v="40000"/>
    <s v="Tom McLoughlin"/>
    <s v="Tom McLoughlin"/>
    <s v="Thom Mathews"/>
    <s v="United States"/>
    <n v="3000000"/>
    <n v="19472057"/>
    <s v="Paramount Pictures"/>
    <n v="86"/>
    <n v="109.6"/>
    <n v="55733433.219890505"/>
    <n v="5.4906856666666668"/>
  </r>
  <r>
    <s v="The Money Pit"/>
    <x v="1"/>
    <x v="3"/>
    <x v="6"/>
    <s v="March 26, 1986 (United States)"/>
    <x v="5"/>
    <n v="54000"/>
    <s v="Richard Benjamin"/>
    <s v="David Giler"/>
    <s v="Tom Hanks"/>
    <s v="United States"/>
    <n v="10000000"/>
    <n v="54999651"/>
    <s v="Amblin Entertainment"/>
    <n v="91"/>
    <n v="109.6"/>
    <n v="157421446.33850363"/>
    <n v="4.4999650999999998"/>
  </r>
  <r>
    <s v="Back to School"/>
    <x v="8"/>
    <x v="3"/>
    <x v="6"/>
    <s v="June 13, 1986 (United States)"/>
    <x v="14"/>
    <n v="29000"/>
    <s v="Alan Metter"/>
    <s v="Rodney Dangerfield"/>
    <s v="Rodney Dangerfield"/>
    <s v="United States"/>
    <n v="11000000"/>
    <n v="91258000"/>
    <s v="Orion Pictures"/>
    <n v="96"/>
    <n v="109.6"/>
    <n v="261201045.62043795"/>
    <n v="7.2961818181818181"/>
  </r>
  <r>
    <s v="Betty Blue"/>
    <x v="9"/>
    <x v="0"/>
    <x v="6"/>
    <s v="November 7, 1986 (United States)"/>
    <x v="34"/>
    <n v="19000"/>
    <s v="Jean-Jacques Beineix"/>
    <s v="Philippe Djian"/>
    <s v="Jean-Hugues Anglade"/>
    <s v="France"/>
    <m/>
    <n v="2016851"/>
    <s v="Gaumont"/>
    <n v="185"/>
    <n v="109.6"/>
    <n v="5772683.9297445249"/>
    <n v="0"/>
  </r>
  <r>
    <s v="About Last Night"/>
    <x v="0"/>
    <x v="3"/>
    <x v="6"/>
    <s v="July 2, 1986 (United States)"/>
    <x v="19"/>
    <n v="15000"/>
    <s v="Edward Zwick"/>
    <s v="David Mamet"/>
    <s v="Rob Lowe"/>
    <s v="United States"/>
    <n v="8500000"/>
    <n v="38702310"/>
    <s v="TriStar Pictures"/>
    <n v="113"/>
    <n v="109.6"/>
    <n v="110774768.67700729"/>
    <n v="3.5532129411764708"/>
  </r>
  <r>
    <s v="Critters"/>
    <x v="8"/>
    <x v="3"/>
    <x v="6"/>
    <s v="April 11, 1986 (United States)"/>
    <x v="10"/>
    <n v="32000"/>
    <s v="Stephen Herek"/>
    <s v="Domonic Muir"/>
    <s v="Dee Wallace"/>
    <s v="United States"/>
    <n v="2000000"/>
    <n v="13167232"/>
    <s v="New Line Cinema"/>
    <n v="86"/>
    <n v="109.6"/>
    <n v="37687597.430656932"/>
    <n v="5.5836160000000001"/>
  </r>
  <r>
    <s v="The Texas Chainsaw Massacre 2"/>
    <x v="9"/>
    <x v="3"/>
    <x v="6"/>
    <s v="August 22, 1986 (United States)"/>
    <x v="41"/>
    <n v="29000"/>
    <s v="Tobe Hooper"/>
    <s v="L.M. Kit Carson"/>
    <s v="Dennis Hopper"/>
    <s v="United States"/>
    <n v="4700000"/>
    <n v="8025872"/>
    <s v="Cannon Films"/>
    <n v="101"/>
    <n v="109.6"/>
    <n v="22971861.737226278"/>
    <n v="0.70763234042553191"/>
  </r>
  <r>
    <s v="Iron Eagle"/>
    <x v="8"/>
    <x v="2"/>
    <x v="6"/>
    <s v="January 17, 1986 (United States)"/>
    <x v="30"/>
    <n v="14000"/>
    <s v="Sidney J. Furie"/>
    <s v="Kevin Alyn Elders"/>
    <s v="Louis Gossett Jr."/>
    <s v="United States"/>
    <m/>
    <n v="24159872"/>
    <s v="TriStar Pictures"/>
    <n v="117"/>
    <n v="109.6"/>
    <n v="69151020.496350363"/>
    <n v="0"/>
  </r>
  <r>
    <s v="One Crazy Summer"/>
    <x v="1"/>
    <x v="3"/>
    <x v="6"/>
    <s v="August 8, 1986 (United States)"/>
    <x v="5"/>
    <n v="14000"/>
    <s v="Savage Steve Holland"/>
    <s v="Savage Steve Holland"/>
    <s v="John Cusack"/>
    <s v="United States"/>
    <m/>
    <n v="13431806"/>
    <s v="A&amp;M Films"/>
    <n v="93"/>
    <n v="109.6"/>
    <n v="38444868.08576642"/>
    <n v="0"/>
  </r>
  <r>
    <s v="From Beyond"/>
    <x v="0"/>
    <x v="4"/>
    <x v="6"/>
    <s v="October 24, 1986 (United States)"/>
    <x v="17"/>
    <n v="24000"/>
    <s v="Stuart Gordon"/>
    <s v="H.P. Lovecraft"/>
    <s v="Jeffrey Combs"/>
    <s v="United States"/>
    <n v="4500000"/>
    <n v="1261000"/>
    <s v="Empire Pictures"/>
    <n v="85"/>
    <n v="109.6"/>
    <n v="3609267.335766423"/>
    <n v="-0.71977777777777774"/>
  </r>
  <r>
    <s v="Sid and Nancy"/>
    <x v="0"/>
    <x v="5"/>
    <x v="6"/>
    <s v="November 7, 1986 (United States)"/>
    <x v="9"/>
    <n v="30000"/>
    <s v="Alex Cox"/>
    <s v="Alex Cox"/>
    <s v="Gary Oldman"/>
    <s v="United Kingdom"/>
    <n v="4000000"/>
    <n v="2850707"/>
    <s v="Initial Pictures"/>
    <n v="112"/>
    <n v="109.6"/>
    <n v="8159368.4844890507"/>
    <n v="-0.28732324999999997"/>
  </r>
  <r>
    <s v="Henry: Portrait of a Serial Killer"/>
    <x v="9"/>
    <x v="5"/>
    <x v="6"/>
    <s v="September 7, 1990 (United States)"/>
    <x v="9"/>
    <n v="33000"/>
    <s v="John McNaughton"/>
    <s v="Richard Fire"/>
    <s v="Michael Rooker"/>
    <s v="United States"/>
    <n v="111000"/>
    <n v="609939"/>
    <s v="Maljack Productions"/>
    <n v="83"/>
    <n v="109.6"/>
    <n v="1745783.4333941606"/>
    <n v="4.494945945945946"/>
  </r>
  <r>
    <s v="Mona Lisa"/>
    <x v="0"/>
    <x v="6"/>
    <x v="6"/>
    <s v="June 13, 1986 (United States)"/>
    <x v="4"/>
    <n v="14000"/>
    <s v="Neil Jordan"/>
    <s v="Neil Jordan"/>
    <s v="Bob Hoskins"/>
    <s v="United Kingdom"/>
    <m/>
    <n v="5794184"/>
    <s v="HandMade Films"/>
    <n v="104"/>
    <n v="109.6"/>
    <n v="16584265.700729927"/>
    <n v="0"/>
  </r>
  <r>
    <s v="Police Academy 3: Back in Training"/>
    <x v="1"/>
    <x v="3"/>
    <x v="6"/>
    <s v="March 21, 1986 (United States)"/>
    <x v="20"/>
    <n v="43000"/>
    <s v="Jerry Paris"/>
    <s v="Neal Israel"/>
    <s v="Steve Guttenberg"/>
    <s v="Canada"/>
    <m/>
    <n v="43579163"/>
    <s v="Police Academy Productions"/>
    <n v="83"/>
    <n v="109.6"/>
    <n v="124733425.48448904"/>
    <n v="0"/>
  </r>
  <r>
    <s v="Night of the Creeps"/>
    <x v="0"/>
    <x v="3"/>
    <x v="6"/>
    <s v="August 22, 1986 (United States)"/>
    <x v="8"/>
    <n v="22000"/>
    <s v="Fred Dekker"/>
    <s v="Fred Dekker"/>
    <s v="Jason Lively"/>
    <s v="United States"/>
    <n v="5000000"/>
    <n v="591366"/>
    <s v="TriStar Pictures"/>
    <n v="88"/>
    <n v="109.6"/>
    <n v="1692623.3047445256"/>
    <n v="-0.88172680000000003"/>
  </r>
  <r>
    <s v="The Sacrifice"/>
    <x v="1"/>
    <x v="0"/>
    <x v="6"/>
    <s v="May 9, 1986 (Sweden)"/>
    <x v="31"/>
    <n v="26000"/>
    <s v="Andrei Tarkovsky"/>
    <s v="Andrei Tarkovsky"/>
    <s v="Erland Josephson"/>
    <s v="Sweden"/>
    <m/>
    <n v="167292"/>
    <s v="Svenska Filminstitutet (SFI)"/>
    <n v="149"/>
    <n v="109.6"/>
    <n v="478827.55839416059"/>
    <n v="0"/>
  </r>
  <r>
    <s v="The Hitcher"/>
    <x v="0"/>
    <x v="2"/>
    <x v="6"/>
    <s v="February 21, 1986 (United States)"/>
    <x v="13"/>
    <n v="45000"/>
    <s v="Robert Harmon"/>
    <s v="Eric Red"/>
    <s v="Rutger Hauer"/>
    <s v="United States"/>
    <n v="6000000"/>
    <n v="5844868"/>
    <s v="HBO Pictures"/>
    <n v="97"/>
    <n v="109.6"/>
    <n v="16729334.777372262"/>
    <n v="-2.5855333333333334E-2"/>
  </r>
  <r>
    <s v="Rad"/>
    <x v="1"/>
    <x v="0"/>
    <x v="6"/>
    <s v="March 28, 1986 (United States)"/>
    <x v="15"/>
    <n v="5600"/>
    <s v="Hal Needham"/>
    <s v="Sam Bernard"/>
    <s v="Bart Conner"/>
    <s v="United States"/>
    <m/>
    <n v="2015882"/>
    <s v="TaliaFilm II Productions"/>
    <n v="91"/>
    <n v="109.6"/>
    <n v="5769910.4324817518"/>
    <n v="0"/>
  </r>
  <r>
    <s v="An American Tail"/>
    <x v="2"/>
    <x v="10"/>
    <x v="6"/>
    <s v="November 21, 1986 (United States)"/>
    <x v="15"/>
    <n v="50000"/>
    <s v="Don Bluth"/>
    <s v="Judy Freudberg"/>
    <s v="Dom DeLuise"/>
    <s v="United States"/>
    <m/>
    <n v="84542002"/>
    <s v="Universal Pictures"/>
    <n v="80"/>
    <n v="109.6"/>
    <n v="241978339.66605839"/>
    <n v="0"/>
  </r>
  <r>
    <s v="SpaceCamp"/>
    <x v="1"/>
    <x v="1"/>
    <x v="6"/>
    <s v="June 6, 1986 (United States)"/>
    <x v="46"/>
    <n v="13000"/>
    <s v="Harry Winer"/>
    <s v="Clifford Green"/>
    <s v="Kate Capshaw"/>
    <s v="United States"/>
    <n v="18000000"/>
    <n v="9697739"/>
    <s v="ABC Motion Pictures"/>
    <n v="107"/>
    <n v="109.6"/>
    <n v="27757123.396897808"/>
    <n v="-0.46123672222222223"/>
  </r>
  <r>
    <s v="Raw Deal"/>
    <x v="0"/>
    <x v="2"/>
    <x v="6"/>
    <s v="June 6, 1986 (United States)"/>
    <x v="41"/>
    <n v="32000"/>
    <s v="John Irvin"/>
    <s v="Luciano Vincenzoni"/>
    <s v="Arnold Schwarzenegger"/>
    <s v="United States"/>
    <n v="8500000"/>
    <n v="16209459"/>
    <s v="De Laurentiis Entertainment Group (DEG)"/>
    <n v="106"/>
    <n v="109.6"/>
    <n v="46395139.49178832"/>
    <n v="0.90699517647058825"/>
  </r>
  <r>
    <s v="Hannah and Her Sisters"/>
    <x v="8"/>
    <x v="3"/>
    <x v="6"/>
    <s v="March 14, 1986 (United States)"/>
    <x v="6"/>
    <n v="68000"/>
    <s v="Woody Allen"/>
    <s v="Woody Allen"/>
    <s v="Mia Farrow"/>
    <s v="United States"/>
    <n v="6400000"/>
    <n v="40084041"/>
    <s v="Orion Pictures"/>
    <n v="107"/>
    <n v="109.6"/>
    <n v="114729595.45346715"/>
    <n v="5.2631314062500003"/>
  </r>
  <r>
    <s v="The Great Mouse Detective"/>
    <x v="2"/>
    <x v="10"/>
    <x v="6"/>
    <s v="July 2, 1986 (United States)"/>
    <x v="13"/>
    <n v="46000"/>
    <s v="Directors"/>
    <s v="Peter Young"/>
    <s v="Vincent Price"/>
    <s v="United States"/>
    <n v="14000000"/>
    <n v="38625550"/>
    <s v="Walt Disney Pictures"/>
    <n v="74"/>
    <n v="109.6"/>
    <n v="110555064.1879562"/>
    <n v="1.7589678571428571"/>
  </r>
  <r>
    <s v="Ruthless People"/>
    <x v="0"/>
    <x v="3"/>
    <x v="6"/>
    <s v="June 27, 1986 (United States)"/>
    <x v="15"/>
    <n v="27000"/>
    <s v="Jim Abrahams"/>
    <s v="Dale Launer"/>
    <s v="Bette Midler"/>
    <s v="United States"/>
    <n v="13000000"/>
    <n v="71624879"/>
    <s v="Touchstone Pictures"/>
    <n v="93"/>
    <n v="109.6"/>
    <n v="205006610.78740874"/>
    <n v="4.5096060769230766"/>
  </r>
  <r>
    <s v="The Transformers: the Movie"/>
    <x v="1"/>
    <x v="10"/>
    <x v="6"/>
    <s v="August 8, 1986 (United States)"/>
    <x v="4"/>
    <n v="38000"/>
    <s v="Nelson Shin"/>
    <s v="Ron Friedman"/>
    <s v="Orson Welles"/>
    <s v="United States"/>
    <n v="6000000"/>
    <n v="5860601"/>
    <s v="Sunbow Productions"/>
    <n v="84"/>
    <n v="109.6"/>
    <n v="16774366.18339416"/>
    <n v="-2.3233166666666666E-2"/>
  </r>
  <r>
    <s v="Wildcats"/>
    <x v="0"/>
    <x v="3"/>
    <x v="6"/>
    <s v="February 14, 1986 (United States)"/>
    <x v="10"/>
    <n v="12000"/>
    <s v="Michael Ritchie"/>
    <s v="Ezra Sacks"/>
    <s v="Goldie Hawn"/>
    <s v="United States"/>
    <m/>
    <n v="26285544"/>
    <s v="Hawn / Sylbert Movie Company"/>
    <n v="106"/>
    <n v="109.6"/>
    <n v="75235174.751824811"/>
    <n v="0"/>
  </r>
  <r>
    <s v="Troll"/>
    <x v="8"/>
    <x v="3"/>
    <x v="6"/>
    <s v="January 17, 1986 (United States)"/>
    <x v="54"/>
    <n v="9500"/>
    <s v="John Carl Buechler"/>
    <s v="John Carl Buechler"/>
    <s v="Michael Moriarty"/>
    <s v="Italy"/>
    <n v="1100000"/>
    <n v="5450815"/>
    <s v="Empire Pictures"/>
    <n v="82"/>
    <n v="109.6"/>
    <n v="15601465.92609489"/>
    <n v="3.9552863636363638"/>
  </r>
  <r>
    <s v="At Close Range"/>
    <x v="0"/>
    <x v="6"/>
    <x v="6"/>
    <s v="April 18, 1986 (United States)"/>
    <x v="9"/>
    <n v="15000"/>
    <s v="James Foley"/>
    <s v="Elliott Lewitt"/>
    <s v="Sean Penn"/>
    <s v="United States"/>
    <n v="6500000"/>
    <n v="2347000"/>
    <s v="Hemdale"/>
    <n v="111"/>
    <n v="109.6"/>
    <n v="6717645.0729927002"/>
    <n v="-0.63892307692307693"/>
  </r>
  <r>
    <s v="The Boy Who Could Fly"/>
    <x v="1"/>
    <x v="0"/>
    <x v="6"/>
    <s v="August 15, 1986 (United States)"/>
    <x v="16"/>
    <n v="5600"/>
    <s v="Nick Castle"/>
    <s v="Nick Castle"/>
    <s v="Lucy Deakins"/>
    <s v="United States"/>
    <m/>
    <n v="7177431"/>
    <s v="Lorimar Film Partners"/>
    <n v="114"/>
    <n v="109.6"/>
    <n v="20543431.612226278"/>
    <n v="0"/>
  </r>
  <r>
    <s v="Something Wild"/>
    <x v="0"/>
    <x v="3"/>
    <x v="6"/>
    <s v="November 7, 1986 (United States)"/>
    <x v="15"/>
    <n v="17000"/>
    <s v="Jonathan Demme"/>
    <s v="E. Max Frye"/>
    <s v="Jeff Daniels"/>
    <s v="United States"/>
    <n v="7000000"/>
    <n v="8362969"/>
    <s v="Religioso Primitiva"/>
    <n v="114"/>
    <n v="109.6"/>
    <n v="23936709.628649633"/>
    <n v="0.19470985714285716"/>
  </r>
  <r>
    <s v="Heartburn"/>
    <x v="0"/>
    <x v="3"/>
    <x v="6"/>
    <s v="July 25, 1986 (United States)"/>
    <x v="10"/>
    <n v="10000"/>
    <s v="Mike Nichols"/>
    <s v="Nora Ephron"/>
    <s v="Meryl Streep"/>
    <s v="United States"/>
    <n v="20000000"/>
    <n v="25314189"/>
    <s v="Paramount Pictures"/>
    <n v="108"/>
    <n v="109.6"/>
    <n v="72454936.946167886"/>
    <n v="0.26570945000000001"/>
  </r>
  <r>
    <s v="Crossroads"/>
    <x v="0"/>
    <x v="0"/>
    <x v="6"/>
    <s v="March 14, 1986 (United States)"/>
    <x v="12"/>
    <n v="15000"/>
    <s v="Walter Hill"/>
    <s v="John Fusco"/>
    <s v="Ralph Macchio"/>
    <s v="United States"/>
    <m/>
    <n v="5839031"/>
    <s v="Columbia Pictures"/>
    <n v="99"/>
    <n v="109.6"/>
    <n v="16712627.96259124"/>
    <n v="0"/>
  </r>
  <r>
    <s v="The Clan of the Cave Bear"/>
    <x v="0"/>
    <x v="1"/>
    <x v="6"/>
    <s v="January 17, 1986 (United States)"/>
    <x v="20"/>
    <n v="6200"/>
    <s v="Michael Chapman"/>
    <s v="Jean M. Auel"/>
    <s v="Daryl Hannah"/>
    <s v="United States"/>
    <n v="15000000"/>
    <n v="1953732"/>
    <s v="Warner Bros."/>
    <n v="98"/>
    <n v="109.6"/>
    <n v="5592023.0693430658"/>
    <n v="-0.86975119999999995"/>
  </r>
  <r>
    <s v="She's Gotta Have It"/>
    <x v="0"/>
    <x v="3"/>
    <x v="6"/>
    <s v="August 8, 1986 (United States)"/>
    <x v="8"/>
    <n v="13000"/>
    <s v="Spike Lee"/>
    <s v="Spike Lee"/>
    <s v="Tracy Camilla Johns"/>
    <s v="United States"/>
    <n v="175000"/>
    <n v="7137502"/>
    <s v="40 Acres &amp; A Mule Filmworks"/>
    <n v="84"/>
    <n v="109.6"/>
    <n v="20429145.779197078"/>
    <n v="39.785725714285711"/>
  </r>
  <r>
    <s v="Running Scared"/>
    <x v="0"/>
    <x v="2"/>
    <x v="6"/>
    <s v="June 27, 1986 (United States)"/>
    <x v="16"/>
    <n v="12000"/>
    <s v="Peter Hyams"/>
    <s v="Gary DeVore"/>
    <s v="Gregory Hines"/>
    <s v="United States"/>
    <m/>
    <n v="38500726"/>
    <s v="Metro-Goldwyn-Mayer (MGM)"/>
    <n v="107"/>
    <n v="109.6"/>
    <n v="110197789.65510948"/>
    <n v="0"/>
  </r>
  <r>
    <s v="8 Million Ways to Die"/>
    <x v="0"/>
    <x v="2"/>
    <x v="6"/>
    <s v="April 25, 1986 (United States)"/>
    <x v="1"/>
    <n v="4700"/>
    <s v="Hal Ashby"/>
    <s v="Lawrence Block"/>
    <s v="Jeff Bridges"/>
    <s v="United States"/>
    <n v="18000000"/>
    <n v="1305114"/>
    <s v="Producers Sales Organization (PSO)"/>
    <n v="115"/>
    <n v="109.6"/>
    <n v="3735531.585766423"/>
    <n v="-0.92749366666666666"/>
  </r>
  <r>
    <s v="Soul Man"/>
    <x v="8"/>
    <x v="3"/>
    <x v="6"/>
    <s v="October 24, 1986 (United States)"/>
    <x v="11"/>
    <n v="7800"/>
    <s v="Steve Miner"/>
    <s v="Carol Black"/>
    <s v="C. Thomas Howell"/>
    <s v="United States"/>
    <m/>
    <n v="27820000"/>
    <s v="Balcor Film Investors"/>
    <n v="104"/>
    <n v="109.6"/>
    <n v="79627135.036496341"/>
    <n v="0"/>
  </r>
  <r>
    <s v="Down by Law"/>
    <x v="0"/>
    <x v="3"/>
    <x v="6"/>
    <s v="September 25, 1986 (Canada)"/>
    <x v="3"/>
    <n v="49000"/>
    <s v="Jim Jarmusch"/>
    <s v="Jim Jarmusch"/>
    <s v="Tom Waits"/>
    <s v="United States"/>
    <n v="1100000"/>
    <n v="1504286"/>
    <s v="Island Pictures"/>
    <n v="107"/>
    <n v="109.6"/>
    <n v="4305606.9178832117"/>
    <n v="0.36753272727272729"/>
  </r>
  <r>
    <s v="Poltergeist II: the Other Side"/>
    <x v="8"/>
    <x v="4"/>
    <x v="6"/>
    <s v="May 23, 1986 (United States)"/>
    <x v="46"/>
    <n v="26000"/>
    <s v="Brian Gibson"/>
    <s v="Mark Victor"/>
    <s v="JoBeth Williams"/>
    <s v="United States"/>
    <n v="19000000"/>
    <n v="40996665"/>
    <s v="Freddie Fields Productions"/>
    <n v="91"/>
    <n v="109.6"/>
    <n v="117341731.84762773"/>
    <n v="1.1577192105263159"/>
  </r>
  <r>
    <s v="Bad Blood"/>
    <x v="9"/>
    <x v="6"/>
    <x v="6"/>
    <s v="November 26, 1986 (France)"/>
    <x v="4"/>
    <n v="7500"/>
    <s v="Leos Carax"/>
    <s v="Leos Carax"/>
    <s v="Michel Piccoli"/>
    <s v="Switzerland"/>
    <m/>
    <n v="58731"/>
    <s v="Les Films Plain Chant"/>
    <n v="105"/>
    <n v="109.6"/>
    <n v="168101.41149635037"/>
    <n v="0"/>
  </r>
  <r>
    <s v="Psycho III"/>
    <x v="0"/>
    <x v="4"/>
    <x v="6"/>
    <s v="July 2, 1986 (United States)"/>
    <x v="20"/>
    <n v="14000"/>
    <s v="Anthony Perkins"/>
    <s v="Charles Edward Pogue"/>
    <s v="Anthony Perkins"/>
    <s v="United States"/>
    <m/>
    <n v="14481606"/>
    <s v="Universal Pictures"/>
    <n v="93"/>
    <n v="109.6"/>
    <n v="41449633.231751822"/>
    <n v="0"/>
  </r>
  <r>
    <s v="Allan Quatermain and the Lost City of Gold"/>
    <x v="1"/>
    <x v="2"/>
    <x v="6"/>
    <s v="January 30, 1987 (United States)"/>
    <x v="26"/>
    <n v="9000"/>
    <s v="Gary Nelson"/>
    <s v="H. Rider Haggard"/>
    <s v="Richard Chamberlain"/>
    <s v="United States"/>
    <n v="13000000"/>
    <n v="3751699"/>
    <s v="Golan-Globus Productions"/>
    <n v="99"/>
    <n v="109.6"/>
    <n v="10738211.46259124"/>
    <n v="-0.7114077692307692"/>
  </r>
  <r>
    <s v="The Adventures of Milo and Otis"/>
    <x v="2"/>
    <x v="1"/>
    <x v="6"/>
    <s v="August 25, 1989 (United States)"/>
    <x v="9"/>
    <n v="11000"/>
    <s v="Masanori Hata"/>
    <s v="Masanori Hata"/>
    <s v="KyÃ´ko Koizumi"/>
    <s v="Japan"/>
    <m/>
    <n v="13299749"/>
    <s v="Fuji Television Network"/>
    <n v="76"/>
    <n v="109.6"/>
    <n v="38066891.070255473"/>
    <n v="0"/>
  </r>
  <r>
    <s v="Caravaggio"/>
    <x v="3"/>
    <x v="5"/>
    <x v="6"/>
    <s v="August 29, 1986 (United States)"/>
    <x v="14"/>
    <n v="5500"/>
    <s v="Derek Jarman"/>
    <s v="Derek Jarman"/>
    <s v="Noam Almaz"/>
    <s v="United Kingdom"/>
    <m/>
    <n v="5478"/>
    <s v="British Film Institute (BFI)"/>
    <n v="93"/>
    <n v="109.6"/>
    <n v="15679.275547445255"/>
    <n v="0"/>
  </r>
  <r>
    <s v="Children of a Lesser God"/>
    <x v="0"/>
    <x v="0"/>
    <x v="6"/>
    <s v="October 31, 1986 (United States)"/>
    <x v="13"/>
    <n v="15000"/>
    <s v="Randa Haines"/>
    <s v="Mark Medoff"/>
    <s v="William Hurt"/>
    <s v="United States"/>
    <n v="10500000"/>
    <n v="31853080"/>
    <s v="Paramount Pictures"/>
    <n v="119"/>
    <n v="109.6"/>
    <n v="91170722.591240868"/>
    <n v="2.0336266666666667"/>
  </r>
  <r>
    <s v="Invaders from Mars"/>
    <x v="1"/>
    <x v="4"/>
    <x v="6"/>
    <s v="June 6, 1986 (United States)"/>
    <x v="41"/>
    <n v="8200"/>
    <s v="Tobe Hooper"/>
    <s v="Richard Blake"/>
    <s v="Karen Black"/>
    <s v="United States"/>
    <n v="12000000"/>
    <n v="4884663"/>
    <s v="Cannon Pictures"/>
    <n v="100"/>
    <n v="109.6"/>
    <n v="13981010.794708028"/>
    <n v="-0.59294475000000002"/>
  </r>
  <r>
    <s v="Matador"/>
    <x v="5"/>
    <x v="0"/>
    <x v="6"/>
    <s v="March 7, 1986 (Spain)"/>
    <x v="9"/>
    <n v="11000"/>
    <s v="Pedro AlmodÃ³var"/>
    <s v="Pedro AlmodÃ³var"/>
    <s v="Assumpta Serna"/>
    <s v="Spain"/>
    <m/>
    <n v="286126"/>
    <s v="CompaÃ±Ã­a Iberoamericana de TV"/>
    <n v="110"/>
    <n v="109.6"/>
    <n v="818957.35583941604"/>
    <n v="0"/>
  </r>
  <r>
    <s v="Down and Out in Beverly Hills"/>
    <x v="0"/>
    <x v="3"/>
    <x v="6"/>
    <s v="January 31, 1986 (United States)"/>
    <x v="19"/>
    <n v="16000"/>
    <s v="Paul Mazursky"/>
    <s v="RenÃ© Fauchois"/>
    <s v="Nick Nolte"/>
    <s v="United States"/>
    <n v="14000000"/>
    <n v="62134225"/>
    <s v="Touchstone Pictures"/>
    <n v="103"/>
    <n v="109.6"/>
    <n v="177842211.51916057"/>
    <n v="3.4381589285714287"/>
  </r>
  <r>
    <s v="April Fool's Day"/>
    <x v="0"/>
    <x v="4"/>
    <x v="6"/>
    <s v="March 28, 1986 (United States)"/>
    <x v="19"/>
    <n v="15000"/>
    <s v="Fred Walton"/>
    <s v="Danilo Bach"/>
    <s v="Deborah Foreman"/>
    <s v="United States"/>
    <n v="5000000"/>
    <n v="12947763"/>
    <s v="Paramount Pictures"/>
    <n v="89"/>
    <n v="109.6"/>
    <n v="37059427.49178832"/>
    <n v="1.5895526"/>
  </r>
  <r>
    <s v="The Big Easy"/>
    <x v="0"/>
    <x v="3"/>
    <x v="6"/>
    <s v="August 21, 1987 (United States)"/>
    <x v="16"/>
    <n v="12000"/>
    <s v="Jim McBride"/>
    <s v="Daniel Petrie Jr."/>
    <s v="Dennis Quaid"/>
    <s v="United States"/>
    <n v="8500000"/>
    <n v="17685307"/>
    <s v="Kings Road Entertainment"/>
    <n v="102"/>
    <n v="109.6"/>
    <n v="50619350.418795615"/>
    <n v="1.0806243529411765"/>
  </r>
  <r>
    <s v="Pirates"/>
    <x v="8"/>
    <x v="2"/>
    <x v="6"/>
    <s v="July 18, 1986 (United States)"/>
    <x v="10"/>
    <n v="8100"/>
    <s v="Roman Polanski"/>
    <s v="John Brownjohn"/>
    <s v="Walter Matthau"/>
    <s v="France"/>
    <n v="40000000"/>
    <n v="1641825"/>
    <s v="Carthago Films S.a.r.l."/>
    <n v="121"/>
    <n v="109.6"/>
    <n v="4699274.6578467153"/>
    <n v="-0.95895437500000003"/>
  </r>
  <r>
    <s v="No Mercy"/>
    <x v="0"/>
    <x v="6"/>
    <x v="6"/>
    <s v="December 19, 1986 (United States)"/>
    <x v="46"/>
    <n v="7000"/>
    <s v="Richard Pearce"/>
    <s v="James Carabatsos"/>
    <s v="Richard Gere"/>
    <s v="United States"/>
    <n v="14000000"/>
    <n v="12303904"/>
    <s v="TriStar Pictures"/>
    <n v="106"/>
    <n v="109.6"/>
    <n v="35216557.343065694"/>
    <n v="-0.12114971428571429"/>
  </r>
  <r>
    <s v="Lady Jane"/>
    <x v="8"/>
    <x v="5"/>
    <x v="6"/>
    <s v="February 7, 1986 (United States)"/>
    <x v="12"/>
    <n v="6300"/>
    <s v="Trevor Nunn"/>
    <s v="Chris Bryant"/>
    <s v="Helena Bonham Carter"/>
    <s v="United Kingdom"/>
    <n v="8500000"/>
    <n v="277646"/>
    <s v="Capital Equipment Leasing"/>
    <n v="136"/>
    <n v="109.6"/>
    <n v="794685.67700729927"/>
    <n v="-0.96733576470588234"/>
  </r>
  <r>
    <s v="Club Paradise"/>
    <x v="8"/>
    <x v="3"/>
    <x v="6"/>
    <s v="July 11, 1986 (United States)"/>
    <x v="27"/>
    <n v="5900"/>
    <s v="Harold Ramis"/>
    <s v="Harry Shearer"/>
    <s v="Robin Williams"/>
    <s v="United States"/>
    <n v="15000000"/>
    <n v="12308521"/>
    <s v="Warner Bros."/>
    <n v="96"/>
    <n v="109.6"/>
    <n v="35229772.24178832"/>
    <n v="-0.17943193333333332"/>
  </r>
  <r>
    <s v="Manon of the Spring"/>
    <x v="1"/>
    <x v="0"/>
    <x v="6"/>
    <s v="December 4, 1987 (United States)"/>
    <x v="45"/>
    <n v="21000"/>
    <s v="Claude Berri"/>
    <s v="Claude Berri"/>
    <s v="Yves Montand"/>
    <s v="Switzerland"/>
    <m/>
    <n v="3940542"/>
    <s v="DD Productions"/>
    <n v="113"/>
    <n v="109.6"/>
    <n v="11278722.85948905"/>
    <n v="0"/>
  </r>
  <r>
    <s v="Gothic"/>
    <x v="0"/>
    <x v="0"/>
    <x v="6"/>
    <s v="April 10, 1987 (United States)"/>
    <x v="46"/>
    <n v="7400"/>
    <s v="Ken Russell"/>
    <s v="Stephen Volk"/>
    <s v="Gabriel Byrne"/>
    <s v="United Kingdom"/>
    <m/>
    <n v="916172"/>
    <s v="Virgin Vision"/>
    <n v="87"/>
    <n v="109.6"/>
    <n v="2622291.5729927006"/>
    <n v="0"/>
  </r>
  <r>
    <s v="Armed and Dangerous"/>
    <x v="8"/>
    <x v="2"/>
    <x v="6"/>
    <s v="August 15, 1986 (United States)"/>
    <x v="46"/>
    <n v="11000"/>
    <s v="Mark L. Lester"/>
    <s v="Brian Grazer"/>
    <s v="John Candy"/>
    <s v="United States"/>
    <n v="12000000"/>
    <n v="15945534"/>
    <s v="Columbia Pictures"/>
    <n v="88"/>
    <n v="109.6"/>
    <n v="45639726.421532847"/>
    <n v="0.32879449999999999"/>
  </r>
  <r>
    <s v="F/X"/>
    <x v="0"/>
    <x v="2"/>
    <x v="6"/>
    <s v="February 7, 1986 (United States)"/>
    <x v="17"/>
    <n v="18000"/>
    <s v="Robert Mandel"/>
    <s v="Robert T. Megginson"/>
    <s v="Bryan Brown"/>
    <s v="United States"/>
    <n v="10000000"/>
    <n v="20603715"/>
    <s v="Orion Pictures"/>
    <n v="109"/>
    <n v="109.6"/>
    <n v="58972494.484489046"/>
    <n v="1.0603715"/>
  </r>
  <r>
    <s v="King Kong Lives"/>
    <x v="8"/>
    <x v="2"/>
    <x v="6"/>
    <s v="December 19, 1986 (United States)"/>
    <x v="49"/>
    <n v="5600"/>
    <s v="John Guillermin"/>
    <s v="Ronald Shusett"/>
    <s v="Brian Kerwin"/>
    <s v="United States"/>
    <n v="10000000"/>
    <n v="4711220"/>
    <s v="Toho Company"/>
    <n v="105"/>
    <n v="109.6"/>
    <n v="13484577.682481751"/>
    <n v="-0.52887799999999996"/>
  </r>
  <r>
    <s v="Castaway"/>
    <x v="0"/>
    <x v="1"/>
    <x v="6"/>
    <s v="September 11, 1987 (United States)"/>
    <x v="1"/>
    <n v="3100"/>
    <s v="Nicolas Roeg"/>
    <s v="Lucy Irvine"/>
    <s v="Oliver Reed"/>
    <s v="United Kingdom"/>
    <m/>
    <m/>
    <s v="Cannon Screen Entertainment"/>
    <n v="117"/>
    <n v="109.6"/>
    <n v="0"/>
    <n v="0"/>
  </r>
  <r>
    <s v="Wise Guys"/>
    <x v="0"/>
    <x v="3"/>
    <x v="6"/>
    <s v="April 18, 1986 (United States)"/>
    <x v="46"/>
    <n v="5500"/>
    <s v="Brian De Palma"/>
    <s v="George Gallo"/>
    <s v="Danny DeVito"/>
    <s v="United States"/>
    <n v="13000000"/>
    <n v="8475466"/>
    <s v="Metro-Goldwyn-Mayer (MGM)"/>
    <n v="100"/>
    <n v="109.6"/>
    <n v="24258701.498175181"/>
    <n v="-0.3480410769230769"/>
  </r>
  <r>
    <s v="Solarbabies"/>
    <x v="8"/>
    <x v="2"/>
    <x v="6"/>
    <s v="November 26, 1986 (United States)"/>
    <x v="25"/>
    <n v="4100"/>
    <s v="Alan Johnson"/>
    <s v="Walon Green"/>
    <s v="Richard Jordan"/>
    <s v="United States"/>
    <n v="25000000"/>
    <n v="1579260"/>
    <s v="Brooksfilms"/>
    <n v="94"/>
    <n v="109.6"/>
    <n v="4520199.4708029199"/>
    <n v="-0.93682960000000004"/>
  </r>
  <r>
    <s v="The Manhattan Project"/>
    <x v="8"/>
    <x v="9"/>
    <x v="6"/>
    <s v="June 13, 1986 (United States)"/>
    <x v="19"/>
    <n v="5600"/>
    <s v="Marshall Brickman"/>
    <s v="Marshall Brickman"/>
    <s v="John Lithgow"/>
    <s v="United States"/>
    <n v="18000000"/>
    <n v="3900000"/>
    <s v="Gladden Entertainment"/>
    <n v="117"/>
    <n v="109.6"/>
    <n v="11162682.481751824"/>
    <n v="-0.78333333333333333"/>
  </r>
  <r>
    <s v="Trick or Treat"/>
    <x v="0"/>
    <x v="3"/>
    <x v="6"/>
    <s v="October 24, 1986 (United States)"/>
    <x v="1"/>
    <n v="6200"/>
    <s v="Charles Martin Smith"/>
    <s v="Rhet Topham"/>
    <s v="Marc Price"/>
    <s v="United States"/>
    <m/>
    <n v="6797218"/>
    <s v="De Laurentiis Entertainment Group (DEG)"/>
    <n v="98"/>
    <n v="109.6"/>
    <n v="19455175.972627737"/>
    <n v="0"/>
  </r>
  <r>
    <s v="Body Slam"/>
    <x v="1"/>
    <x v="3"/>
    <x v="6"/>
    <s v="May 21, 1987 (United States)"/>
    <x v="33"/>
    <n v="976"/>
    <s v="Hal Needham"/>
    <s v="Shel Lytton"/>
    <s v="Dirk Benedict"/>
    <s v="United States"/>
    <m/>
    <m/>
    <s v="Hemdale"/>
    <n v="92"/>
    <n v="109.6"/>
    <n v="0"/>
    <n v="0"/>
  </r>
  <r>
    <s v="Jumpin' Jack Flash"/>
    <x v="0"/>
    <x v="3"/>
    <x v="6"/>
    <s v="October 10, 1986 (United States)"/>
    <x v="23"/>
    <n v="19000"/>
    <s v="Penny Marshall"/>
    <s v="David Franzoni"/>
    <s v="Whoopi Goldberg"/>
    <s v="United States"/>
    <m/>
    <n v="29844101"/>
    <s v="Lawrence Gordon Productions"/>
    <n v="105"/>
    <n v="109.6"/>
    <n v="85420570.106751814"/>
    <n v="0"/>
  </r>
  <r>
    <s v="Fire with Fire"/>
    <x v="8"/>
    <x v="0"/>
    <x v="6"/>
    <s v="May 9, 1986 (United States)"/>
    <x v="16"/>
    <n v="1500"/>
    <s v="Duncan Gibbins"/>
    <s v="Bill Phillips"/>
    <s v="Craig Sheffer"/>
    <s v="United States"/>
    <m/>
    <n v="4636169"/>
    <s v="Paramount Pictures"/>
    <n v="103"/>
    <n v="109.6"/>
    <n v="13269764.738138685"/>
    <n v="0"/>
  </r>
  <r>
    <s v="Gung Ho"/>
    <x v="8"/>
    <x v="3"/>
    <x v="6"/>
    <s v="March 14, 1986 (United States)"/>
    <x v="21"/>
    <n v="12000"/>
    <s v="Ron Howard"/>
    <s v="Edwin Blum"/>
    <s v="Michael Keaton"/>
    <s v="United States"/>
    <n v="18000000"/>
    <n v="36611610"/>
    <s v="Paramount Pictures"/>
    <n v="111"/>
    <n v="109.6"/>
    <n v="104790712.19890511"/>
    <n v="1.0339783333333334"/>
  </r>
  <r>
    <s v="True Stories"/>
    <x v="1"/>
    <x v="3"/>
    <x v="6"/>
    <s v="October 10, 1986 (United States)"/>
    <x v="13"/>
    <n v="6100"/>
    <s v="David Byrne"/>
    <s v="Stephen Tobolowsky"/>
    <s v="David Byrne"/>
    <s v="United States"/>
    <m/>
    <n v="2545459"/>
    <s v="Gary Kurfirst Pictures"/>
    <n v="89"/>
    <n v="109.6"/>
    <n v="7285679.6377737224"/>
    <n v="0"/>
  </r>
  <r>
    <s v="When the Wind Blows"/>
    <x v="4"/>
    <x v="10"/>
    <x v="6"/>
    <s v="March 11, 1988 (United States)"/>
    <x v="3"/>
    <n v="10000"/>
    <s v="Jimmy T. Murakami"/>
    <s v="Raymond Briggs"/>
    <s v="Peggy Ashcroft"/>
    <s v="United Kingdom"/>
    <m/>
    <n v="5274"/>
    <s v="Meltdown Productions"/>
    <n v="84"/>
    <n v="109.6"/>
    <n v="15095.381386861312"/>
    <n v="0"/>
  </r>
  <r>
    <s v="Murphy's Law"/>
    <x v="0"/>
    <x v="2"/>
    <x v="6"/>
    <s v="April 18, 1986 (United States)"/>
    <x v="22"/>
    <n v="5100"/>
    <s v="J. Lee Thompson"/>
    <s v="Gail Morgan Hickman"/>
    <s v="Charles Bronson"/>
    <s v="United States"/>
    <n v="6000000"/>
    <n v="9947631"/>
    <s v="Cannon Group"/>
    <n v="100"/>
    <n v="109.6"/>
    <n v="28472370.845802918"/>
    <n v="0.65793849999999998"/>
  </r>
  <r>
    <s v="Deadly Friend"/>
    <x v="0"/>
    <x v="0"/>
    <x v="6"/>
    <s v="October 10, 1986 (United States)"/>
    <x v="41"/>
    <n v="6900"/>
    <s v="Wes Craven"/>
    <s v="Diana Henstell"/>
    <s v="Matthew Labyorteaux"/>
    <s v="United States"/>
    <m/>
    <n v="8988731"/>
    <s v="Warner Bros."/>
    <n v="91"/>
    <n v="109.6"/>
    <n v="25727782.068430655"/>
    <n v="0"/>
  </r>
  <r>
    <s v="Jean de Florette"/>
    <x v="1"/>
    <x v="3"/>
    <x v="6"/>
    <s v="August 28, 1987 (United States)"/>
    <x v="45"/>
    <n v="24000"/>
    <s v="Claude Berri"/>
    <s v="Claude Berri"/>
    <s v="Yves Montand"/>
    <s v="Switzerland"/>
    <m/>
    <n v="4940939"/>
    <s v="DD Productions"/>
    <n v="120"/>
    <n v="109.6"/>
    <n v="14142085.440693431"/>
    <n v="0"/>
  </r>
  <r>
    <s v="Reform School Girls"/>
    <x v="0"/>
    <x v="6"/>
    <x v="6"/>
    <s v="August 22, 1986 (United States)"/>
    <x v="20"/>
    <n v="2200"/>
    <s v="Tom DeSimone"/>
    <s v="Tom DeSimone"/>
    <s v="Linda Carol"/>
    <s v="United States"/>
    <m/>
    <n v="2510433"/>
    <s v="Balcor Film Investors"/>
    <n v="94"/>
    <n v="109.6"/>
    <n v="7185427.3001824813"/>
    <n v="0"/>
  </r>
  <r>
    <s v="Band of the Hand"/>
    <x v="0"/>
    <x v="2"/>
    <x v="6"/>
    <s v="April 11, 1986 (United States)"/>
    <x v="19"/>
    <n v="2800"/>
    <s v="Paul Michael Glaser"/>
    <s v="Leo Garen"/>
    <s v="Stephen Lang"/>
    <s v="United States"/>
    <n v="8700000"/>
    <n v="4865912"/>
    <s v="Delphi V Productions"/>
    <n v="109"/>
    <n v="109.6"/>
    <n v="13927341.189781021"/>
    <n v="-0.44069977011494255"/>
  </r>
  <r>
    <s v="Vamp"/>
    <x v="0"/>
    <x v="3"/>
    <x v="6"/>
    <s v="July 18, 1986 (United States)"/>
    <x v="23"/>
    <n v="5100"/>
    <s v="Richard Wenk"/>
    <s v="Donald P. Borchers"/>
    <s v="Chris Makepeace"/>
    <s v="United States"/>
    <n v="3300000"/>
    <n v="4941117"/>
    <s v="New World Pictures"/>
    <n v="93"/>
    <n v="109.6"/>
    <n v="14142594.916970802"/>
    <n v="0.49730818181818182"/>
  </r>
  <r>
    <s v="Nothing in Common"/>
    <x v="1"/>
    <x v="3"/>
    <x v="6"/>
    <s v="July 30, 1986 (United States)"/>
    <x v="23"/>
    <n v="6600"/>
    <s v="Garry Marshall"/>
    <s v="Garry Marshall"/>
    <s v="Tom Hanks"/>
    <s v="United States"/>
    <m/>
    <n v="32324557"/>
    <s v="Delphi Films"/>
    <n v="118"/>
    <n v="109.6"/>
    <n v="92520196.449817508"/>
    <n v="0"/>
  </r>
  <r>
    <s v="TerrorVision"/>
    <x v="0"/>
    <x v="3"/>
    <x v="6"/>
    <s v="February 14, 1986 (United States)"/>
    <x v="46"/>
    <n v="6600"/>
    <s v="Ted Nicolaou"/>
    <s v="Ted Nicolaou"/>
    <s v="Diane Franklin"/>
    <s v="United States"/>
    <m/>
    <n v="320256"/>
    <s v="Empire Pictures"/>
    <n v="85"/>
    <n v="109.6"/>
    <n v="916645.13868613134"/>
    <n v="0"/>
  </r>
  <r>
    <s v="Quicksilver"/>
    <x v="1"/>
    <x v="6"/>
    <x v="6"/>
    <s v="February 14, 1986 (United States)"/>
    <x v="46"/>
    <n v="4500"/>
    <s v="Thomas Michael Donnelly"/>
    <s v="Thomas Michael Donnelly"/>
    <s v="Kevin Bacon"/>
    <s v="United States"/>
    <m/>
    <n v="7634909"/>
    <s v="Columbia Pictures"/>
    <n v="105"/>
    <n v="109.6"/>
    <n v="21852837.165145986"/>
    <n v="0"/>
  </r>
  <r>
    <s v="52 Pick-Up"/>
    <x v="0"/>
    <x v="6"/>
    <x v="6"/>
    <s v="November 7, 1986 (United States)"/>
    <x v="5"/>
    <n v="5400"/>
    <s v="John Frankenheimer"/>
    <s v="Elmore Leonard"/>
    <s v="Roy Scheider"/>
    <s v="United States"/>
    <m/>
    <n v="5186646"/>
    <s v="Cannon Group"/>
    <n v="110"/>
    <n v="109.6"/>
    <n v="14845354.472627737"/>
    <n v="0"/>
  </r>
  <r>
    <s v="Black Moon Rising"/>
    <x v="0"/>
    <x v="2"/>
    <x v="6"/>
    <s v="January 10, 1986 (United States)"/>
    <x v="30"/>
    <n v="5400"/>
    <s v="Harley Cokeliss"/>
    <s v="John Carpenter"/>
    <s v="Tommy Lee Jones"/>
    <s v="United States"/>
    <m/>
    <n v="6637565"/>
    <s v="New World Pictures"/>
    <n v="100"/>
    <n v="109.6"/>
    <n v="18998212.960766423"/>
    <n v="0"/>
  </r>
  <r>
    <s v="Extremities"/>
    <x v="0"/>
    <x v="0"/>
    <x v="6"/>
    <s v="August 22, 1986 (United States)"/>
    <x v="21"/>
    <n v="3500"/>
    <s v="Robert M. Young"/>
    <s v="William Mastrosimone"/>
    <s v="Farrah Fawcett"/>
    <s v="United States"/>
    <m/>
    <n v="13418091"/>
    <s v="Atlantic Entertainment Group"/>
    <n v="89"/>
    <n v="109.6"/>
    <n v="38405612.652372263"/>
    <n v="0"/>
  </r>
  <r>
    <s v="The Men's Club"/>
    <x v="0"/>
    <x v="0"/>
    <x v="6"/>
    <s v="September 19, 1986 (United States)"/>
    <x v="32"/>
    <n v="790"/>
    <s v="Peter Medak"/>
    <s v="Leonard Michaels"/>
    <s v="David Dukes"/>
    <s v="United States"/>
    <m/>
    <n v="2556361"/>
    <s v="Atlantic Entertainment Group"/>
    <n v="101"/>
    <n v="109.6"/>
    <n v="7316883.6286496343"/>
    <n v="0"/>
  </r>
  <r>
    <s v="Haunted Honeymoon"/>
    <x v="1"/>
    <x v="3"/>
    <x v="6"/>
    <s v="July 25, 1986 (United States)"/>
    <x v="46"/>
    <n v="6900"/>
    <s v="Gene Wilder"/>
    <s v="Gene Wilder"/>
    <s v="Gene Wilder"/>
    <s v="United Kingdom"/>
    <n v="13000000"/>
    <n v="8033397"/>
    <s v="Orion Pictures"/>
    <n v="82"/>
    <n v="109.6"/>
    <n v="22993399.989963502"/>
    <n v="-0.38204638461538459"/>
  </r>
  <r>
    <s v="Summer"/>
    <x v="0"/>
    <x v="0"/>
    <x v="6"/>
    <s v="August 29, 1986 (United States)"/>
    <x v="3"/>
    <n v="7700"/>
    <s v="Ã‰ric Rohmer"/>
    <s v="Marie RiviÃ¨re"/>
    <s v="Marie RiviÃ¨re"/>
    <s v="France"/>
    <m/>
    <n v="63137"/>
    <s v="MinistÃ¨re de la Culture et de la Communication"/>
    <n v="99"/>
    <n v="109.6"/>
    <n v="180712.38047445254"/>
    <n v="0"/>
  </r>
  <r>
    <s v="Tough Guys"/>
    <x v="1"/>
    <x v="3"/>
    <x v="6"/>
    <s v="October 3, 1986 (United States)"/>
    <x v="19"/>
    <n v="6800"/>
    <s v="Jeff Kanew"/>
    <s v="James Orr"/>
    <s v="Burt Lancaster"/>
    <s v="United States"/>
    <n v="10000000"/>
    <n v="21458229"/>
    <s v="Touchstone Pictures"/>
    <n v="104"/>
    <n v="109.6"/>
    <n v="61418306.90967153"/>
    <n v="1.1458229"/>
  </r>
  <r>
    <s v="Eliminators"/>
    <x v="1"/>
    <x v="2"/>
    <x v="6"/>
    <s v="January 31, 1986 (United States)"/>
    <x v="38"/>
    <n v="1900"/>
    <s v="Peter Manoogian"/>
    <s v="Paul De Meo"/>
    <s v="Andrew Prine"/>
    <s v="United States"/>
    <m/>
    <n v="4601256"/>
    <s v="Empire Pictures"/>
    <n v="96"/>
    <n v="109.6"/>
    <n v="13169835.832116788"/>
    <n v="0"/>
  </r>
  <r>
    <s v="The Best of Times"/>
    <x v="8"/>
    <x v="3"/>
    <x v="6"/>
    <s v="January 31, 1986 (United States)"/>
    <x v="22"/>
    <n v="6800"/>
    <s v="Roger Spottiswoode"/>
    <s v="Ron Shelton"/>
    <s v="Robin Williams"/>
    <s v="United States"/>
    <n v="12000000"/>
    <n v="7817314"/>
    <s v="Cinema Group Ventures"/>
    <n v="104"/>
    <n v="109.6"/>
    <n v="22374921.549270071"/>
    <n v="-0.34855716666666664"/>
  </r>
  <r>
    <s v="Firewalker"/>
    <x v="1"/>
    <x v="2"/>
    <x v="6"/>
    <s v="November 21, 1986 (United States)"/>
    <x v="27"/>
    <n v="6300"/>
    <s v="J. Lee Thompson"/>
    <s v="Robert Gosnell"/>
    <s v="Chuck Norris"/>
    <s v="United States"/>
    <n v="8000000"/>
    <n v="11949484"/>
    <s v="Cannon Group"/>
    <n v="105"/>
    <n v="109.6"/>
    <n v="34202127.105839416"/>
    <n v="0.4936855"/>
  </r>
  <r>
    <s v="Modern Girls"/>
    <x v="8"/>
    <x v="3"/>
    <x v="6"/>
    <s v="November 7, 1986 (United States)"/>
    <x v="1"/>
    <n v="1300"/>
    <s v="Jerry Kramer"/>
    <s v="Laurie Craig"/>
    <s v="Daphne Zuniga"/>
    <s v="United States"/>
    <m/>
    <n v="604849"/>
    <m/>
    <n v="84"/>
    <n v="109.6"/>
    <n v="1731214.7016423356"/>
    <n v="0"/>
  </r>
  <r>
    <s v="Witchboard"/>
    <x v="0"/>
    <x v="4"/>
    <x v="6"/>
    <s v="March 13, 1987 (United States)"/>
    <x v="46"/>
    <n v="6600"/>
    <s v="Kevin Tenney"/>
    <s v="Kevin Tenney"/>
    <s v="Todd Allen"/>
    <s v="United Kingdom"/>
    <n v="2000000"/>
    <n v="7369373"/>
    <s v="Paragon Arts International"/>
    <n v="98"/>
    <n v="109.6"/>
    <n v="21092813.048357662"/>
    <n v="2.6846865000000002"/>
  </r>
  <r>
    <s v="Clockwise"/>
    <x v="1"/>
    <x v="3"/>
    <x v="6"/>
    <s v="October 10, 1986 (United States)"/>
    <x v="14"/>
    <n v="12000"/>
    <s v="Christopher Morahan"/>
    <s v="Michael Frayn"/>
    <s v="John Cleese"/>
    <s v="United Kingdom"/>
    <m/>
    <n v="1476356"/>
    <s v="Thorn EMI Screen Entertainment"/>
    <n v="96"/>
    <n v="109.6"/>
    <n v="4225664.9379562046"/>
    <n v="0"/>
  </r>
  <r>
    <s v="Legal Eagles"/>
    <x v="1"/>
    <x v="3"/>
    <x v="6"/>
    <s v="June 20, 1986 (United States)"/>
    <x v="22"/>
    <n v="10000"/>
    <s v="Ivan Reitman"/>
    <s v="Ivan Reitman"/>
    <s v="Robert Redford"/>
    <s v="United States"/>
    <n v="40000000"/>
    <n v="93151591"/>
    <s v="Universal Pictures"/>
    <n v="116"/>
    <n v="109.6"/>
    <n v="266620931.53923357"/>
    <n v="1.328789775"/>
  </r>
  <r>
    <s v="Link"/>
    <x v="0"/>
    <x v="4"/>
    <x v="6"/>
    <s v="September 19, 1986 (United States)"/>
    <x v="23"/>
    <n v="2800"/>
    <s v="Richard Franklin"/>
    <s v="Lee David Zlotoff"/>
    <s v="Terence Stamp"/>
    <s v="United Kingdom"/>
    <m/>
    <n v="1720450"/>
    <s v="Cannon Screen Entertainment"/>
    <n v="103"/>
    <n v="109.6"/>
    <n v="4924317.1989051094"/>
    <n v="0"/>
  </r>
  <r>
    <s v="Jo Jo Dancer, Your Life Is Calling"/>
    <x v="0"/>
    <x v="5"/>
    <x v="6"/>
    <s v="May 2, 1986 (United States)"/>
    <x v="5"/>
    <n v="1600"/>
    <s v="Richard Pryor"/>
    <s v="Rocco Urbisci"/>
    <s v="Richard Pryor"/>
    <s v="United States"/>
    <n v="14000000"/>
    <n v="18034150"/>
    <s v="Columbia Pictures"/>
    <n v="97"/>
    <n v="109.6"/>
    <n v="51617818.020072989"/>
    <n v="0.28815357142857145"/>
  </r>
  <r>
    <s v="Wanted: Dead or Alive"/>
    <x v="0"/>
    <x v="2"/>
    <x v="6"/>
    <s v="January 16, 1987 (United States)"/>
    <x v="22"/>
    <n v="4700"/>
    <s v="Gary Sherman"/>
    <s v="Michael Patrick Goodman"/>
    <s v="Rutger Hauer"/>
    <s v="United States"/>
    <m/>
    <n v="7555000"/>
    <s v="New World Pictures"/>
    <n v="106"/>
    <n v="109.6"/>
    <n v="21624119.525547445"/>
    <n v="0"/>
  </r>
  <r>
    <s v="American Anthem"/>
    <x v="8"/>
    <x v="0"/>
    <x v="6"/>
    <s v="June 27, 1986 (United States)"/>
    <x v="25"/>
    <n v="1400"/>
    <s v="Albert Magnoli"/>
    <s v="Evan Archerd"/>
    <s v="Mitchell Gaylord"/>
    <s v="United States"/>
    <m/>
    <n v="4845724"/>
    <s v="Lorimar Productions"/>
    <n v="102"/>
    <n v="109.6"/>
    <n v="13869558.565693431"/>
    <n v="0"/>
  </r>
  <r>
    <s v="The Morning After"/>
    <x v="0"/>
    <x v="6"/>
    <x v="6"/>
    <s v="December 25, 1986 (United States)"/>
    <x v="22"/>
    <n v="6200"/>
    <s v="Sidney Lumet"/>
    <s v="James Cresson"/>
    <s v="Jane Fonda"/>
    <s v="United States"/>
    <n v="15000000"/>
    <n v="25147055"/>
    <s v="American Filmworks"/>
    <n v="103"/>
    <n v="109.6"/>
    <n v="71976561.619525552"/>
    <n v="0.67647033333333328"/>
  </r>
  <r>
    <s v="Crimes of the Heart"/>
    <x v="8"/>
    <x v="3"/>
    <x v="6"/>
    <s v="January 23, 1987 (United States)"/>
    <x v="5"/>
    <n v="3800"/>
    <s v="Bruce Beresford"/>
    <s v="Beth Henley"/>
    <s v="Diane Keaton"/>
    <s v="United States"/>
    <n v="20000000"/>
    <n v="22905522"/>
    <s v="De Laurentiis Entertainment Group (DEG)"/>
    <n v="105"/>
    <n v="109.6"/>
    <n v="65560786.965328462"/>
    <n v="0.14527609999999999"/>
  </r>
  <r>
    <s v="Under the Cherry Moon"/>
    <x v="8"/>
    <x v="3"/>
    <x v="6"/>
    <s v="July 2, 1986 (United States)"/>
    <x v="18"/>
    <n v="3200"/>
    <s v="Prince"/>
    <s v="Becky Johnston"/>
    <s v="Prince"/>
    <s v="United States"/>
    <m/>
    <n v="10090429"/>
    <s v="Warner Bros."/>
    <n v="100"/>
    <n v="109.6"/>
    <n v="28881091.033759125"/>
    <n v="0"/>
  </r>
  <r>
    <s v="Malcolm"/>
    <x v="8"/>
    <x v="3"/>
    <x v="6"/>
    <s v="November 5, 1986 (United States)"/>
    <x v="12"/>
    <n v="2100"/>
    <s v="Nadia Tass"/>
    <s v="David Parker"/>
    <s v="Colin Friels"/>
    <s v="Australia"/>
    <m/>
    <m/>
    <s v="Cascade Films"/>
    <n v="85"/>
    <n v="109.6"/>
    <n v="0"/>
    <n v="0"/>
  </r>
  <r>
    <s v="Meatballs III: Summer Job"/>
    <x v="0"/>
    <x v="3"/>
    <x v="6"/>
    <s v="January 9, 1987 (United States)"/>
    <x v="50"/>
    <n v="2200"/>
    <s v="George Mendeluk"/>
    <s v="Janis Allen"/>
    <s v="Sally Kellerman"/>
    <s v="Canada"/>
    <m/>
    <n v="2147228"/>
    <s v="TMS Pictures"/>
    <n v="96"/>
    <n v="109.6"/>
    <n v="6145852.4051094884"/>
    <n v="0"/>
  </r>
  <r>
    <s v="Devil in the Flesh"/>
    <x v="10"/>
    <x v="0"/>
    <x v="6"/>
    <s v="May 22, 1987 (United States)"/>
    <x v="1"/>
    <n v="1400"/>
    <s v="Marco Bellocchio"/>
    <s v="Marco Bellocchio"/>
    <s v="Maruschka Detmers"/>
    <s v="Italy"/>
    <m/>
    <n v="546904"/>
    <s v="L.P. Film"/>
    <n v="114"/>
    <n v="109.6"/>
    <n v="1565363"/>
    <n v="0"/>
  </r>
  <r>
    <s v="Absolute Beginners"/>
    <x v="8"/>
    <x v="0"/>
    <x v="6"/>
    <s v="April 18, 1986 (United States)"/>
    <x v="41"/>
    <n v="3200"/>
    <s v="Julien Temple"/>
    <s v="Colin MacInnes"/>
    <s v="Patsy Kensit"/>
    <s v="United Kingdom"/>
    <m/>
    <n v="930211"/>
    <s v="Goldcrest Films International"/>
    <n v="108"/>
    <n v="109.6"/>
    <n v="2662474.36770073"/>
    <n v="0"/>
  </r>
  <r>
    <s v="Deadtime Stories"/>
    <x v="0"/>
    <x v="3"/>
    <x v="6"/>
    <s v="November 28, 1986 (United States)"/>
    <x v="32"/>
    <n v="1800"/>
    <s v="Jeffrey Delman"/>
    <s v="Jeffrey Delman"/>
    <s v="Scott Valentine"/>
    <s v="United States"/>
    <m/>
    <n v="2750741"/>
    <s v="Scary Stuff"/>
    <n v="93"/>
    <n v="109.6"/>
    <n v="7873243.1724452553"/>
    <n v="0"/>
  </r>
  <r>
    <s v="Avenging Force"/>
    <x v="0"/>
    <x v="2"/>
    <x v="6"/>
    <s v="September 12, 1986 (United States)"/>
    <x v="1"/>
    <n v="2600"/>
    <s v="Sam Firstenberg"/>
    <s v="James Booth"/>
    <s v="Michael Dudikoff"/>
    <s v="United States"/>
    <n v="4000000"/>
    <n v="4679650"/>
    <s v="The Cannon Group"/>
    <n v="104"/>
    <n v="109.6"/>
    <n v="13394217.198905108"/>
    <n v="0.16991249999999999"/>
  </r>
  <r>
    <s v="Heat"/>
    <x v="0"/>
    <x v="2"/>
    <x v="6"/>
    <s v="March 13, 1987 (United States)"/>
    <x v="41"/>
    <n v="1900"/>
    <s v="Dick Richards"/>
    <s v="William Goldman"/>
    <s v="Burt Reynolds"/>
    <s v="United States"/>
    <n v="17000000"/>
    <n v="2793214"/>
    <s v="Escalante Productions"/>
    <n v="101"/>
    <n v="109.6"/>
    <n v="7994810.5091240872"/>
    <n v="-0.83569329411764703"/>
  </r>
  <r>
    <s v="Sweet Liberty"/>
    <x v="1"/>
    <x v="3"/>
    <x v="6"/>
    <s v="May 16, 1986 (United States)"/>
    <x v="1"/>
    <n v="2600"/>
    <s v="Alan Alda"/>
    <s v="Alan Alda"/>
    <s v="Alan Alda"/>
    <s v="United States"/>
    <m/>
    <n v="14205021"/>
    <s v="Universal Pictures"/>
    <n v="106"/>
    <n v="109.6"/>
    <n v="40657984.376824819"/>
    <n v="0"/>
  </r>
  <r>
    <s v="Killer Party"/>
    <x v="0"/>
    <x v="3"/>
    <x v="6"/>
    <s v="May 9, 1986 (United States)"/>
    <x v="27"/>
    <n v="1800"/>
    <s v="William Fruet"/>
    <s v="Barney Cohen"/>
    <s v="Martin Hewitt"/>
    <s v="Canada"/>
    <m/>
    <m/>
    <s v="Marquis"/>
    <n v="91"/>
    <n v="109.6"/>
    <n v="0"/>
    <n v="0"/>
  </r>
  <r>
    <s v="Out of Bounds"/>
    <x v="0"/>
    <x v="2"/>
    <x v="6"/>
    <s v="July 25, 1986 (United States)"/>
    <x v="20"/>
    <n v="1400"/>
    <s v="Richard Tuggle"/>
    <s v="Tony Kayden"/>
    <s v="Anthony Michael Hall"/>
    <s v="United States"/>
    <m/>
    <n v="5099316"/>
    <s v="Columbia Pictures"/>
    <n v="93"/>
    <n v="109.6"/>
    <n v="14595396.251824817"/>
    <n v="0"/>
  </r>
  <r>
    <s v="Wisdom"/>
    <x v="0"/>
    <x v="6"/>
    <x v="6"/>
    <s v="January 2, 1987 (United States)"/>
    <x v="46"/>
    <n v="3100"/>
    <s v="Emilio Estevez"/>
    <s v="Emilio Estevez"/>
    <s v="Emilio Estevez"/>
    <s v="United States"/>
    <m/>
    <n v="5715174"/>
    <s v="Gladden Entertainment"/>
    <n v="109"/>
    <n v="109.6"/>
    <n v="16358121.202554744"/>
    <n v="0"/>
  </r>
  <r>
    <s v="Shanghai Surprise"/>
    <x v="8"/>
    <x v="1"/>
    <x v="6"/>
    <s v="August 29, 1986 (United States)"/>
    <x v="56"/>
    <n v="5000"/>
    <s v="Jim Goddard"/>
    <s v="John Kohn"/>
    <s v="Sean Penn"/>
    <s v="United Kingdom"/>
    <n v="17000000"/>
    <n v="2315683"/>
    <s v="HandMade Films"/>
    <n v="97"/>
    <n v="109.6"/>
    <n v="6628008.7326642331"/>
    <n v="-0.86378335294117647"/>
  </r>
  <r>
    <s v="Power"/>
    <x v="0"/>
    <x v="0"/>
    <x v="6"/>
    <s v="January 31, 1986 (United States)"/>
    <x v="46"/>
    <n v="2700"/>
    <s v="Sidney Lumet"/>
    <s v="David Himmelstein"/>
    <s v="Richard Gere"/>
    <s v="United States"/>
    <n v="16000000"/>
    <n v="3800000"/>
    <s v="Lorimar Productions"/>
    <n v="111"/>
    <n v="109.6"/>
    <n v="10876459.854014598"/>
    <n v="-0.76249999999999996"/>
  </r>
  <r>
    <s v="A Fine Mess"/>
    <x v="1"/>
    <x v="2"/>
    <x v="6"/>
    <s v="August 8, 1986 (United States)"/>
    <x v="32"/>
    <n v="1400"/>
    <s v="Blake Edwards"/>
    <s v="Blake Edwards"/>
    <s v="Ted Danson"/>
    <s v="United States"/>
    <m/>
    <n v="6029824"/>
    <s v="Blake Edwards"/>
    <n v="90"/>
    <n v="109.6"/>
    <n v="17258720.700729925"/>
    <n v="0"/>
  </r>
  <r>
    <s v="Let's Get Harry"/>
    <x v="0"/>
    <x v="2"/>
    <x v="6"/>
    <s v="October 31, 1986 (United States)"/>
    <x v="33"/>
    <n v="1200"/>
    <s v="Director"/>
    <s v="Mark Feldberg"/>
    <s v="Michael Schoeffling"/>
    <s v="United States"/>
    <m/>
    <n v="140980"/>
    <s v="Delphi V Productions"/>
    <n v="102"/>
    <n v="109.6"/>
    <n v="403516.66058394162"/>
    <n v="0"/>
  </r>
  <r>
    <s v="My Chauffeur"/>
    <x v="0"/>
    <x v="3"/>
    <x v="6"/>
    <s v="January 24, 1986 (United States)"/>
    <x v="41"/>
    <n v="1900"/>
    <s v="David Beaird"/>
    <s v="David Beaird"/>
    <s v="Deborah Foreman"/>
    <s v="United States"/>
    <m/>
    <n v="4781448"/>
    <s v="Marimark Productions"/>
    <n v="97"/>
    <n v="109.6"/>
    <n v="13685586.10948905"/>
    <n v="0"/>
  </r>
  <r>
    <s v="Biggles: Adventures in Time"/>
    <x v="1"/>
    <x v="1"/>
    <x v="6"/>
    <s v="January 29, 1988 (United States)"/>
    <x v="46"/>
    <n v="2800"/>
    <s v="John Hough"/>
    <s v="W.E. Johns"/>
    <s v="Neil Dickson"/>
    <s v="United Kingdom"/>
    <m/>
    <m/>
    <s v="Compact Yellowbill"/>
    <n v="108"/>
    <n v="109.6"/>
    <n v="0"/>
    <n v="0"/>
  </r>
  <r>
    <s v="Half Moon Street"/>
    <x v="0"/>
    <x v="0"/>
    <x v="6"/>
    <s v="September 26, 1986 (United States)"/>
    <x v="20"/>
    <n v="2500"/>
    <s v="Bob Swaim"/>
    <s v="Edward Behr"/>
    <s v="Sigourney Weaver"/>
    <s v="United Kingdom"/>
    <m/>
    <n v="1131399"/>
    <s v="Centurion"/>
    <n v="90"/>
    <n v="109.6"/>
    <n v="3238319.9479927006"/>
    <n v="0"/>
  </r>
  <r>
    <s v="Every Time We Say Goodbye"/>
    <x v="8"/>
    <x v="0"/>
    <x v="6"/>
    <s v="November 14, 1986 (United States)"/>
    <x v="23"/>
    <n v="2300"/>
    <s v="MoshÃ© Mizrahi"/>
    <s v="MoshÃ© Mizrahi"/>
    <s v="Tom Hanks"/>
    <s v="Israel"/>
    <m/>
    <n v="278623"/>
    <s v="Delphi V Productions"/>
    <n v="98"/>
    <n v="109.6"/>
    <n v="797482.07208029192"/>
    <n v="0"/>
  </r>
  <r>
    <s v="The Decline of the American Empire"/>
    <x v="0"/>
    <x v="3"/>
    <x v="6"/>
    <s v="November 14, 1986 (United States)"/>
    <x v="13"/>
    <n v="8000"/>
    <s v="Denys Arcand"/>
    <s v="Denys Arcand"/>
    <s v="Dominique Michel"/>
    <s v="Canada"/>
    <m/>
    <n v="1915792"/>
    <s v="Corporation Image M &amp; M"/>
    <n v="101"/>
    <n v="109.6"/>
    <n v="5483430.2043795614"/>
    <n v="0"/>
  </r>
  <r>
    <s v="Hardbodies 2"/>
    <x v="0"/>
    <x v="3"/>
    <x v="6"/>
    <s v="September 12, 1986 (United States)"/>
    <x v="56"/>
    <n v="1100"/>
    <s v="Mark Griffiths"/>
    <s v="Mark Griffiths"/>
    <s v="James Karen"/>
    <s v="United States"/>
    <m/>
    <n v="78068"/>
    <s v="Chroma III Productions"/>
    <n v="88"/>
    <n v="109.6"/>
    <n v="223448.2810218978"/>
    <n v="0"/>
  </r>
  <r>
    <s v="The Boy in Blue"/>
    <x v="0"/>
    <x v="5"/>
    <x v="6"/>
    <s v="January 17, 1986 (United States)"/>
    <x v="11"/>
    <n v="1100"/>
    <s v="Charles Jarrott"/>
    <s v="Douglas Bowie"/>
    <s v="Nicolas Cage"/>
    <s v="Canada"/>
    <m/>
    <n v="275000"/>
    <s v="Canadian Broadcasting Corporation (CBC)"/>
    <n v="100"/>
    <n v="109.6"/>
    <n v="787112.22627737222"/>
    <n v="0"/>
  </r>
  <r>
    <s v="Brighton Beach Memoirs"/>
    <x v="8"/>
    <x v="3"/>
    <x v="6"/>
    <s v="December 25, 1986 (United States)"/>
    <x v="8"/>
    <n v="3400"/>
    <s v="Gene Saks"/>
    <s v="Neil Simon"/>
    <s v="Blythe Danner"/>
    <s v="United States"/>
    <n v="18000000"/>
    <n v="11957943"/>
    <s v="Rastar Pictures"/>
    <n v="108"/>
    <n v="109.6"/>
    <n v="34226338.677919708"/>
    <n v="-0.33566983333333333"/>
  </r>
  <r>
    <s v="The Longshot"/>
    <x v="8"/>
    <x v="3"/>
    <x v="6"/>
    <s v="January 17, 1986 (United States)"/>
    <x v="20"/>
    <n v="565"/>
    <s v="Paul Bartel"/>
    <s v="Tim Conway"/>
    <s v="Tim Conway"/>
    <s v="United States"/>
    <m/>
    <m/>
    <s v="Orion Pictures"/>
    <n v="89"/>
    <n v="109.6"/>
    <n v="0"/>
    <n v="0"/>
  </r>
  <r>
    <s v="Willy/Milly"/>
    <x v="8"/>
    <x v="3"/>
    <x v="6"/>
    <s v="November 14, 1986 (United States)"/>
    <x v="41"/>
    <n v="454"/>
    <s v="Paul Schneider"/>
    <s v="Alan Friedman"/>
    <s v="Pamela Adlon"/>
    <s v="United States"/>
    <m/>
    <n v="277405"/>
    <s v="Griffon Productions"/>
    <n v="86"/>
    <n v="109.6"/>
    <n v="793995.88047445251"/>
    <n v="0"/>
  </r>
  <r>
    <s v="Ginger and Fred"/>
    <x v="8"/>
    <x v="3"/>
    <x v="6"/>
    <s v="March 28, 1986 (United States)"/>
    <x v="4"/>
    <n v="4900"/>
    <s v="Federico Fellini"/>
    <s v="Federico Fellini"/>
    <s v="Marcello Mastroianni"/>
    <s v="Italy"/>
    <m/>
    <n v="837623"/>
    <s v="Produzioni Europee Associate (PEA)"/>
    <n v="125"/>
    <n v="109.6"/>
    <n v="2397466.5611313866"/>
    <n v="0"/>
  </r>
  <r>
    <s v="'Round Midnight"/>
    <x v="0"/>
    <x v="0"/>
    <x v="6"/>
    <s v="October 3, 1986 (United States)"/>
    <x v="34"/>
    <n v="4700"/>
    <s v="Bertrand Tavernier"/>
    <s v="David Rayfiel"/>
    <s v="Dexter Gordon"/>
    <s v="United States"/>
    <m/>
    <n v="3272593"/>
    <s v="Little Bear"/>
    <n v="133"/>
    <n v="109.6"/>
    <n v="9366901.6797445249"/>
    <n v="0"/>
  </r>
  <r>
    <s v="Violets Are Blue..."/>
    <x v="8"/>
    <x v="0"/>
    <x v="6"/>
    <s v="April 25, 1986 (United States)"/>
    <x v="23"/>
    <n v="906"/>
    <s v="Jack Fisk"/>
    <s v="Naomi Foner"/>
    <s v="Sissy Spacek"/>
    <s v="United States"/>
    <n v="10000000"/>
    <n v="4743287"/>
    <s v="Rastar Films"/>
    <n v="88"/>
    <n v="109.6"/>
    <n v="13576360.692518247"/>
    <n v="-0.52567129999999995"/>
  </r>
  <r>
    <s v="Parting Glances"/>
    <x v="4"/>
    <x v="0"/>
    <x v="6"/>
    <s v="February 19, 1986 (United States)"/>
    <x v="13"/>
    <n v="2800"/>
    <s v="Bill Sherwood"/>
    <s v="Bill Sherwood"/>
    <s v="John Bolger"/>
    <s v="United States"/>
    <m/>
    <m/>
    <s v="Rondo Productions"/>
    <n v="90"/>
    <n v="109.6"/>
    <n v="0"/>
    <n v="0"/>
  </r>
  <r>
    <s v="The Whoopee Boys"/>
    <x v="0"/>
    <x v="3"/>
    <x v="6"/>
    <s v="August 22, 1986 (United States)"/>
    <x v="23"/>
    <n v="783"/>
    <s v="John Byrum"/>
    <s v="Steve Zacharias"/>
    <s v="Michael O'Keefe"/>
    <s v="United States"/>
    <m/>
    <m/>
    <s v="Paramount Pictures"/>
    <n v="88"/>
    <n v="109.6"/>
    <n v="0"/>
    <n v="0"/>
  </r>
  <r>
    <s v="Tai-Pan"/>
    <x v="0"/>
    <x v="1"/>
    <x v="6"/>
    <s v="November 7, 1986 (United States)"/>
    <x v="41"/>
    <n v="1600"/>
    <s v="Daryl Duke"/>
    <s v="John Briley"/>
    <s v="Bryan Brown"/>
    <s v="United States"/>
    <n v="25000000"/>
    <n v="4007250"/>
    <s v="De Laurentiis Entertainment Group (DEG)"/>
    <n v="127"/>
    <n v="109.6"/>
    <n v="11469656.25"/>
    <n v="-0.83970999999999996"/>
  </r>
  <r>
    <s v="My Little Pony: The Movie"/>
    <x v="2"/>
    <x v="10"/>
    <x v="6"/>
    <s v="June 6, 1986 (United States)"/>
    <x v="22"/>
    <n v="2500"/>
    <s v="Directors"/>
    <s v="George Arthur Bloom"/>
    <s v="Danny DeVito"/>
    <s v="United States"/>
    <m/>
    <n v="5958456"/>
    <s v="Sunbow Productions"/>
    <n v="86"/>
    <n v="109.6"/>
    <n v="17054449.335766423"/>
    <n v="0"/>
  </r>
  <r>
    <s v="Playing for Keeps"/>
    <x v="8"/>
    <x v="3"/>
    <x v="6"/>
    <s v="October 3, 1986 (United States)"/>
    <x v="29"/>
    <n v="616"/>
    <s v="Bob Weinstein"/>
    <s v="Bob Weinstein"/>
    <s v="Daniel Jordano"/>
    <s v="United States"/>
    <m/>
    <n v="2669366"/>
    <s v="Miramax"/>
    <n v="102"/>
    <n v="109.6"/>
    <n v="7640329.5091240872"/>
    <n v="0"/>
  </r>
  <r>
    <s v="'night, Mother"/>
    <x v="8"/>
    <x v="0"/>
    <x v="6"/>
    <s v="January 29, 1987 (Australia)"/>
    <x v="37"/>
    <n v="2100"/>
    <s v="Tom Moore"/>
    <s v="Marsha Norman"/>
    <s v="Sissy Spacek"/>
    <s v="United States"/>
    <m/>
    <n v="441863"/>
    <s v="Aaron Spelling Productions"/>
    <n v="96"/>
    <n v="109.6"/>
    <n v="1264711.88959854"/>
    <n v="0"/>
  </r>
  <r>
    <s v="Jake Speed"/>
    <x v="1"/>
    <x v="2"/>
    <x v="6"/>
    <s v="May 30, 1986 (United States)"/>
    <x v="33"/>
    <n v="879"/>
    <s v="Andrew Lane"/>
    <s v="Wayne Crawford"/>
    <s v="Wayne Crawford"/>
    <s v="United States"/>
    <m/>
    <n v="1943751"/>
    <s v="Balcor Film Investors"/>
    <n v="105"/>
    <n v="109.6"/>
    <n v="5563455.188868613"/>
    <n v="0"/>
  </r>
  <r>
    <s v="The Naked Cage"/>
    <x v="0"/>
    <x v="2"/>
    <x v="6"/>
    <s v="March 7, 1986 (United States)"/>
    <x v="33"/>
    <n v="543"/>
    <s v="Paul Nicholas"/>
    <s v="Paul Nicholas"/>
    <s v="Shari Shattuck"/>
    <s v="United States"/>
    <m/>
    <n v="3136701"/>
    <s v="The Cannon Group"/>
    <n v="97"/>
    <n v="109.6"/>
    <n v="8977948.0264598541"/>
    <n v="0"/>
  </r>
  <r>
    <s v="Blue City"/>
    <x v="0"/>
    <x v="2"/>
    <x v="6"/>
    <s v="May 2, 1986 (United States)"/>
    <x v="44"/>
    <n v="1100"/>
    <s v="Michelle Manning"/>
    <s v="Ross Macdonald"/>
    <s v="Judd Nelson"/>
    <s v="United States"/>
    <n v="10000000"/>
    <n v="6947787"/>
    <s v="Paramount Pictures"/>
    <n v="83"/>
    <n v="109.6"/>
    <n v="19886138.520985402"/>
    <n v="-0.30522129999999997"/>
  </r>
  <r>
    <s v="That's Life!"/>
    <x v="8"/>
    <x v="3"/>
    <x v="6"/>
    <s v="October 10, 1986 (United States)"/>
    <x v="22"/>
    <n v="1400"/>
    <s v="Blake Edwards"/>
    <s v="Milton Wexler"/>
    <s v="Jack Lemmon"/>
    <s v="United States"/>
    <m/>
    <n v="4079895"/>
    <s v="Blake Edwards"/>
    <n v="102"/>
    <n v="109.6"/>
    <n v="11677582.677919708"/>
    <n v="0"/>
  </r>
  <r>
    <s v="Sky Bandits"/>
    <x v="1"/>
    <x v="2"/>
    <x v="6"/>
    <s v="October 31, 1986 (United States)"/>
    <x v="26"/>
    <n v="258"/>
    <s v="Zoran Perisic"/>
    <s v="Thom Keyes"/>
    <s v="Scott McGinnis"/>
    <s v="United Kingdom"/>
    <n v="18000000"/>
    <n v="2295500"/>
    <s v="J&amp;M Entertainment"/>
    <n v="105"/>
    <n v="109.6"/>
    <n v="6570240.4197080294"/>
    <n v="-0.8724722222222222"/>
  </r>
  <r>
    <s v="MÃ©nage"/>
    <x v="3"/>
    <x v="3"/>
    <x v="6"/>
    <s v="October 1, 1986 (United States)"/>
    <x v="9"/>
    <n v="2700"/>
    <s v="Bertrand Blier"/>
    <s v="Bertrand Blier"/>
    <s v="GÃ©rard Depardieu"/>
    <s v="France"/>
    <m/>
    <n v="925952"/>
    <s v="CinÃ© Valse"/>
    <n v="84"/>
    <n v="109.6"/>
    <n v="2650284.1459854012"/>
    <n v="0"/>
  </r>
  <r>
    <s v="Dream Lover"/>
    <x v="0"/>
    <x v="6"/>
    <x v="6"/>
    <s v="April 2, 1986 (France)"/>
    <x v="38"/>
    <n v="503"/>
    <s v="Alan J. Pakula"/>
    <s v="Jon Boorstin"/>
    <s v="Kristy McNichol"/>
    <s v="United States"/>
    <m/>
    <n v="502237"/>
    <s v="Metro-Goldwyn-Mayer (MGM)"/>
    <n v="104"/>
    <n v="109.6"/>
    <n v="1437515.938868613"/>
    <n v="0"/>
  </r>
  <r>
    <s v="Dangerously Close"/>
    <x v="0"/>
    <x v="2"/>
    <x v="6"/>
    <s v="May 9, 1986 (United States)"/>
    <x v="41"/>
    <n v="1200"/>
    <s v="Albert Pyun"/>
    <s v="Scott Fields"/>
    <s v="John Stockwell"/>
    <s v="United States"/>
    <m/>
    <n v="2390525"/>
    <s v="Golan-Globus Productions"/>
    <n v="95"/>
    <n v="109.6"/>
    <n v="6842223.4717153283"/>
    <n v="0"/>
  </r>
  <r>
    <s v="The Whistle Blower"/>
    <x v="1"/>
    <x v="14"/>
    <x v="6"/>
    <s v="July 10, 1987 (United States)"/>
    <x v="19"/>
    <n v="2000"/>
    <s v="Simon Langton"/>
    <s v="Julian Bond"/>
    <s v="Michael Caine"/>
    <s v="United Kingdom"/>
    <m/>
    <n v="1500000"/>
    <s v="Portreeve"/>
    <n v="100"/>
    <n v="109.6"/>
    <n v="4293339.4160583941"/>
    <n v="0"/>
  </r>
  <r>
    <s v="Care Bears Movie II: A New Generation"/>
    <x v="2"/>
    <x v="10"/>
    <x v="6"/>
    <s v="March 21, 1986 (United States)"/>
    <x v="30"/>
    <n v="2200"/>
    <s v="Dale Schott"/>
    <s v="Peter Sauder"/>
    <s v="Maxine Miller"/>
    <s v="Canada"/>
    <m/>
    <n v="8540346"/>
    <s v="Nelvana"/>
    <n v="76"/>
    <n v="109.6"/>
    <n v="24444402.739051092"/>
    <n v="0"/>
  </r>
  <r>
    <s v="Knights of the City"/>
    <x v="0"/>
    <x v="2"/>
    <x v="6"/>
    <s v="February 14, 1986 (United States)"/>
    <x v="25"/>
    <n v="153"/>
    <s v="Dominic Orlando"/>
    <s v="Leon Isaac Kennedy"/>
    <s v="Leon Isaac Kennedy"/>
    <s v="United States"/>
    <m/>
    <n v="601451"/>
    <s v="Grace"/>
    <n v="87"/>
    <n v="109.6"/>
    <n v="1721488.8567518247"/>
    <n v="0"/>
  </r>
  <r>
    <s v="Born American"/>
    <x v="0"/>
    <x v="2"/>
    <x v="6"/>
    <s v="December 19, 1986 (Finland)"/>
    <x v="52"/>
    <n v="1900"/>
    <s v="Renny Harlin"/>
    <s v="Renny Harlin"/>
    <s v="Mike Norris"/>
    <s v="United States"/>
    <n v="3401376"/>
    <n v="3388020"/>
    <s v="Cinema Group Ventures"/>
    <n v="95"/>
    <n v="109.6"/>
    <n v="9697279.872262774"/>
    <n v="-3.9266461573198609E-3"/>
  </r>
  <r>
    <s v="Desert Bloom"/>
    <x v="1"/>
    <x v="0"/>
    <x v="6"/>
    <s v="April 18, 1986 (United States)"/>
    <x v="14"/>
    <n v="937"/>
    <s v="Eugene Corr"/>
    <s v="Linda Remy"/>
    <s v="Jon Voight"/>
    <s v="United States"/>
    <m/>
    <n v="416393"/>
    <s v="Carson Productions"/>
    <n v="105"/>
    <n v="109.6"/>
    <n v="1191810.9863138685"/>
    <n v="0"/>
  </r>
  <r>
    <s v="Touch and Go"/>
    <x v="0"/>
    <x v="3"/>
    <x v="6"/>
    <s v="August 22, 1986 (United States)"/>
    <x v="46"/>
    <n v="818"/>
    <s v="Robert Mandel"/>
    <s v="Alan Ormsby"/>
    <s v="Michael Keaton"/>
    <s v="United States"/>
    <m/>
    <n v="1254040"/>
    <s v="Kings Road Entertainment"/>
    <n v="101"/>
    <n v="109.6"/>
    <n v="3589346.2408759124"/>
    <n v="0"/>
  </r>
  <r>
    <s v="Man Facing Southeast"/>
    <x v="0"/>
    <x v="0"/>
    <x v="6"/>
    <s v="March 13, 1987 (United States)"/>
    <x v="3"/>
    <n v="3800"/>
    <s v="Eliseo Subiela"/>
    <s v="Eliseo Subiela"/>
    <s v="Lorenzo Quinteros"/>
    <s v="Argentina"/>
    <n v="600000"/>
    <m/>
    <s v="Cinequanon"/>
    <n v="105"/>
    <n v="109.6"/>
    <n v="0"/>
    <n v="-1"/>
  </r>
  <r>
    <s v="Nutcracker"/>
    <x v="2"/>
    <x v="8"/>
    <x v="6"/>
    <s v="November 26, 1986 (United States)"/>
    <x v="13"/>
    <n v="1000"/>
    <s v="Carroll Ballard"/>
    <s v="Kent Stowell"/>
    <s v="Hugh Duncan Bigney Mitchell"/>
    <s v="United States"/>
    <m/>
    <n v="781727"/>
    <s v="Hyperion Pictures"/>
    <n v="89"/>
    <n v="109.6"/>
    <n v="2237479.5611313866"/>
    <n v="0"/>
  </r>
  <r>
    <s v="The Fringe Dwellers"/>
    <x v="1"/>
    <x v="0"/>
    <x v="6"/>
    <s v="October 1986 (United States)"/>
    <x v="17"/>
    <n v="377"/>
    <s v="Bruce Beresford"/>
    <s v="Bruce Beresford"/>
    <s v="Kristina Nehm"/>
    <s v="Australia"/>
    <m/>
    <m/>
    <s v="Fringe Dwellers Productions"/>
    <n v="98"/>
    <n v="109.6"/>
    <n v="0"/>
    <n v="0"/>
  </r>
  <r>
    <s v="Just Between Friends"/>
    <x v="8"/>
    <x v="0"/>
    <x v="6"/>
    <s v="March 21, 1986 (United States)"/>
    <x v="23"/>
    <n v="735"/>
    <s v="Allan Burns"/>
    <s v="Allan Burns"/>
    <s v="Mary Tyler Moore"/>
    <s v="United States"/>
    <m/>
    <n v="6408791"/>
    <s v="MTM Enterprises"/>
    <n v="110"/>
    <n v="109.6"/>
    <n v="18343410.006386861"/>
    <n v="0"/>
  </r>
  <r>
    <s v="Oviri"/>
    <x v="0"/>
    <x v="5"/>
    <x v="6"/>
    <s v="September 5, 1986 (Denmark)"/>
    <x v="22"/>
    <n v="367"/>
    <s v="Henning Carlsen"/>
    <s v="Henning Carlsen"/>
    <s v="Donald Sutherland"/>
    <s v="Denmark"/>
    <m/>
    <n v="583800"/>
    <s v="CamÃ©ras Continentales"/>
    <n v="90"/>
    <n v="109.6"/>
    <n v="1670967.700729927"/>
    <n v="0"/>
  </r>
  <r>
    <s v="P.O.W. the Escape"/>
    <x v="0"/>
    <x v="2"/>
    <x v="6"/>
    <s v="April 4, 1986 (United States)"/>
    <x v="18"/>
    <n v="533"/>
    <s v="Gideon Amir"/>
    <s v="Malcolm Barbour"/>
    <s v="David Carradine"/>
    <s v="United States"/>
    <m/>
    <n v="2497233"/>
    <m/>
    <n v="90"/>
    <n v="109.6"/>
    <n v="7147645.9133211672"/>
    <n v="0"/>
  </r>
  <r>
    <s v="Armed Response"/>
    <x v="0"/>
    <x v="2"/>
    <x v="6"/>
    <s v="October 3, 1986 (United States)"/>
    <x v="18"/>
    <n v="592"/>
    <s v="Fred Olen Ray"/>
    <s v="T.L. Lankford"/>
    <s v="David Carradine"/>
    <s v="United States"/>
    <n v="1500000"/>
    <m/>
    <s v="Cinetel Films"/>
    <n v="86"/>
    <n v="109.6"/>
    <n v="0"/>
    <n v="-1"/>
  </r>
  <r>
    <s v="Duet for One"/>
    <x v="0"/>
    <x v="0"/>
    <x v="6"/>
    <s v="February 1987 (United States)"/>
    <x v="8"/>
    <n v="840"/>
    <s v="Andrey Konchalovskiy"/>
    <s v="Tom Kempinski"/>
    <s v="Julie Andrews"/>
    <s v="United States"/>
    <m/>
    <n v="8736"/>
    <s v="Golan-Globus Productions"/>
    <n v="107"/>
    <n v="109.6"/>
    <n v="25004.408759124086"/>
    <n v="0"/>
  </r>
  <r>
    <s v="Bullies"/>
    <x v="0"/>
    <x v="2"/>
    <x v="6"/>
    <s v="August 29, 1986 (United States)"/>
    <x v="11"/>
    <n v="453"/>
    <s v="Paul Lynch"/>
    <s v="John Sheppard"/>
    <s v="Jonathan Crombie"/>
    <s v="Canada"/>
    <m/>
    <n v="2995527"/>
    <s v="Simcom Limited"/>
    <n v="90"/>
    <n v="109.6"/>
    <n v="8573876.0939781014"/>
    <n v="0"/>
  </r>
  <r>
    <s v="Native Son"/>
    <x v="1"/>
    <x v="0"/>
    <x v="6"/>
    <s v="December 12, 1986 (United States)"/>
    <x v="1"/>
    <n v="525"/>
    <s v="Jerrold Freedman"/>
    <s v="Richard Wesley"/>
    <s v="Victor Love"/>
    <s v="United States"/>
    <n v="2000000"/>
    <n v="1301121"/>
    <s v="American Playhouse"/>
    <n v="111"/>
    <n v="109.6"/>
    <n v="3724102.7162408759"/>
    <n v="-0.34943950000000001"/>
  </r>
  <r>
    <s v="The Assault"/>
    <x v="1"/>
    <x v="0"/>
    <x v="6"/>
    <s v="February 6, 1986 (Netherlands)"/>
    <x v="13"/>
    <n v="3100"/>
    <s v="Fons Rademakers"/>
    <s v="Gerard Soeteman"/>
    <s v="Derek de Lint"/>
    <s v="Netherlands"/>
    <m/>
    <n v="512403"/>
    <s v="Fons Rademakers Produktie"/>
    <n v="144"/>
    <n v="109.6"/>
    <n v="1466613.3312043794"/>
    <n v="0"/>
  </r>
  <r>
    <s v="Nobody's Fool"/>
    <x v="8"/>
    <x v="3"/>
    <x v="6"/>
    <s v="November 7, 1986 (United States)"/>
    <x v="30"/>
    <n v="754"/>
    <s v="Evelyn Purcell"/>
    <s v="Beth Henley"/>
    <s v="Rosanna Arquette"/>
    <s v="United States"/>
    <m/>
    <n v="563358"/>
    <s v="Island Pictures"/>
    <n v="107"/>
    <n v="109.6"/>
    <n v="1612458.0711678832"/>
    <n v="0"/>
  </r>
  <r>
    <s v="Alien Predator"/>
    <x v="0"/>
    <x v="0"/>
    <x v="6"/>
    <s v="February 6, 1987 (United States)"/>
    <x v="47"/>
    <n v="922"/>
    <s v="Deran Sarafian"/>
    <s v="Deran Sarafian"/>
    <s v="Dennis Christopher"/>
    <s v="United States"/>
    <m/>
    <m/>
    <s v="Continental Motion Pictures"/>
    <n v="90"/>
    <n v="109.6"/>
    <n v="0"/>
    <n v="0"/>
  </r>
  <r>
    <s v="Low Blow"/>
    <x v="0"/>
    <x v="2"/>
    <x v="6"/>
    <s v="April 1986 (United States)"/>
    <x v="35"/>
    <n v="437"/>
    <s v="Frank Harris"/>
    <s v="Leo Fong"/>
    <s v="Leo Fong"/>
    <s v="United States"/>
    <m/>
    <m/>
    <s v="Action Communications"/>
    <n v="90"/>
    <n v="109.6"/>
    <n v="0"/>
    <n v="0"/>
  </r>
  <r>
    <s v="A Man and a Woman: 20 Years Later"/>
    <x v="1"/>
    <x v="0"/>
    <x v="6"/>
    <s v="August 15, 1986 (United States)"/>
    <x v="23"/>
    <n v="675"/>
    <s v="Claude Lelouch"/>
    <s v="Claude Lelouch"/>
    <s v="Anouk AimÃ©e"/>
    <s v="France"/>
    <m/>
    <m/>
    <s v="Les Films 13"/>
    <n v="102"/>
    <n v="109.6"/>
    <n v="0"/>
    <n v="0"/>
  </r>
  <r>
    <s v="The Princess Bride"/>
    <x v="1"/>
    <x v="1"/>
    <x v="7"/>
    <s v="October 9, 1987 (United States)"/>
    <x v="31"/>
    <n v="402000"/>
    <s v="Rob Reiner"/>
    <s v="William Goldman"/>
    <s v="Cary Elwes"/>
    <s v="United Kingdom"/>
    <n v="16000000"/>
    <n v="30902642"/>
    <s v="Act III Communications"/>
    <n v="98"/>
    <n v="113.6"/>
    <n v="85335904.889084503"/>
    <n v="0.93141512500000001"/>
  </r>
  <r>
    <s v="The Lost Boys"/>
    <x v="0"/>
    <x v="3"/>
    <x v="7"/>
    <s v="July 31, 1987 (United States)"/>
    <x v="4"/>
    <n v="128000"/>
    <s v="Joel Schumacher"/>
    <s v="Jan Fischer"/>
    <s v="Jason Patric"/>
    <s v="United States"/>
    <m/>
    <n v="32388898"/>
    <s v="Warner Bros."/>
    <n v="97"/>
    <n v="113.6"/>
    <n v="89440117.100352108"/>
    <n v="0"/>
  </r>
  <r>
    <s v="Full Metal Jacket"/>
    <x v="0"/>
    <x v="0"/>
    <x v="7"/>
    <s v="July 10, 1987 (United States)"/>
    <x v="28"/>
    <n v="691000"/>
    <s v="Stanley Kubrick"/>
    <s v="Stanley Kubrick"/>
    <s v="Matthew Modine"/>
    <s v="United Kingdom"/>
    <n v="30000000"/>
    <n v="46357676"/>
    <s v="Natant"/>
    <n v="116"/>
    <n v="113.6"/>
    <n v="128014110.57394366"/>
    <n v="0.5452558666666667"/>
  </r>
  <r>
    <s v="Predator"/>
    <x v="0"/>
    <x v="2"/>
    <x v="7"/>
    <s v="June 12, 1987 (United States)"/>
    <x v="40"/>
    <n v="381000"/>
    <s v="John McTiernan"/>
    <s v="Jim Thomas"/>
    <s v="Arnold Schwarzenegger"/>
    <s v="United States"/>
    <n v="15000000"/>
    <n v="98268458"/>
    <s v="Twentieth Century Fox"/>
    <n v="107"/>
    <n v="113.6"/>
    <n v="271362810.51584506"/>
    <n v="5.5512305333333334"/>
  </r>
  <r>
    <s v="RoboCop"/>
    <x v="0"/>
    <x v="2"/>
    <x v="7"/>
    <s v="July 17, 1987 (United States)"/>
    <x v="24"/>
    <n v="240000"/>
    <s v="Paul Verhoeven"/>
    <s v="Edward Neumeier"/>
    <s v="Peter Weller"/>
    <s v="United States"/>
    <n v="13000000"/>
    <n v="53424681"/>
    <s v="Orion Pictures"/>
    <n v="102"/>
    <n v="113.6"/>
    <n v="147529246.7403169"/>
    <n v="3.109590846153846"/>
  </r>
  <r>
    <s v="Dirty Dancing"/>
    <x v="8"/>
    <x v="0"/>
    <x v="7"/>
    <s v="August 21, 1987 (United States)"/>
    <x v="9"/>
    <n v="211000"/>
    <s v="Emile Ardolino"/>
    <s v="Eleanor Bergstein"/>
    <s v="Patrick Swayze"/>
    <s v="United States"/>
    <n v="6000000"/>
    <n v="214577242"/>
    <s v="Great American Films Limited Partnership"/>
    <n v="100"/>
    <n v="113.6"/>
    <n v="592542964.92429578"/>
    <n v="34.762873666666664"/>
  </r>
  <r>
    <s v="Adventures in Babysitting"/>
    <x v="8"/>
    <x v="1"/>
    <x v="7"/>
    <s v="July 3, 1987 (United States)"/>
    <x v="15"/>
    <n v="40000"/>
    <s v="Chris Columbus"/>
    <s v="David Simkins"/>
    <s v="Elisabeth Shue"/>
    <s v="United States"/>
    <n v="7000000"/>
    <n v="34368475"/>
    <s v="Touchstone Pictures"/>
    <n v="102"/>
    <n v="113.6"/>
    <n v="94906607.460387319"/>
    <n v="3.9097821428571429"/>
  </r>
  <r>
    <s v="The Untouchables"/>
    <x v="0"/>
    <x v="6"/>
    <x v="7"/>
    <s v="June 3, 1987 (United States)"/>
    <x v="6"/>
    <n v="289000"/>
    <s v="Brian De Palma"/>
    <s v="David Mamet"/>
    <s v="Kevin Costner"/>
    <s v="United States"/>
    <n v="25000000"/>
    <n v="76270454"/>
    <s v="Paramount Pictures"/>
    <n v="119"/>
    <n v="113.6"/>
    <n v="210616561.7940141"/>
    <n v="2.0508181599999999"/>
  </r>
  <r>
    <s v="Spaceballs"/>
    <x v="1"/>
    <x v="1"/>
    <x v="7"/>
    <s v="June 24, 1987 (United States)"/>
    <x v="12"/>
    <n v="176000"/>
    <s v="Mel Brooks"/>
    <s v="Mel Brooks"/>
    <s v="Mel Brooks"/>
    <s v="United States"/>
    <n v="22700000"/>
    <n v="38119483"/>
    <s v="Brooksfilms"/>
    <n v="96"/>
    <n v="113.6"/>
    <n v="105264804.72799295"/>
    <n v="0.67927237885462555"/>
  </r>
  <r>
    <s v="Raising Arizona"/>
    <x v="8"/>
    <x v="3"/>
    <x v="7"/>
    <s v="April 17, 1987 (United States)"/>
    <x v="4"/>
    <n v="130000"/>
    <s v="Joel Coen"/>
    <s v="Ethan Coen"/>
    <s v="Nicolas Cage"/>
    <s v="United States"/>
    <n v="6000000"/>
    <n v="29180280"/>
    <s v="Circle Films"/>
    <n v="94"/>
    <n v="113.6"/>
    <n v="80579699.260563374"/>
    <n v="3.8633799999999998"/>
  </r>
  <r>
    <s v="Lethal Weapon"/>
    <x v="0"/>
    <x v="2"/>
    <x v="7"/>
    <s v="March 6, 1987 (United States)"/>
    <x v="37"/>
    <n v="243000"/>
    <s v="Richard Donner"/>
    <s v="Shane Black"/>
    <s v="Mel Gibson"/>
    <s v="United States"/>
    <n v="15000000"/>
    <n v="120207127"/>
    <s v="Warner Bros."/>
    <n v="109"/>
    <n v="113.6"/>
    <n v="331945208.97799295"/>
    <n v="7.0138084666666662"/>
  </r>
  <r>
    <s v="Near Dark"/>
    <x v="0"/>
    <x v="2"/>
    <x v="7"/>
    <s v="January 8, 1988 (United Kingdom)"/>
    <x v="9"/>
    <n v="35000"/>
    <s v="Kathryn Bigelow"/>
    <s v="Kathryn Bigelow"/>
    <s v="Adrian Pasdar"/>
    <s v="United States"/>
    <n v="5000000"/>
    <n v="3369307"/>
    <s v="F/M"/>
    <n v="94"/>
    <n v="113.6"/>
    <n v="9304151.4603873249"/>
    <n v="-0.3261386"/>
  </r>
  <r>
    <s v="Mannequin"/>
    <x v="1"/>
    <x v="3"/>
    <x v="7"/>
    <s v="February 13, 1987 (United States)"/>
    <x v="23"/>
    <n v="30000"/>
    <s v="Michael Gottlieb"/>
    <s v="Edward Rugoff"/>
    <s v="Andrew McCarthy"/>
    <s v="United States"/>
    <n v="6000000"/>
    <n v="42721196"/>
    <s v="Gladden Entertainment"/>
    <n v="90"/>
    <n v="113.6"/>
    <n v="117972175.92605634"/>
    <n v="6.1201993333333338"/>
  </r>
  <r>
    <s v="Masters of the Universe"/>
    <x v="1"/>
    <x v="2"/>
    <x v="7"/>
    <s v="August 7, 1987 (United States)"/>
    <x v="20"/>
    <n v="38000"/>
    <s v="Gary Goddard"/>
    <s v="David Odell"/>
    <s v="Dolph Lundgren"/>
    <s v="United States"/>
    <n v="22000000"/>
    <n v="17336370"/>
    <s v="Golan-Globus Productions"/>
    <n v="106"/>
    <n v="113.6"/>
    <n v="47873409.058098592"/>
    <n v="-0.21198318181818182"/>
  </r>
  <r>
    <s v="Fatal Attraction"/>
    <x v="0"/>
    <x v="0"/>
    <x v="7"/>
    <s v="September 18, 1987 (United States)"/>
    <x v="15"/>
    <n v="79000"/>
    <s v="Adrian Lyne"/>
    <s v="James Dearden"/>
    <s v="Michael Douglas"/>
    <s v="United States"/>
    <n v="14000000"/>
    <n v="320145693"/>
    <s v="Paramount Pictures"/>
    <n v="119"/>
    <n v="113.6"/>
    <n v="884064294.84242964"/>
    <n v="21.867549499999999"/>
  </r>
  <r>
    <s v="Hellraiser"/>
    <x v="0"/>
    <x v="4"/>
    <x v="7"/>
    <s v="September 18, 1987 (United States)"/>
    <x v="9"/>
    <n v="108000"/>
    <s v="Clive Barker"/>
    <s v="Clive Barker"/>
    <s v="Andrew Robinson"/>
    <s v="United Kingdom"/>
    <m/>
    <n v="14575193"/>
    <s v="New World Pictures"/>
    <n v="94"/>
    <n v="113.6"/>
    <n v="40248574.331866197"/>
    <n v="0"/>
  </r>
  <r>
    <s v="Empire of the Sun"/>
    <x v="1"/>
    <x v="2"/>
    <x v="7"/>
    <s v="December 25, 1987 (United States)"/>
    <x v="3"/>
    <n v="119000"/>
    <s v="Steven Spielberg"/>
    <s v="Tom Stoppard"/>
    <s v="Christian Bale"/>
    <s v="United States"/>
    <n v="35000000"/>
    <n v="22238696"/>
    <s v="Amblin Entertainment"/>
    <n v="153"/>
    <n v="113.6"/>
    <n v="61410906.119718313"/>
    <n v="-0.36460868571428573"/>
  </r>
  <r>
    <s v="No Way Out"/>
    <x v="0"/>
    <x v="2"/>
    <x v="7"/>
    <s v="August 14, 1987 (United States)"/>
    <x v="12"/>
    <n v="37000"/>
    <s v="Roger Donaldson"/>
    <s v="Kenneth Fearing"/>
    <s v="Kevin Costner"/>
    <s v="United States"/>
    <n v="15000000"/>
    <n v="35509515"/>
    <s v="Orion Pictures"/>
    <n v="114"/>
    <n v="113.6"/>
    <n v="98057525.13644366"/>
    <n v="1.3673010000000001"/>
  </r>
  <r>
    <s v="The Witches of Eastwick"/>
    <x v="0"/>
    <x v="3"/>
    <x v="7"/>
    <s v="June 12, 1987 (United States)"/>
    <x v="14"/>
    <n v="65000"/>
    <s v="George Miller"/>
    <s v="John Updike"/>
    <s v="Jack Nicholson"/>
    <s v="United States"/>
    <n v="22000000"/>
    <n v="63766510"/>
    <s v="Warner Bros."/>
    <n v="118"/>
    <n v="113.6"/>
    <n v="176087624.88556337"/>
    <n v="1.8984777272727273"/>
  </r>
  <r>
    <s v="Some Kind of Wonderful"/>
    <x v="8"/>
    <x v="0"/>
    <x v="7"/>
    <s v="February 27, 1987 (United States)"/>
    <x v="12"/>
    <n v="29000"/>
    <s v="Howard Deutch"/>
    <s v="John Hughes"/>
    <s v="Eric Stoltz"/>
    <s v="United States"/>
    <m/>
    <n v="18553948"/>
    <s v="Hughes Entertainment"/>
    <n v="95"/>
    <n v="113.6"/>
    <n v="51235682.109154932"/>
    <n v="0"/>
  </r>
  <r>
    <s v="The Running Man"/>
    <x v="0"/>
    <x v="2"/>
    <x v="7"/>
    <s v="November 13, 1987 (United States)"/>
    <x v="17"/>
    <n v="144000"/>
    <s v="Paul Michael Glaser"/>
    <s v="Stephen King"/>
    <s v="Arnold Schwarzenegger"/>
    <s v="United States"/>
    <n v="27000000"/>
    <n v="38122105"/>
    <s v="TAFT Entertainment Pictures"/>
    <n v="101"/>
    <n v="113.6"/>
    <n v="105272045.23327465"/>
    <n v="0.41192981481481483"/>
  </r>
  <r>
    <s v="Black Widow"/>
    <x v="0"/>
    <x v="6"/>
    <x v="7"/>
    <s v="February 6, 1987 (United States)"/>
    <x v="5"/>
    <n v="9000"/>
    <s v="Bob Rafelson"/>
    <s v="Ronald Bass"/>
    <s v="Debra Winger"/>
    <s v="United States"/>
    <n v="10500000"/>
    <n v="25205460"/>
    <s v="Amercent Films"/>
    <n v="102"/>
    <n v="113.6"/>
    <n v="69603457.764084503"/>
    <n v="1.40052"/>
  </r>
  <r>
    <s v="Angel Heart"/>
    <x v="10"/>
    <x v="4"/>
    <x v="7"/>
    <s v="March 6, 1987 (United States)"/>
    <x v="4"/>
    <n v="83000"/>
    <s v="Alan Parker"/>
    <s v="William Hjortsberg"/>
    <s v="Mickey Rourke"/>
    <s v="United Kingdom"/>
    <n v="17000000"/>
    <n v="17186348"/>
    <s v="Carolco International N.V."/>
    <n v="113"/>
    <n v="113.6"/>
    <n v="47459131.757042252"/>
    <n v="1.0961647058823529E-2"/>
  </r>
  <r>
    <s v="Moonstruck"/>
    <x v="1"/>
    <x v="3"/>
    <x v="7"/>
    <s v="January 15, 1988 (United States)"/>
    <x v="12"/>
    <n v="53000"/>
    <s v="Norman Jewison"/>
    <s v="John Patrick Shanley"/>
    <s v="Cher"/>
    <s v="United States"/>
    <n v="15000000"/>
    <n v="80642217"/>
    <s v="Metro-Goldwyn-Mayer (MGM)"/>
    <n v="102"/>
    <n v="113.6"/>
    <n v="222688939.02200705"/>
    <n v="4.3761478"/>
  </r>
  <r>
    <s v="Jaws: the Revenge"/>
    <x v="8"/>
    <x v="1"/>
    <x v="7"/>
    <s v="July 17, 1987 (United States)"/>
    <x v="53"/>
    <n v="42000"/>
    <s v="Joseph Sargent"/>
    <s v="Peter Benchley"/>
    <s v="Lorraine Gary"/>
    <s v="United States"/>
    <n v="23000000"/>
    <n v="51881013"/>
    <s v="Universal Pictures"/>
    <n v="89"/>
    <n v="113.6"/>
    <n v="143266494.52552816"/>
    <n v="1.2556962173913044"/>
  </r>
  <r>
    <s v="Wall Street"/>
    <x v="0"/>
    <x v="6"/>
    <x v="7"/>
    <s v="December 11, 1987 (United States)"/>
    <x v="34"/>
    <n v="147000"/>
    <s v="Oliver Stone"/>
    <s v="Stanley Weiser"/>
    <s v="Charlie Sheen"/>
    <s v="United States"/>
    <n v="15000000"/>
    <n v="43848069"/>
    <s v="Twentieth Century Fox"/>
    <n v="126"/>
    <n v="113.6"/>
    <n v="121083972.22975352"/>
    <n v="1.9232046"/>
  </r>
  <r>
    <s v="Good Morning, Vietnam"/>
    <x v="0"/>
    <x v="5"/>
    <x v="7"/>
    <s v="January 15, 1988 (United States)"/>
    <x v="4"/>
    <n v="131000"/>
    <s v="Barry Levinson"/>
    <s v="Mitch Markowitz"/>
    <s v="Robin Williams"/>
    <s v="United States"/>
    <n v="13000000"/>
    <n v="123922370"/>
    <s v="Touchstone Pictures"/>
    <n v="121"/>
    <n v="113.6"/>
    <n v="342204643.21302819"/>
    <n v="8.5324899999999992"/>
  </r>
  <r>
    <s v="A Nightmare on Elm Street 3: Dream Warriors"/>
    <x v="0"/>
    <x v="7"/>
    <x v="7"/>
    <s v="February 27, 1987 (United States)"/>
    <x v="14"/>
    <n v="73000"/>
    <s v="Chuck Russell"/>
    <s v="Wes Craven"/>
    <s v="Heather Langenkamp"/>
    <s v="United States"/>
    <n v="4500000"/>
    <n v="44793222"/>
    <s v="New Line Cinema"/>
    <n v="96"/>
    <n v="113.6"/>
    <n v="123693958.99119718"/>
    <n v="8.9540493333333337"/>
  </r>
  <r>
    <s v="Planes, Trains &amp; Automobiles"/>
    <x v="0"/>
    <x v="3"/>
    <x v="7"/>
    <s v="November 25, 1987 (United States)"/>
    <x v="37"/>
    <n v="128000"/>
    <s v="John Hughes"/>
    <s v="John Hughes"/>
    <s v="Steve Martin"/>
    <s v="United States"/>
    <n v="30000000"/>
    <n v="49530280"/>
    <s v="Paramount Pictures"/>
    <n v="93"/>
    <n v="113.6"/>
    <n v="136775077.78169015"/>
    <n v="0.65100933333333333"/>
  </r>
  <r>
    <s v="Can't Buy Me Love"/>
    <x v="8"/>
    <x v="3"/>
    <x v="7"/>
    <s v="August 14, 1987 (United States)"/>
    <x v="8"/>
    <n v="34000"/>
    <s v="Steve Rash"/>
    <s v="Michael Swerdlick"/>
    <s v="Patrick Dempsey"/>
    <s v="United States"/>
    <m/>
    <n v="31623833"/>
    <s v="Touchstone Pictures"/>
    <n v="94"/>
    <n v="113.6"/>
    <n v="87327433.205105633"/>
    <n v="0"/>
  </r>
  <r>
    <s v="Overboard"/>
    <x v="1"/>
    <x v="3"/>
    <x v="7"/>
    <s v="December 16, 1987 (United States)"/>
    <x v="15"/>
    <n v="55000"/>
    <s v="Garry Marshall"/>
    <s v="Leslie Dixon"/>
    <s v="Goldie Hawn"/>
    <s v="United States"/>
    <n v="22000000"/>
    <n v="26713187"/>
    <s v="Metro-Goldwyn-Mayer (MGM)"/>
    <n v="112"/>
    <n v="113.6"/>
    <n v="73766960.932218313"/>
    <n v="0.21423577272727273"/>
  </r>
  <r>
    <s v="Beverly Hills Cop II"/>
    <x v="0"/>
    <x v="2"/>
    <x v="7"/>
    <s v="May 20, 1987 (United States)"/>
    <x v="16"/>
    <n v="111000"/>
    <s v="Tony Scott"/>
    <s v="Danilo Bach"/>
    <s v="Eddie Murphy"/>
    <s v="United States"/>
    <n v="28000000"/>
    <n v="299965036"/>
    <s v="Paramount Pictures"/>
    <n v="100"/>
    <n v="113.6"/>
    <n v="828336547.47535217"/>
    <n v="9.7130369999999999"/>
  </r>
  <r>
    <s v="Superman IV: The Quest for Peace"/>
    <x v="1"/>
    <x v="2"/>
    <x v="7"/>
    <s v="July 24, 1987 (United States)"/>
    <x v="47"/>
    <n v="44000"/>
    <s v="Sidney J. Furie"/>
    <s v="Jerry Siegel"/>
    <s v="Christopher Reeve"/>
    <s v="United Kingdom"/>
    <n v="17000000"/>
    <n v="15681020"/>
    <s v="Cannon Films"/>
    <n v="90"/>
    <n v="113.6"/>
    <n v="43302253.292253524"/>
    <n v="-7.7587058823529412E-2"/>
  </r>
  <r>
    <s v="The Secret of My Success"/>
    <x v="8"/>
    <x v="3"/>
    <x v="7"/>
    <s v="April 10, 1987 (United States)"/>
    <x v="16"/>
    <n v="31000"/>
    <s v="Herbert Ross"/>
    <s v="Jim Cash"/>
    <s v="Michael J. Fox"/>
    <s v="United States"/>
    <n v="12000000"/>
    <n v="110996879"/>
    <s v="Rastar Pictures"/>
    <n v="111"/>
    <n v="113.6"/>
    <n v="306511628.01320422"/>
    <n v="8.2497399166666661"/>
  </r>
  <r>
    <s v="Withnail &amp; I"/>
    <x v="0"/>
    <x v="3"/>
    <x v="7"/>
    <s v="June 19, 1987 (United States)"/>
    <x v="37"/>
    <n v="41000"/>
    <s v="Bruce Robinson"/>
    <s v="Bruce Robinson"/>
    <s v="Richard E. Grant"/>
    <s v="United Kingdom"/>
    <m/>
    <n v="1628359"/>
    <s v="Cineplex Odeon Films"/>
    <n v="107"/>
    <n v="113.6"/>
    <n v="4496621.6399647892"/>
    <n v="0"/>
  </r>
  <r>
    <s v="Evil Dead II"/>
    <x v="0"/>
    <x v="3"/>
    <x v="7"/>
    <s v="March 13, 1987 (United States)"/>
    <x v="3"/>
    <n v="152000"/>
    <s v="Sam Raimi"/>
    <s v="Sam Raimi"/>
    <s v="Bruce Campbell"/>
    <s v="United States"/>
    <n v="3600000"/>
    <n v="5923798"/>
    <s v="Renaissance Pictures"/>
    <n v="84"/>
    <n v="113.6"/>
    <n v="16358234.441901408"/>
    <n v="0.6454994444444444"/>
  </r>
  <r>
    <s v="Summer School"/>
    <x v="8"/>
    <x v="3"/>
    <x v="7"/>
    <s v="July 22, 1987 (United States)"/>
    <x v="14"/>
    <n v="18000"/>
    <s v="Carl Reiner"/>
    <s v="Stuart Birnbaum"/>
    <s v="Mark Harmon"/>
    <s v="United States"/>
    <m/>
    <n v="35659098"/>
    <s v="Paramount Pictures"/>
    <n v="97"/>
    <n v="113.6"/>
    <n v="98470590.163732395"/>
    <n v="0"/>
  </r>
  <r>
    <s v="Innerspace"/>
    <x v="1"/>
    <x v="2"/>
    <x v="7"/>
    <s v="July 1, 1987 (United States)"/>
    <x v="8"/>
    <n v="56000"/>
    <s v="Joe Dante"/>
    <s v="Chip Proser"/>
    <s v="Dennis Quaid"/>
    <s v="United States"/>
    <n v="27000000"/>
    <n v="25893810"/>
    <s v="Warner Bros."/>
    <n v="120"/>
    <n v="113.6"/>
    <n v="71504297.508802816"/>
    <n v="-4.0969999999999999E-2"/>
  </r>
  <r>
    <s v="The Living Daylights"/>
    <x v="1"/>
    <x v="2"/>
    <x v="7"/>
    <s v="July 31, 1987 (United States)"/>
    <x v="17"/>
    <n v="91000"/>
    <s v="John Glen"/>
    <s v="Richard Maibaum"/>
    <s v="Timothy Dalton"/>
    <s v="United Kingdom"/>
    <n v="40000000"/>
    <n v="51186259"/>
    <s v="Eon Productions"/>
    <n v="130"/>
    <n v="113.6"/>
    <n v="141347970.49559858"/>
    <n v="0.27965647500000002"/>
  </r>
  <r>
    <s v="Over the Top"/>
    <x v="1"/>
    <x v="2"/>
    <x v="7"/>
    <s v="February 13, 1987 (United States)"/>
    <x v="1"/>
    <n v="51000"/>
    <s v="Menahem Golan"/>
    <s v="Gary Conway"/>
    <s v="Sylvester Stallone"/>
    <s v="United States"/>
    <n v="25000000"/>
    <n v="16057580"/>
    <s v="The Cannon Group"/>
    <n v="93"/>
    <n v="113.6"/>
    <n v="44342102.517605633"/>
    <n v="-0.35769679999999998"/>
  </r>
  <r>
    <s v="The Last Emperor"/>
    <x v="8"/>
    <x v="5"/>
    <x v="7"/>
    <s v="April 15, 1988 (United States)"/>
    <x v="3"/>
    <n v="97000"/>
    <s v="Bernardo Bertolucci"/>
    <s v="Mark Peploe"/>
    <s v="John Lone"/>
    <s v="United Kingdom"/>
    <m/>
    <n v="43993869"/>
    <s v="Recorded Picture Company (RPC)"/>
    <n v="163"/>
    <n v="113.6"/>
    <n v="121486590.71566902"/>
    <n v="0"/>
  </r>
  <r>
    <s v="Less Than Zero"/>
    <x v="0"/>
    <x v="6"/>
    <x v="7"/>
    <s v="November 6, 1987 (United States)"/>
    <x v="5"/>
    <n v="19000"/>
    <s v="Marek Kanievska"/>
    <s v="Bret Easton Ellis"/>
    <s v="Andrew McCarthy"/>
    <s v="United States"/>
    <m/>
    <n v="12396383"/>
    <s v="Twentieth Century Fox"/>
    <n v="98"/>
    <n v="113.6"/>
    <n v="34231913.266725354"/>
    <n v="0"/>
  </r>
  <r>
    <s v="Three Men and a Baby"/>
    <x v="1"/>
    <x v="3"/>
    <x v="7"/>
    <s v="November 25, 1987 (United States)"/>
    <x v="10"/>
    <n v="50000"/>
    <s v="Leonard Nimoy"/>
    <s v="Coline Serreau"/>
    <s v="Tom Selleck"/>
    <s v="United States"/>
    <n v="11000000"/>
    <n v="167780960"/>
    <s v="Touchstone Pictures"/>
    <n v="102"/>
    <n v="113.6"/>
    <n v="463317668.59154928"/>
    <n v="14.252814545454546"/>
  </r>
  <r>
    <s v="La Bamba"/>
    <x v="8"/>
    <x v="5"/>
    <x v="7"/>
    <s v="July 24, 1987 (United States)"/>
    <x v="15"/>
    <n v="30000"/>
    <s v="Luis Valdez"/>
    <s v="Luis Valdez"/>
    <s v="Lou Diamond Phillips"/>
    <s v="United States"/>
    <n v="6500000"/>
    <n v="54215416"/>
    <s v="Columbia Pictures"/>
    <n v="108"/>
    <n v="113.6"/>
    <n v="149712816.8943662"/>
    <n v="7.3408332307692303"/>
  </r>
  <r>
    <s v="Revenge of the Nerds II: Nerds in Paradise"/>
    <x v="8"/>
    <x v="3"/>
    <x v="7"/>
    <s v="July 10, 1987 (United States)"/>
    <x v="27"/>
    <n v="14000"/>
    <s v="Joe Roth"/>
    <s v="Tim Metcalfe"/>
    <s v="Robert Carradine"/>
    <s v="United States"/>
    <m/>
    <n v="30063289"/>
    <s v="Twentieth Century Fox"/>
    <n v="88"/>
    <n v="113.6"/>
    <n v="83018078.86707747"/>
    <n v="0"/>
  </r>
  <r>
    <s v="The Monster Squad"/>
    <x v="8"/>
    <x v="2"/>
    <x v="7"/>
    <s v="August 14, 1987 (United States)"/>
    <x v="9"/>
    <n v="30000"/>
    <s v="Fred Dekker"/>
    <s v="Shane Black"/>
    <s v="Andre Gower"/>
    <s v="United States"/>
    <n v="12000000"/>
    <n v="3769990"/>
    <s v="TAFT Entertainment Pictures"/>
    <n v="79"/>
    <n v="113.6"/>
    <n v="10410614.991197184"/>
    <n v="-0.68583416666666663"/>
  </r>
  <r>
    <s v="Prince of Darkness"/>
    <x v="0"/>
    <x v="4"/>
    <x v="7"/>
    <s v="October 23, 1987 (United States)"/>
    <x v="17"/>
    <n v="39000"/>
    <s v="John Carpenter"/>
    <s v="John Carpenter"/>
    <s v="Donald Pleasence"/>
    <s v="United States"/>
    <n v="3000000"/>
    <n v="14182492"/>
    <s v="Alive Films"/>
    <n v="102"/>
    <n v="113.6"/>
    <n v="39164152.644366197"/>
    <n v="3.7274973333333334"/>
  </r>
  <r>
    <s v="Wings of Desire"/>
    <x v="8"/>
    <x v="0"/>
    <x v="7"/>
    <s v="May 6, 1988 (United States)"/>
    <x v="45"/>
    <n v="67000"/>
    <s v="Wim Wenders"/>
    <s v="Wim Wenders"/>
    <s v="Bruno Ganz"/>
    <s v="West Germany"/>
    <m/>
    <n v="3404057"/>
    <s v="Road Movies Filmproduktion"/>
    <n v="128"/>
    <n v="113.6"/>
    <n v="9400111.6276408453"/>
    <n v="0"/>
  </r>
  <r>
    <s v="Maurice"/>
    <x v="0"/>
    <x v="0"/>
    <x v="7"/>
    <s v="September 18, 1987 (United States)"/>
    <x v="3"/>
    <n v="17000"/>
    <s v="James Ivory"/>
    <s v="E.M. Forster"/>
    <s v="James Wilby"/>
    <s v="United Kingdom"/>
    <m/>
    <n v="2642567"/>
    <s v="Merchant Ivory Productions"/>
    <n v="140"/>
    <n v="113.6"/>
    <n v="7297299.8934859158"/>
    <n v="0"/>
  </r>
  <r>
    <s v="Broadcast News"/>
    <x v="0"/>
    <x v="3"/>
    <x v="7"/>
    <s v="December 25, 1987 (United States)"/>
    <x v="13"/>
    <n v="28000"/>
    <s v="James L. Brooks"/>
    <s v="James L. Brooks"/>
    <s v="William Hurt"/>
    <s v="United States"/>
    <n v="20000000"/>
    <n v="67331309"/>
    <s v="Amercent Films"/>
    <n v="133"/>
    <n v="113.6"/>
    <n v="185931616.4903169"/>
    <n v="2.36656545"/>
  </r>
  <r>
    <s v="Harry and the Hendersons"/>
    <x v="1"/>
    <x v="3"/>
    <x v="7"/>
    <s v="June 5, 1987 (United States)"/>
    <x v="22"/>
    <n v="32000"/>
    <s v="William Dear"/>
    <s v="William Dear"/>
    <s v="John Lithgow"/>
    <s v="United States"/>
    <n v="10000000"/>
    <n v="49998613"/>
    <s v="Amblin Entertainment"/>
    <n v="110"/>
    <n v="113.6"/>
    <n v="138068352.97623241"/>
    <n v="3.9998613000000001"/>
  </r>
  <r>
    <s v="Creepshow 2"/>
    <x v="0"/>
    <x v="7"/>
    <x v="7"/>
    <s v="May 1, 1987 (United States)"/>
    <x v="10"/>
    <n v="23000"/>
    <s v="Michael Gornick"/>
    <s v="Stephen King"/>
    <s v="George Kennedy"/>
    <s v="United States"/>
    <n v="3500000"/>
    <n v="14000000"/>
    <s v="New World Pictures"/>
    <n v="92"/>
    <n v="113.6"/>
    <n v="38660211.267605633"/>
    <n v="3"/>
  </r>
  <r>
    <s v="Police Academy 4: Citizens on Patrol"/>
    <x v="1"/>
    <x v="3"/>
    <x v="7"/>
    <s v="April 3, 1987 (United States)"/>
    <x v="18"/>
    <n v="41000"/>
    <s v="Jim Drake"/>
    <s v="Neal Israel"/>
    <s v="Steve Guttenberg"/>
    <s v="United States"/>
    <m/>
    <n v="28061343"/>
    <s v="Warner Bros."/>
    <n v="88"/>
    <n v="113.6"/>
    <n v="77489817.773767605"/>
    <n v="0"/>
  </r>
  <r>
    <s v="The Stepfather"/>
    <x v="0"/>
    <x v="4"/>
    <x v="7"/>
    <s v="June 5, 1987 (United States)"/>
    <x v="8"/>
    <n v="14000"/>
    <s v="Joseph Ruben"/>
    <s v="Carolyn Lefcourt"/>
    <s v="Terry O'Quinn"/>
    <s v="United Kingdom"/>
    <m/>
    <n v="2488740"/>
    <s v="Incorporated Television Company (ITC)"/>
    <n v="89"/>
    <n v="113.6"/>
    <n v="6872515.2992957747"/>
    <n v="0"/>
  </r>
  <r>
    <s v="My Best Friend Is a Vampire"/>
    <x v="1"/>
    <x v="3"/>
    <x v="7"/>
    <s v="May 6, 1988 (United States)"/>
    <x v="10"/>
    <n v="3300"/>
    <s v="Jimmy Huston"/>
    <s v="Tab Murphy"/>
    <s v="Robert Sean Leonard"/>
    <s v="United States"/>
    <m/>
    <n v="174380"/>
    <s v="Kings Road Entertainment"/>
    <n v="89"/>
    <n v="113.6"/>
    <n v="481540.54577464791"/>
    <n v="0"/>
  </r>
  <r>
    <s v="Flowers in the Attic"/>
    <x v="8"/>
    <x v="0"/>
    <x v="7"/>
    <s v="November 20, 1987 (United States)"/>
    <x v="46"/>
    <n v="9500"/>
    <s v="Jeffrey Bloom"/>
    <s v="Virginia C. Andrews"/>
    <s v="Louise Fletcher"/>
    <s v="United States"/>
    <m/>
    <n v="15151736"/>
    <s v="New World Pictures"/>
    <n v="93"/>
    <n v="113.6"/>
    <n v="41840665.345070422"/>
    <n v="0"/>
  </r>
  <r>
    <s v="*batteries not included"/>
    <x v="1"/>
    <x v="3"/>
    <x v="7"/>
    <s v="December 18, 1987 (United States)"/>
    <x v="17"/>
    <n v="32000"/>
    <s v="Matthew Robbins"/>
    <s v="Mick Garris"/>
    <s v="Hume Cronyn"/>
    <s v="United States"/>
    <n v="25000000"/>
    <n v="65088797"/>
    <s v="Universal Pictures"/>
    <n v="106"/>
    <n v="113.6"/>
    <n v="179739045.94102111"/>
    <n v="1.6035518799999999"/>
  </r>
  <r>
    <s v="Roxanne"/>
    <x v="1"/>
    <x v="3"/>
    <x v="7"/>
    <s v="June 19, 1987 (United States)"/>
    <x v="14"/>
    <n v="42000"/>
    <s v="Fred Schepisi"/>
    <s v="Edmond Rostand"/>
    <s v="Steve Martin"/>
    <s v="United States"/>
    <n v="12000000"/>
    <n v="40050884"/>
    <s v="Columbia Pictures Industries"/>
    <n v="107"/>
    <n v="113.6"/>
    <n v="110598259.77816902"/>
    <n v="2.3375736666666667"/>
  </r>
  <r>
    <s v="Dragnet"/>
    <x v="8"/>
    <x v="3"/>
    <x v="7"/>
    <s v="June 26, 1987 (United States)"/>
    <x v="22"/>
    <n v="33000"/>
    <s v="Tom Mankiewicz"/>
    <s v="Dan Aykroyd"/>
    <s v="Dan Aykroyd"/>
    <s v="United States"/>
    <n v="20000000"/>
    <n v="66673516"/>
    <s v="Applied Action"/>
    <n v="106"/>
    <n v="113.6"/>
    <n v="184115158.17957747"/>
    <n v="2.3336758"/>
  </r>
  <r>
    <s v="Throw Momma from the Train"/>
    <x v="8"/>
    <x v="3"/>
    <x v="7"/>
    <s v="December 11, 1987 (United States)"/>
    <x v="21"/>
    <n v="35000"/>
    <s v="Danny DeVito"/>
    <s v="Stu Silver"/>
    <s v="Danny DeVito"/>
    <s v="United States"/>
    <n v="14000000"/>
    <n v="57915972"/>
    <s v="Orion Pictures"/>
    <n v="88"/>
    <n v="113.6"/>
    <n v="159931693.80633804"/>
    <n v="3.1368551428571427"/>
  </r>
  <r>
    <s v="Amazon Women on the Moon"/>
    <x v="0"/>
    <x v="3"/>
    <x v="7"/>
    <s v="September 18, 1987 (United States)"/>
    <x v="19"/>
    <n v="10000"/>
    <s v="Directors"/>
    <s v="Michael Barrie"/>
    <s v="Rosanna Arquette"/>
    <s v="United States"/>
    <m/>
    <n v="548696"/>
    <s v="Universal Pictures"/>
    <n v="85"/>
    <n v="113.6"/>
    <n v="1515193.0915492957"/>
    <n v="0"/>
  </r>
  <r>
    <s v="Teen Wolf Too"/>
    <x v="1"/>
    <x v="3"/>
    <x v="7"/>
    <s v="November 20, 1987 (United States)"/>
    <x v="39"/>
    <n v="11000"/>
    <s v="Christopher Leitch"/>
    <s v="Jeph Loeb"/>
    <s v="Jason Bateman"/>
    <s v="United States"/>
    <n v="3000000"/>
    <n v="7888703"/>
    <s v="Atlantic Entertainment Group"/>
    <n v="95"/>
    <n v="113.6"/>
    <n v="21784208.90052817"/>
    <n v="1.6295676666666667"/>
  </r>
  <r>
    <s v="Baby Boom"/>
    <x v="1"/>
    <x v="3"/>
    <x v="7"/>
    <s v="October 30, 1987 (United States)"/>
    <x v="21"/>
    <n v="14000"/>
    <s v="Charles Shyer"/>
    <s v="Nancy Meyers"/>
    <s v="Diane Keaton"/>
    <s v="United States"/>
    <m/>
    <n v="26712476"/>
    <s v="United Artists"/>
    <n v="110"/>
    <n v="113.6"/>
    <n v="73764997.545774654"/>
    <n v="0"/>
  </r>
  <r>
    <s v="84 Charing Cross Road"/>
    <x v="1"/>
    <x v="5"/>
    <x v="7"/>
    <s v="February 13, 1987 (United States)"/>
    <x v="24"/>
    <n v="9500"/>
    <s v="David Hugh Jones"/>
    <s v="Helene Hanff"/>
    <s v="Anne Bancroft"/>
    <s v="United Kingdom"/>
    <m/>
    <n v="1083486"/>
    <s v="Brooksfilms"/>
    <n v="100"/>
    <n v="113.6"/>
    <n v="2991985.5475352113"/>
    <n v="0"/>
  </r>
  <r>
    <s v="The Gate"/>
    <x v="8"/>
    <x v="7"/>
    <x v="7"/>
    <s v="May 15, 1987 (United States)"/>
    <x v="10"/>
    <n v="16000"/>
    <s v="Tibor TakÃ¡cs"/>
    <s v="Michael Nankin"/>
    <s v="Stephen Dorff"/>
    <s v="Canada"/>
    <m/>
    <n v="13539458"/>
    <s v="New Century Entertainment"/>
    <n v="85"/>
    <n v="113.6"/>
    <n v="37388450.480633803"/>
    <n v="0"/>
  </r>
  <r>
    <s v="Ernest Goes to Camp"/>
    <x v="1"/>
    <x v="3"/>
    <x v="7"/>
    <s v="May 22, 1987 (United States)"/>
    <x v="30"/>
    <n v="11000"/>
    <s v="John R. Cherry III"/>
    <s v="John R. Cherry III"/>
    <s v="Jim Varney"/>
    <s v="United States"/>
    <n v="3500000"/>
    <n v="23509382"/>
    <s v="Emshell Producers"/>
    <n v="92"/>
    <n v="113.6"/>
    <n v="64919833.920774646"/>
    <n v="5.7169662857142853"/>
  </r>
  <r>
    <s v="Aria"/>
    <x v="0"/>
    <x v="3"/>
    <x v="7"/>
    <s v="September 15, 1987 (United States)"/>
    <x v="1"/>
    <n v="2600"/>
    <s v="Directors"/>
    <s v="Robert Altman"/>
    <s v="John Hurt"/>
    <s v="United Kingdom"/>
    <m/>
    <n v="1028679"/>
    <s v="Lightyear Entertainment"/>
    <n v="90"/>
    <n v="113.6"/>
    <n v="2840639.1047535213"/>
    <n v="0"/>
  </r>
  <r>
    <s v="Hamburger Hill"/>
    <x v="0"/>
    <x v="2"/>
    <x v="7"/>
    <s v="August 28, 1987 (United States)"/>
    <x v="17"/>
    <n v="24000"/>
    <s v="John Irvin"/>
    <s v="James Carabatsos"/>
    <s v="Anthony Barrile"/>
    <s v="United States"/>
    <m/>
    <n v="13839404"/>
    <s v="RKO Pictures"/>
    <n v="110"/>
    <n v="113.6"/>
    <n v="38216734.461267605"/>
    <n v="0"/>
  </r>
  <r>
    <s v="Cherry 2000"/>
    <x v="8"/>
    <x v="2"/>
    <x v="7"/>
    <s v="February 5, 1988 (United States)"/>
    <x v="41"/>
    <n v="9100"/>
    <s v="Steve De Jarnatt"/>
    <s v="Lloyd Fonvielle"/>
    <s v="Melanie Griffith"/>
    <s v="United States"/>
    <n v="10000000"/>
    <m/>
    <s v="Orion Pictures"/>
    <n v="99"/>
    <n v="113.6"/>
    <n v="0"/>
    <n v="-1"/>
  </r>
  <r>
    <s v="The Hidden"/>
    <x v="0"/>
    <x v="4"/>
    <x v="7"/>
    <s v="October 30, 1987 (United States)"/>
    <x v="9"/>
    <n v="18000"/>
    <s v="Jack Sholder"/>
    <s v="Jim Kouf"/>
    <s v="Kyle MacLachlan"/>
    <s v="United States"/>
    <n v="5000000"/>
    <n v="9747988"/>
    <s v="Heron Communications"/>
    <n v="97"/>
    <n v="113.6"/>
    <n v="26918519.679577466"/>
    <n v="0.94959760000000004"/>
  </r>
  <r>
    <s v="The Bedroom Window"/>
    <x v="0"/>
    <x v="6"/>
    <x v="7"/>
    <s v="January 16, 1987 (United States)"/>
    <x v="5"/>
    <n v="5100"/>
    <s v="Curtis Hanson"/>
    <s v="Anne Holden"/>
    <s v="Steve Guttenberg"/>
    <s v="United States"/>
    <n v="8300000"/>
    <n v="12640385"/>
    <s v="De Laurentiis Entertainment Group (DEG)"/>
    <n v="112"/>
    <n v="113.6"/>
    <n v="34905711.043133803"/>
    <n v="0.52293795180722891"/>
  </r>
  <r>
    <s v="Barfly"/>
    <x v="0"/>
    <x v="3"/>
    <x v="7"/>
    <s v="October 16, 1987 (United States)"/>
    <x v="13"/>
    <n v="19000"/>
    <s v="Barbet Schroeder"/>
    <s v="Charles Bukowski"/>
    <s v="Mickey Rourke"/>
    <s v="United States"/>
    <n v="3000000"/>
    <n v="3221568"/>
    <s v="Golan-Globus Productions"/>
    <n v="100"/>
    <n v="113.6"/>
    <n v="8896178.5352112669"/>
    <n v="7.3856000000000005E-2"/>
  </r>
  <r>
    <s v="Maid to Order"/>
    <x v="1"/>
    <x v="7"/>
    <x v="7"/>
    <s v="July 31, 1987 (United States)"/>
    <x v="30"/>
    <n v="3300"/>
    <s v="Amy Holden Jones"/>
    <s v="Amy Holden Jones"/>
    <s v="Ally Sheedy"/>
    <s v="United States"/>
    <n v="3000000"/>
    <n v="9868521"/>
    <s v="Vista Organization"/>
    <n v="93"/>
    <n v="113.6"/>
    <n v="27251364.768485915"/>
    <n v="2.289507"/>
  </r>
  <r>
    <s v="Blind Date"/>
    <x v="8"/>
    <x v="3"/>
    <x v="7"/>
    <s v="March 27, 1987 (United States)"/>
    <x v="22"/>
    <n v="21000"/>
    <s v="Blake Edwards"/>
    <s v="Dale Launer"/>
    <s v="Kim Basinger"/>
    <s v="United States"/>
    <n v="18000000"/>
    <n v="39337581"/>
    <s v="TriStar Pictures"/>
    <n v="95"/>
    <n v="113.6"/>
    <n v="108628513.72975352"/>
    <n v="1.1854211666666667"/>
  </r>
  <r>
    <s v="Au Revoir les Enfants"/>
    <x v="1"/>
    <x v="0"/>
    <x v="7"/>
    <s v="February 12, 1988 (United States)"/>
    <x v="45"/>
    <n v="32000"/>
    <s v="Louis Malle"/>
    <s v="Louis Malle"/>
    <s v="Gaspard Manesse"/>
    <s v="France"/>
    <m/>
    <n v="4575613"/>
    <s v="Nouvelles Ã‰ditions de Films (NEF)"/>
    <n v="104"/>
    <n v="113.6"/>
    <n v="12635297.518485915"/>
    <n v="0"/>
  </r>
  <r>
    <s v="Rita, Sue and Bob Too"/>
    <x v="0"/>
    <x v="3"/>
    <x v="7"/>
    <s v="May 29, 1987 (United Kingdom)"/>
    <x v="16"/>
    <n v="3600"/>
    <s v="Alan Clarke"/>
    <s v="Andrea Dunbar"/>
    <s v="Siobhan Finneran"/>
    <s v="United Kingdom"/>
    <m/>
    <n v="124167"/>
    <s v="British Screen Productions"/>
    <n v="93"/>
    <n v="113.6"/>
    <n v="342880.17517605633"/>
    <n v="0"/>
  </r>
  <r>
    <s v="Hope and Glory"/>
    <x v="8"/>
    <x v="3"/>
    <x v="7"/>
    <s v="February 19, 1988 (United States)"/>
    <x v="4"/>
    <n v="13000"/>
    <s v="John Boorman"/>
    <s v="John Boorman"/>
    <s v="Sarah Miles"/>
    <s v="United Kingdom"/>
    <m/>
    <n v="10021120"/>
    <s v="Columbia Pictures"/>
    <n v="113"/>
    <n v="113.6"/>
    <n v="27672758.309859157"/>
    <n v="0"/>
  </r>
  <r>
    <s v="No Man's Land"/>
    <x v="0"/>
    <x v="6"/>
    <x v="7"/>
    <s v="October 23, 1987 (United States)"/>
    <x v="10"/>
    <n v="4400"/>
    <s v="Peter Werner"/>
    <s v="Dick Wolf"/>
    <s v="Charlie Sheen"/>
    <s v="United States"/>
    <n v="8000000"/>
    <n v="2877571"/>
    <s v="Orion Pictures"/>
    <n v="106"/>
    <n v="113.6"/>
    <n v="7946250.1998239439"/>
    <n v="-0.64030362500000004"/>
  </r>
  <r>
    <s v="Ishtar"/>
    <x v="8"/>
    <x v="2"/>
    <x v="7"/>
    <s v="May 15, 1987 (United States)"/>
    <x v="54"/>
    <n v="11000"/>
    <s v="Elaine May"/>
    <s v="Elaine May"/>
    <s v="Warren Beatty"/>
    <s v="United States"/>
    <n v="55000000"/>
    <n v="14375181"/>
    <s v="Columbia Pictures"/>
    <n v="107"/>
    <n v="113.6"/>
    <n v="39696252.462147884"/>
    <n v="-0.73863307272727274"/>
  </r>
  <r>
    <s v="Tough Guys Don't Dance"/>
    <x v="0"/>
    <x v="3"/>
    <x v="7"/>
    <s v="September 18, 1987 (United States)"/>
    <x v="25"/>
    <n v="1300"/>
    <s v="Norman Mailer"/>
    <s v="Norman Mailer"/>
    <s v="Ryan O'Neal"/>
    <s v="United States"/>
    <n v="5000000"/>
    <n v="858250"/>
    <s v="Golan-Globus Productions"/>
    <n v="110"/>
    <n v="113.6"/>
    <n v="2370009.022887324"/>
    <n v="-0.82835000000000003"/>
  </r>
  <r>
    <s v="Stakeout"/>
    <x v="0"/>
    <x v="2"/>
    <x v="7"/>
    <s v="August 5, 1987 (United States)"/>
    <x v="14"/>
    <n v="24000"/>
    <s v="John Badham"/>
    <s v="Jim Kouf"/>
    <s v="Richard Dreyfuss"/>
    <s v="United States"/>
    <m/>
    <n v="65673233"/>
    <s v="Touchstone Pictures"/>
    <n v="117"/>
    <n v="113.6"/>
    <n v="181352933.02904931"/>
    <n v="0"/>
  </r>
  <r>
    <s v="Babette's Feast"/>
    <x v="2"/>
    <x v="0"/>
    <x v="7"/>
    <s v="March 4, 1988 (United States)"/>
    <x v="40"/>
    <n v="19000"/>
    <s v="Gabriel Axel"/>
    <s v="Karen Blixen"/>
    <s v="StÃ©phane Audran"/>
    <s v="Denmark"/>
    <m/>
    <n v="4637920"/>
    <s v="Panorama Film A/S"/>
    <n v="103"/>
    <n v="113.6"/>
    <n v="12807354.788732395"/>
    <n v="0"/>
  </r>
  <r>
    <s v="The Garbage Pail Kids Movie"/>
    <x v="1"/>
    <x v="1"/>
    <x v="7"/>
    <s v="August 22, 1987 (United States)"/>
    <x v="57"/>
    <n v="7600"/>
    <s v="Rod Amateau"/>
    <s v="Linda Palmer"/>
    <s v="Anthony Newley"/>
    <s v="United States"/>
    <n v="1000000"/>
    <n v="1576615"/>
    <s v="Atlantic Entertainment Group"/>
    <n v="100"/>
    <n v="113.6"/>
    <n v="4353733.4991197186"/>
    <n v="0.57661499999999999"/>
  </r>
  <r>
    <s v="Radio Days"/>
    <x v="1"/>
    <x v="3"/>
    <x v="7"/>
    <s v="January 30, 1987 (United States)"/>
    <x v="24"/>
    <n v="32000"/>
    <s v="Woody Allen"/>
    <s v="Woody Allen"/>
    <s v="Mia Farrow"/>
    <s v="United States"/>
    <n v="16000000"/>
    <n v="14792779"/>
    <s v="Jack Rollins &amp; Charles H. Joffe Productions"/>
    <n v="88"/>
    <n v="113.6"/>
    <n v="40849425.8125"/>
    <n v="-7.5451312500000006E-2"/>
  </r>
  <r>
    <s v="Bagdad Cafe"/>
    <x v="1"/>
    <x v="3"/>
    <x v="7"/>
    <s v="April 22, 1988 (United States)"/>
    <x v="34"/>
    <n v="13000"/>
    <s v="Percy Adlon"/>
    <s v="Eleonore Adlon"/>
    <s v="Marianne SÃ¤gebrecht"/>
    <s v="West Germany"/>
    <m/>
    <n v="3731829"/>
    <s v="Pelemele Film"/>
    <n v="95"/>
    <n v="113.6"/>
    <n v="10305235.539612677"/>
    <n v="0"/>
  </r>
  <r>
    <s v="Project X"/>
    <x v="1"/>
    <x v="3"/>
    <x v="7"/>
    <s v="April 17, 1987 (United States)"/>
    <x v="10"/>
    <n v="10000"/>
    <s v="Jonathan Kaplan"/>
    <s v="Lawrence Lasker"/>
    <s v="Matthew Broderick"/>
    <s v="United States"/>
    <n v="18000000"/>
    <n v="21589395"/>
    <s v="Amercent Films"/>
    <n v="108"/>
    <n v="113.6"/>
    <n v="59617897.98855634"/>
    <n v="0.19941083333333334"/>
  </r>
  <r>
    <s v="Three O'Clock High"/>
    <x v="8"/>
    <x v="3"/>
    <x v="7"/>
    <s v="October 9, 1987 (United States)"/>
    <x v="12"/>
    <n v="11000"/>
    <s v="Phil Joanou"/>
    <s v="Richard Christian Matheson"/>
    <s v="Casey Siemaszko"/>
    <s v="United States"/>
    <n v="6000000"/>
    <n v="3685862"/>
    <s v="Aaron Spelling Productions"/>
    <n v="101"/>
    <n v="113.6"/>
    <n v="10178300.258802816"/>
    <n v="-0.38568966666666665"/>
  </r>
  <r>
    <s v="The Barbarians"/>
    <x v="0"/>
    <x v="2"/>
    <x v="7"/>
    <s v="March 20, 1987 (United States)"/>
    <x v="18"/>
    <n v="3600"/>
    <s v="Ruggero Deodato"/>
    <s v="Alberto Piferi"/>
    <s v="David Paul"/>
    <s v="Italy"/>
    <n v="4000000"/>
    <n v="800000"/>
    <s v="Canon Italia S.r.l."/>
    <n v="87"/>
    <n v="113.6"/>
    <n v="2209154.9295774647"/>
    <n v="-0.8"/>
  </r>
  <r>
    <s v="North Shore"/>
    <x v="1"/>
    <x v="2"/>
    <x v="7"/>
    <s v="August 14, 1987 (United States)"/>
    <x v="16"/>
    <n v="2500"/>
    <s v="William Phelps"/>
    <s v="William Phelps"/>
    <s v="Matt Adler"/>
    <s v="United States"/>
    <m/>
    <n v="3832228"/>
    <s v="Finnegan/Pinchuk Productions"/>
    <n v="96"/>
    <n v="113.6"/>
    <n v="10582481.721830986"/>
    <n v="0"/>
  </r>
  <r>
    <s v="The Believers"/>
    <x v="0"/>
    <x v="6"/>
    <x v="7"/>
    <s v="June 10, 1987 (United States)"/>
    <x v="10"/>
    <n v="6500"/>
    <s v="John Schlesinger"/>
    <s v="Nicholas Conde"/>
    <s v="Martin Sheen"/>
    <s v="United States"/>
    <n v="13000000"/>
    <n v="18753438"/>
    <s v="Orion Pictures"/>
    <n v="114"/>
    <n v="113.6"/>
    <n v="51786562.505281687"/>
    <n v="0.44257215384615384"/>
  </r>
  <r>
    <s v="House II: the Second Story"/>
    <x v="8"/>
    <x v="3"/>
    <x v="7"/>
    <s v="August 28, 1987 (United States)"/>
    <x v="20"/>
    <n v="10000"/>
    <s v="Ethan Wiley"/>
    <s v="Fred Dekker"/>
    <s v="Arye Gross"/>
    <s v="United States"/>
    <m/>
    <n v="7800000"/>
    <s v="New World Pictures"/>
    <n v="88"/>
    <n v="113.6"/>
    <n v="21539260.563380282"/>
    <n v="0"/>
  </r>
  <r>
    <s v="Death Wish 4: The Crackdown"/>
    <x v="0"/>
    <x v="2"/>
    <x v="7"/>
    <s v="November 6, 1987 (United States)"/>
    <x v="20"/>
    <n v="9100"/>
    <s v="J. Lee Thompson"/>
    <s v="Brian Garfield"/>
    <s v="Charles Bronson"/>
    <s v="United States"/>
    <n v="5000000"/>
    <n v="6880310"/>
    <s v="Golan-Globus Productions"/>
    <n v="99"/>
    <n v="113.6"/>
    <n v="18999588.441901408"/>
    <n v="0.37606200000000001"/>
  </r>
  <r>
    <s v="House of Games"/>
    <x v="0"/>
    <x v="6"/>
    <x v="7"/>
    <s v="October 14, 1987 (United States)"/>
    <x v="4"/>
    <n v="21000"/>
    <s v="David Mamet"/>
    <s v="David Mamet"/>
    <s v="Lindsay Crouse"/>
    <s v="United States"/>
    <m/>
    <n v="2585639"/>
    <s v="Filmhaus"/>
    <n v="102"/>
    <n v="113.6"/>
    <n v="7140096.4286971828"/>
    <n v="0"/>
  </r>
  <r>
    <s v="Cry Freedom"/>
    <x v="1"/>
    <x v="5"/>
    <x v="7"/>
    <s v="November 6, 1987 (United States)"/>
    <x v="34"/>
    <n v="13000"/>
    <s v="Richard Attenborough"/>
    <s v="John Briley"/>
    <s v="Denzel Washington"/>
    <s v="United Kingdom"/>
    <n v="29000000"/>
    <n v="5899797"/>
    <s v="Universal Pictures"/>
    <n v="157"/>
    <n v="113.6"/>
    <n v="16291957.032570422"/>
    <n v="-0.79655872413793105"/>
  </r>
  <r>
    <s v="Man on Fire"/>
    <x v="0"/>
    <x v="2"/>
    <x v="7"/>
    <s v="September 4, 1987 (France)"/>
    <x v="23"/>
    <n v="1900"/>
    <s v="Ã‰lie Chouraqui"/>
    <s v="A.J. Quinnell"/>
    <s v="Scott Glenn"/>
    <s v="France"/>
    <m/>
    <n v="519596"/>
    <s v="7 Films CinÃ©ma"/>
    <n v="92"/>
    <n v="113.6"/>
    <n v="1434835.0809859156"/>
    <n v="0"/>
  </r>
  <r>
    <s v="Assassination"/>
    <x v="8"/>
    <x v="2"/>
    <x v="7"/>
    <s v="January 9, 1987 (United States)"/>
    <x v="33"/>
    <n v="3000"/>
    <s v="Peter R. Hunt"/>
    <s v="Richard Sale"/>
    <s v="Charles Bronson"/>
    <s v="United States"/>
    <n v="5000000"/>
    <n v="6075793"/>
    <s v="The Cannon Group"/>
    <n v="88"/>
    <n v="113.6"/>
    <n v="16777960.071302816"/>
    <n v="0.21515860000000001"/>
  </r>
  <r>
    <s v="The Pick-up Artist"/>
    <x v="8"/>
    <x v="3"/>
    <x v="7"/>
    <s v="September 18, 1987 (United States)"/>
    <x v="11"/>
    <n v="6600"/>
    <s v="James Toback"/>
    <s v="James Toback"/>
    <s v="Molly Ringwald"/>
    <s v="United States"/>
    <n v="15000000"/>
    <n v="13290368"/>
    <s v="Amercent Films"/>
    <n v="81"/>
    <n v="113.6"/>
    <n v="36700602.478873238"/>
    <n v="-0.11397546666666666"/>
  </r>
  <r>
    <s v="Back to the Beach"/>
    <x v="1"/>
    <x v="3"/>
    <x v="7"/>
    <s v="August 7, 1987 (United States)"/>
    <x v="23"/>
    <n v="2800"/>
    <s v="Lyndall Hobbs"/>
    <s v="James Komack"/>
    <s v="Frankie Avalon"/>
    <s v="United States"/>
    <m/>
    <n v="13110903"/>
    <s v="Paramount Pictures"/>
    <n v="92"/>
    <n v="113.6"/>
    <n v="36205019.992077462"/>
    <n v="0"/>
  </r>
  <r>
    <s v="Someone to Watch Over Me"/>
    <x v="0"/>
    <x v="6"/>
    <x v="7"/>
    <s v="October 9, 1987 (United States)"/>
    <x v="10"/>
    <n v="9700"/>
    <s v="Ridley Scott"/>
    <s v="Howard Franklin"/>
    <s v="Tom Berenger"/>
    <s v="United States"/>
    <n v="12800000"/>
    <n v="10278549"/>
    <s v="Columbia Pictures"/>
    <n v="106"/>
    <n v="113.6"/>
    <n v="28383633.990316901"/>
    <n v="-0.19698835937500001"/>
  </r>
  <r>
    <s v="Born in East L.A."/>
    <x v="0"/>
    <x v="3"/>
    <x v="7"/>
    <s v="August 21, 1987 (United States)"/>
    <x v="22"/>
    <n v="5600"/>
    <s v="Cheech Marin"/>
    <s v="Cheech Marin"/>
    <s v="Cheech Marin"/>
    <s v="United States"/>
    <m/>
    <n v="17355263"/>
    <s v="Clear Type"/>
    <n v="85"/>
    <n v="113.6"/>
    <n v="47925581.013204224"/>
    <n v="0"/>
  </r>
  <r>
    <s v="Ironweed"/>
    <x v="0"/>
    <x v="0"/>
    <x v="7"/>
    <s v="February 12, 1988 (United States)"/>
    <x v="17"/>
    <n v="8600"/>
    <s v="Hector Babenco"/>
    <s v="William Kennedy"/>
    <s v="Jack Nicholson"/>
    <s v="United States"/>
    <n v="27000000"/>
    <n v="7393346"/>
    <s v="Home Box Office (HBO)"/>
    <n v="143"/>
    <n v="113.6"/>
    <n v="20416308.452464789"/>
    <n v="-0.72617237037037041"/>
  </r>
  <r>
    <s v="Who's That Girl"/>
    <x v="1"/>
    <x v="3"/>
    <x v="7"/>
    <s v="August 7, 1987 (United States)"/>
    <x v="25"/>
    <n v="9600"/>
    <s v="James Foley"/>
    <s v="Andrew Smith"/>
    <s v="Madonna"/>
    <s v="United States"/>
    <n v="17000000"/>
    <n v="7305209"/>
    <s v="The Guber-Peters Company"/>
    <n v="92"/>
    <n v="113.6"/>
    <n v="20172923.092429578"/>
    <n v="-0.57028182352941181"/>
  </r>
  <r>
    <s v="Extreme Prejudice"/>
    <x v="0"/>
    <x v="2"/>
    <x v="7"/>
    <s v="April 24, 1987 (United States)"/>
    <x v="14"/>
    <n v="6400"/>
    <s v="Walter Hill"/>
    <s v="John Milius"/>
    <s v="Nick Nolte"/>
    <s v="United States"/>
    <n v="22000000"/>
    <n v="11307844"/>
    <s v="Carolco Pictures"/>
    <n v="104"/>
    <n v="113.6"/>
    <n v="31225974.144366197"/>
    <n v="-0.48600709090909089"/>
  </r>
  <r>
    <s v="Matewan"/>
    <x v="8"/>
    <x v="0"/>
    <x v="7"/>
    <s v="August 28, 1987 (United States)"/>
    <x v="6"/>
    <n v="7500"/>
    <s v="John Sayles"/>
    <s v="John Sayles"/>
    <s v="Chris Cooper"/>
    <s v="United States"/>
    <n v="4000000"/>
    <n v="1680358"/>
    <s v="Cinecom Entertainment Group"/>
    <n v="135"/>
    <n v="113.6"/>
    <n v="4640213.9489436625"/>
    <n v="-0.5799105"/>
  </r>
  <r>
    <s v="Pelle the Conqueror"/>
    <x v="8"/>
    <x v="0"/>
    <x v="7"/>
    <s v="December 21, 1988 (United States)"/>
    <x v="40"/>
    <n v="10000"/>
    <s v="Bille August"/>
    <s v="Martin Andersen NexÃ¸"/>
    <s v="Pelle Hvenegaard"/>
    <s v="Denmark"/>
    <m/>
    <n v="2063688"/>
    <s v="Per Holst Filmproduktion"/>
    <n v="157"/>
    <n v="113.6"/>
    <n v="5698758.147887324"/>
    <n v="0"/>
  </r>
  <r>
    <s v="Suspect"/>
    <x v="0"/>
    <x v="6"/>
    <x v="7"/>
    <s v="October 23, 1987 (United States)"/>
    <x v="14"/>
    <n v="9600"/>
    <s v="Peter Yates"/>
    <s v="Eric Roth"/>
    <s v="Cher"/>
    <s v="United States"/>
    <n v="14500000"/>
    <n v="18782400"/>
    <s v="TriStar Pictures"/>
    <n v="121"/>
    <n v="113.6"/>
    <n v="51866539.436619721"/>
    <n v="0.29533793103448275"/>
  </r>
  <r>
    <s v="The Fourth Protocol"/>
    <x v="0"/>
    <x v="14"/>
    <x v="7"/>
    <s v="August 28, 1987 (United States)"/>
    <x v="14"/>
    <n v="9200"/>
    <s v="John Mackenzie"/>
    <s v="George Axelrod"/>
    <s v="Michael Caine"/>
    <s v="United Kingdom"/>
    <n v="6000000"/>
    <n v="12423831"/>
    <s v="Fourth Protocol"/>
    <n v="119"/>
    <n v="113.6"/>
    <n v="34307709.372359157"/>
    <n v="1.0706385"/>
  </r>
  <r>
    <s v="The Chipmunk Adventure"/>
    <x v="2"/>
    <x v="10"/>
    <x v="7"/>
    <s v="May 22, 1987 (United States)"/>
    <x v="13"/>
    <n v="5200"/>
    <s v="Janice Karman"/>
    <s v="Janice Karman"/>
    <s v="Ross Bagdasarian Jr."/>
    <s v="United States"/>
    <m/>
    <n v="6804312"/>
    <s v="Bagdasarian Productions"/>
    <n v="77"/>
    <n v="113.6"/>
    <n v="18789724.246478874"/>
    <n v="0"/>
  </r>
  <r>
    <s v="The Allnighter"/>
    <x v="8"/>
    <x v="3"/>
    <x v="7"/>
    <s v="May 1, 1987 (United States)"/>
    <x v="29"/>
    <n v="1200"/>
    <s v="Tamar Simon Hoffs"/>
    <s v="Tamar Simon Hoffs"/>
    <s v="Susanna Hoffs"/>
    <s v="United States"/>
    <m/>
    <n v="2700000"/>
    <s v="Aurora Productions LLC"/>
    <n v="108"/>
    <n v="113.6"/>
    <n v="7455897.8873239439"/>
    <n v="0"/>
  </r>
  <r>
    <s v="Prom Night II"/>
    <x v="0"/>
    <x v="4"/>
    <x v="7"/>
    <s v="October 16, 1987 (United States)"/>
    <x v="46"/>
    <n v="5600"/>
    <s v="Bruce Pittman"/>
    <s v="Ron Oliver"/>
    <s v="Lisa Schrage"/>
    <s v="Canada"/>
    <m/>
    <n v="2683519"/>
    <s v="British Columbia Television"/>
    <n v="97"/>
    <n v="113.6"/>
    <n v="7410386.5343309855"/>
    <n v="0"/>
  </r>
  <r>
    <s v="Hiding Out"/>
    <x v="8"/>
    <x v="3"/>
    <x v="7"/>
    <s v="November 6, 1987 (United States)"/>
    <x v="5"/>
    <n v="3500"/>
    <s v="Bob Giraldi"/>
    <s v="Joe Menosky"/>
    <s v="Jon Cryer"/>
    <s v="United States"/>
    <n v="7000000"/>
    <n v="7019441"/>
    <s v="De Laurentiis Entertainment Group (DEG)"/>
    <n v="98"/>
    <n v="113.6"/>
    <n v="19383790.860035211"/>
    <n v="2.7772857142857143E-3"/>
  </r>
  <r>
    <s v="White Water Summer"/>
    <x v="1"/>
    <x v="1"/>
    <x v="7"/>
    <s v="July 10, 1987 (United States)"/>
    <x v="19"/>
    <n v="5200"/>
    <s v="Jeff Bleckner"/>
    <s v="Manya Starr"/>
    <s v="Kevin Bacon"/>
    <s v="United States"/>
    <m/>
    <n v="300859"/>
    <s v="Columbia Pictures"/>
    <n v="90"/>
    <n v="113.6"/>
    <n v="830805.17869718315"/>
    <n v="0"/>
  </r>
  <r>
    <s v="Made in Heaven"/>
    <x v="1"/>
    <x v="3"/>
    <x v="7"/>
    <s v="November 6, 1987 (United States)"/>
    <x v="5"/>
    <n v="3200"/>
    <s v="Alan Rudolph"/>
    <s v="Bruce A. Evans"/>
    <s v="Timothy Hutton"/>
    <s v="United States"/>
    <n v="13000000"/>
    <n v="4572845"/>
    <s v="Lorimar Motion Pictures"/>
    <n v="103"/>
    <n v="113.6"/>
    <n v="12627653.842429578"/>
    <n v="-0.64824269230769227"/>
  </r>
  <r>
    <s v="Best Seller"/>
    <x v="0"/>
    <x v="2"/>
    <x v="7"/>
    <s v="September 25, 1987 (United States)"/>
    <x v="16"/>
    <n v="5000"/>
    <s v="John Flynn"/>
    <s v="Larry Cohen"/>
    <s v="James Woods"/>
    <s v="United States"/>
    <m/>
    <n v="4278150"/>
    <s v="Hemdale"/>
    <n v="95"/>
    <n v="113.6"/>
    <n v="11813870.202464789"/>
    <n v="0"/>
  </r>
  <r>
    <s v="Date with an Angel"/>
    <x v="1"/>
    <x v="3"/>
    <x v="7"/>
    <s v="November 20, 1987 (United States)"/>
    <x v="46"/>
    <n v="2600"/>
    <s v="Tom McLoughlin"/>
    <s v="Tom McLoughlin"/>
    <s v="Michael E. Knight"/>
    <s v="United States"/>
    <n v="8000000"/>
    <n v="1988962"/>
    <s v="De Laurentiis Entertainment Group (DEG)"/>
    <n v="105"/>
    <n v="113.6"/>
    <n v="5492406.5088028172"/>
    <n v="-0.75137975000000001"/>
  </r>
  <r>
    <s v="Hunk"/>
    <x v="1"/>
    <x v="3"/>
    <x v="7"/>
    <s v="March 6, 1987 (United States)"/>
    <x v="32"/>
    <n v="1300"/>
    <s v="Lawrence Bassoff"/>
    <s v="Lawrence Bassoff"/>
    <s v="John Allen Nelson"/>
    <s v="United States"/>
    <m/>
    <n v="1749956"/>
    <s v="Marimark Productions"/>
    <n v="102"/>
    <n v="113.6"/>
    <n v="4832404.9049295774"/>
    <n v="0"/>
  </r>
  <r>
    <s v="Real Men"/>
    <x v="8"/>
    <x v="2"/>
    <x v="7"/>
    <s v="September 25, 1987 (United States)"/>
    <x v="10"/>
    <n v="3900"/>
    <s v="Dennis Feldman"/>
    <s v="Dennis Feldman"/>
    <s v="Jim Belushi"/>
    <s v="United States"/>
    <m/>
    <n v="873903"/>
    <s v="United Artists"/>
    <n v="85"/>
    <n v="113.6"/>
    <n v="2413233.9005281692"/>
    <n v="0"/>
  </r>
  <r>
    <s v="Critical Condition"/>
    <x v="0"/>
    <x v="3"/>
    <x v="7"/>
    <s v="January 16, 1987 (United States)"/>
    <x v="20"/>
    <n v="3200"/>
    <s v="Michael Apted"/>
    <s v="Denis Hamill"/>
    <s v="Richard Pryor"/>
    <s v="United States"/>
    <n v="14000000"/>
    <n v="20240502"/>
    <s v="Paramount Pictures"/>
    <n v="97"/>
    <n v="113.6"/>
    <n v="55893005.96302817"/>
    <n v="0.44575014285714287"/>
  </r>
  <r>
    <s v="A Month in the Country"/>
    <x v="1"/>
    <x v="0"/>
    <x v="7"/>
    <s v="December 4, 1987 (United Kingdom)"/>
    <x v="15"/>
    <n v="1500"/>
    <s v="Pat O'Connor"/>
    <s v="Simon Gray"/>
    <s v="Colin Firth"/>
    <s v="United Kingdom"/>
    <m/>
    <m/>
    <s v="Channel Four Films"/>
    <n v="96"/>
    <n v="113.6"/>
    <n v="0"/>
    <n v="0"/>
  </r>
  <r>
    <s v="Outrageous Fortune"/>
    <x v="0"/>
    <x v="3"/>
    <x v="7"/>
    <s v="January 30, 1987 (United States)"/>
    <x v="19"/>
    <n v="7600"/>
    <s v="Arthur Hiller"/>
    <s v="Leslie Dixon"/>
    <s v="Shelley Long"/>
    <s v="United States"/>
    <m/>
    <n v="52864741"/>
    <s v="Touchstone Pictures"/>
    <n v="99"/>
    <n v="113.6"/>
    <n v="145983003.97623241"/>
    <n v="0"/>
  </r>
  <r>
    <s v="Like Father Like Son"/>
    <x v="8"/>
    <x v="3"/>
    <x v="7"/>
    <s v="October 2, 1987 (United States)"/>
    <x v="33"/>
    <n v="5700"/>
    <s v="Rod Daniel"/>
    <s v="Lorne Cameron"/>
    <s v="Dudley Moore"/>
    <s v="United States"/>
    <n v="10500000"/>
    <n v="34377585"/>
    <s v="Imagine Films Entertainment"/>
    <n v="100"/>
    <n v="113.6"/>
    <n v="94931764.212147892"/>
    <n v="2.2740557142857143"/>
  </r>
  <r>
    <s v="Steel Dawn"/>
    <x v="0"/>
    <x v="2"/>
    <x v="7"/>
    <s v="March 31, 1988 (South Africa)"/>
    <x v="27"/>
    <n v="4700"/>
    <s v="Lance Hool"/>
    <s v="Doug Lefler"/>
    <s v="Patrick Swayze"/>
    <s v="United States"/>
    <n v="3520000"/>
    <n v="562187"/>
    <s v="Independent Film Centre"/>
    <n v="100"/>
    <n v="113.6"/>
    <n v="1552447.7279929577"/>
    <n v="-0.8402877840909091"/>
  </r>
  <r>
    <s v="Tin Men"/>
    <x v="0"/>
    <x v="3"/>
    <x v="7"/>
    <s v="March 13, 1987 (United States)"/>
    <x v="14"/>
    <n v="8000"/>
    <s v="Barry Levinson"/>
    <s v="Barry Levinson"/>
    <s v="Richard Dreyfuss"/>
    <s v="United States"/>
    <n v="11000000"/>
    <n v="25411386"/>
    <s v="Touchstone Pictures"/>
    <n v="112"/>
    <n v="113.6"/>
    <n v="70172110.811619714"/>
    <n v="1.3101259999999999"/>
  </r>
  <r>
    <s v="The Big Town"/>
    <x v="0"/>
    <x v="0"/>
    <x v="7"/>
    <s v="September 25, 1987 (United States)"/>
    <x v="23"/>
    <n v="1800"/>
    <s v="Ben Bolt"/>
    <s v="Clark Howard"/>
    <s v="Matt Dillon"/>
    <s v="United States"/>
    <m/>
    <n v="1733017"/>
    <s v="Albacore Productions Inc."/>
    <n v="109"/>
    <n v="113.6"/>
    <n v="4785628.8107394362"/>
    <n v="0"/>
  </r>
  <r>
    <s v="Light of Day"/>
    <x v="8"/>
    <x v="0"/>
    <x v="7"/>
    <s v="February 6, 1987 (United States)"/>
    <x v="41"/>
    <n v="2600"/>
    <s v="Paul Schrader"/>
    <s v="Paul Schrader"/>
    <s v="Michael J. Fox"/>
    <s v="United States"/>
    <m/>
    <n v="10489617"/>
    <s v="TAFT Entertainment Pictures"/>
    <n v="107"/>
    <n v="113.6"/>
    <n v="28966486.381161973"/>
    <n v="0"/>
  </r>
  <r>
    <s v="Prison"/>
    <x v="0"/>
    <x v="6"/>
    <x v="7"/>
    <s v="December 8, 1987 (United Kingdom)"/>
    <x v="1"/>
    <n v="4000"/>
    <s v="Renny Harlin"/>
    <s v="Irwin Yablans"/>
    <s v="Lane Smith"/>
    <s v="United States"/>
    <n v="4000000"/>
    <n v="345704"/>
    <s v="Empire Pictures"/>
    <n v="102"/>
    <n v="113.6"/>
    <n v="954642.11971830984"/>
    <n v="-0.913574"/>
  </r>
  <r>
    <s v="Wish You Were Here"/>
    <x v="0"/>
    <x v="3"/>
    <x v="7"/>
    <s v="July 24, 1987 (United States)"/>
    <x v="8"/>
    <n v="2700"/>
    <s v="David Leland"/>
    <s v="David Leland"/>
    <s v="Emily Lloyd"/>
    <s v="United Kingdom"/>
    <m/>
    <n v="3283832"/>
    <s v="Channel Four Films"/>
    <n v="88"/>
    <n v="113.6"/>
    <n v="9068117.0633802824"/>
    <n v="0"/>
  </r>
  <r>
    <s v="Gandahar"/>
    <x v="1"/>
    <x v="10"/>
    <x v="7"/>
    <s v="September 20, 1989 (United States)"/>
    <x v="12"/>
    <n v="4500"/>
    <s v="RenÃ© Laloux"/>
    <s v="RenÃ© Laloux"/>
    <s v="Glenn Close"/>
    <s v="France"/>
    <m/>
    <n v="370698"/>
    <s v="Col.Ima.Son"/>
    <n v="78"/>
    <n v="113.6"/>
    <n v="1023661.6426056338"/>
    <n v="0"/>
  </r>
  <r>
    <s v="Street Smart"/>
    <x v="0"/>
    <x v="6"/>
    <x v="7"/>
    <s v="March 20, 1987 (United States)"/>
    <x v="5"/>
    <n v="2900"/>
    <s v="Jerry Schatzberg"/>
    <s v="David Freeman"/>
    <s v="Christopher Reeve"/>
    <s v="United States"/>
    <n v="5000000"/>
    <n v="1119112"/>
    <s v="Golan-Globus Productions"/>
    <n v="97"/>
    <n v="113.6"/>
    <n v="3090364.7394366199"/>
    <n v="-0.77617760000000002"/>
  </r>
  <r>
    <s v="The Curse"/>
    <x v="0"/>
    <x v="4"/>
    <x v="7"/>
    <s v="September 14, 1988 (Spain)"/>
    <x v="27"/>
    <n v="2900"/>
    <s v="David Keith"/>
    <s v="David Chaskin"/>
    <s v="Wil Wheaton"/>
    <s v="Italy"/>
    <m/>
    <n v="1930001"/>
    <s v="Trans World Entertainment (TWE)"/>
    <n v="92"/>
    <n v="113.6"/>
    <n v="5329589.0290492959"/>
    <n v="0"/>
  </r>
  <r>
    <s v="The House on Carroll Street"/>
    <x v="1"/>
    <x v="14"/>
    <x v="7"/>
    <s v="1987 (United States)"/>
    <x v="10"/>
    <n v="2300"/>
    <s v="Peter Yates"/>
    <s v="Walter Bernstein"/>
    <s v="Kelly McGillis"/>
    <s v="United States"/>
    <n v="14000000"/>
    <n v="459824"/>
    <s v="Orion Pictures"/>
    <n v="101"/>
    <n v="113.6"/>
    <n v="1269778.0704225353"/>
    <n v="-0.96715542857142855"/>
  </r>
  <r>
    <s v="The Whales of August"/>
    <x v="4"/>
    <x v="0"/>
    <x v="7"/>
    <s v="August 19, 1987 (France)"/>
    <x v="4"/>
    <n v="4400"/>
    <s v="Lindsay Anderson"/>
    <s v="David Berry"/>
    <s v="Bette Davis"/>
    <s v="United States"/>
    <m/>
    <n v="1338198"/>
    <s v="Alive Films"/>
    <n v="90"/>
    <n v="113.6"/>
    <n v="3695358.3855633801"/>
    <n v="0"/>
  </r>
  <r>
    <s v="Prick Up Your Ears"/>
    <x v="0"/>
    <x v="5"/>
    <x v="7"/>
    <s v="May 8, 1987 (United States)"/>
    <x v="4"/>
    <n v="5700"/>
    <s v="Stephen Frears"/>
    <s v="John Lahr"/>
    <s v="Gary Oldman"/>
    <s v="United Kingdom"/>
    <m/>
    <n v="1672927"/>
    <s v="Zenith Entertainment"/>
    <n v="105"/>
    <n v="113.6"/>
    <n v="4619693.6610915493"/>
    <n v="0"/>
  </r>
  <r>
    <s v="The Principal"/>
    <x v="0"/>
    <x v="2"/>
    <x v="7"/>
    <s v="September 18, 1987 (United States)"/>
    <x v="21"/>
    <n v="9300"/>
    <s v="Christopher Cain"/>
    <s v="Frank Deese"/>
    <s v="Jim Belushi"/>
    <s v="United States"/>
    <n v="11000000"/>
    <n v="19734940"/>
    <s v="TriStar Pictures"/>
    <n v="109"/>
    <n v="113.6"/>
    <n v="54496924.982394367"/>
    <n v="0.79408545454545454"/>
  </r>
  <r>
    <s v="American Ninja 2: The Confrontation"/>
    <x v="0"/>
    <x v="2"/>
    <x v="7"/>
    <s v="May 1, 1987 (United States)"/>
    <x v="38"/>
    <n v="8200"/>
    <s v="Sam Firstenberg"/>
    <s v="Avi Kleinberger"/>
    <s v="Michael Dudikoff"/>
    <s v="United States"/>
    <n v="350000"/>
    <n v="4000000"/>
    <s v="Golan-Globus Productions"/>
    <n v="90"/>
    <n v="113.6"/>
    <n v="11045774.647887325"/>
    <n v="10.428571428571429"/>
  </r>
  <r>
    <s v="Housekeeping"/>
    <x v="1"/>
    <x v="3"/>
    <x v="7"/>
    <s v="February 5, 1988 (Sweden)"/>
    <x v="13"/>
    <n v="2300"/>
    <s v="Bill Forsyth"/>
    <s v="Marilynne Robinson"/>
    <s v="Christine Lahti"/>
    <s v="United States"/>
    <m/>
    <n v="1083282"/>
    <s v="Columbia Pictures"/>
    <n v="116"/>
    <n v="113.6"/>
    <n v="2991422.2130281692"/>
    <n v="0"/>
  </r>
  <r>
    <s v="A Prayer for the Dying"/>
    <x v="0"/>
    <x v="2"/>
    <x v="7"/>
    <s v="September 11, 1987 (United States)"/>
    <x v="21"/>
    <n v="4800"/>
    <s v="Mike Hodges"/>
    <s v="Jack Higgins"/>
    <s v="Mickey Rourke"/>
    <s v="United Kingdom"/>
    <n v="6000000"/>
    <n v="1432687"/>
    <s v="The Samuel Goldwyn Company"/>
    <n v="107"/>
    <n v="113.6"/>
    <n v="3956284.4357394367"/>
    <n v="-0.76121883333333329"/>
  </r>
  <r>
    <s v="Slam Dance"/>
    <x v="0"/>
    <x v="6"/>
    <x v="7"/>
    <s v="October 2, 1987 (United States)"/>
    <x v="11"/>
    <n v="1400"/>
    <s v="Wayne Wang"/>
    <s v="Don Keith Opper"/>
    <s v="Tom Hulce"/>
    <s v="United Kingdom"/>
    <n v="4500000"/>
    <n v="406881"/>
    <s v="Zenith Entertainment"/>
    <n v="92"/>
    <n v="113.6"/>
    <n v="1123578.9586267606"/>
    <n v="-0.909582"/>
  </r>
  <r>
    <s v="Rampage"/>
    <x v="0"/>
    <x v="0"/>
    <x v="7"/>
    <s v="October 30, 1992 (United States)"/>
    <x v="19"/>
    <n v="2000"/>
    <s v="William Friedkin"/>
    <s v="William P. Wood"/>
    <s v="Michael Biehn"/>
    <s v="United States"/>
    <n v="7500000"/>
    <n v="796368"/>
    <s v="De Laurentiis Entertainment Group (DEG)"/>
    <n v="97"/>
    <n v="113.6"/>
    <n v="2199125.3661971833"/>
    <n v="-0.89381759999999999"/>
  </r>
  <r>
    <s v="The Sicilian"/>
    <x v="0"/>
    <x v="2"/>
    <x v="7"/>
    <s v="October 23, 1987 (United States)"/>
    <x v="20"/>
    <n v="4800"/>
    <s v="Michael Cimino"/>
    <s v="Mario Puzo"/>
    <s v="Christopher Lambert"/>
    <s v="United States"/>
    <n v="9000000"/>
    <n v="5406879"/>
    <s v="Gladden Entertainment"/>
    <n v="115"/>
    <n v="113.6"/>
    <n v="14930791.745598592"/>
    <n v="-0.39923566666666666"/>
  </r>
  <r>
    <s v="Silent Night, Deadly Night Part 2"/>
    <x v="0"/>
    <x v="4"/>
    <x v="7"/>
    <s v="April 10, 1987 (United States)"/>
    <x v="51"/>
    <n v="6400"/>
    <s v="Lee Harry"/>
    <s v="Michael Hickey"/>
    <s v="Eric Freeman"/>
    <s v="United States"/>
    <n v="100000"/>
    <m/>
    <s v="Silent Night Releasing Corporation"/>
    <n v="88"/>
    <n v="113.6"/>
    <n v="0"/>
    <n v="-1"/>
  </r>
  <r>
    <s v="Creepozoids"/>
    <x v="0"/>
    <x v="4"/>
    <x v="7"/>
    <s v="October 2, 1987 (United States)"/>
    <x v="35"/>
    <n v="2100"/>
    <s v="David DeCoteau"/>
    <s v="Dave Eisenstark"/>
    <s v="Linnea Quigley"/>
    <s v="United States"/>
    <n v="75000"/>
    <m/>
    <s v="Titan Productions"/>
    <n v="72"/>
    <n v="113.6"/>
    <n v="0"/>
    <n v="-1"/>
  </r>
  <r>
    <s v="The Outing"/>
    <x v="0"/>
    <x v="4"/>
    <x v="7"/>
    <s v="November 21, 1987 (Japan)"/>
    <x v="27"/>
    <n v="1600"/>
    <s v="Tom Daley"/>
    <s v="Warren Chaney"/>
    <s v="Deborah Winters"/>
    <s v="United States"/>
    <n v="2000000"/>
    <n v="1083395"/>
    <s v="H.I.T. Films"/>
    <n v="87"/>
    <n v="113.6"/>
    <n v="2991734.2561619719"/>
    <n v="-0.4583025"/>
  </r>
  <r>
    <s v="Nightflyers"/>
    <x v="0"/>
    <x v="4"/>
    <x v="7"/>
    <s v="April 7, 1988 (Australia)"/>
    <x v="36"/>
    <n v="1100"/>
    <s v="Robert Collector"/>
    <s v="George R.R. Martin"/>
    <s v="Catherine Mary Stewart"/>
    <s v="United States"/>
    <m/>
    <n v="1149470"/>
    <s v="Vista Organization"/>
    <n v="89"/>
    <n v="113.6"/>
    <n v="3174196.6461267606"/>
    <n v="0"/>
  </r>
  <r>
    <s v="Fatal Beauty"/>
    <x v="0"/>
    <x v="2"/>
    <x v="7"/>
    <s v="October 30, 1987 (United States)"/>
    <x v="20"/>
    <n v="3400"/>
    <s v="Tom Holland"/>
    <s v="Bill Svanoe"/>
    <s v="Whoopi Goldberg"/>
    <s v="United States"/>
    <m/>
    <n v="12046526"/>
    <s v="Metro-Goldwyn-Mayer (MGM)"/>
    <n v="104"/>
    <n v="113.6"/>
    <n v="33265802.871478874"/>
    <n v="0"/>
  </r>
  <r>
    <s v="Siesta"/>
    <x v="0"/>
    <x v="0"/>
    <x v="7"/>
    <s v="November 11, 1987 (United States)"/>
    <x v="41"/>
    <n v="2100"/>
    <s v="Mary Lambert"/>
    <s v="Patrice Chaplin"/>
    <s v="Ellen Barkin"/>
    <s v="United States"/>
    <m/>
    <n v="700000"/>
    <s v="Lorimar Motion Pictures"/>
    <n v="97"/>
    <n v="113.6"/>
    <n v="1933010.5633802817"/>
    <n v="0"/>
  </r>
  <r>
    <s v="Leonard Part 6"/>
    <x v="1"/>
    <x v="2"/>
    <x v="7"/>
    <s v="December 18, 1987 (United States)"/>
    <x v="58"/>
    <n v="7900"/>
    <s v="Paul Weiland"/>
    <s v="Jonathan Reynolds"/>
    <s v="Bill Cosby"/>
    <s v="United States"/>
    <n v="24000000"/>
    <n v="4615255"/>
    <s v="Columbia Pictures"/>
    <n v="85"/>
    <n v="113.6"/>
    <n v="12744766.668133803"/>
    <n v="-0.80769770833333332"/>
  </r>
  <r>
    <s v="Boyfriends and Girlfriends"/>
    <x v="1"/>
    <x v="3"/>
    <x v="7"/>
    <s v="July 15, 1988 (United States)"/>
    <x v="37"/>
    <n v="4300"/>
    <s v="Ã‰ric Rohmer"/>
    <s v="Ã‰ric Rohmer"/>
    <s v="Emmanuelle Chaulet"/>
    <s v="France"/>
    <m/>
    <n v="824024"/>
    <s v="Les Films du Losange"/>
    <n v="103"/>
    <n v="113.6"/>
    <n v="2275495.852112676"/>
    <n v="0"/>
  </r>
  <r>
    <s v="White Mischief"/>
    <x v="0"/>
    <x v="6"/>
    <x v="7"/>
    <s v="May 6, 1988 (United States)"/>
    <x v="21"/>
    <n v="2600"/>
    <s v="Michael Radford"/>
    <s v="James Fox"/>
    <s v="Sarah Miles"/>
    <s v="United Kingdom"/>
    <n v="5300000"/>
    <n v="3107551"/>
    <s v="Columbia Pictures"/>
    <n v="107"/>
    <n v="113.6"/>
    <n v="8581327.0132042263"/>
    <n v="-0.41366962264150942"/>
  </r>
  <r>
    <s v="White of the Eye"/>
    <x v="0"/>
    <x v="4"/>
    <x v="7"/>
    <s v="June 19, 1987 (United Kingdom)"/>
    <x v="19"/>
    <n v="2200"/>
    <s v="Donald Cammell"/>
    <s v="China Kong"/>
    <s v="David Keith"/>
    <s v="United Kingdom"/>
    <m/>
    <m/>
    <s v="Mrs. White's Productions"/>
    <n v="110"/>
    <n v="113.6"/>
    <n v="0"/>
    <n v="0"/>
  </r>
  <r>
    <s v="Hot Pursuit"/>
    <x v="8"/>
    <x v="3"/>
    <x v="7"/>
    <s v="May 8, 1987 (United States)"/>
    <x v="1"/>
    <n v="3500"/>
    <s v="Steven Lisberger"/>
    <s v="Steven Lisberger"/>
    <s v="John Cusack"/>
    <s v="United States"/>
    <m/>
    <n v="4215849"/>
    <s v="RKO Pictures"/>
    <n v="93"/>
    <n v="113.6"/>
    <n v="11641829.500880282"/>
    <n v="0"/>
  </r>
  <r>
    <s v="Hollywood Shuffle"/>
    <x v="0"/>
    <x v="3"/>
    <x v="7"/>
    <s v="March 20, 1987 (United States)"/>
    <x v="9"/>
    <n v="5200"/>
    <s v="Robert Townsend"/>
    <s v="Dom Irrera"/>
    <s v="Robert Townsend"/>
    <s v="United States"/>
    <n v="100000"/>
    <n v="5228617"/>
    <s v="Conquering Unicorn"/>
    <n v="78"/>
    <n v="113.6"/>
    <n v="14438531.275528168"/>
    <n v="51.286169999999998"/>
  </r>
  <r>
    <s v="The Dead"/>
    <x v="1"/>
    <x v="0"/>
    <x v="7"/>
    <s v="December 18, 1987 (United States)"/>
    <x v="4"/>
    <n v="7300"/>
    <s v="John Huston"/>
    <s v="James Joyce"/>
    <s v="Anjelica Huston"/>
    <s v="United Kingdom"/>
    <m/>
    <n v="4370078"/>
    <s v="Vestron Pictures"/>
    <n v="83"/>
    <n v="113.6"/>
    <n v="12067724.195422536"/>
    <n v="0"/>
  </r>
  <r>
    <s v="Gardens of Stone"/>
    <x v="0"/>
    <x v="0"/>
    <x v="7"/>
    <s v="May 8, 1987 (United States)"/>
    <x v="5"/>
    <n v="5200"/>
    <s v="Francis Ford Coppola"/>
    <s v="Nicholas Proffitt"/>
    <s v="James Caan"/>
    <s v="United States"/>
    <m/>
    <n v="5262047"/>
    <s v="TriStar Pictures"/>
    <n v="111"/>
    <n v="113.6"/>
    <n v="14530846.337147888"/>
    <n v="0"/>
  </r>
  <r>
    <s v="Nuts"/>
    <x v="0"/>
    <x v="0"/>
    <x v="7"/>
    <s v="December 11, 1987 (United States)"/>
    <x v="14"/>
    <n v="6000"/>
    <s v="Martin Ritt"/>
    <s v="Tom Topor"/>
    <s v="Barbra Streisand"/>
    <s v="United States"/>
    <n v="25000000"/>
    <n v="30950002"/>
    <s v="Warner Bros."/>
    <n v="116"/>
    <n v="113.6"/>
    <n v="85466686.860915497"/>
    <n v="0.23800008"/>
  </r>
  <r>
    <s v="Four Adventures of Reinette and Mirabelle"/>
    <x v="4"/>
    <x v="3"/>
    <x v="7"/>
    <s v="July 19, 1989 (United States)"/>
    <x v="37"/>
    <n v="2200"/>
    <s v="Ã‰ric Rohmer"/>
    <s v="Ã‰ric Rohmer"/>
    <s v="JoÃ«lle Miquel"/>
    <s v="France"/>
    <m/>
    <n v="22039"/>
    <s v="Compagnie Eric Rohmer (CER)"/>
    <n v="99"/>
    <n v="113.6"/>
    <n v="60859.456866197186"/>
    <n v="0"/>
  </r>
  <r>
    <s v="Walk Like a Man"/>
    <x v="1"/>
    <x v="3"/>
    <x v="7"/>
    <s v="April 17, 1987 (United States)"/>
    <x v="25"/>
    <n v="1400"/>
    <s v="Melvin Frank"/>
    <s v="Robert Klane"/>
    <s v="Christopher Lloyd"/>
    <s v="United States"/>
    <m/>
    <m/>
    <s v="Metro-Goldwyn-Mayer (MGM)"/>
    <n v="86"/>
    <n v="113.6"/>
    <n v="0"/>
    <n v="0"/>
  </r>
  <r>
    <s v="Cross My Heart"/>
    <x v="0"/>
    <x v="3"/>
    <x v="7"/>
    <s v="November 13, 1987 (United States)"/>
    <x v="46"/>
    <n v="999"/>
    <s v="Armyan Bernstein"/>
    <s v="Armyan Bernstein"/>
    <s v="Martin Short"/>
    <s v="United States"/>
    <m/>
    <n v="1025762"/>
    <s v="Northern"/>
    <n v="90"/>
    <n v="113.6"/>
    <n v="2832583.9735915493"/>
    <n v="0"/>
  </r>
  <r>
    <s v="Walker"/>
    <x v="0"/>
    <x v="5"/>
    <x v="7"/>
    <s v="December 4, 1987 (United States)"/>
    <x v="14"/>
    <n v="3300"/>
    <s v="Alex Cox"/>
    <s v="Rudy Wurlitzer"/>
    <s v="Ed Harris"/>
    <s v="United States"/>
    <n v="5800000"/>
    <m/>
    <s v="In-Cine CompaÃ±Ã­a Industrial CinematogrÃ¡fica"/>
    <n v="94"/>
    <n v="113.6"/>
    <n v="0"/>
    <n v="-1"/>
  </r>
  <r>
    <s v="Malone"/>
    <x v="0"/>
    <x v="2"/>
    <x v="7"/>
    <s v="May 1, 1987 (United States)"/>
    <x v="46"/>
    <n v="2800"/>
    <s v="Harley Cokeliss"/>
    <s v="Christopher Frank"/>
    <s v="Burt Reynolds"/>
    <s v="United States"/>
    <n v="10000000"/>
    <n v="3060858"/>
    <s v="Orion Pictures"/>
    <n v="92"/>
    <n v="113.6"/>
    <n v="8452386.9242957756"/>
    <n v="-0.69391420000000004"/>
  </r>
  <r>
    <s v="Making Mr. Right"/>
    <x v="8"/>
    <x v="3"/>
    <x v="7"/>
    <s v="April 3, 1987 (United States)"/>
    <x v="20"/>
    <n v="2500"/>
    <s v="Susan Seidelman"/>
    <s v="Floyd Byars"/>
    <s v="John Malkovich"/>
    <s v="United States"/>
    <m/>
    <n v="1584970"/>
    <s v="Barry &amp; Enright Productions"/>
    <n v="98"/>
    <n v="113.6"/>
    <n v="4376805.3609154932"/>
    <n v="0"/>
  </r>
  <r>
    <s v="Return to Horror High"/>
    <x v="0"/>
    <x v="3"/>
    <x v="7"/>
    <s v="February 20, 1987 (United States)"/>
    <x v="36"/>
    <n v="3100"/>
    <s v="Bill Froehlich"/>
    <s v="Bill Froehlich"/>
    <s v="Lori Lethin"/>
    <s v="United States"/>
    <m/>
    <n v="1189709"/>
    <s v="Balcor Film Investors"/>
    <n v="95"/>
    <n v="113.6"/>
    <n v="3285314.3776408453"/>
    <n v="0"/>
  </r>
  <r>
    <s v="Straight to Hell"/>
    <x v="0"/>
    <x v="2"/>
    <x v="7"/>
    <s v="June 26, 1987 (United States)"/>
    <x v="46"/>
    <n v="2300"/>
    <s v="Alex Cox"/>
    <s v="Alex Cox"/>
    <s v="Sy Richardson"/>
    <s v="United Kingdom"/>
    <n v="1000000"/>
    <n v="210200"/>
    <s v="Commies From Mars Corporation"/>
    <n v="86"/>
    <n v="113.6"/>
    <n v="580455.45774647885"/>
    <n v="-0.78979999999999995"/>
  </r>
  <r>
    <s v="Hello Again"/>
    <x v="1"/>
    <x v="3"/>
    <x v="7"/>
    <s v="November 6, 1987 (United States)"/>
    <x v="11"/>
    <n v="3200"/>
    <s v="Frank Perry"/>
    <s v="Susan Isaacs"/>
    <s v="Shelley Long"/>
    <s v="United States"/>
    <m/>
    <n v="20419446"/>
    <s v="Touchstone Pictures"/>
    <n v="96"/>
    <n v="113.6"/>
    <n v="56387149.737676054"/>
    <n v="0"/>
  </r>
  <r>
    <s v="Promised Land"/>
    <x v="0"/>
    <x v="0"/>
    <x v="7"/>
    <s v="January 22, 1988 (United States)"/>
    <x v="46"/>
    <n v="1200"/>
    <s v="Michael Hoffman"/>
    <s v="Michael Hoffman"/>
    <s v="Jason Gedrick"/>
    <s v="United States"/>
    <m/>
    <n v="316199"/>
    <s v="Great American Films Limited Partnership"/>
    <n v="102"/>
    <n v="113.6"/>
    <n v="873165.724471831"/>
    <n v="0"/>
  </r>
  <r>
    <s v="Dead of Winter"/>
    <x v="0"/>
    <x v="0"/>
    <x v="7"/>
    <s v="February 6, 1987 (United States)"/>
    <x v="19"/>
    <n v="3700"/>
    <s v="Arthur Penn"/>
    <s v="Marc Shmuger"/>
    <s v="Mary Steenburgen"/>
    <s v="United States"/>
    <m/>
    <n v="2413427"/>
    <s v="Metro-Goldwyn-Mayer (MGM)"/>
    <n v="100"/>
    <n v="113.6"/>
    <n v="6664542.6927816905"/>
    <n v="0"/>
  </r>
  <r>
    <s v="No Retreat, No Surrender 2"/>
    <x v="0"/>
    <x v="1"/>
    <x v="7"/>
    <s v="January 27, 1989 (United States)"/>
    <x v="27"/>
    <n v="1600"/>
    <s v="Corey Yuen"/>
    <s v="Maria Elena Cellino"/>
    <s v="Loren Avedon"/>
    <s v="Hong Kong"/>
    <m/>
    <m/>
    <s v="Seasonal Film Corporation"/>
    <n v="92"/>
    <n v="113.6"/>
    <n v="0"/>
    <n v="0"/>
  </r>
  <r>
    <s v="My Demon Lover"/>
    <x v="8"/>
    <x v="3"/>
    <x v="7"/>
    <s v="April 24, 1987 (United States)"/>
    <x v="26"/>
    <n v="1200"/>
    <s v="Charlie Loventhal"/>
    <s v="Leslie Ray"/>
    <s v="Scott Valentine"/>
    <s v="United States"/>
    <m/>
    <n v="3922273"/>
    <s v="New Line Cinema"/>
    <n v="90"/>
    <n v="113.6"/>
    <n v="10831135.91637324"/>
    <n v="0"/>
  </r>
  <r>
    <s v="China Girl"/>
    <x v="0"/>
    <x v="6"/>
    <x v="7"/>
    <s v="September 25, 1987 (United States)"/>
    <x v="19"/>
    <n v="1700"/>
    <s v="Abel Ferrara"/>
    <s v="Nicholas St. John"/>
    <s v="James Russo"/>
    <s v="United States"/>
    <m/>
    <n v="1262091"/>
    <s v="Great American Films Limited Partnership"/>
    <n v="90"/>
    <n v="113.6"/>
    <n v="3485193.19278169"/>
    <n v="0"/>
  </r>
  <r>
    <s v="Five Corners"/>
    <x v="0"/>
    <x v="6"/>
    <x v="7"/>
    <s v="May 1988 (United Kingdom)"/>
    <x v="19"/>
    <n v="3100"/>
    <s v="Tony Bill"/>
    <s v="John Patrick Shanley"/>
    <s v="Jodie Foster"/>
    <s v="United Kingdom"/>
    <n v="5500000"/>
    <n v="969205"/>
    <s v="Cineplex Odeon Films"/>
    <n v="90"/>
    <n v="113.6"/>
    <n v="2676405.0044014086"/>
    <n v="-0.82378090909090906"/>
  </r>
  <r>
    <s v="The Squeeze"/>
    <x v="8"/>
    <x v="2"/>
    <x v="7"/>
    <s v="July 10, 1987 (United States)"/>
    <x v="32"/>
    <n v="1100"/>
    <s v="Roger Young"/>
    <s v="Daniel Taplitz"/>
    <s v="Michael Keaton"/>
    <s v="United States"/>
    <n v="19000000"/>
    <n v="2228951"/>
    <s v="TriStar Pictures"/>
    <n v="101"/>
    <n v="113.6"/>
    <n v="6155122.6117957747"/>
    <n v="-0.88268678947368417"/>
  </r>
  <r>
    <s v="Nadine"/>
    <x v="1"/>
    <x v="3"/>
    <x v="7"/>
    <s v="August 7, 1987 (United States)"/>
    <x v="30"/>
    <n v="3800"/>
    <s v="Robert Benton"/>
    <s v="Robert Benton"/>
    <s v="Jeff Bridges"/>
    <s v="United States"/>
    <n v="12000000"/>
    <n v="5669831"/>
    <s v="TriStar Pictures"/>
    <n v="83"/>
    <n v="113.6"/>
    <n v="15656918.879401408"/>
    <n v="-0.52751408333333338"/>
  </r>
  <r>
    <s v="Personal Services"/>
    <x v="0"/>
    <x v="3"/>
    <x v="7"/>
    <s v="May 15, 1987 (United States)"/>
    <x v="5"/>
    <n v="1400"/>
    <s v="Terry Jones"/>
    <s v="David Leland"/>
    <s v="Julie Walters"/>
    <s v="United Kingdom"/>
    <n v="19897678"/>
    <n v="1744164"/>
    <s v="British Screen Productions"/>
    <n v="105"/>
    <n v="113.6"/>
    <n v="4816410.6232394362"/>
    <n v="-0.91234333976054893"/>
  </r>
  <r>
    <s v="Cyclone"/>
    <x v="0"/>
    <x v="2"/>
    <x v="7"/>
    <s v="June 5, 1987 (United States)"/>
    <x v="54"/>
    <n v="882"/>
    <s v="Fred Olen Ray"/>
    <s v="Paul Garson"/>
    <s v="Heather Thomas"/>
    <s v="United States"/>
    <m/>
    <m/>
    <s v="Cinetel Films"/>
    <n v="89"/>
    <n v="113.6"/>
    <n v="0"/>
    <n v="0"/>
  </r>
  <r>
    <s v="Three for the Road"/>
    <x v="1"/>
    <x v="0"/>
    <x v="7"/>
    <s v="July 24, 1987 (Philippines)"/>
    <x v="11"/>
    <n v="997"/>
    <s v="Bill Norton"/>
    <s v="Richard Martini"/>
    <s v="Charlie Sheen"/>
    <s v="United States"/>
    <m/>
    <n v="1539000"/>
    <s v="Vista Organization"/>
    <n v="88"/>
    <n v="113.6"/>
    <n v="4249861.795774648"/>
    <n v="0"/>
  </r>
  <r>
    <s v="Little Dorrit"/>
    <x v="2"/>
    <x v="0"/>
    <x v="7"/>
    <s v="October 21, 1988 (United States)"/>
    <x v="4"/>
    <n v="1000"/>
    <s v="Christine Edzard"/>
    <s v="Charles Dickens"/>
    <s v="Derek Jacobi"/>
    <s v="United Kingdom"/>
    <m/>
    <n v="1025228"/>
    <s v="Sands"/>
    <n v="357"/>
    <n v="113.6"/>
    <n v="2831109.3626760566"/>
    <n v="0"/>
  </r>
  <r>
    <s v="The Year My Voice Broke"/>
    <x v="8"/>
    <x v="0"/>
    <x v="7"/>
    <s v="October 17, 1987 (United States)"/>
    <x v="34"/>
    <n v="2000"/>
    <s v="John Duigan"/>
    <s v="John Duigan"/>
    <s v="Noah Taylor"/>
    <s v="Australia"/>
    <m/>
    <n v="213901"/>
    <s v="Kennedy Miller Productions"/>
    <n v="103"/>
    <n v="113.6"/>
    <n v="590675.56073943665"/>
    <n v="0"/>
  </r>
  <r>
    <s v="The Belly of an Architect"/>
    <x v="0"/>
    <x v="0"/>
    <x v="7"/>
    <s v="October 16, 1987 (United Kingdom)"/>
    <x v="9"/>
    <n v="5500"/>
    <s v="Peter Greenaway"/>
    <s v="Peter Greenaway"/>
    <s v="Brian Dennehy"/>
    <s v="United Kingdom"/>
    <m/>
    <m/>
    <s v="Callender Company"/>
    <n v="119"/>
    <n v="113.6"/>
    <n v="0"/>
    <n v="0"/>
  </r>
  <r>
    <s v="Pass the Ammo"/>
    <x v="0"/>
    <x v="3"/>
    <x v="7"/>
    <s v="March 4, 1988 (United States)"/>
    <x v="10"/>
    <n v="512"/>
    <s v="David Beaird"/>
    <s v="Joel Cohen"/>
    <s v="Bill Paxton"/>
    <s v="United States"/>
    <m/>
    <n v="169785"/>
    <s v="The Vista Organisation"/>
    <n v="93"/>
    <n v="113.6"/>
    <n v="468851.71214788733"/>
    <n v="0"/>
  </r>
  <r>
    <s v="In the Mood"/>
    <x v="8"/>
    <x v="3"/>
    <x v="7"/>
    <s v="September 16, 1987 (United States)"/>
    <x v="19"/>
    <n v="905"/>
    <s v="Phil Alden Robinson"/>
    <s v="Robert Kosberg"/>
    <s v="Patrick Dempsey"/>
    <s v="United States"/>
    <n v="7000000"/>
    <n v="999382"/>
    <s v="Kings Road Entertainment"/>
    <n v="98"/>
    <n v="113.6"/>
    <n v="2759737.0897887326"/>
    <n v="-0.85723114285714286"/>
  </r>
  <r>
    <s v="Surrender"/>
    <x v="1"/>
    <x v="3"/>
    <x v="7"/>
    <s v="October 9, 1987 (United States)"/>
    <x v="20"/>
    <n v="872"/>
    <s v="Jerry Belson"/>
    <s v="Jerry Belson"/>
    <s v="Sally Field"/>
    <s v="United States"/>
    <n v="15000000"/>
    <n v="5711976"/>
    <s v="The Cannon Group"/>
    <n v="105"/>
    <n v="113.6"/>
    <n v="15773299.922535211"/>
    <n v="-0.61920160000000002"/>
  </r>
  <r>
    <s v="Intervista"/>
    <x v="3"/>
    <x v="3"/>
    <x v="7"/>
    <s v="November 6, 1992 (United States)"/>
    <x v="9"/>
    <n v="2500"/>
    <s v="Federico Fellini"/>
    <s v="Federico Fellini"/>
    <s v="Sergio Rubini"/>
    <s v="Italy"/>
    <m/>
    <n v="138608"/>
    <s v="Aljosha"/>
    <n v="105"/>
    <n v="113.6"/>
    <n v="382758.18309859157"/>
    <n v="0"/>
  </r>
  <r>
    <s v="Square Dance"/>
    <x v="8"/>
    <x v="0"/>
    <x v="7"/>
    <s v="January 9, 1988 (Japan)"/>
    <x v="23"/>
    <n v="878"/>
    <s v="Daniel Petrie"/>
    <s v="Alan Hines"/>
    <s v="Jason Robards"/>
    <s v="United States"/>
    <m/>
    <n v="225358"/>
    <s v="Island Pictures"/>
    <n v="112"/>
    <n v="113.6"/>
    <n v="622313.42077464785"/>
    <n v="0"/>
  </r>
  <r>
    <s v="Shy People"/>
    <x v="0"/>
    <x v="0"/>
    <x v="7"/>
    <s v="March 11, 1988 (United States)"/>
    <x v="17"/>
    <n v="1200"/>
    <s v="Andrey Konchalovskiy"/>
    <s v="Andrey Konchalovskiy"/>
    <s v="Jill Clayburgh"/>
    <s v="United States"/>
    <m/>
    <m/>
    <s v="The Cannon Group"/>
    <n v="118"/>
    <n v="113.6"/>
    <n v="0"/>
    <n v="0"/>
  </r>
  <r>
    <s v="A Man in Love"/>
    <x v="0"/>
    <x v="0"/>
    <x v="7"/>
    <s v="September 1987 (United States)"/>
    <x v="23"/>
    <n v="541"/>
    <s v="Diane Kurys"/>
    <s v="Diane Kurys"/>
    <s v="Peter Coyote"/>
    <s v="France"/>
    <m/>
    <n v="949451"/>
    <s v="Alexandre Films"/>
    <n v="125"/>
    <n v="113.6"/>
    <n v="2621855.4463028167"/>
    <n v="0"/>
  </r>
  <r>
    <s v="Disorderlies"/>
    <x v="1"/>
    <x v="3"/>
    <x v="7"/>
    <s v="August 14, 1987 (United States)"/>
    <x v="18"/>
    <n v="2100"/>
    <s v="Michael Schultz"/>
    <s v="Mark Feldberg"/>
    <s v="Darren Robinson"/>
    <s v="United States"/>
    <m/>
    <n v="10348437"/>
    <s v="Warner Bros."/>
    <n v="86"/>
    <n v="113.6"/>
    <n v="28576625.764964789"/>
    <n v="0"/>
  </r>
  <r>
    <s v="Anguish"/>
    <x v="0"/>
    <x v="4"/>
    <x v="7"/>
    <s v="January 8, 1988 (United States)"/>
    <x v="17"/>
    <n v="3500"/>
    <s v="Bigas Luna"/>
    <s v="Bigas Luna"/>
    <s v="Zelda Rubinstein"/>
    <s v="Spain"/>
    <m/>
    <m/>
    <s v="Luna Films"/>
    <n v="89"/>
    <n v="113.6"/>
    <n v="0"/>
    <n v="0"/>
  </r>
  <r>
    <s v="September"/>
    <x v="1"/>
    <x v="0"/>
    <x v="7"/>
    <s v="December 18, 1987 (United States)"/>
    <x v="16"/>
    <n v="9300"/>
    <s v="Woody Allen"/>
    <s v="Woody Allen"/>
    <s v="Elaine Stritch"/>
    <s v="United States"/>
    <n v="10000000"/>
    <n v="486434"/>
    <s v="Jack Rollins &amp; Charles H. Joffe Productions"/>
    <n v="83"/>
    <n v="113.6"/>
    <n v="1343260.0862676057"/>
    <n v="-0.9513566"/>
  </r>
  <r>
    <s v="Oci ciornie"/>
    <x v="3"/>
    <x v="3"/>
    <x v="7"/>
    <s v="November 6, 1987 (United States)"/>
    <x v="34"/>
    <n v="3000"/>
    <s v="Nikita Mikhalkov"/>
    <s v="Aleksandr Adabashyan"/>
    <s v="Marcello Mastroianni"/>
    <s v="Italy"/>
    <m/>
    <n v="2201428"/>
    <s v="Excelsior Film-TV"/>
    <n v="118"/>
    <n v="113.6"/>
    <n v="6079119.397887324"/>
    <n v="0"/>
  </r>
  <r>
    <s v="Burglar"/>
    <x v="0"/>
    <x v="3"/>
    <x v="7"/>
    <s v="March 20, 1987 (United States)"/>
    <x v="33"/>
    <n v="4200"/>
    <s v="Hugh Wilson"/>
    <s v="Lawrence Block"/>
    <s v="Whoopi Goldberg"/>
    <s v="Canada"/>
    <m/>
    <n v="16337355"/>
    <s v="Nelvana"/>
    <n v="103"/>
    <n v="113.6"/>
    <n v="45114685.418133803"/>
    <n v="0"/>
  </r>
  <r>
    <s v="The Kindred"/>
    <x v="0"/>
    <x v="4"/>
    <x v="7"/>
    <s v="January 30, 1987 (Canada)"/>
    <x v="41"/>
    <n v="1700"/>
    <s v="Stephen Carpenter"/>
    <s v="Stephen Carpenter"/>
    <s v="Rod Steiger"/>
    <s v="United States"/>
    <m/>
    <n v="2407024"/>
    <s v="Kindred Limited Partnership"/>
    <n v="91"/>
    <n v="113.6"/>
    <n v="6646861.1690140842"/>
    <n v="0"/>
  </r>
  <r>
    <s v="Julia and Julia"/>
    <x v="0"/>
    <x v="0"/>
    <x v="7"/>
    <s v="February 5, 1988 (United States)"/>
    <x v="41"/>
    <n v="771"/>
    <s v="Peter Del Monte"/>
    <s v="Peter Del Monte"/>
    <s v="Kathleen Turner"/>
    <s v="Italy"/>
    <m/>
    <n v="901364"/>
    <s v="RAI Radiotelevisione Italiana"/>
    <n v="98"/>
    <n v="113.6"/>
    <n v="2489065.9049295774"/>
    <n v="0"/>
  </r>
  <r>
    <s v="Russkies"/>
    <x v="1"/>
    <x v="0"/>
    <x v="7"/>
    <s v="November 6, 1987 (United States)"/>
    <x v="41"/>
    <n v="1400"/>
    <s v="Rick Rosenthal"/>
    <s v="Sheldon Lettich"/>
    <s v="Whip Hubley"/>
    <s v="United States"/>
    <m/>
    <n v="2189047"/>
    <s v="New Century Entertainment Corporation"/>
    <n v="99"/>
    <n v="113.6"/>
    <n v="6044929.9639084507"/>
    <n v="0"/>
  </r>
  <r>
    <s v="Sister, Sister"/>
    <x v="0"/>
    <x v="0"/>
    <x v="7"/>
    <s v="February 9, 1988 (United States)"/>
    <x v="20"/>
    <n v="834"/>
    <s v="Bill Condon"/>
    <s v="Bill Condon"/>
    <s v="Eric Stoltz"/>
    <s v="United States"/>
    <n v="4000000"/>
    <n v="743445"/>
    <s v="New World Entertainment Films"/>
    <n v="91"/>
    <n v="113.6"/>
    <n v="2052981.483274648"/>
    <n v="-0.81413875000000002"/>
  </r>
  <r>
    <s v="From the Hip"/>
    <x v="1"/>
    <x v="3"/>
    <x v="7"/>
    <s v="February 6, 1987 (United States)"/>
    <x v="19"/>
    <n v="2200"/>
    <s v="Bob Clark"/>
    <s v="Bob Clark"/>
    <s v="Judd Nelson"/>
    <s v="United States"/>
    <m/>
    <n v="9518342"/>
    <s v="De Laurentiis Entertainment Group (DEG)"/>
    <n v="111"/>
    <n v="113.6"/>
    <n v="26284365.188380282"/>
    <n v="0"/>
  </r>
  <r>
    <s v="Death Before Dishonor"/>
    <x v="0"/>
    <x v="2"/>
    <x v="7"/>
    <s v="February 20, 1987 (United States)"/>
    <x v="38"/>
    <n v="862"/>
    <s v="Terry Leonard"/>
    <s v="John Gatliff"/>
    <s v="Fred Dryer"/>
    <s v="United States"/>
    <m/>
    <n v="4546244"/>
    <s v="Balcor Film Investors"/>
    <n v="91"/>
    <n v="113.6"/>
    <n v="12554196.679577464"/>
    <n v="0"/>
  </r>
  <r>
    <s v="Cold Steel"/>
    <x v="0"/>
    <x v="2"/>
    <x v="7"/>
    <s v="April 9, 1988 (Japan)"/>
    <x v="54"/>
    <n v="697"/>
    <s v="Dorothy Ann Puzo"/>
    <s v="Lisa M. Hansen"/>
    <s v="Brad Davis"/>
    <s v="United States"/>
    <m/>
    <n v="285885"/>
    <s v="Cinetel Films"/>
    <n v="91"/>
    <n v="113.6"/>
    <n v="789455.32130281685"/>
    <n v="0"/>
  </r>
  <r>
    <s v="Million Dollar Mystery"/>
    <x v="1"/>
    <x v="3"/>
    <x v="7"/>
    <s v="June 12, 1987 (United States)"/>
    <x v="27"/>
    <n v="390"/>
    <s v="Richard Fleischer"/>
    <s v="Tim Metcalfe"/>
    <s v="Eddie Deezen"/>
    <s v="United States"/>
    <n v="10000000"/>
    <n v="989033"/>
    <s v="De Laurentiis Entertainment Group (DEG)"/>
    <n v="95"/>
    <n v="113.6"/>
    <n v="2731158.909330986"/>
    <n v="-0.90109669999999997"/>
  </r>
  <r>
    <s v="The Glass Menagerie"/>
    <x v="1"/>
    <x v="0"/>
    <x v="7"/>
    <s v="May 27, 1987 (France)"/>
    <x v="12"/>
    <n v="1900"/>
    <s v="Paul Newman"/>
    <s v="Tennessee Williams"/>
    <s v="Joanne Woodward"/>
    <s v="United States"/>
    <m/>
    <n v="895904"/>
    <s v="Cineplex Odeon Films"/>
    <n v="134"/>
    <n v="113.6"/>
    <n v="2473988.4225352113"/>
    <n v="0"/>
  </r>
  <r>
    <s v="Anna"/>
    <x v="8"/>
    <x v="0"/>
    <x v="7"/>
    <s v="November 28, 1987 (United States)"/>
    <x v="16"/>
    <n v="639"/>
    <s v="Yurek Bogayevicz"/>
    <s v="Yurek Bogayevicz"/>
    <s v="Sally Kirkland"/>
    <s v="United States"/>
    <m/>
    <n v="1236848"/>
    <s v="Magnus Films"/>
    <n v="100"/>
    <n v="113.6"/>
    <n v="3415486.0704225353"/>
    <n v="0"/>
  </r>
  <r>
    <s v="Die Hard"/>
    <x v="0"/>
    <x v="2"/>
    <x v="8"/>
    <s v="July 20, 1988 (United States)"/>
    <x v="7"/>
    <n v="810000"/>
    <s v="John McTiernan"/>
    <s v="Roderick Thorp"/>
    <s v="Bruce Willis"/>
    <s v="United States"/>
    <n v="28000000"/>
    <n v="141603197"/>
    <s v="Twentieth Century Fox"/>
    <n v="132"/>
    <n v="118.3"/>
    <n v="375493853.75232458"/>
    <n v="4.0572570357142856"/>
  </r>
  <r>
    <s v="Midnight Run"/>
    <x v="0"/>
    <x v="2"/>
    <x v="8"/>
    <s v="July 20, 1988 (United States)"/>
    <x v="24"/>
    <n v="79000"/>
    <s v="Martin Brest"/>
    <s v="George Gallo"/>
    <s v="Robert De Niro"/>
    <s v="United States"/>
    <n v="30000000"/>
    <n v="81613606"/>
    <s v="Universal Pictures"/>
    <n v="126"/>
    <n v="118.3"/>
    <n v="216417482.68977174"/>
    <n v="1.7204535333333333"/>
  </r>
  <r>
    <s v="Beetlejuice"/>
    <x v="1"/>
    <x v="3"/>
    <x v="8"/>
    <s v="March 30, 1988 (United States)"/>
    <x v="24"/>
    <n v="270000"/>
    <s v="Tim Burton"/>
    <s v="Michael McDowell"/>
    <s v="Alec Baldwin"/>
    <s v="United States"/>
    <n v="15000000"/>
    <n v="74270074"/>
    <s v="The Geffen Company"/>
    <n v="92"/>
    <n v="118.3"/>
    <n v="196944397.41166526"/>
    <n v="3.9513382666666668"/>
  </r>
  <r>
    <s v="Big"/>
    <x v="1"/>
    <x v="3"/>
    <x v="8"/>
    <s v="June 3, 1988 (United States)"/>
    <x v="4"/>
    <n v="205000"/>
    <s v="Penny Marshall"/>
    <s v="Gary Ross"/>
    <s v="Tom Hanks"/>
    <s v="United States"/>
    <n v="18000000"/>
    <n v="151927281"/>
    <s v="American Entertainment Partners II L.P."/>
    <n v="104"/>
    <n v="118.3"/>
    <n v="402870566.77683854"/>
    <n v="7.4404044999999996"/>
  </r>
  <r>
    <s v="Rain Man"/>
    <x v="0"/>
    <x v="0"/>
    <x v="8"/>
    <s v="December 16, 1988 (United States)"/>
    <x v="45"/>
    <n v="483000"/>
    <s v="Barry Levinson"/>
    <s v="Barry Morrow"/>
    <s v="Dustin Hoffman"/>
    <s v="United States"/>
    <n v="25000000"/>
    <n v="354825435"/>
    <s v="United Artists"/>
    <n v="133"/>
    <n v="118.3"/>
    <n v="940902273.53761613"/>
    <n v="13.1930174"/>
  </r>
  <r>
    <s v="Running on Empty"/>
    <x v="8"/>
    <x v="6"/>
    <x v="8"/>
    <s v="September 9, 1988 (United States)"/>
    <x v="3"/>
    <n v="15000"/>
    <s v="Sidney Lumet"/>
    <s v="Naomi Foner"/>
    <s v="River Phoenix"/>
    <s v="United States"/>
    <n v="7000000"/>
    <n v="2847941"/>
    <s v="Double Play"/>
    <n v="116"/>
    <n v="118.3"/>
    <n v="7551978.7971259505"/>
    <n v="-0.59315128571428577"/>
  </r>
  <r>
    <s v="They Live"/>
    <x v="0"/>
    <x v="2"/>
    <x v="8"/>
    <s v="November 4, 1988 (United States)"/>
    <x v="4"/>
    <n v="117000"/>
    <s v="John Carpenter"/>
    <s v="Ray Nelson"/>
    <s v="Roddy Piper"/>
    <s v="United States"/>
    <n v="4000000"/>
    <n v="13008928"/>
    <s v="Alive Films"/>
    <n v="94"/>
    <n v="118.3"/>
    <n v="34496202.143702447"/>
    <n v="2.2522319999999998"/>
  </r>
  <r>
    <s v="Willow"/>
    <x v="1"/>
    <x v="2"/>
    <x v="8"/>
    <s v="May 20, 1988 (United States)"/>
    <x v="4"/>
    <n v="103000"/>
    <s v="Ron Howard"/>
    <s v="George Lucas"/>
    <s v="Val Kilmer"/>
    <s v="United Kingdom"/>
    <n v="35000000"/>
    <n v="57269863"/>
    <s v="Metro-Goldwyn-Mayer (MGM)"/>
    <n v="126"/>
    <n v="118.3"/>
    <n v="151864378.89349112"/>
    <n v="0.63628180000000001"/>
  </r>
  <r>
    <s v="Crocodile Dundee II"/>
    <x v="1"/>
    <x v="2"/>
    <x v="8"/>
    <s v="May 25, 1988 (United States)"/>
    <x v="41"/>
    <n v="55000"/>
    <s v="John Cornell"/>
    <s v="Paul Hogan"/>
    <s v="Paul Hogan"/>
    <s v="Australia"/>
    <n v="14000000"/>
    <n v="239606210"/>
    <s v="Paramount Pictures"/>
    <n v="108"/>
    <n v="118.3"/>
    <n v="635371665.90870667"/>
    <n v="16.114729285714287"/>
  </r>
  <r>
    <s v="Heathers"/>
    <x v="0"/>
    <x v="3"/>
    <x v="8"/>
    <s v="March 31, 1989 (United States)"/>
    <x v="13"/>
    <n v="92000"/>
    <s v="Michael Lehmann"/>
    <s v="Daniel Waters"/>
    <s v="Winona Ryder"/>
    <s v="United States"/>
    <n v="3000000"/>
    <n v="1163969"/>
    <s v="New World Pictures"/>
    <n v="103"/>
    <n v="118.3"/>
    <n v="3086534.8715131022"/>
    <n v="-0.61201033333333332"/>
  </r>
  <r>
    <s v="Coming to America"/>
    <x v="0"/>
    <x v="3"/>
    <x v="8"/>
    <s v="June 29, 1988 (United States)"/>
    <x v="12"/>
    <n v="196000"/>
    <s v="John Landis"/>
    <s v="Eddie Murphy"/>
    <s v="Eddie Murphy"/>
    <s v="United States"/>
    <n v="39000000"/>
    <n v="288752301"/>
    <s v="Paramount Pictures"/>
    <n v="117"/>
    <n v="118.3"/>
    <n v="765693971.45984781"/>
    <n v="6.4039051538461536"/>
  </r>
  <r>
    <s v="Who Framed Roger Rabbit"/>
    <x v="1"/>
    <x v="10"/>
    <x v="8"/>
    <s v="June 22, 1988 (United States)"/>
    <x v="3"/>
    <n v="187000"/>
    <s v="Robert Zemeckis"/>
    <s v="Gary K. Wolf"/>
    <s v="Bob Hoskins"/>
    <s v="United States"/>
    <n v="70000000"/>
    <n v="329803958"/>
    <s v="Touchstone Pictures"/>
    <n v="104"/>
    <n v="118.3"/>
    <n v="874552000.20794582"/>
    <n v="3.7114851142857144"/>
  </r>
  <r>
    <s v="Mystic Pizza"/>
    <x v="0"/>
    <x v="3"/>
    <x v="8"/>
    <s v="October 21, 1988 (United States)"/>
    <x v="21"/>
    <n v="27000"/>
    <s v="Donald Petrie"/>
    <s v="Amy Holden Jones"/>
    <s v="Annabeth Gish"/>
    <s v="United States"/>
    <n v="6000000"/>
    <n v="12793213"/>
    <s v="Night Life Inc."/>
    <n v="104"/>
    <n v="118.3"/>
    <n v="33924183.584953509"/>
    <n v="1.1322021666666666"/>
  </r>
  <r>
    <s v="Akira"/>
    <x v="0"/>
    <x v="10"/>
    <x v="8"/>
    <s v="July 16, 1988 (Japan)"/>
    <x v="45"/>
    <n v="171000"/>
    <s v="Katsuhiro Ã”tomo"/>
    <s v="Katsuhiro Ã”tomo"/>
    <s v="Mitsuo Iwata"/>
    <s v="Japan"/>
    <m/>
    <n v="2562351"/>
    <s v="Akira Committee Company Ltd."/>
    <n v="124"/>
    <n v="118.3"/>
    <n v="6794670.403212172"/>
    <n v="0"/>
  </r>
  <r>
    <s v="Cinema Paradiso"/>
    <x v="1"/>
    <x v="0"/>
    <x v="8"/>
    <s v="February 23, 1990 (United States)"/>
    <x v="55"/>
    <n v="239000"/>
    <s v="Giuseppe Tornatore"/>
    <s v="Giuseppe Tornatore"/>
    <s v="Philippe Noiret"/>
    <s v="Italy"/>
    <n v="5000000"/>
    <n v="13019063"/>
    <s v="Cristaldifilm"/>
    <n v="155"/>
    <n v="118.3"/>
    <n v="34523077.456466608"/>
    <n v="1.6038125999999999"/>
  </r>
  <r>
    <s v="Mississippi Burning"/>
    <x v="0"/>
    <x v="6"/>
    <x v="8"/>
    <s v="January 27, 1989 (United States)"/>
    <x v="40"/>
    <n v="91000"/>
    <s v="Alan Parker"/>
    <s v="Chris Gerolmo"/>
    <s v="Gene Hackman"/>
    <s v="United States"/>
    <n v="15000000"/>
    <n v="34603943"/>
    <s v="Orion Pictures"/>
    <n v="128"/>
    <n v="118.3"/>
    <n v="91760413.517328814"/>
    <n v="1.3069295333333333"/>
  </r>
  <r>
    <s v="Child's Play"/>
    <x v="0"/>
    <x v="7"/>
    <x v="8"/>
    <s v="November 9, 1988 (United States)"/>
    <x v="14"/>
    <n v="91000"/>
    <s v="Tom Holland"/>
    <s v="Don Mancini"/>
    <s v="Catherine Hicks"/>
    <s v="United States"/>
    <n v="9000000"/>
    <n v="44196684"/>
    <s v="United Artists"/>
    <n v="87"/>
    <n v="118.3"/>
    <n v="117197800.26035503"/>
    <n v="3.9107426666666667"/>
  </r>
  <r>
    <s v="Twins"/>
    <x v="1"/>
    <x v="3"/>
    <x v="8"/>
    <s v="December 9, 1988 (United States)"/>
    <x v="10"/>
    <n v="117000"/>
    <s v="Ivan Reitman"/>
    <s v="William Davies"/>
    <s v="Arnold Schwarzenegger"/>
    <s v="United States"/>
    <n v="15000000"/>
    <n v="216614388"/>
    <s v="Universal Pictures"/>
    <n v="107"/>
    <n v="118.3"/>
    <n v="574403495.48267114"/>
    <n v="13.4409592"/>
  </r>
  <r>
    <s v="The Naked Gun: from the Files of Police Squad!"/>
    <x v="8"/>
    <x v="3"/>
    <x v="8"/>
    <s v="December 2, 1988 (United States)"/>
    <x v="37"/>
    <n v="158000"/>
    <s v="David Zucker"/>
    <s v="Jerry Zucker"/>
    <s v="Leslie Nielsen"/>
    <s v="United States"/>
    <n v="12000000"/>
    <n v="78756177"/>
    <s v="Paramount Pictures"/>
    <n v="85"/>
    <n v="118.3"/>
    <n v="208840344.25105661"/>
    <n v="5.5630147499999998"/>
  </r>
  <r>
    <s v="The Great Outdoors"/>
    <x v="1"/>
    <x v="3"/>
    <x v="8"/>
    <s v="June 17, 1988 (United States)"/>
    <x v="14"/>
    <n v="41000"/>
    <s v="Howard Deutch"/>
    <s v="John Hughes"/>
    <s v="Dan Aykroyd"/>
    <s v="United States"/>
    <n v="24000000"/>
    <n v="43455230"/>
    <s v="Universal Pictures"/>
    <n v="91"/>
    <n v="118.3"/>
    <n v="115231662.3076923"/>
    <n v="0.81063458333333338"/>
  </r>
  <r>
    <s v="Cocktail"/>
    <x v="0"/>
    <x v="3"/>
    <x v="8"/>
    <s v="July 29, 1988 (United States)"/>
    <x v="23"/>
    <n v="81000"/>
    <s v="Roger Donaldson"/>
    <s v="Heywood Gould"/>
    <s v="Tom Cruise"/>
    <s v="United States"/>
    <n v="20000000"/>
    <n v="171504781"/>
    <s v="Touchstone Pictures"/>
    <n v="104"/>
    <n v="118.3"/>
    <n v="454784867.28402364"/>
    <n v="7.5752390500000004"/>
  </r>
  <r>
    <s v="My Neighbor Totoro"/>
    <x v="2"/>
    <x v="10"/>
    <x v="8"/>
    <s v="July 13, 1990 (United States)"/>
    <x v="7"/>
    <n v="304000"/>
    <s v="Hayao Miyazaki"/>
    <s v="Hayao Miyazaki"/>
    <s v="Hitoshi Takagi"/>
    <s v="Japan"/>
    <n v="3700000"/>
    <n v="30550920"/>
    <s v="Tokuma Japan Communications"/>
    <n v="86"/>
    <n v="118.3"/>
    <n v="81012879.154691458"/>
    <n v="7.2570054054054056"/>
  </r>
  <r>
    <s v="Young Guns"/>
    <x v="0"/>
    <x v="2"/>
    <x v="8"/>
    <s v="August 12, 1988 (United States)"/>
    <x v="15"/>
    <n v="57000"/>
    <s v="Christopher Cain"/>
    <s v="John Fusco"/>
    <s v="Emilio Estevez"/>
    <s v="United States"/>
    <n v="13000000"/>
    <n v="45661556"/>
    <s v="Morgan Creek Entertainment"/>
    <n v="107"/>
    <n v="118.3"/>
    <n v="121082249.51141165"/>
    <n v="2.5124273846153846"/>
  </r>
  <r>
    <s v="A Fish Called Wanda"/>
    <x v="0"/>
    <x v="3"/>
    <x v="8"/>
    <s v="July 29, 1988 (United States)"/>
    <x v="24"/>
    <n v="135000"/>
    <s v="Charles Crichton"/>
    <s v="John Cleese"/>
    <s v="John Cleese"/>
    <s v="United Kingdom"/>
    <n v="7500000"/>
    <n v="62493712"/>
    <s v="Metro-Goldwyn-Mayer (MGM)"/>
    <n v="108"/>
    <n v="118.3"/>
    <n v="165716631.0600169"/>
    <n v="7.3324949333333329"/>
  </r>
  <r>
    <s v="Working Girl"/>
    <x v="0"/>
    <x v="3"/>
    <x v="8"/>
    <s v="December 21, 1988 (United States)"/>
    <x v="8"/>
    <n v="54000"/>
    <s v="Mike Nichols"/>
    <s v="Kevin Wade"/>
    <s v="Melanie Griffith"/>
    <s v="United States"/>
    <n v="28000000"/>
    <n v="102953112"/>
    <s v="Twentieth Century Fox"/>
    <n v="113"/>
    <n v="118.3"/>
    <n v="273004152.44632292"/>
    <n v="2.6768968571428573"/>
  </r>
  <r>
    <s v="Bloodsport"/>
    <x v="0"/>
    <x v="2"/>
    <x v="8"/>
    <s v="April 29, 1988 (United States)"/>
    <x v="8"/>
    <n v="79000"/>
    <s v="Newt Arnold"/>
    <s v="Sheldon Lettich"/>
    <s v="Jean-Claude Van Damme"/>
    <s v="United States"/>
    <n v="1100000"/>
    <n v="11806119"/>
    <s v="Cannon International"/>
    <n v="92"/>
    <n v="118.3"/>
    <n v="31306673.967032965"/>
    <n v="9.7328354545454552"/>
  </r>
  <r>
    <s v="The Last Temptation of Christ"/>
    <x v="0"/>
    <x v="0"/>
    <x v="8"/>
    <s v="August 12, 1988 (Canada)"/>
    <x v="24"/>
    <n v="54000"/>
    <s v="Martin Scorsese"/>
    <s v="Nikos Kazantzakis"/>
    <s v="Willem Dafoe"/>
    <s v="Canada"/>
    <n v="7000000"/>
    <n v="8865702"/>
    <s v="Universal Pictures"/>
    <n v="164"/>
    <n v="118.3"/>
    <n v="23509473.519864749"/>
    <n v="0.26652885714285712"/>
  </r>
  <r>
    <s v="Married to the Mob"/>
    <x v="0"/>
    <x v="3"/>
    <x v="8"/>
    <s v="August 19, 1988 (United States)"/>
    <x v="19"/>
    <n v="16000"/>
    <s v="Jonathan Demme"/>
    <s v="Barry Strugatz"/>
    <s v="Michelle Pfeiffer"/>
    <s v="United States"/>
    <n v="10000000"/>
    <n v="21486757"/>
    <s v="Orion Pictures"/>
    <n v="104"/>
    <n v="118.3"/>
    <n v="56977140.075232454"/>
    <n v="1.1486757000000001"/>
  </r>
  <r>
    <s v="The Land Before Time"/>
    <x v="2"/>
    <x v="10"/>
    <x v="8"/>
    <s v="November 18, 1988 (United States)"/>
    <x v="34"/>
    <n v="82000"/>
    <s v="Don Bluth"/>
    <s v="Stu Krieger"/>
    <s v="Pat Hingle"/>
    <s v="United States"/>
    <n v="12500000"/>
    <n v="84460846"/>
    <s v="Lucasfilm"/>
    <n v="69"/>
    <n v="118.3"/>
    <n v="223967602.62214708"/>
    <n v="5.75686768"/>
  </r>
  <r>
    <s v="Rambo III"/>
    <x v="0"/>
    <x v="2"/>
    <x v="8"/>
    <s v="May 25, 1988 (United States)"/>
    <x v="1"/>
    <n v="125000"/>
    <s v="Peter MacDonald"/>
    <s v="David Morrell"/>
    <s v="Sylvester Stallone"/>
    <s v="United States"/>
    <n v="63000000"/>
    <n v="189015611"/>
    <s v="Carolco Pictures"/>
    <n v="102"/>
    <n v="118.3"/>
    <n v="501218910.99492812"/>
    <n v="2.0002477936507939"/>
  </r>
  <r>
    <s v="The Accused"/>
    <x v="0"/>
    <x v="6"/>
    <x v="8"/>
    <s v="October 14, 1988 (United States)"/>
    <x v="13"/>
    <n v="33000"/>
    <s v="Jonathan Kaplan"/>
    <s v="Tom Topor"/>
    <s v="Kelly McGillis"/>
    <s v="Canada"/>
    <n v="13000000"/>
    <n v="32078318"/>
    <s v="Paramount Pictures"/>
    <n v="111"/>
    <n v="118.3"/>
    <n v="85063130.655959427"/>
    <n v="1.4675629230769232"/>
  </r>
  <r>
    <s v="Dangerous Liaisons"/>
    <x v="0"/>
    <x v="0"/>
    <x v="8"/>
    <s v="February 24, 1989 (United States)"/>
    <x v="37"/>
    <n v="66000"/>
    <s v="Stephen Frears"/>
    <s v="Christopher Hampton"/>
    <s v="Glenn Close"/>
    <s v="United States"/>
    <n v="14000000"/>
    <n v="34670720"/>
    <s v="Lorimar Film Entertainment"/>
    <n v="119"/>
    <n v="118.3"/>
    <n v="91937488.284023657"/>
    <n v="1.47648"/>
  </r>
  <r>
    <s v="Earth Girls Are Easy"/>
    <x v="1"/>
    <x v="3"/>
    <x v="8"/>
    <s v="May 12, 1989 (United States)"/>
    <x v="20"/>
    <n v="21000"/>
    <s v="Julien Temple"/>
    <s v="Julie Brown"/>
    <s v="Geena Davis"/>
    <s v="United Kingdom"/>
    <n v="10000000"/>
    <n v="3916303"/>
    <s v="De Laurentiis Entertainment Group (DEG)"/>
    <n v="100"/>
    <n v="118.3"/>
    <n v="10384989.442941673"/>
    <n v="-0.60836970000000001"/>
  </r>
  <r>
    <s v="Hairspray"/>
    <x v="1"/>
    <x v="3"/>
    <x v="8"/>
    <s v="February 26, 1988 (United States)"/>
    <x v="9"/>
    <n v="20000"/>
    <s v="John Waters"/>
    <s v="John Waters"/>
    <s v="Sonny Bono"/>
    <s v="United States"/>
    <n v="2000000"/>
    <n v="6673032"/>
    <s v="New Line Cinema"/>
    <n v="92"/>
    <n v="118.3"/>
    <n v="17695098.380388841"/>
    <n v="2.336516"/>
  </r>
  <r>
    <s v="Dead Ringers"/>
    <x v="0"/>
    <x v="0"/>
    <x v="8"/>
    <s v="September 23, 1988 (United States)"/>
    <x v="4"/>
    <n v="43000"/>
    <s v="David Cronenberg"/>
    <s v="David Cronenberg"/>
    <s v="Jeremy Irons"/>
    <s v="Canada"/>
    <n v="13000000"/>
    <n v="8038508"/>
    <s v="Morgan Creek Entertainment"/>
    <n v="116"/>
    <n v="118.3"/>
    <n v="21315975.989856295"/>
    <n v="-0.38165323076923074"/>
  </r>
  <r>
    <s v="Bull Durham"/>
    <x v="0"/>
    <x v="3"/>
    <x v="8"/>
    <s v="June 15, 1988 (United States)"/>
    <x v="12"/>
    <n v="49000"/>
    <s v="Ron Shelton"/>
    <s v="Ron Shelton"/>
    <s v="Kevin Costner"/>
    <s v="United States"/>
    <n v="7000000"/>
    <n v="50888729"/>
    <s v="The Mount Company"/>
    <n v="108"/>
    <n v="118.3"/>
    <n v="134943316.03803888"/>
    <n v="6.2698184285714289"/>
  </r>
  <r>
    <s v="The Big Blue"/>
    <x v="1"/>
    <x v="1"/>
    <x v="8"/>
    <s v="August 19, 1988 (United States)"/>
    <x v="37"/>
    <n v="49000"/>
    <s v="Luc Besson"/>
    <s v="Luc Besson"/>
    <s v="Jean-Marc Barr"/>
    <s v="France"/>
    <m/>
    <n v="3975244"/>
    <s v="Gaumont"/>
    <n v="168"/>
    <n v="118.3"/>
    <n v="10541285.23076923"/>
    <n v="0"/>
  </r>
  <r>
    <s v="The Unbearable Lightness of Being"/>
    <x v="0"/>
    <x v="0"/>
    <x v="8"/>
    <s v="February 5, 1988 (United States)"/>
    <x v="4"/>
    <n v="35000"/>
    <s v="Philip Kaufman"/>
    <s v="Milan Kundera"/>
    <s v="Daniel Day-Lewis"/>
    <s v="Sweden"/>
    <n v="17000000"/>
    <n v="10006806"/>
    <s v="The Saul Zaentz Company"/>
    <n v="171"/>
    <n v="118.3"/>
    <n v="26535376.51901944"/>
    <n v="-0.41136435294117646"/>
  </r>
  <r>
    <s v="The Blob"/>
    <x v="0"/>
    <x v="4"/>
    <x v="8"/>
    <s v="August 5, 1988 (United States)"/>
    <x v="16"/>
    <n v="34000"/>
    <s v="Chuck Russell"/>
    <s v="Theodore Simonson"/>
    <s v="Shawnee Smith"/>
    <s v="United States"/>
    <n v="19000000"/>
    <n v="8247943"/>
    <s v="TriStar Pictures"/>
    <n v="95"/>
    <n v="118.3"/>
    <n v="21871341.666103128"/>
    <n v="-0.56589773684210531"/>
  </r>
  <r>
    <s v="Oliver &amp; Company"/>
    <x v="2"/>
    <x v="10"/>
    <x v="8"/>
    <s v="November 18, 1988 (United States)"/>
    <x v="17"/>
    <n v="45000"/>
    <s v="George Scribner"/>
    <s v="Jim Cox"/>
    <s v="Joey Lawrence"/>
    <s v="United States"/>
    <n v="31000000"/>
    <n v="74151346"/>
    <s v="Walt Disney Animation Studios"/>
    <n v="74"/>
    <n v="118.3"/>
    <n v="196629562.46999153"/>
    <n v="1.3919789032258065"/>
  </r>
  <r>
    <s v="Two Moon Junction"/>
    <x v="0"/>
    <x v="0"/>
    <x v="8"/>
    <s v="April 29, 1988 (United States)"/>
    <x v="27"/>
    <n v="5200"/>
    <s v="Zalman King"/>
    <s v="Zalman King"/>
    <s v="Sherilyn Fenn"/>
    <s v="United States"/>
    <m/>
    <n v="1547397"/>
    <s v="DDM Film Corporation"/>
    <n v="104"/>
    <n v="118.3"/>
    <n v="4103283.5071851225"/>
    <n v="0"/>
  </r>
  <r>
    <s v="Beaches"/>
    <x v="8"/>
    <x v="3"/>
    <x v="8"/>
    <s v="January 13, 1989 (United States)"/>
    <x v="15"/>
    <n v="24000"/>
    <s v="Garry Marshall"/>
    <s v="Iris Rainer"/>
    <s v="Bette Midler"/>
    <s v="United States"/>
    <n v="20000000"/>
    <n v="57041866"/>
    <s v="All Girl Productions"/>
    <n v="123"/>
    <n v="118.3"/>
    <n v="151259791.75147927"/>
    <n v="1.8520932999999999"/>
  </r>
  <r>
    <s v="Red Heat"/>
    <x v="0"/>
    <x v="2"/>
    <x v="8"/>
    <s v="June 17, 1988 (United States)"/>
    <x v="10"/>
    <n v="67000"/>
    <s v="Walter Hill"/>
    <s v="Walter Hill"/>
    <s v="Arnold Schwarzenegger"/>
    <s v="United States"/>
    <n v="29000000"/>
    <n v="34994648"/>
    <s v="Carolco Pictures"/>
    <n v="104"/>
    <n v="118.3"/>
    <n v="92796458.813186809"/>
    <n v="0.20671200000000001"/>
  </r>
  <r>
    <s v="A Nightmare on Elm Street 4: The Dream Master"/>
    <x v="0"/>
    <x v="4"/>
    <x v="8"/>
    <s v="August 19, 1988 (United States)"/>
    <x v="46"/>
    <n v="51000"/>
    <s v="Renny Harlin"/>
    <s v="Wes Craven"/>
    <s v="Robert Englund"/>
    <s v="United States"/>
    <n v="13000000"/>
    <n v="49369899"/>
    <s v="New Line Cinema"/>
    <n v="93"/>
    <n v="118.3"/>
    <n v="130915784.58410819"/>
    <n v="2.7976845384615383"/>
  </r>
  <r>
    <s v="The Accidental Tourist"/>
    <x v="1"/>
    <x v="0"/>
    <x v="8"/>
    <s v="January 6, 1989 (United States)"/>
    <x v="8"/>
    <n v="15000"/>
    <s v="Lawrence Kasdan"/>
    <s v="Anne Tyler"/>
    <s v="William Hurt"/>
    <s v="United States"/>
    <m/>
    <n v="32632093"/>
    <s v="Warner Bros."/>
    <n v="121"/>
    <n v="118.3"/>
    <n v="86531594.032967031"/>
    <n v="0"/>
  </r>
  <r>
    <s v="The Adventures of Baron Munchausen"/>
    <x v="1"/>
    <x v="1"/>
    <x v="8"/>
    <s v="March 10, 1989 (United States)"/>
    <x v="13"/>
    <n v="52000"/>
    <s v="Terry Gilliam"/>
    <s v="Charles McKeown"/>
    <s v="John Neville"/>
    <s v="United Kingdom"/>
    <n v="46630000"/>
    <n v="8083123"/>
    <s v="Prominent Features"/>
    <n v="126"/>
    <n v="118.3"/>
    <n v="21434283.052409127"/>
    <n v="-0.82665402101651297"/>
  </r>
  <r>
    <s v="Killer Klowns from Outer Space"/>
    <x v="8"/>
    <x v="3"/>
    <x v="8"/>
    <s v="May 27, 1988 (United States)"/>
    <x v="19"/>
    <n v="34000"/>
    <s v="Stephen Chiodo"/>
    <s v="Charles Chiodo"/>
    <s v="Grant Cramer"/>
    <s v="United States"/>
    <n v="2000000"/>
    <m/>
    <s v="Sarlui / Diamant"/>
    <n v="88"/>
    <n v="118.3"/>
    <n v="0"/>
    <n v="-1"/>
  </r>
  <r>
    <s v="Halloween 4: The Return of Michael Myers"/>
    <x v="0"/>
    <x v="4"/>
    <x v="8"/>
    <s v="October 21, 1988 (United States)"/>
    <x v="23"/>
    <n v="45000"/>
    <s v="Dwight H. Little"/>
    <s v="Dhani Lipsius"/>
    <s v="Donald Pleasence"/>
    <s v="United States"/>
    <n v="5000000"/>
    <n v="17768757"/>
    <s v="Trancas International Films"/>
    <n v="88"/>
    <n v="118.3"/>
    <n v="47117997.218089603"/>
    <n v="2.5537513999999999"/>
  </r>
  <r>
    <s v="Elvira: Mistress of the Dark"/>
    <x v="8"/>
    <x v="3"/>
    <x v="8"/>
    <s v="September 30, 1988 (United States)"/>
    <x v="14"/>
    <n v="14000"/>
    <s v="James Signorelli"/>
    <s v="Sam Egan"/>
    <s v="Cassandra Peterson"/>
    <s v="United States"/>
    <n v="7500000"/>
    <n v="5596267"/>
    <s v="NBC Productions"/>
    <n v="96"/>
    <n v="118.3"/>
    <n v="14839805.223161453"/>
    <n v="-0.25383106666666666"/>
  </r>
  <r>
    <s v="Mac and Me"/>
    <x v="1"/>
    <x v="1"/>
    <x v="8"/>
    <s v="August 12, 1988 (United States)"/>
    <x v="39"/>
    <n v="12000"/>
    <s v="Stewart Raffill"/>
    <s v="Stewart Raffill"/>
    <s v="Christine Ebersole"/>
    <s v="United States"/>
    <n v="13000000"/>
    <n v="6424112"/>
    <s v="Mac and Me Joint Venture"/>
    <n v="99"/>
    <n v="118.3"/>
    <n v="17035029.031276416"/>
    <n v="-0.50583753846153845"/>
  </r>
  <r>
    <s v="Above the Law"/>
    <x v="0"/>
    <x v="2"/>
    <x v="8"/>
    <s v="April 22, 1988 (United States)"/>
    <x v="22"/>
    <n v="30000"/>
    <s v="Andrew Davis"/>
    <s v="Andrew Davis"/>
    <s v="Steven Seagal"/>
    <s v="United States"/>
    <n v="7500000"/>
    <n v="18869631"/>
    <s v="Warner Bros."/>
    <n v="99"/>
    <n v="118.3"/>
    <n v="50037221.00338123"/>
    <n v="1.5159507999999999"/>
  </r>
  <r>
    <s v="Scrooged"/>
    <x v="8"/>
    <x v="3"/>
    <x v="8"/>
    <s v="November 23, 1988 (United States)"/>
    <x v="9"/>
    <n v="90000"/>
    <s v="Richard Donner"/>
    <s v="Mitch Glazer"/>
    <s v="Bill Murray"/>
    <s v="United States"/>
    <n v="32000000"/>
    <n v="60329001"/>
    <s v="Paramount Pictures"/>
    <n v="101"/>
    <n v="118.3"/>
    <n v="159976395.72020286"/>
    <n v="0.88528128125000005"/>
  </r>
  <r>
    <s v="The Dead Pool"/>
    <x v="0"/>
    <x v="2"/>
    <x v="8"/>
    <s v="July 13, 1988 (United States)"/>
    <x v="21"/>
    <n v="42000"/>
    <s v="Buddy Van Horn"/>
    <s v="Harry Julian Fink"/>
    <s v="Clint Eastwood"/>
    <s v="United States"/>
    <n v="31000000"/>
    <n v="37903295"/>
    <s v="Warner Bros."/>
    <n v="91"/>
    <n v="118.3"/>
    <n v="100509413.70667793"/>
    <n v="0.22268693548387097"/>
  </r>
  <r>
    <s v="I'm Gonna Git You Sucka"/>
    <x v="0"/>
    <x v="2"/>
    <x v="8"/>
    <s v="January 11, 1989 (United States)"/>
    <x v="14"/>
    <n v="13000"/>
    <s v="Keenen Ivory Wayans"/>
    <s v="Keenen Ivory Wayans"/>
    <s v="Keenen Ivory Wayans"/>
    <s v="United States"/>
    <n v="3000000"/>
    <n v="13030057"/>
    <s v="Front Films"/>
    <n v="88"/>
    <n v="118.3"/>
    <n v="34552230.607776836"/>
    <n v="3.3433523333333333"/>
  </r>
  <r>
    <s v="Pumpkinhead"/>
    <x v="0"/>
    <x v="7"/>
    <x v="8"/>
    <s v="January 13, 1989 (United States)"/>
    <x v="19"/>
    <n v="21000"/>
    <s v="Stan Winston"/>
    <s v="Ed Justin"/>
    <s v="Lance Henriksen"/>
    <s v="United States"/>
    <n v="3500000"/>
    <n v="4385516"/>
    <s v="De Laurentiis Entertainment Group (DEG)"/>
    <n v="86"/>
    <n v="118.3"/>
    <n v="11629216.983939137"/>
    <n v="0.25300457142857141"/>
  </r>
  <r>
    <s v="Dirty Rotten Scoundrels"/>
    <x v="1"/>
    <x v="3"/>
    <x v="8"/>
    <s v="December 14, 1988 (United States)"/>
    <x v="34"/>
    <n v="67000"/>
    <s v="Frank Oz"/>
    <s v="Dale Launer"/>
    <s v="Steve Martin"/>
    <s v="United States"/>
    <m/>
    <n v="42039085"/>
    <s v="Orion Pictures"/>
    <n v="110"/>
    <n v="118.3"/>
    <n v="111476424.04480135"/>
    <n v="0"/>
  </r>
  <r>
    <s v="Friday the 13th Part VII: the New Blood"/>
    <x v="0"/>
    <x v="4"/>
    <x v="8"/>
    <s v="May 13, 1988 (United States)"/>
    <x v="11"/>
    <n v="34000"/>
    <s v="John Carl Buechler"/>
    <s v="Daryl Haney"/>
    <s v="Terry Kiser"/>
    <s v="United States"/>
    <n v="2800000"/>
    <n v="19170001"/>
    <s v="Paramount Pictures"/>
    <n v="88"/>
    <n v="118.3"/>
    <n v="50833722.009298392"/>
    <n v="5.8464289285714282"/>
  </r>
  <r>
    <s v="License to Drive"/>
    <x v="8"/>
    <x v="3"/>
    <x v="8"/>
    <s v="July 6, 1988 (United States)"/>
    <x v="21"/>
    <n v="19000"/>
    <s v="Greg Beeman"/>
    <s v="Neil Tolkin"/>
    <s v="Corey Haim"/>
    <s v="United States"/>
    <n v="8000000"/>
    <n v="22433275"/>
    <s v="Twentieth Century Fox"/>
    <n v="88"/>
    <n v="118.3"/>
    <n v="59487052.979712591"/>
    <n v="1.804159375"/>
  </r>
  <r>
    <s v="Hellbound: Hellraiser II"/>
    <x v="0"/>
    <x v="4"/>
    <x v="8"/>
    <s v="December 23, 1988 (United States)"/>
    <x v="16"/>
    <n v="44000"/>
    <s v="Tony Randel"/>
    <s v="Peter Atkins"/>
    <s v="Doug Bradley"/>
    <s v="United Kingdom"/>
    <n v="3000000"/>
    <n v="12090735"/>
    <s v="New World Pictures"/>
    <n v="97"/>
    <n v="118.3"/>
    <n v="32061399.573119186"/>
    <n v="3.0302449999999999"/>
  </r>
  <r>
    <s v="Frantic"/>
    <x v="0"/>
    <x v="6"/>
    <x v="8"/>
    <s v="February 26, 1988 (United States)"/>
    <x v="15"/>
    <n v="51000"/>
    <s v="Roman Polanski"/>
    <s v="Roman Polanski"/>
    <s v="Harrison Ford"/>
    <s v="France"/>
    <n v="20000000"/>
    <n v="17637950"/>
    <s v="Warner Bros."/>
    <n v="120"/>
    <n v="118.3"/>
    <n v="46771131.994928144"/>
    <n v="-0.1181025"/>
  </r>
  <r>
    <s v="Colors"/>
    <x v="0"/>
    <x v="2"/>
    <x v="8"/>
    <s v="April 29, 1988 (United States)"/>
    <x v="17"/>
    <n v="25000"/>
    <s v="Dennis Hopper"/>
    <s v="Michael Schiffer"/>
    <s v="Sean Penn"/>
    <s v="United States"/>
    <n v="6000000"/>
    <n v="46616067"/>
    <s v="Orion Pictures"/>
    <n v="120"/>
    <n v="118.3"/>
    <n v="123613357.71682164"/>
    <n v="6.7693444999999999"/>
  </r>
  <r>
    <s v="My Stepmother Is an Alien"/>
    <x v="8"/>
    <x v="3"/>
    <x v="8"/>
    <s v="December 9, 1988 (United States)"/>
    <x v="20"/>
    <n v="25000"/>
    <s v="Richard Benjamin"/>
    <s v="Jerico Stone"/>
    <s v="Dan Aykroyd"/>
    <s v="United States"/>
    <n v="20000000"/>
    <n v="13854000"/>
    <s v="Weintraub Entertainment Group"/>
    <n v="105"/>
    <n v="118.3"/>
    <n v="36737107.354184277"/>
    <n v="-0.30730000000000002"/>
  </r>
  <r>
    <s v="A Cry in the Dark"/>
    <x v="8"/>
    <x v="5"/>
    <x v="8"/>
    <s v="November 11, 1988 (United States)"/>
    <x v="15"/>
    <n v="9600"/>
    <s v="Fred Schepisi"/>
    <s v="John Bryson"/>
    <s v="Meryl Streep"/>
    <s v="Australia"/>
    <n v="15000000"/>
    <n v="6908797"/>
    <s v="Cannon Entertainment"/>
    <n v="120"/>
    <n v="118.3"/>
    <n v="18320284.183431953"/>
    <n v="-0.53941353333333331"/>
  </r>
  <r>
    <s v="The Lair of the White Worm"/>
    <x v="0"/>
    <x v="3"/>
    <x v="8"/>
    <s v="October 21, 1988 (United States)"/>
    <x v="23"/>
    <n v="10000"/>
    <s v="Ken Russell"/>
    <s v="Ken Russell"/>
    <s v="Amanda Donohoe"/>
    <s v="United Kingdom"/>
    <n v="2500000"/>
    <n v="1189315"/>
    <s v="White Lair"/>
    <n v="93"/>
    <n v="118.3"/>
    <n v="3153745.6931530009"/>
    <n v="-0.52427400000000002"/>
  </r>
  <r>
    <s v="High Spirits"/>
    <x v="8"/>
    <x v="3"/>
    <x v="8"/>
    <s v="November 18, 1988 (United States)"/>
    <x v="1"/>
    <n v="8900"/>
    <s v="Neil Jordan"/>
    <s v="Neil Jordan"/>
    <s v="Peter O'Toole"/>
    <s v="Ireland"/>
    <n v="17000000"/>
    <n v="8578231"/>
    <s v="Vision PDG"/>
    <n v="99"/>
    <n v="118.3"/>
    <n v="22747177.216398984"/>
    <n v="-0.49539817647058826"/>
  </r>
  <r>
    <s v="Vampire's Kiss"/>
    <x v="0"/>
    <x v="3"/>
    <x v="8"/>
    <s v="June 16, 1989 (Italy)"/>
    <x v="22"/>
    <n v="15000"/>
    <s v="Robert Bierman"/>
    <s v="Joseph Minion"/>
    <s v="Nicolas Cage"/>
    <s v="United States"/>
    <n v="2000000"/>
    <n v="725131"/>
    <s v="Hemdale"/>
    <n v="103"/>
    <n v="118.3"/>
    <n v="1922853.7168216398"/>
    <n v="-0.63743450000000001"/>
  </r>
  <r>
    <s v="Return of the Living Dead II"/>
    <x v="0"/>
    <x v="3"/>
    <x v="8"/>
    <s v="January 15, 1988 (United States)"/>
    <x v="1"/>
    <n v="19000"/>
    <s v="Ken Wiederhorn"/>
    <s v="Ken Wiederhorn"/>
    <s v="James Karen"/>
    <s v="United States"/>
    <n v="6200000"/>
    <n v="9205924"/>
    <s v="Lorimar Motion Pictures"/>
    <n v="89"/>
    <n v="118.3"/>
    <n v="24411651.384615384"/>
    <n v="0.48482645161290322"/>
  </r>
  <r>
    <s v="The New Adventures of Pippi Longstocking"/>
    <x v="2"/>
    <x v="1"/>
    <x v="8"/>
    <s v="July 29, 1988 (United States)"/>
    <x v="23"/>
    <n v="4000"/>
    <s v="Ken Annakin"/>
    <s v="Astrid Lindgren"/>
    <s v="Tami Erin"/>
    <s v="Sweden"/>
    <n v="5000000"/>
    <n v="3569939"/>
    <s v="Columbia Pictures"/>
    <n v="100"/>
    <n v="118.3"/>
    <n v="9466524.6348267104"/>
    <n v="-0.28601219999999999"/>
  </r>
  <r>
    <s v="Eight Men Out"/>
    <x v="1"/>
    <x v="0"/>
    <x v="8"/>
    <s v="June 29, 1989 (Australia)"/>
    <x v="13"/>
    <n v="19000"/>
    <s v="John Sayles"/>
    <s v="Eliot Asinof"/>
    <s v="John Cusack"/>
    <s v="United States"/>
    <n v="6000000"/>
    <n v="5680515"/>
    <s v="Orion Pictures"/>
    <n v="119"/>
    <n v="118.3"/>
    <n v="15063208.415046491"/>
    <n v="-5.3247500000000003E-2"/>
  </r>
  <r>
    <s v="Stand and Deliver"/>
    <x v="1"/>
    <x v="5"/>
    <x v="8"/>
    <s v="March 11, 1988 (United States)"/>
    <x v="4"/>
    <n v="17000"/>
    <s v="RamÃ³n MenÃ©ndez"/>
    <s v="RamÃ³n MenÃ©ndez"/>
    <s v="Edward James Olmos"/>
    <s v="United States"/>
    <m/>
    <n v="13994920"/>
    <s v="American Playhouse"/>
    <n v="103"/>
    <n v="118.3"/>
    <n v="37110789.551986471"/>
    <n v="0"/>
  </r>
  <r>
    <s v="Maniac Cop"/>
    <x v="0"/>
    <x v="2"/>
    <x v="8"/>
    <s v="May 13, 1988 (United States)"/>
    <x v="22"/>
    <n v="15000"/>
    <s v="William Lustig"/>
    <s v="Larry Cohen"/>
    <s v="Tom Atkins"/>
    <s v="United States"/>
    <n v="1100000"/>
    <n v="671382"/>
    <s v="Shapiro-Glickenhaus Entertainment"/>
    <n v="85"/>
    <n v="118.3"/>
    <n v="1780325.7261200338"/>
    <n v="-0.38965272727272726"/>
  </r>
  <r>
    <s v="Women on the Verge of a Nervous Breakdown"/>
    <x v="0"/>
    <x v="3"/>
    <x v="8"/>
    <s v="November 11, 1988 (United States)"/>
    <x v="37"/>
    <n v="37000"/>
    <s v="Pedro AlmodÃ³var"/>
    <s v="Pedro AlmodÃ³var"/>
    <s v="Carmen Maura"/>
    <s v="Spain"/>
    <n v="700000"/>
    <n v="7263129"/>
    <s v="Laurenfilm"/>
    <n v="88"/>
    <n v="118.3"/>
    <n v="19259877.999154691"/>
    <n v="9.3758985714285714"/>
  </r>
  <r>
    <s v="She's Having a Baby"/>
    <x v="8"/>
    <x v="3"/>
    <x v="8"/>
    <s v="February 5, 1988 (United States)"/>
    <x v="23"/>
    <n v="12000"/>
    <s v="John Hughes"/>
    <s v="John Hughes"/>
    <s v="Kevin Bacon"/>
    <s v="United States"/>
    <n v="20000000"/>
    <n v="16031707"/>
    <s v="Paramount Pictures"/>
    <n v="106"/>
    <n v="118.3"/>
    <n v="42511804.614539303"/>
    <n v="-0.19841465"/>
  </r>
  <r>
    <s v="Police Academy 5: Assignment: Miami Beach"/>
    <x v="1"/>
    <x v="3"/>
    <x v="8"/>
    <s v="March 18, 1988 (United States)"/>
    <x v="26"/>
    <n v="33000"/>
    <s v="Alan Myerson"/>
    <s v="Neal Israel"/>
    <s v="Bubba Smith"/>
    <s v="United States"/>
    <m/>
    <n v="19510371"/>
    <s v="Warner Bros."/>
    <n v="90"/>
    <n v="118.3"/>
    <n v="51736292.330515638"/>
    <n v="0"/>
  </r>
  <r>
    <s v="Tequila Sunrise"/>
    <x v="0"/>
    <x v="6"/>
    <x v="8"/>
    <s v="December 2, 1988 (United States)"/>
    <x v="10"/>
    <n v="30000"/>
    <s v="Robert Towne"/>
    <s v="Robert Towne"/>
    <s v="Mel Gibson"/>
    <s v="United States"/>
    <n v="23000000"/>
    <n v="41292551"/>
    <s v="Cinema City Films"/>
    <n v="115"/>
    <n v="118.3"/>
    <n v="109496815.28909552"/>
    <n v="0.79532830434782609"/>
  </r>
  <r>
    <s v="Night of the Demons"/>
    <x v="0"/>
    <x v="3"/>
    <x v="8"/>
    <s v="October 14, 1988 (United States)"/>
    <x v="19"/>
    <n v="14000"/>
    <s v="Kevin Tenney"/>
    <s v="Joe Augustyn"/>
    <s v="Cathy Podewell"/>
    <s v="United States"/>
    <n v="1200000"/>
    <n v="3109904"/>
    <s v="Blue Rider Pictures"/>
    <n v="90"/>
    <n v="118.3"/>
    <n v="8246634.6982248519"/>
    <n v="1.5915866666666667"/>
  </r>
  <r>
    <s v="Biloxi Blues"/>
    <x v="8"/>
    <x v="3"/>
    <x v="8"/>
    <s v="March 25, 1988 (United States)"/>
    <x v="14"/>
    <n v="15000"/>
    <s v="Mike Nichols"/>
    <s v="Neil Simon"/>
    <s v="Matthew Broderick"/>
    <s v="United States"/>
    <n v="20000000"/>
    <n v="51684798"/>
    <s v="Rastar Pictures"/>
    <n v="106"/>
    <n v="118.3"/>
    <n v="137054278.38207945"/>
    <n v="1.5842399"/>
  </r>
  <r>
    <s v="Shag"/>
    <x v="1"/>
    <x v="3"/>
    <x v="8"/>
    <s v="July 21, 1989 (United States)"/>
    <x v="5"/>
    <n v="4000"/>
    <s v="Zelda Barron"/>
    <s v="Lanier Laney"/>
    <s v="Phoebe Cates"/>
    <s v="United Kingdom"/>
    <n v="5000000"/>
    <n v="6957975"/>
    <s v="Palace Pictures"/>
    <n v="98"/>
    <n v="118.3"/>
    <n v="18450691.10312764"/>
    <n v="0.39159500000000003"/>
  </r>
  <r>
    <s v="Cocoon: the Return"/>
    <x v="1"/>
    <x v="1"/>
    <x v="8"/>
    <s v="November 23, 1988 (United States)"/>
    <x v="20"/>
    <n v="16000"/>
    <s v="Daniel Petrie"/>
    <s v="David Saperstein"/>
    <s v="Don Ameche"/>
    <s v="United States"/>
    <n v="17500000"/>
    <n v="25024919"/>
    <s v="Zanuck/Brown Productions"/>
    <n v="116"/>
    <n v="118.3"/>
    <n v="66359400.594251901"/>
    <n v="0.42999537142857142"/>
  </r>
  <r>
    <s v="Poltergeist III"/>
    <x v="1"/>
    <x v="4"/>
    <x v="8"/>
    <s v="June 10, 1988 (United States)"/>
    <x v="32"/>
    <n v="17000"/>
    <s v="Gary Sherman"/>
    <s v="Gary Sherman"/>
    <s v="Heather O'Rourke"/>
    <s v="United States"/>
    <n v="10500000"/>
    <n v="14114488"/>
    <s v="Metro-Goldwyn-Mayer (MGM)"/>
    <n v="98"/>
    <n v="118.3"/>
    <n v="37427851.949281484"/>
    <n v="0.34423695238095237"/>
  </r>
  <r>
    <s v="Waxwork"/>
    <x v="0"/>
    <x v="3"/>
    <x v="8"/>
    <s v="June 17, 1988 (United States)"/>
    <x v="19"/>
    <n v="12000"/>
    <s v="Anthony Hickox"/>
    <s v="Anthony Hickox"/>
    <s v="Zach Galligan"/>
    <s v="United States"/>
    <n v="3000000"/>
    <n v="808114"/>
    <s v="Palla"/>
    <n v="95"/>
    <n v="118.3"/>
    <n v="2142902.4666103125"/>
    <n v="-0.7306286666666667"/>
  </r>
  <r>
    <s v="Funny Farm"/>
    <x v="1"/>
    <x v="3"/>
    <x v="8"/>
    <s v="June 3, 1988 (United States)"/>
    <x v="19"/>
    <n v="20000"/>
    <s v="George Roy Hill"/>
    <s v="Jay Cronley"/>
    <s v="Chevy Chase"/>
    <s v="United States"/>
    <n v="19000000"/>
    <n v="25537221"/>
    <s v="Cornelius Productions"/>
    <n v="101"/>
    <n v="118.3"/>
    <n v="67717888.653423503"/>
    <n v="0.34406426315789473"/>
  </r>
  <r>
    <s v="As Tears Go By"/>
    <x v="4"/>
    <x v="6"/>
    <x v="8"/>
    <s v="May 2, 2008 (United States)"/>
    <x v="9"/>
    <n v="9000"/>
    <s v="Kar-Wai Wong"/>
    <s v="Jeffrey Lau"/>
    <s v="Andy Lau"/>
    <s v="Hong Kong"/>
    <m/>
    <n v="13133"/>
    <s v="In-Gear Film Production"/>
    <n v="102"/>
    <n v="118.3"/>
    <n v="34825.207945900249"/>
    <n v="0"/>
  </r>
  <r>
    <s v="Fright Night Part 2"/>
    <x v="0"/>
    <x v="3"/>
    <x v="8"/>
    <s v="May 19, 1989 (United States)"/>
    <x v="23"/>
    <n v="12000"/>
    <s v="Tommy Lee Wallace"/>
    <s v="Tom Holland"/>
    <s v="William Ragsdale"/>
    <s v="United States"/>
    <n v="7500000"/>
    <n v="2983784"/>
    <s v="Vista Organization"/>
    <n v="104"/>
    <n v="118.3"/>
    <n v="7912198.1470836848"/>
    <n v="-0.60216213333333335"/>
  </r>
  <r>
    <s v="Caddyshack II"/>
    <x v="1"/>
    <x v="3"/>
    <x v="8"/>
    <s v="July 22, 1988 (United States)"/>
    <x v="51"/>
    <n v="15000"/>
    <s v="Allan Arkush"/>
    <s v="Brian Doyle-Murray"/>
    <s v="Jackie Mason"/>
    <s v="United States"/>
    <n v="20000000"/>
    <n v="11798302"/>
    <s v="The Guber-Peters Company"/>
    <n v="98"/>
    <n v="118.3"/>
    <n v="31285945.371090446"/>
    <n v="-0.41008489999999997"/>
  </r>
  <r>
    <s v="School Daze"/>
    <x v="0"/>
    <x v="3"/>
    <x v="8"/>
    <s v="February 12, 1988 (United States)"/>
    <x v="22"/>
    <n v="6700"/>
    <s v="Spike Lee"/>
    <s v="Spike Lee"/>
    <s v="Laurence Fishburne"/>
    <s v="United States"/>
    <n v="6500000"/>
    <n v="14545844"/>
    <s v="Columbia Pictures"/>
    <n v="121"/>
    <n v="118.3"/>
    <n v="38571692.838546067"/>
    <n v="1.2378221538461538"/>
  </r>
  <r>
    <s v="Johnny Be Good"/>
    <x v="0"/>
    <x v="3"/>
    <x v="8"/>
    <s v="March 25, 1988 (United States)"/>
    <x v="26"/>
    <n v="6300"/>
    <s v="Bud S. Smith"/>
    <s v="Steve Zacharias"/>
    <s v="Anthony Michael Hall"/>
    <s v="United States"/>
    <n v="22000000"/>
    <n v="17550399"/>
    <s v="Zacharias-Buhai Productions"/>
    <n v="91"/>
    <n v="118.3"/>
    <n v="46538970.129332207"/>
    <n v="-0.2022545909090909"/>
  </r>
  <r>
    <s v="Taffin"/>
    <x v="0"/>
    <x v="2"/>
    <x v="8"/>
    <s v="February 26, 1988 (United States)"/>
    <x v="30"/>
    <n v="1600"/>
    <s v="Francis Megahy"/>
    <s v="David Ambrose"/>
    <s v="Pierce Brosnan"/>
    <s v="United Kingdom"/>
    <m/>
    <n v="159969"/>
    <s v="United British Artists (UBA)"/>
    <n v="96"/>
    <n v="118.3"/>
    <n v="424195.05748098053"/>
    <n v="0"/>
  </r>
  <r>
    <s v="Short Circuit 2"/>
    <x v="1"/>
    <x v="3"/>
    <x v="8"/>
    <s v="July 6, 1988 (United States)"/>
    <x v="46"/>
    <n v="24000"/>
    <s v="Kenneth Johnson"/>
    <s v="S.S. Wilson"/>
    <s v="Fisher Stevens"/>
    <s v="United States"/>
    <n v="15000000"/>
    <n v="21630088"/>
    <s v="TriStar Pictures"/>
    <n v="110"/>
    <n v="118.3"/>
    <n v="57357215.601014368"/>
    <n v="0.44200586666666669"/>
  </r>
  <r>
    <s v="The Serpent and the Rainbow"/>
    <x v="0"/>
    <x v="7"/>
    <x v="8"/>
    <s v="February 5, 1988 (United States)"/>
    <x v="16"/>
    <n v="23000"/>
    <s v="Wes Craven"/>
    <s v="Wade Davis"/>
    <s v="Bill Pullman"/>
    <s v="United States"/>
    <n v="7000000"/>
    <n v="19595031"/>
    <s v="Universal Pictures"/>
    <n v="98"/>
    <n v="118.3"/>
    <n v="51960788.036348261"/>
    <n v="1.7992901428571428"/>
  </r>
  <r>
    <s v="A Night in the Life of Jimmy Reardon"/>
    <x v="0"/>
    <x v="3"/>
    <x v="8"/>
    <s v="February 26, 1988 (United States)"/>
    <x v="30"/>
    <n v="2600"/>
    <s v="William Richert"/>
    <s v="William Richert"/>
    <s v="River Phoenix"/>
    <s v="United States"/>
    <m/>
    <n v="6264058"/>
    <s v="Island Pictures"/>
    <n v="90"/>
    <n v="118.3"/>
    <n v="16610608.576500421"/>
    <n v="0"/>
  </r>
  <r>
    <s v="The Presidio"/>
    <x v="0"/>
    <x v="2"/>
    <x v="8"/>
    <s v="June 10, 1988 (United States)"/>
    <x v="22"/>
    <n v="17000"/>
    <s v="Peter Hyams"/>
    <s v="Larry Ferguson"/>
    <s v="Sean Connery"/>
    <s v="United States"/>
    <m/>
    <n v="20324096"/>
    <s v="Paramount Pictures"/>
    <n v="97"/>
    <n v="118.3"/>
    <n v="53894073.670329668"/>
    <n v="0"/>
  </r>
  <r>
    <s v="Big Business"/>
    <x v="1"/>
    <x v="3"/>
    <x v="8"/>
    <s v="June 10, 1988 (United States)"/>
    <x v="5"/>
    <n v="13000"/>
    <s v="Jim Abrahams"/>
    <s v="Dori Pierson"/>
    <s v="Bette Midler"/>
    <s v="United States"/>
    <m/>
    <n v="40150487"/>
    <s v="Touchstone Pictures"/>
    <n v="97"/>
    <n v="118.3"/>
    <n v="106468366.62637362"/>
    <n v="0"/>
  </r>
  <r>
    <s v="Monkey Shines"/>
    <x v="0"/>
    <x v="0"/>
    <x v="8"/>
    <s v="July 29, 1988 (United States)"/>
    <x v="19"/>
    <n v="11000"/>
    <s v="George A. Romero"/>
    <s v="Michael Stewart"/>
    <s v="Jason Beghe"/>
    <s v="United States"/>
    <n v="7000000"/>
    <n v="5344577"/>
    <s v="Orion Pictures"/>
    <n v="113"/>
    <n v="118.3"/>
    <n v="14172390.573964497"/>
    <n v="-0.236489"/>
  </r>
  <r>
    <s v="The Seventh Sign"/>
    <x v="0"/>
    <x v="0"/>
    <x v="8"/>
    <s v="April 1, 1988 (United States)"/>
    <x v="23"/>
    <n v="14000"/>
    <s v="Carl Schultz"/>
    <s v="Ellen Green"/>
    <s v="Demi Moore"/>
    <s v="United States"/>
    <m/>
    <n v="18875011"/>
    <s v="TriStar Pictures"/>
    <n v="97"/>
    <n v="118.3"/>
    <n v="50051487.326289095"/>
    <n v="0"/>
  </r>
  <r>
    <s v="Time of the Gypsies"/>
    <x v="0"/>
    <x v="3"/>
    <x v="8"/>
    <s v="February 9, 1990 (United States)"/>
    <x v="7"/>
    <n v="29000"/>
    <s v="Emir Kusturica"/>
    <s v="Emir Kusturica"/>
    <s v="Davor Dujmovic"/>
    <s v="Yugoslavia"/>
    <m/>
    <m/>
    <s v="Forum Sarajevo"/>
    <n v="142"/>
    <n v="118.3"/>
    <n v="0"/>
    <n v="0"/>
  </r>
  <r>
    <s v="Masquerade"/>
    <x v="0"/>
    <x v="0"/>
    <x v="8"/>
    <s v="March 11, 1988 (United States)"/>
    <x v="10"/>
    <n v="3500"/>
    <s v="Bob Swaim"/>
    <s v="Dick Wolf"/>
    <s v="Rob Lowe"/>
    <s v="United States"/>
    <n v="12000000"/>
    <n v="15855828"/>
    <s v="Metro-Goldwyn-Mayer (MGM)"/>
    <n v="91"/>
    <n v="118.3"/>
    <n v="42045420.486897714"/>
    <n v="0.32131900000000002"/>
  </r>
  <r>
    <s v="Phantasm II"/>
    <x v="0"/>
    <x v="2"/>
    <x v="8"/>
    <s v="July 8, 1988 (United States)"/>
    <x v="16"/>
    <n v="14000"/>
    <s v="Don Coscarelli"/>
    <s v="Don Coscarelli"/>
    <s v="James Le Gros"/>
    <s v="United States"/>
    <n v="3000000"/>
    <n v="7282851"/>
    <s v="Spacegate Productions"/>
    <n v="97"/>
    <n v="118.3"/>
    <n v="19312175.475063398"/>
    <n v="1.4276169999999999"/>
  </r>
  <r>
    <s v="Tucker: The Man and His Dream"/>
    <x v="1"/>
    <x v="5"/>
    <x v="8"/>
    <s v="August 12, 1988 (United States)"/>
    <x v="15"/>
    <n v="17000"/>
    <s v="Francis Ford Coppola"/>
    <s v="Arnold Schulman"/>
    <s v="Jeff Bridges"/>
    <s v="United States"/>
    <n v="23000000"/>
    <n v="19652638"/>
    <s v="Lucasfilm"/>
    <n v="110"/>
    <n v="118.3"/>
    <n v="52113546.412510566"/>
    <n v="-0.14553747826086957"/>
  </r>
  <r>
    <s v="Action Jackson"/>
    <x v="0"/>
    <x v="2"/>
    <x v="8"/>
    <s v="February 12, 1988 (United States)"/>
    <x v="20"/>
    <n v="10000"/>
    <s v="Craig R. Baxley"/>
    <s v="Robert Reneau"/>
    <s v="Carl Weathers"/>
    <s v="United States"/>
    <n v="7000000"/>
    <n v="20256975"/>
    <s v="Lorimar Film Entertainment"/>
    <n v="96"/>
    <n v="118.3"/>
    <n v="53716086.707523242"/>
    <n v="1.8938535714285714"/>
  </r>
  <r>
    <s v="Bright Lights, Big City"/>
    <x v="0"/>
    <x v="0"/>
    <x v="8"/>
    <s v="April 1, 1988 (United States)"/>
    <x v="46"/>
    <n v="7600"/>
    <s v="James Bridges"/>
    <s v="Jay McInerney"/>
    <s v="Michael J. Fox"/>
    <s v="United States"/>
    <n v="25000000"/>
    <n v="16118077"/>
    <s v="United Artists"/>
    <n v="107"/>
    <n v="118.3"/>
    <n v="42740834.783601016"/>
    <n v="-0.35527692"/>
  </r>
  <r>
    <s v="Shoot to Kill"/>
    <x v="0"/>
    <x v="2"/>
    <x v="8"/>
    <s v="February 12, 1988 (United States)"/>
    <x v="8"/>
    <n v="12000"/>
    <s v="Roger Spottiswoode"/>
    <s v="Harv Zimmel"/>
    <s v="Sidney Poitier"/>
    <s v="United States"/>
    <n v="15000000"/>
    <n v="29300090"/>
    <s v="Touchstone Pictures"/>
    <n v="110"/>
    <n v="118.3"/>
    <n v="77696012.113271341"/>
    <n v="0.95333933333333332"/>
  </r>
  <r>
    <s v="The Beast of War"/>
    <x v="0"/>
    <x v="1"/>
    <x v="8"/>
    <s v="September 7, 1988 (France)"/>
    <x v="4"/>
    <n v="9100"/>
    <s v="Kevin Reynolds"/>
    <s v="William Mastrosimone"/>
    <s v="George Dzundza"/>
    <s v="United States"/>
    <n v="8000000"/>
    <n v="161004"/>
    <s v="A&amp;M Films"/>
    <n v="111"/>
    <n v="118.3"/>
    <n v="426939.60101437022"/>
    <n v="-0.97987449999999998"/>
  </r>
  <r>
    <s v="Lady in White"/>
    <x v="8"/>
    <x v="7"/>
    <x v="8"/>
    <s v="April 22, 1988 (United States)"/>
    <x v="17"/>
    <n v="6400"/>
    <s v="Frank LaLoggia"/>
    <s v="Frank LaLoggia"/>
    <s v="Lukas Haas"/>
    <s v="United States"/>
    <n v="4700000"/>
    <n v="1705139"/>
    <s v="New Sky Communications Inc."/>
    <n v="113"/>
    <n v="118.3"/>
    <n v="4521573.1555367708"/>
    <n v="-0.63720446808510633"/>
  </r>
  <r>
    <s v="Gorillas in the Mist"/>
    <x v="8"/>
    <x v="5"/>
    <x v="8"/>
    <s v="October 7, 1988 (United States)"/>
    <x v="9"/>
    <n v="25000"/>
    <s v="Michael Apted"/>
    <s v="Harold T.P. Hayes"/>
    <s v="Sigourney Weaver"/>
    <s v="United States"/>
    <n v="22000000"/>
    <n v="61149479"/>
    <s v="Universal Pictures"/>
    <n v="129"/>
    <n v="118.3"/>
    <n v="162152084.21217245"/>
    <n v="1.7795217727272727"/>
  </r>
  <r>
    <s v="Alien Nation"/>
    <x v="0"/>
    <x v="2"/>
    <x v="8"/>
    <s v="October 7, 1988 (United States)"/>
    <x v="21"/>
    <n v="15000"/>
    <s v="Graham Baker"/>
    <s v="Rockne S. O'Bannon"/>
    <s v="James Caan"/>
    <s v="United States"/>
    <n v="16000000"/>
    <n v="32155047"/>
    <s v="American Entertainment Partners II L.P."/>
    <n v="91"/>
    <n v="118.3"/>
    <n v="85266595.468300924"/>
    <n v="1.0096904375"/>
  </r>
  <r>
    <s v="Betrayed"/>
    <x v="0"/>
    <x v="6"/>
    <x v="8"/>
    <s v="August 26, 1988 (United States)"/>
    <x v="21"/>
    <n v="5800"/>
    <s v="Costa-Gavras"/>
    <s v="Joe Eszterhas"/>
    <s v="Debra Winger"/>
    <s v="Japan"/>
    <n v="19000000"/>
    <n v="25816139"/>
    <s v="United Artists"/>
    <n v="127"/>
    <n v="118.3"/>
    <n v="68457504.685545221"/>
    <n v="0.35874415789473685"/>
  </r>
  <r>
    <s v="Miracle Mile"/>
    <x v="0"/>
    <x v="2"/>
    <x v="8"/>
    <s v="May 19, 1989 (United States)"/>
    <x v="9"/>
    <n v="9800"/>
    <s v="Steve De Jarnatt"/>
    <s v="Steve De Jarnatt"/>
    <s v="Anthony Edwards"/>
    <s v="United States"/>
    <n v="3700000"/>
    <n v="1145404"/>
    <s v="Hemdale"/>
    <n v="87"/>
    <n v="118.3"/>
    <n v="3037305.4505494502"/>
    <n v="-0.69043135135135136"/>
  </r>
  <r>
    <s v="Buster"/>
    <x v="0"/>
    <x v="3"/>
    <x v="8"/>
    <s v="November 23, 1988 (United States)"/>
    <x v="23"/>
    <n v="3600"/>
    <s v="David Green"/>
    <s v="Colin Shindler"/>
    <s v="Phil Collins"/>
    <s v="United Kingdom"/>
    <m/>
    <n v="540000"/>
    <s v="The Movie Group"/>
    <n v="102"/>
    <n v="118.3"/>
    <n v="1431935.7565511412"/>
    <n v="0"/>
  </r>
  <r>
    <s v="Big Top Pee-wee"/>
    <x v="1"/>
    <x v="1"/>
    <x v="8"/>
    <s v="July 22, 1988 (United States)"/>
    <x v="27"/>
    <n v="8800"/>
    <s v="Randal Kleiser"/>
    <s v="Paul Reubens"/>
    <s v="Paul Reubens"/>
    <s v="United States"/>
    <m/>
    <n v="15122324"/>
    <s v="Paramount Pictures"/>
    <n v="86"/>
    <n v="118.3"/>
    <n v="40100363.810650885"/>
    <n v="0"/>
  </r>
  <r>
    <s v="For Keeps?"/>
    <x v="8"/>
    <x v="3"/>
    <x v="8"/>
    <s v="January 15, 1988 (United States)"/>
    <x v="23"/>
    <n v="4500"/>
    <s v="John G. Avildsen"/>
    <s v="Tim Kazurinsky"/>
    <s v="Molly Ringwald"/>
    <s v="United States"/>
    <m/>
    <n v="17514553"/>
    <s v="TriStar Pictures"/>
    <n v="90"/>
    <n v="118.3"/>
    <n v="46443916.112426035"/>
    <n v="0"/>
  </r>
  <r>
    <s v="Appointment with Death"/>
    <x v="1"/>
    <x v="6"/>
    <x v="8"/>
    <s v="April 27, 1988 (France)"/>
    <x v="19"/>
    <n v="4200"/>
    <s v="Michael Winner"/>
    <s v="Agatha Christie"/>
    <s v="Peter Ustinov"/>
    <s v="United States"/>
    <n v="6000000"/>
    <n v="960040"/>
    <s v="Golan-Globus Productions"/>
    <n v="102"/>
    <n v="118.3"/>
    <n v="2545769.6365173287"/>
    <n v="-0.83999333333333337"/>
  </r>
  <r>
    <s v="Some Girls"/>
    <x v="0"/>
    <x v="3"/>
    <x v="8"/>
    <s v="September 9, 1988 (United States)"/>
    <x v="1"/>
    <n v="3100"/>
    <s v="Michael Hoffman"/>
    <s v="Rupert Walters"/>
    <s v="Patrick Dempsey"/>
    <s v="United Kingdom"/>
    <m/>
    <n v="401421"/>
    <s v="Metro-Goldwyn-Mayer (MGM)"/>
    <n v="94"/>
    <n v="118.3"/>
    <n v="1064461.2654268807"/>
    <n v="0"/>
  </r>
  <r>
    <s v="Critters 2"/>
    <x v="8"/>
    <x v="3"/>
    <x v="8"/>
    <s v="April 29, 1988 (United States)"/>
    <x v="30"/>
    <n v="14000"/>
    <s v="Mick Garris"/>
    <s v="David Twohy"/>
    <s v="Scott Grimes"/>
    <s v="United States"/>
    <n v="4500000"/>
    <n v="3813293"/>
    <s v="New Line Cinema"/>
    <n v="86"/>
    <n v="118.3"/>
    <n v="10111834.43871513"/>
    <n v="-0.15260155555555555"/>
  </r>
  <r>
    <s v="Dead Heat"/>
    <x v="0"/>
    <x v="2"/>
    <x v="8"/>
    <s v="May 6, 1988 (United States)"/>
    <x v="22"/>
    <n v="7200"/>
    <s v="Mark Goldblatt"/>
    <s v="Terry Black"/>
    <s v="Treat Williams"/>
    <s v="United States"/>
    <n v="5000000"/>
    <n v="3588626"/>
    <s v="New World Pictures"/>
    <n v="86"/>
    <n v="118.3"/>
    <n v="9516077.5672020279"/>
    <n v="-0.28227479999999999"/>
  </r>
  <r>
    <s v="Talk Radio"/>
    <x v="0"/>
    <x v="0"/>
    <x v="8"/>
    <s v="January 13, 1989 (United States)"/>
    <x v="4"/>
    <n v="13000"/>
    <s v="Oliver Stone"/>
    <s v="Stephen Singular"/>
    <s v="Eric Bogosian"/>
    <s v="United States"/>
    <n v="4000000"/>
    <n v="3468572"/>
    <s v="Cineplex Odeon Films"/>
    <n v="110"/>
    <n v="118.3"/>
    <n v="9197726.4277261198"/>
    <n v="-0.132857"/>
  </r>
  <r>
    <s v="Satisfaction"/>
    <x v="8"/>
    <x v="3"/>
    <x v="8"/>
    <s v="February 12, 1988 (United States)"/>
    <x v="38"/>
    <n v="3400"/>
    <s v="Joan Freeman"/>
    <s v="Charles Purpura"/>
    <s v="Justine Bateman"/>
    <s v="United States"/>
    <m/>
    <n v="8253123"/>
    <s v="National Broadcasting Company (NBC)"/>
    <n v="92"/>
    <n v="118.3"/>
    <n v="21885077.642434489"/>
    <n v="0"/>
  </r>
  <r>
    <s v="The Bear"/>
    <x v="1"/>
    <x v="1"/>
    <x v="8"/>
    <s v="October 27, 1989 (United States)"/>
    <x v="3"/>
    <n v="17000"/>
    <s v="Jean-Jacques Annaud"/>
    <s v="James Oliver Curwood"/>
    <s v="TchÃ©ky Karyo"/>
    <s v="France"/>
    <m/>
    <n v="31753898"/>
    <s v="Price"/>
    <n v="96"/>
    <n v="118.3"/>
    <n v="84202855.474218085"/>
    <n v="0"/>
  </r>
  <r>
    <s v="The Milagro Beanfield War"/>
    <x v="0"/>
    <x v="3"/>
    <x v="8"/>
    <s v="March 18, 1988 (United States)"/>
    <x v="15"/>
    <n v="6000"/>
    <s v="Robert Redford"/>
    <s v="John Nichols"/>
    <s v="RubÃ©n Blades"/>
    <s v="United States"/>
    <n v="22000000"/>
    <n v="13825794"/>
    <s v="Esparza"/>
    <n v="117"/>
    <n v="118.3"/>
    <n v="36662312.576500423"/>
    <n v="-0.37155481818181818"/>
  </r>
  <r>
    <s v="18 Again!"/>
    <x v="1"/>
    <x v="3"/>
    <x v="8"/>
    <s v="April 8, 1988 (United States)"/>
    <x v="46"/>
    <n v="4400"/>
    <s v="Paul Flaherty"/>
    <s v="Josh Goldstein"/>
    <s v="Charlie Schlatter"/>
    <s v="United States"/>
    <m/>
    <n v="2567099"/>
    <s v="New World Entertainment Films"/>
    <n v="93"/>
    <n v="118.3"/>
    <n v="6807260.8309382917"/>
    <n v="0"/>
  </r>
  <r>
    <s v="Vice Versa"/>
    <x v="1"/>
    <x v="3"/>
    <x v="8"/>
    <s v="March 11, 1988 (United States)"/>
    <x v="23"/>
    <n v="9300"/>
    <s v="Brian Gilbert"/>
    <s v="Dick Clement"/>
    <s v="Judge Reinhold"/>
    <s v="United States"/>
    <m/>
    <n v="13664060"/>
    <s v="Columbia Pictures"/>
    <n v="98"/>
    <n v="118.3"/>
    <n v="36233437.210481822"/>
    <n v="0"/>
  </r>
  <r>
    <s v="Fresh Horses"/>
    <x v="8"/>
    <x v="0"/>
    <x v="8"/>
    <s v="November 18, 1988 (United States)"/>
    <x v="27"/>
    <n v="1700"/>
    <s v="David Anspaugh"/>
    <s v="Larry Ketron"/>
    <s v="Molly Ringwald"/>
    <s v="United States"/>
    <n v="14000000"/>
    <n v="6640346"/>
    <s v="Weintraub Entertainment Group"/>
    <n v="105"/>
    <n v="118.3"/>
    <n v="17608423.839391377"/>
    <n v="-0.52568957142857142"/>
  </r>
  <r>
    <s v="Bat*21"/>
    <x v="0"/>
    <x v="0"/>
    <x v="8"/>
    <s v="October 21, 1988 (United States)"/>
    <x v="16"/>
    <n v="8300"/>
    <s v="Peter Markle"/>
    <s v="William C. Anderson"/>
    <s v="Gene Hackman"/>
    <s v="United States"/>
    <m/>
    <n v="3966256"/>
    <s v="TriStar Pictures"/>
    <n v="105"/>
    <n v="118.3"/>
    <n v="10517451.455621302"/>
    <n v="0"/>
  </r>
  <r>
    <s v="Casual Sex?"/>
    <x v="0"/>
    <x v="3"/>
    <x v="8"/>
    <s v="April 22, 1988 (United States)"/>
    <x v="18"/>
    <n v="3800"/>
    <s v="GeneviÃ¨ve Robert"/>
    <s v="Wendy Goldman"/>
    <s v="Lea Thompson"/>
    <s v="United States"/>
    <m/>
    <n v="12277096"/>
    <s v="Jascat"/>
    <n v="97"/>
    <n v="118.3"/>
    <n v="32555579.164835162"/>
    <n v="0"/>
  </r>
  <r>
    <s v="Jack's Back"/>
    <x v="0"/>
    <x v="6"/>
    <x v="8"/>
    <s v="May 6, 1988 (United States)"/>
    <x v="23"/>
    <n v="3000"/>
    <s v="Rowdy Herrington"/>
    <s v="Rowdy Herrington"/>
    <s v="James Spader"/>
    <s v="United States"/>
    <n v="1000000"/>
    <m/>
    <s v="Cinema Group"/>
    <n v="97"/>
    <n v="118.3"/>
    <n v="0"/>
    <n v="-1"/>
  </r>
  <r>
    <s v="Bird"/>
    <x v="0"/>
    <x v="5"/>
    <x v="8"/>
    <s v="September 30, 1988 (United States)"/>
    <x v="13"/>
    <n v="12000"/>
    <s v="Clint Eastwood"/>
    <s v="Joel Oliansky"/>
    <s v="Forest Whitaker"/>
    <s v="United States"/>
    <n v="9000000"/>
    <n v="2181286"/>
    <s v="The Malpaso Company"/>
    <n v="161"/>
    <n v="118.3"/>
    <n v="5784187.8123415047"/>
    <n v="-0.75763488888888886"/>
  </r>
  <r>
    <s v="Stealing Home"/>
    <x v="8"/>
    <x v="0"/>
    <x v="8"/>
    <s v="August 26, 1988 (United States)"/>
    <x v="17"/>
    <n v="4200"/>
    <s v="Steven Kampmann"/>
    <s v="Steven Kampmann"/>
    <s v="Mark Harmon"/>
    <s v="United States"/>
    <m/>
    <n v="7467504"/>
    <s v="The Mount Company"/>
    <n v="98"/>
    <n v="118.3"/>
    <n v="19801825.907016061"/>
    <n v="0"/>
  </r>
  <r>
    <s v="Salaam Bombay!"/>
    <x v="4"/>
    <x v="6"/>
    <x v="8"/>
    <s v="October 7, 1988 (United States)"/>
    <x v="45"/>
    <n v="8800"/>
    <s v="Mira Nair"/>
    <s v="Mira Nair"/>
    <s v="Shafiq Syed"/>
    <s v="United States"/>
    <m/>
    <n v="2080758"/>
    <s v="Mirabai Films"/>
    <n v="113"/>
    <n v="118.3"/>
    <n v="5517614.4091293318"/>
    <n v="0"/>
  </r>
  <r>
    <s v="Young Einstein"/>
    <x v="1"/>
    <x v="3"/>
    <x v="8"/>
    <s v="August 4, 1989 (United States)"/>
    <x v="33"/>
    <n v="8500"/>
    <s v="Yahoo Serious"/>
    <s v="Yahoo Serious"/>
    <s v="Yahoo Serious"/>
    <s v="Australia"/>
    <m/>
    <n v="11536599"/>
    <s v="Warner Bros."/>
    <n v="91"/>
    <n v="118.3"/>
    <n v="30591978.920540996"/>
    <n v="0"/>
  </r>
  <r>
    <s v="Punchline"/>
    <x v="0"/>
    <x v="3"/>
    <x v="8"/>
    <s v="October 7, 1988 (United States)"/>
    <x v="23"/>
    <n v="8200"/>
    <s v="David Seltzer"/>
    <s v="David Seltzer"/>
    <s v="Sally Field"/>
    <s v="United States"/>
    <n v="15000000"/>
    <n v="21042667"/>
    <s v="Columbia Pictures"/>
    <n v="128"/>
    <n v="118.3"/>
    <n v="55799532.019442096"/>
    <n v="0.40284446666666668"/>
  </r>
  <r>
    <s v="Return to Snowy River"/>
    <x v="1"/>
    <x v="1"/>
    <x v="8"/>
    <s v="April 15, 1988 (United States)"/>
    <x v="14"/>
    <n v="2400"/>
    <s v="Geoff Burrowes"/>
    <s v="John Dixon"/>
    <s v="Tom Burlinson"/>
    <s v="Australia"/>
    <m/>
    <n v="13687027"/>
    <s v="Burrowes Film Group"/>
    <n v="99"/>
    <n v="118.3"/>
    <n v="36294339.559594251"/>
    <n v="0"/>
  </r>
  <r>
    <s v="Moving"/>
    <x v="0"/>
    <x v="3"/>
    <x v="8"/>
    <s v="March 4, 1988 (United States)"/>
    <x v="19"/>
    <n v="5300"/>
    <s v="Alan Metter"/>
    <s v="Andy Breckman"/>
    <s v="Richard Pryor"/>
    <s v="United States"/>
    <m/>
    <n v="10815378"/>
    <s v="Warner Bros."/>
    <n v="89"/>
    <n v="118.3"/>
    <n v="28679493.479289938"/>
    <n v="0"/>
  </r>
  <r>
    <s v="And God Created Woman"/>
    <x v="0"/>
    <x v="3"/>
    <x v="8"/>
    <s v="March 4, 1988 (United States)"/>
    <x v="36"/>
    <n v="1800"/>
    <s v="Roger Vadim"/>
    <s v="R.J. Stewart"/>
    <s v="Rebecca De Mornay"/>
    <s v="United States"/>
    <m/>
    <n v="717376"/>
    <s v="Vestron Pictures"/>
    <n v="100"/>
    <n v="118.3"/>
    <n v="1902289.5283178359"/>
    <n v="0"/>
  </r>
  <r>
    <s v="High Hopes"/>
    <x v="1"/>
    <x v="3"/>
    <x v="8"/>
    <s v="May 25, 1989 (Italy)"/>
    <x v="34"/>
    <n v="4800"/>
    <s v="Mike Leigh"/>
    <s v="Mike Leigh"/>
    <s v="Phil Davis"/>
    <s v="United Kingdom"/>
    <m/>
    <n v="1192322"/>
    <s v="Portman Productions"/>
    <n v="108"/>
    <n v="118.3"/>
    <n v="3161719.4539306844"/>
    <n v="0"/>
  </r>
  <r>
    <s v="Little Nikita"/>
    <x v="1"/>
    <x v="0"/>
    <x v="8"/>
    <s v="March 18, 1988 (United States)"/>
    <x v="22"/>
    <n v="5100"/>
    <s v="Richard Benjamin"/>
    <s v="John Hill"/>
    <s v="Sidney Poitier"/>
    <s v="United States"/>
    <n v="15000000"/>
    <n v="1733070"/>
    <s v="Columbia Pictures"/>
    <n v="98"/>
    <n v="118.3"/>
    <n v="4595638.7066779369"/>
    <n v="-0.88446199999999997"/>
  </r>
  <r>
    <s v="Camille Claudel"/>
    <x v="0"/>
    <x v="5"/>
    <x v="8"/>
    <s v="December 21, 1989 (United States)"/>
    <x v="4"/>
    <n v="6400"/>
    <s v="Bruno Nuytten"/>
    <s v="Reine-Marie Paris"/>
    <s v="Isabelle Adjani"/>
    <s v="France"/>
    <m/>
    <n v="3331297"/>
    <s v="Les Films Christian Fechner"/>
    <n v="175"/>
    <n v="118.3"/>
    <n v="8833709.7962806411"/>
    <n v="0"/>
  </r>
  <r>
    <s v="Torch Song Trilogy"/>
    <x v="0"/>
    <x v="3"/>
    <x v="8"/>
    <s v="December 14, 1988 (United States)"/>
    <x v="3"/>
    <n v="6800"/>
    <s v="Paul Bogart"/>
    <s v="Harvey Fierstein"/>
    <s v="Anne Bancroft"/>
    <s v="United States"/>
    <m/>
    <n v="4870903"/>
    <s v="New Line Cinema"/>
    <n v="120"/>
    <n v="118.3"/>
    <n v="12916333.65257819"/>
    <n v="0"/>
  </r>
  <r>
    <s v="Vibes"/>
    <x v="1"/>
    <x v="1"/>
    <x v="8"/>
    <s v="August 5, 1988 (United States)"/>
    <x v="46"/>
    <n v="3900"/>
    <s v="Ken Kwapis"/>
    <s v="Deborah Blum"/>
    <s v="Cyndi Lauper"/>
    <s v="United States"/>
    <n v="18000000"/>
    <n v="1883811"/>
    <s v="Imagine Entertainment"/>
    <n v="99"/>
    <n v="118.3"/>
    <n v="4995363.5731191887"/>
    <n v="-0.89534383333333334"/>
  </r>
  <r>
    <s v="36 fillette"/>
    <x v="3"/>
    <x v="11"/>
    <x v="8"/>
    <s v="January 6, 1989 (United States)"/>
    <x v="22"/>
    <n v="1200"/>
    <s v="Catherine Breillat"/>
    <s v="Catherine Breillat"/>
    <s v="Delphine Zentout"/>
    <s v="France"/>
    <m/>
    <m/>
    <s v="CB Films"/>
    <n v="88"/>
    <n v="118.3"/>
    <n v="0"/>
    <n v="0"/>
  </r>
  <r>
    <s v="D.O.A."/>
    <x v="0"/>
    <x v="16"/>
    <x v="8"/>
    <s v="March 18, 1988 (United States)"/>
    <x v="19"/>
    <n v="9700"/>
    <s v="Annabel Jankel"/>
    <s v="Charles Edward Pogue"/>
    <s v="Dennis Quaid"/>
    <s v="United States"/>
    <m/>
    <n v="12706478"/>
    <s v="Bigelow Productions"/>
    <n v="96"/>
    <n v="118.3"/>
    <n v="33694185.533389688"/>
    <n v="0"/>
  </r>
  <r>
    <s v="Braddock: Missing in Action III"/>
    <x v="0"/>
    <x v="2"/>
    <x v="8"/>
    <s v="January 22, 1988 (United States)"/>
    <x v="38"/>
    <n v="6000"/>
    <s v="Aaron Norris"/>
    <s v="Arthur Silver"/>
    <s v="Chuck Norris"/>
    <s v="United States"/>
    <m/>
    <n v="6193901"/>
    <s v="The Cannon Group"/>
    <n v="103"/>
    <n v="118.3"/>
    <n v="16424570.952662721"/>
    <n v="0"/>
  </r>
  <r>
    <s v="Red Scorpion"/>
    <x v="0"/>
    <x v="2"/>
    <x v="8"/>
    <s v="April 21, 1989 (United States)"/>
    <x v="33"/>
    <n v="8400"/>
    <s v="Joseph Zito"/>
    <s v="Robert Abramoff"/>
    <s v="Dolph Lundgren"/>
    <s v="United States"/>
    <n v="16000000"/>
    <n v="4192440"/>
    <s v="Abramoff Production"/>
    <n v="105"/>
    <n v="118.3"/>
    <n v="11117231.00591716"/>
    <n v="-0.73797250000000003"/>
  </r>
  <r>
    <s v="Drowning by Numbers"/>
    <x v="0"/>
    <x v="3"/>
    <x v="8"/>
    <s v="June 1991 (United States)"/>
    <x v="13"/>
    <n v="8300"/>
    <s v="Peter Greenaway"/>
    <s v="Peter Greenaway"/>
    <s v="Bernard Hill"/>
    <s v="United Kingdom"/>
    <m/>
    <n v="424773"/>
    <s v="Film Four International"/>
    <n v="118"/>
    <n v="118.3"/>
    <n v="1126384.53169907"/>
    <n v="0"/>
  </r>
  <r>
    <s v="Watchers"/>
    <x v="0"/>
    <x v="2"/>
    <x v="8"/>
    <s v="December 2, 1988 (United States)"/>
    <x v="20"/>
    <n v="4000"/>
    <s v="Jon Hess"/>
    <s v="Dean R. Koontz"/>
    <s v="Corey Haim"/>
    <s v="Canada"/>
    <m/>
    <n v="940173"/>
    <s v="Concorde Pictures"/>
    <n v="91"/>
    <n v="118.3"/>
    <n v="2493087.6593406592"/>
    <n v="0"/>
  </r>
  <r>
    <s v="Rocket Gibraltar"/>
    <x v="1"/>
    <x v="0"/>
    <x v="8"/>
    <s v="September 2, 1988 (United States)"/>
    <x v="14"/>
    <n v="1800"/>
    <s v="Daniel Petrie"/>
    <s v="Amos Poe"/>
    <s v="Burt Lancaster"/>
    <s v="United States"/>
    <n v="3000000"/>
    <n v="187349"/>
    <s v="Columbia Pictures"/>
    <n v="99"/>
    <n v="118.3"/>
    <n v="496799.50380388839"/>
    <n v="-0.93755033333333337"/>
  </r>
  <r>
    <s v="The Unholy"/>
    <x v="0"/>
    <x v="4"/>
    <x v="8"/>
    <s v="April 22, 1988 (United States)"/>
    <x v="18"/>
    <n v="1700"/>
    <s v="Camilo Vila"/>
    <s v="Philip Yordan"/>
    <s v="Ben Cross"/>
    <s v="United States"/>
    <m/>
    <n v="6337299"/>
    <s v="Vestron Pictures"/>
    <n v="102"/>
    <n v="118.3"/>
    <n v="16804824.14454776"/>
    <n v="0"/>
  </r>
  <r>
    <s v="Not of This Earth"/>
    <x v="0"/>
    <x v="3"/>
    <x v="8"/>
    <s v="May 20, 1988 (United States)"/>
    <x v="38"/>
    <n v="2200"/>
    <s v="Jim Wynorski"/>
    <s v="R.J. Robertson"/>
    <s v="Traci Lords"/>
    <s v="United States"/>
    <n v="210000"/>
    <m/>
    <s v="Miracle Pictures"/>
    <n v="81"/>
    <n v="118.3"/>
    <n v="0"/>
    <n v="-1"/>
  </r>
  <r>
    <s v="A New Life"/>
    <x v="8"/>
    <x v="3"/>
    <x v="8"/>
    <s v="March 25, 1988 (United States)"/>
    <x v="1"/>
    <n v="497"/>
    <s v="Alan Alda"/>
    <s v="Alan Alda"/>
    <s v="Alan Alda"/>
    <s v="United States"/>
    <m/>
    <n v="7721852"/>
    <s v="Paramount Pictures"/>
    <n v="104"/>
    <n v="118.3"/>
    <n v="20476288.862214707"/>
    <n v="0"/>
  </r>
  <r>
    <n v="1969"/>
    <x v="0"/>
    <x v="0"/>
    <x v="8"/>
    <s v="November 18, 1988 (United States)"/>
    <x v="1"/>
    <n v="3600"/>
    <s v="Ernest Thompson"/>
    <s v="Ernest Thompson"/>
    <s v="Robert Downey Jr."/>
    <s v="United States"/>
    <n v="7000000"/>
    <n v="5979011"/>
    <s v="Atlantic Entertainment Group"/>
    <n v="95"/>
    <n v="118.3"/>
    <n v="15854740.073541842"/>
    <n v="-0.14585557142857142"/>
  </r>
  <r>
    <s v="Arthur 2: on the Rocks"/>
    <x v="1"/>
    <x v="3"/>
    <x v="8"/>
    <s v="July 8, 1988 (United States)"/>
    <x v="26"/>
    <n v="6100"/>
    <s v="Bud Yorkin"/>
    <s v="Steve Gordon"/>
    <s v="Dudley Moore"/>
    <s v="United States"/>
    <m/>
    <n v="14681192"/>
    <s v="Warner Bros."/>
    <n v="113"/>
    <n v="118.3"/>
    <n v="38930599.580726966"/>
    <n v="0"/>
  </r>
  <r>
    <s v="Messenger of Death"/>
    <x v="0"/>
    <x v="2"/>
    <x v="8"/>
    <s v="September 17, 1988 (United States)"/>
    <x v="30"/>
    <n v="2600"/>
    <s v="J. Lee Thompson"/>
    <s v="Rex Burns"/>
    <s v="Charles Bronson"/>
    <s v="United States"/>
    <m/>
    <n v="3074681"/>
    <s v="The Cannon Group"/>
    <n v="91"/>
    <n v="118.3"/>
    <n v="8153232.71090448"/>
    <n v="0"/>
  </r>
  <r>
    <s v="Memories of Me"/>
    <x v="8"/>
    <x v="3"/>
    <x v="8"/>
    <s v="October 7, 1988 (United States)"/>
    <x v="46"/>
    <n v="994"/>
    <s v="Henry Winkler"/>
    <s v="Eric Roth"/>
    <s v="Billy Crystal"/>
    <s v="United States"/>
    <n v="12000000"/>
    <n v="3965604"/>
    <s v="Metro-Goldwyn-Mayer (MGM)"/>
    <n v="105"/>
    <n v="118.3"/>
    <n v="10515722.525781909"/>
    <n v="-0.66953300000000004"/>
  </r>
  <r>
    <s v="Chocolat"/>
    <x v="8"/>
    <x v="0"/>
    <x v="8"/>
    <s v="May 1989 (United States)"/>
    <x v="4"/>
    <n v="3100"/>
    <s v="Claire Denis"/>
    <s v="Claire Denis"/>
    <s v="Isaach De BankolÃ©"/>
    <s v="France"/>
    <m/>
    <n v="2319801"/>
    <s v="Caroline Productions"/>
    <n v="105"/>
    <n v="118.3"/>
    <n v="6151492.592561285"/>
    <n v="0"/>
  </r>
  <r>
    <s v="The Couch Trip"/>
    <x v="0"/>
    <x v="3"/>
    <x v="8"/>
    <s v="January 15, 1988 (United States)"/>
    <x v="1"/>
    <n v="4800"/>
    <s v="Michael Ritchie"/>
    <s v="Ken Kolb"/>
    <s v="Dan Aykroyd"/>
    <s v="United States"/>
    <n v="19000000"/>
    <n v="11005304"/>
    <s v="Orion Pictures"/>
    <n v="97"/>
    <n v="118.3"/>
    <n v="29183126.498732034"/>
    <n v="-0.42077347368421053"/>
  </r>
  <r>
    <s v="Without a Clue"/>
    <x v="1"/>
    <x v="3"/>
    <x v="8"/>
    <s v="October 21, 1988 (United States)"/>
    <x v="9"/>
    <n v="9800"/>
    <s v="Thom Eberhardt"/>
    <s v="Gary Murphy"/>
    <s v="Michael Caine"/>
    <s v="United Kingdom"/>
    <m/>
    <n v="8539181"/>
    <s v="Incorporated Television Company (ITC)"/>
    <n v="107"/>
    <n v="118.3"/>
    <n v="22643627.047337279"/>
    <n v="0"/>
  </r>
  <r>
    <s v="Bad Dreams"/>
    <x v="0"/>
    <x v="4"/>
    <x v="8"/>
    <s v="April 8, 1988 (United States)"/>
    <x v="41"/>
    <n v="3600"/>
    <s v="Andrew Fleming"/>
    <s v="Andrew Fleming"/>
    <s v="Jennifer Rubin"/>
    <s v="United States"/>
    <n v="4000000"/>
    <n v="9797098"/>
    <s v="No Frills Film Production"/>
    <n v="80"/>
    <n v="118.3"/>
    <n v="25979286.919695687"/>
    <n v="1.4492745"/>
  </r>
  <r>
    <s v="Another Woman"/>
    <x v="1"/>
    <x v="0"/>
    <x v="8"/>
    <s v="November 18, 1988 (United States)"/>
    <x v="4"/>
    <n v="13000"/>
    <s v="Woody Allen"/>
    <s v="Woody Allen"/>
    <s v="Gena Rowlands"/>
    <s v="United States"/>
    <n v="10000000"/>
    <n v="1562749"/>
    <s v="Jack Rollins &amp; Charles H. Joffe Productions"/>
    <n v="81"/>
    <n v="118.3"/>
    <n v="4143992.9103972949"/>
    <n v="-0.84372510000000001"/>
  </r>
  <r>
    <s v="Paperhouse"/>
    <x v="8"/>
    <x v="0"/>
    <x v="8"/>
    <s v="February 17, 1989 (United States)"/>
    <x v="17"/>
    <n v="5500"/>
    <s v="Bernard Rose"/>
    <s v="Catherine Storr"/>
    <s v="Charlotte Burke"/>
    <s v="United Kingdom"/>
    <m/>
    <n v="241278"/>
    <s v="Working Title Films"/>
    <n v="92"/>
    <n v="118.3"/>
    <n v="639804.80642434489"/>
    <n v="0"/>
  </r>
  <r>
    <s v="Sunset"/>
    <x v="0"/>
    <x v="6"/>
    <x v="8"/>
    <s v="April 29, 1988 (United States)"/>
    <x v="46"/>
    <n v="3900"/>
    <s v="Blake Edwards"/>
    <s v="Rod Amateau"/>
    <s v="Bruce Willis"/>
    <s v="United States"/>
    <n v="16000000"/>
    <n v="4594452"/>
    <s v="Cecchi Gori Group Tiger Cinematografica"/>
    <n v="102"/>
    <n v="118.3"/>
    <n v="12183259.445477599"/>
    <n v="-0.71284674999999997"/>
  </r>
  <r>
    <s v="Cop"/>
    <x v="0"/>
    <x v="6"/>
    <x v="8"/>
    <s v="March 11, 1988 (United States)"/>
    <x v="5"/>
    <n v="4800"/>
    <s v="James B. Harris"/>
    <s v="James Ellroy"/>
    <s v="James Woods"/>
    <s v="United States"/>
    <n v="3000000"/>
    <n v="1984315"/>
    <s v="Atlantic Entertainment Group"/>
    <n v="110"/>
    <n v="118.3"/>
    <n v="5261873.334742181"/>
    <n v="-0.33856166666666665"/>
  </r>
  <r>
    <s v="Pulse"/>
    <x v="8"/>
    <x v="4"/>
    <x v="8"/>
    <s v="March 4, 1988 (United States)"/>
    <x v="20"/>
    <n v="2300"/>
    <s v="Paul Golding"/>
    <s v="Paul Golding"/>
    <s v="Cliff De Young"/>
    <s v="United States"/>
    <n v="6000000"/>
    <n v="40397"/>
    <s v="Aspen Film Society"/>
    <n v="91"/>
    <n v="118.3"/>
    <n v="107122.05325443787"/>
    <n v="-0.9932671666666667"/>
  </r>
  <r>
    <s v="Stormy Monday"/>
    <x v="0"/>
    <x v="6"/>
    <x v="8"/>
    <s v="May 1988 (United States)"/>
    <x v="19"/>
    <n v="3800"/>
    <s v="Mike Figgis"/>
    <s v="Mike Figgis"/>
    <s v="Melanie Griffith"/>
    <s v="United Kingdom"/>
    <n v="4000000"/>
    <n v="1791328"/>
    <s v="Atlantic Entertainment Group"/>
    <n v="93"/>
    <n v="118.3"/>
    <n v="4750123.3609467456"/>
    <n v="-0.55216799999999999"/>
  </r>
  <r>
    <s v="Heart of Midnight"/>
    <x v="0"/>
    <x v="0"/>
    <x v="8"/>
    <s v="March 3, 1989 (United States)"/>
    <x v="20"/>
    <n v="1200"/>
    <s v="Matthew Chapman"/>
    <s v="Matthew Chapman"/>
    <s v="Jennifer Jason Leigh"/>
    <s v="United States"/>
    <m/>
    <m/>
    <s v="Virgin Vision"/>
    <n v="93"/>
    <n v="118.3"/>
    <n v="0"/>
    <n v="0"/>
  </r>
  <r>
    <s v="Switching Channels"/>
    <x v="1"/>
    <x v="3"/>
    <x v="8"/>
    <s v="March 4, 1988 (United States)"/>
    <x v="23"/>
    <n v="3500"/>
    <s v="Ted Kotcheff"/>
    <s v="Ben Hecht"/>
    <s v="Kathleen Turner"/>
    <s v="United States"/>
    <n v="18000000"/>
    <n v="9129999"/>
    <s v="TriStar Pictures"/>
    <n v="105"/>
    <n v="118.3"/>
    <n v="24210318.565511409"/>
    <n v="-0.49277783333333336"/>
  </r>
  <r>
    <s v="Miles from Home"/>
    <x v="0"/>
    <x v="2"/>
    <x v="8"/>
    <s v="September 16, 1988 (United States)"/>
    <x v="46"/>
    <n v="1300"/>
    <s v="Gary Sinise"/>
    <s v="Chris Gerolmo"/>
    <s v="Richard Gere"/>
    <s v="United States"/>
    <m/>
    <n v="188964"/>
    <s v="Cinecom Pictures"/>
    <n v="108"/>
    <n v="118.3"/>
    <n v="501082.05240912933"/>
    <n v="0"/>
  </r>
  <r>
    <s v="Clean and Sober"/>
    <x v="0"/>
    <x v="0"/>
    <x v="8"/>
    <s v="August 10, 1988 (United States)"/>
    <x v="17"/>
    <n v="5700"/>
    <s v="Glenn Gordon Caron"/>
    <s v="Tod Carroll"/>
    <s v="Michael Keaton"/>
    <s v="United States"/>
    <m/>
    <n v="8674093"/>
    <s v="Imagine Films Entertainment"/>
    <n v="124"/>
    <n v="118.3"/>
    <n v="23001377.633981403"/>
    <n v="0"/>
  </r>
  <r>
    <s v="Crossing Delancey"/>
    <x v="1"/>
    <x v="3"/>
    <x v="8"/>
    <s v="September 16, 1988 (United States)"/>
    <x v="15"/>
    <n v="3900"/>
    <s v="Joan Micklin Silver"/>
    <s v="Susan Sandler"/>
    <s v="Amy Irving"/>
    <s v="United States"/>
    <n v="4000000"/>
    <n v="16262415"/>
    <s v="Warner Bros."/>
    <n v="97"/>
    <n v="118.3"/>
    <n v="43123580.604395606"/>
    <n v="3.0656037500000002"/>
  </r>
  <r>
    <s v="Things Change"/>
    <x v="1"/>
    <x v="3"/>
    <x v="8"/>
    <s v="October 21, 1988 (United States)"/>
    <x v="9"/>
    <n v="3400"/>
    <s v="David Mamet"/>
    <s v="David Mamet"/>
    <s v="Don Ameche"/>
    <s v="United States"/>
    <m/>
    <n v="3527886"/>
    <s v="Columbia Pictures"/>
    <n v="100"/>
    <n v="118.3"/>
    <n v="9355011.3119188491"/>
    <n v="0"/>
  </r>
  <r>
    <s v="Kansas"/>
    <x v="0"/>
    <x v="6"/>
    <x v="8"/>
    <s v="September 23, 1988 (United States)"/>
    <x v="30"/>
    <n v="997"/>
    <s v="David Stevens"/>
    <s v="Spencer Eastman"/>
    <s v="Matt Dillon"/>
    <s v="United States"/>
    <m/>
    <n v="2432536"/>
    <s v="Trans World Entertainment (TWE)"/>
    <n v="108"/>
    <n v="118.3"/>
    <n v="6450435.6990701603"/>
    <n v="0"/>
  </r>
  <r>
    <s v="Hot to Trot"/>
    <x v="1"/>
    <x v="3"/>
    <x v="8"/>
    <s v="August 26, 1988 (United States)"/>
    <x v="44"/>
    <n v="3100"/>
    <s v="Michael Dinner"/>
    <s v="Stephen Neigher"/>
    <s v="Bobcat Goldthwait"/>
    <s v="United States"/>
    <m/>
    <n v="6436211"/>
    <s v="Warner Bros."/>
    <n v="83"/>
    <n v="118.3"/>
    <n v="17067112.347421806"/>
    <n v="0"/>
  </r>
  <r>
    <s v="Shakedown"/>
    <x v="0"/>
    <x v="2"/>
    <x v="8"/>
    <s v="May 6, 1988 (United States)"/>
    <x v="22"/>
    <n v="3000"/>
    <s v="James Glickenhaus"/>
    <s v="James Glickenhaus"/>
    <s v="Peter Weller"/>
    <s v="United States"/>
    <n v="6000000"/>
    <n v="10068039"/>
    <s v="Shapiro-Glickenhaus Entertainment"/>
    <n v="97"/>
    <n v="118.3"/>
    <n v="26697750.078613691"/>
    <n v="0.67800649999999996"/>
  </r>
  <r>
    <s v="976-EVIL"/>
    <x v="0"/>
    <x v="3"/>
    <x v="8"/>
    <s v="March 24, 1989 (United States)"/>
    <x v="27"/>
    <n v="4900"/>
    <s v="Robert Englund"/>
    <s v="Rhet Topham"/>
    <s v="Stephen Geoffreys"/>
    <s v="United States"/>
    <m/>
    <n v="2955917"/>
    <s v="Cinetel Films"/>
    <n v="92"/>
    <n v="118.3"/>
    <n v="7838302.3068469986"/>
    <n v="0"/>
  </r>
  <r>
    <s v="Pascali's Island"/>
    <x v="8"/>
    <x v="0"/>
    <x v="8"/>
    <s v="August 1988 (United States)"/>
    <x v="8"/>
    <n v="1200"/>
    <s v="James Dearden"/>
    <s v="James Dearden"/>
    <s v="Ben Kingsley"/>
    <s v="United Kingdom"/>
    <m/>
    <n v="1451857"/>
    <s v="Avenue Pictures"/>
    <n v="104"/>
    <n v="118.3"/>
    <n v="3849936.9475908703"/>
    <n v="0"/>
  </r>
  <r>
    <s v="Everybody's All-American"/>
    <x v="0"/>
    <x v="0"/>
    <x v="8"/>
    <s v="November 4, 1988 (United States)"/>
    <x v="19"/>
    <n v="3000"/>
    <s v="Taylor Hackford"/>
    <s v="Frank Deford"/>
    <s v="Jessica Lange"/>
    <s v="United States"/>
    <n v="22000000"/>
    <n v="12638294"/>
    <s v="New Visions"/>
    <n v="127"/>
    <n v="118.3"/>
    <n v="33513379.77852916"/>
    <n v="-0.42553209090909089"/>
  </r>
  <r>
    <s v="Heartbreak Hotel"/>
    <x v="8"/>
    <x v="3"/>
    <x v="8"/>
    <s v="September 30, 1988 (United States)"/>
    <x v="46"/>
    <n v="1200"/>
    <s v="Chris Columbus"/>
    <s v="Chris Columbus"/>
    <s v="David Keith"/>
    <s v="United States"/>
    <n v="13000000"/>
    <n v="5509417"/>
    <s v="Silver Screen Partners III"/>
    <n v="97"/>
    <n v="118.3"/>
    <n v="14609502.222316144"/>
    <n v="-0.57619869230769227"/>
  </r>
  <r>
    <s v="The Chocolate War"/>
    <x v="0"/>
    <x v="0"/>
    <x v="8"/>
    <s v="November 18, 1988 (United States)"/>
    <x v="17"/>
    <n v="2100"/>
    <s v="Keith Gordon"/>
    <s v="Robert Cormier"/>
    <s v="John Glover"/>
    <s v="United States"/>
    <m/>
    <n v="303624"/>
    <s v="Management Company Entertainment Group (MCEG)"/>
    <n v="100"/>
    <n v="118.3"/>
    <n v="805129.74471682159"/>
    <n v="0"/>
  </r>
  <r>
    <s v="It Takes Two"/>
    <x v="8"/>
    <x v="3"/>
    <x v="8"/>
    <s v="July 13, 1988 (United States)"/>
    <x v="20"/>
    <n v="688"/>
    <s v="David Beaird"/>
    <s v="Richard Christian Matheson"/>
    <s v="George Newbern"/>
    <s v="United States"/>
    <m/>
    <n v="344375"/>
    <s v="United Artists"/>
    <n v="81"/>
    <n v="118.3"/>
    <n v="913190.51141166524"/>
    <n v="0"/>
  </r>
  <r>
    <s v="Iron Eagle II"/>
    <x v="1"/>
    <x v="2"/>
    <x v="8"/>
    <s v="November 11, 1988 (United States)"/>
    <x v="51"/>
    <n v="4700"/>
    <s v="Sidney J. Furie"/>
    <s v="Kevin Alyn Elders"/>
    <s v="Louis Gossett Jr."/>
    <s v="Canada"/>
    <m/>
    <n v="10497324"/>
    <s v="Carolco Pictures"/>
    <n v="105"/>
    <n v="118.3"/>
    <n v="27836099.229078613"/>
    <n v="0"/>
  </r>
  <r>
    <s v="Party Line"/>
    <x v="0"/>
    <x v="14"/>
    <x v="8"/>
    <s v="October 1988 (United States)"/>
    <x v="38"/>
    <n v="309"/>
    <s v="William Webb"/>
    <s v="Richard Brandes"/>
    <s v="Richard Hatch"/>
    <s v="United States"/>
    <m/>
    <m/>
    <s v="Westwind"/>
    <n v="91"/>
    <n v="118.3"/>
    <n v="0"/>
    <n v="0"/>
  </r>
  <r>
    <s v="The Kiss"/>
    <x v="0"/>
    <x v="0"/>
    <x v="8"/>
    <s v="October 14, 1988 (United States)"/>
    <x v="20"/>
    <n v="1500"/>
    <s v="Pen Densham"/>
    <s v="Tom Ropelewski"/>
    <s v="Joanna Pacula"/>
    <s v="Canada"/>
    <n v="6000000"/>
    <n v="1869148"/>
    <s v="TriStar Pictures"/>
    <n v="101"/>
    <n v="118.3"/>
    <n v="4956481.2138630599"/>
    <n v="-0.68847533333333333"/>
  </r>
  <r>
    <s v="Spellbinder"/>
    <x v="0"/>
    <x v="0"/>
    <x v="8"/>
    <s v="September 23, 1988 (United States)"/>
    <x v="1"/>
    <n v="2200"/>
    <s v="Janet Greek"/>
    <s v="Tracy TormÃ©"/>
    <s v="Tim Daly"/>
    <s v="United States"/>
    <n v="6000000"/>
    <n v="657446"/>
    <s v="Metro-Goldwyn-Mayer (MGM)"/>
    <n v="99"/>
    <n v="118.3"/>
    <n v="1743371.1766694842"/>
    <n v="-0.89042566666666667"/>
  </r>
  <r>
    <s v="Patty Hearst"/>
    <x v="0"/>
    <x v="5"/>
    <x v="8"/>
    <s v="September 23, 1988 (United States)"/>
    <x v="21"/>
    <n v="1700"/>
    <s v="Paul Schrader"/>
    <s v="Patricia Hearst"/>
    <s v="Natasha Richardson"/>
    <s v="United Kingdom"/>
    <m/>
    <n v="1223326"/>
    <s v="Atlantic Entertainment Group"/>
    <n v="108"/>
    <n v="118.3"/>
    <n v="3243933.7802197803"/>
    <n v="0"/>
  </r>
  <r>
    <s v="A Handful of Dust"/>
    <x v="1"/>
    <x v="0"/>
    <x v="8"/>
    <s v="June 24, 1988 (United States)"/>
    <x v="14"/>
    <n v="1900"/>
    <s v="Charles Sturridge"/>
    <s v="Evelyn Waugh"/>
    <s v="James Wilby"/>
    <s v="United Kingdom"/>
    <m/>
    <n v="1560700"/>
    <s v="Handful of Dust"/>
    <n v="118"/>
    <n v="118.3"/>
    <n v="4138559.5097210482"/>
    <n v="0"/>
  </r>
  <r>
    <s v="Criminal Law"/>
    <x v="0"/>
    <x v="6"/>
    <x v="8"/>
    <s v="April 28, 1989 (United States)"/>
    <x v="46"/>
    <n v="3800"/>
    <s v="Martin Campbell"/>
    <s v="Mark Kasdan"/>
    <s v="Gary Oldman"/>
    <s v="United States"/>
    <m/>
    <n v="9974446"/>
    <s v="Hemdale"/>
    <n v="117"/>
    <n v="118.3"/>
    <n v="26449566.442941673"/>
    <n v="0"/>
  </r>
  <r>
    <s v="A Summer Story"/>
    <x v="8"/>
    <x v="0"/>
    <x v="8"/>
    <s v="July 23, 1988 (South Korea)"/>
    <x v="4"/>
    <n v="998"/>
    <s v="Piers Haggard"/>
    <s v="John Galsworthy"/>
    <s v="Imogen Stubbs"/>
    <s v="United Kingdom"/>
    <m/>
    <m/>
    <s v="Incorporated Television Company (ITC)"/>
    <n v="95"/>
    <n v="118.3"/>
    <n v="0"/>
    <n v="0"/>
  </r>
  <r>
    <s v="Platoon Leader"/>
    <x v="0"/>
    <x v="0"/>
    <x v="8"/>
    <s v="October 1988 (United States)"/>
    <x v="20"/>
    <n v="1600"/>
    <s v="Aaron Norris"/>
    <s v="Andrew Deutsch"/>
    <s v="Tony Pierce"/>
    <s v="United States"/>
    <m/>
    <n v="1348771"/>
    <s v="Cannon International"/>
    <n v="97"/>
    <n v="118.3"/>
    <n v="3576580.4116652575"/>
    <n v="0"/>
  </r>
  <r>
    <s v="The Girl in a Swing"/>
    <x v="0"/>
    <x v="0"/>
    <x v="8"/>
    <s v="September 29, 1989 (United States)"/>
    <x v="20"/>
    <n v="613"/>
    <s v="Gordon Hessler"/>
    <s v="Richard Adams"/>
    <s v="Meg Tilly"/>
    <s v="United Kingdom"/>
    <m/>
    <n v="747013"/>
    <s v="Panorama"/>
    <n v="119"/>
    <n v="118.3"/>
    <n v="1980878.9357565511"/>
    <n v="0"/>
  </r>
  <r>
    <s v="Permanent Record"/>
    <x v="8"/>
    <x v="0"/>
    <x v="8"/>
    <s v="April 22, 1988 (United States)"/>
    <x v="5"/>
    <n v="1900"/>
    <s v="Marisa Silver"/>
    <s v="Jarre Fees"/>
    <s v="Alan Boyce"/>
    <s v="United States"/>
    <n v="8000000"/>
    <n v="1893139"/>
    <s v="Paramount Pictures"/>
    <n v="91"/>
    <n v="118.3"/>
    <n v="5020098.9374471679"/>
    <n v="-0.76335762500000004"/>
  </r>
  <r>
    <s v="Hero and the Terror"/>
    <x v="0"/>
    <x v="2"/>
    <x v="8"/>
    <s v="August 26, 1988 (United States)"/>
    <x v="11"/>
    <n v="3500"/>
    <s v="William Tannen"/>
    <s v="Michael Blodgett"/>
    <s v="Chuck Norris"/>
    <s v="United States"/>
    <m/>
    <n v="5301200"/>
    <s v="Golan-Globus Productions"/>
    <n v="96"/>
    <n v="118.3"/>
    <n v="14057366.356720202"/>
    <n v="0"/>
  </r>
  <r>
    <s v="Illegally Yours"/>
    <x v="1"/>
    <x v="3"/>
    <x v="8"/>
    <s v="May 13, 1988 (United States)"/>
    <x v="29"/>
    <n v="949"/>
    <s v="Peter Bogdanovich"/>
    <s v="Michael Kaplan"/>
    <s v="Rob Lowe"/>
    <s v="United States"/>
    <n v="13000000"/>
    <n v="259019"/>
    <s v="Crescent Moon"/>
    <n v="102"/>
    <n v="118.3"/>
    <n v="686849.19949281483"/>
    <n v="-0.98007546153846159"/>
  </r>
  <r>
    <s v="Track 29"/>
    <x v="0"/>
    <x v="0"/>
    <x v="8"/>
    <s v="July 12, 1988 (United States)"/>
    <x v="23"/>
    <n v="2000"/>
    <s v="Nicolas Roeg"/>
    <s v="Dennis Potter"/>
    <s v="Theresa Russell"/>
    <s v="United Kingdom"/>
    <n v="5000000"/>
    <n v="429028"/>
    <s v="HandMade Films"/>
    <n v="90"/>
    <n v="118.3"/>
    <n v="1137667.6551141166"/>
    <n v="-0.91419439999999996"/>
  </r>
  <r>
    <s v="Distant Voices, Still Lives"/>
    <x v="8"/>
    <x v="0"/>
    <x v="8"/>
    <s v="November 16, 1988 (France)"/>
    <x v="34"/>
    <n v="3900"/>
    <s v="Terence Davies"/>
    <s v="Terence Davies"/>
    <s v="Pete Postlethwaite"/>
    <s v="United Kingdom"/>
    <m/>
    <n v="771745"/>
    <s v="British Film Institute (BFI)"/>
    <n v="84"/>
    <n v="118.3"/>
    <n v="2046461.5934065932"/>
    <n v="0"/>
  </r>
  <r>
    <s v="Ernest Saves Christmas"/>
    <x v="1"/>
    <x v="3"/>
    <x v="8"/>
    <s v="November 11, 1988 (United States)"/>
    <x v="41"/>
    <n v="10000"/>
    <s v="John R. Cherry III"/>
    <s v="Ed Turner"/>
    <s v="Jim Varney"/>
    <s v="United States"/>
    <n v="6000000"/>
    <n v="28202109"/>
    <s v="Touchstone Pictures"/>
    <n v="95"/>
    <n v="118.3"/>
    <n v="74784459.791208789"/>
    <n v="3.7003515"/>
  </r>
  <r>
    <s v="Feds"/>
    <x v="8"/>
    <x v="3"/>
    <x v="8"/>
    <s v="October 28, 1988 (United States)"/>
    <x v="20"/>
    <n v="3000"/>
    <s v="Daniel Goldberg"/>
    <s v="Len Blum"/>
    <s v="Rebecca De Mornay"/>
    <s v="United States"/>
    <m/>
    <n v="3838793"/>
    <s v="Warner Bros."/>
    <n v="82"/>
    <n v="118.3"/>
    <n v="10179453.627218934"/>
    <n v="0"/>
  </r>
  <r>
    <s v="Moon Over Parador"/>
    <x v="8"/>
    <x v="3"/>
    <x v="8"/>
    <s v="September 9, 1988 (United States)"/>
    <x v="22"/>
    <n v="5500"/>
    <s v="Paul Mazursky"/>
    <s v="Charles G. Booth"/>
    <s v="Richard Dreyfuss"/>
    <s v="United States"/>
    <n v="20000000"/>
    <n v="11444204"/>
    <s v="Universal Pictures"/>
    <n v="103"/>
    <n v="118.3"/>
    <n v="30346972.060862213"/>
    <n v="-0.4277898"/>
  </r>
  <r>
    <s v="Salome's Last Dance"/>
    <x v="0"/>
    <x v="5"/>
    <x v="8"/>
    <s v="June 1988 (United States)"/>
    <x v="16"/>
    <n v="1500"/>
    <s v="Ken Russell"/>
    <s v="Oscar Wilde"/>
    <s v="Glenda Jackson"/>
    <s v="United Kingdom"/>
    <m/>
    <m/>
    <s v="Jolly Russell Productions"/>
    <n v="89"/>
    <n v="118.3"/>
    <n v="0"/>
    <n v="0"/>
  </r>
  <r>
    <s v="Off Limits"/>
    <x v="0"/>
    <x v="2"/>
    <x v="8"/>
    <s v="March 11, 1988 (United States)"/>
    <x v="19"/>
    <n v="2700"/>
    <s v="Christopher Crowe"/>
    <s v="Christopher Crowe"/>
    <s v="Willem Dafoe"/>
    <s v="United States"/>
    <n v="12000000"/>
    <n v="7242035"/>
    <s v="Twentieth Century Fox"/>
    <n v="102"/>
    <n v="118.3"/>
    <n v="19203942.345731191"/>
    <n v="-0.39649708333333333"/>
  </r>
  <r>
    <s v="Tapeheads"/>
    <x v="0"/>
    <x v="3"/>
    <x v="8"/>
    <s v="October 21, 1988 (United States)"/>
    <x v="46"/>
    <n v="3900"/>
    <s v="Bill Fishman"/>
    <s v="Bill Fishman"/>
    <s v="John Cusack"/>
    <s v="United States"/>
    <n v="3000000"/>
    <n v="343786"/>
    <s v="Front Films"/>
    <n v="93"/>
    <n v="118.3"/>
    <n v="911628.64074387145"/>
    <n v="-0.88540466666666662"/>
  </r>
  <r>
    <s v="Apartment Zero"/>
    <x v="0"/>
    <x v="0"/>
    <x v="8"/>
    <s v="September 15, 1989 (United Kingdom)"/>
    <x v="9"/>
    <n v="3700"/>
    <s v="Martin Donovan"/>
    <s v="Martin Donovan"/>
    <s v="Hart Bochner"/>
    <s v="United Kingdom"/>
    <n v="4000000"/>
    <n v="1267578"/>
    <s v="Producers Representative Organization"/>
    <n v="124"/>
    <n v="118.3"/>
    <n v="3361278.2637362634"/>
    <n v="-0.68310550000000003"/>
  </r>
  <r>
    <s v="The Good Mother"/>
    <x v="0"/>
    <x v="0"/>
    <x v="8"/>
    <s v="November 4, 1988 (United States)"/>
    <x v="46"/>
    <n v="1500"/>
    <s v="Leonard Nimoy"/>
    <s v="Michael Bortman"/>
    <s v="Diane Keaton"/>
    <s v="United States"/>
    <n v="14000000"/>
    <n v="4764606"/>
    <s v="Touchstone Pictures"/>
    <n v="103"/>
    <n v="118.3"/>
    <n v="12634462.402366864"/>
    <n v="-0.65967100000000001"/>
  </r>
  <r>
    <s v="Indiana Jones and the Last Crusade"/>
    <x v="8"/>
    <x v="2"/>
    <x v="9"/>
    <s v="May 24, 1989 (United States)"/>
    <x v="7"/>
    <n v="707000"/>
    <s v="Steven Spielberg"/>
    <s v="Jeffrey Boam"/>
    <s v="Harrison Ford"/>
    <s v="United States"/>
    <n v="48000000"/>
    <n v="474171806"/>
    <s v="Paramount Pictures"/>
    <n v="127"/>
    <n v="124"/>
    <n v="1199578189.8564515"/>
    <n v="8.8785792916666662"/>
  </r>
  <r>
    <s v="Road House"/>
    <x v="0"/>
    <x v="2"/>
    <x v="9"/>
    <s v="May 19, 1989 (United States)"/>
    <x v="14"/>
    <n v="66000"/>
    <s v="Rowdy Herrington"/>
    <s v="R. Lance Hill"/>
    <s v="Patrick Swayze"/>
    <s v="United States"/>
    <n v="17000000"/>
    <n v="30050028"/>
    <s v="Silver Pictures"/>
    <n v="114"/>
    <n v="124"/>
    <n v="76021724.061290324"/>
    <n v="0.7676487058823529"/>
  </r>
  <r>
    <s v="Batman"/>
    <x v="8"/>
    <x v="2"/>
    <x v="9"/>
    <s v="June 23, 1989 (United States)"/>
    <x v="24"/>
    <n v="346000"/>
    <s v="Tim Burton"/>
    <s v="Bob Kane"/>
    <s v="Michael Keaton"/>
    <s v="United States"/>
    <n v="35000000"/>
    <n v="411508343"/>
    <s v="Warner Bros."/>
    <n v="126"/>
    <n v="124"/>
    <n v="1041049735.4766129"/>
    <n v="10.757381228571429"/>
  </r>
  <r>
    <s v="Bill &amp; Ted's Excellent Adventure"/>
    <x v="1"/>
    <x v="1"/>
    <x v="9"/>
    <s v="February 17, 1989 (United States)"/>
    <x v="9"/>
    <n v="123000"/>
    <s v="Stephen Herek"/>
    <s v="Chris Matheson"/>
    <s v="Keanu Reeves"/>
    <s v="United States"/>
    <n v="10000000"/>
    <n v="40508994"/>
    <s v="De Laurentiis Entertainment Group (DEG)"/>
    <n v="90"/>
    <n v="124"/>
    <n v="102481221.11129032"/>
    <n v="3.0508994"/>
  </r>
  <r>
    <s v="Field of Dreams"/>
    <x v="1"/>
    <x v="0"/>
    <x v="9"/>
    <s v="May 5, 1989 (United States)"/>
    <x v="24"/>
    <n v="111000"/>
    <s v="Phil Alden Robinson"/>
    <s v="W.P. Kinsella"/>
    <s v="Kevin Costner"/>
    <s v="United States"/>
    <m/>
    <n v="84431625"/>
    <s v="Gordon Company"/>
    <n v="107"/>
    <n v="124"/>
    <n v="213598393.24596775"/>
    <n v="0"/>
  </r>
  <r>
    <s v="Dead Poets Society"/>
    <x v="1"/>
    <x v="3"/>
    <x v="9"/>
    <s v="June 9, 1989 (United States)"/>
    <x v="31"/>
    <n v="442000"/>
    <s v="Peter Weir"/>
    <s v="Tom Schulman"/>
    <s v="Robin Williams"/>
    <s v="United States"/>
    <n v="16400000"/>
    <n v="235860116"/>
    <s v="Touchstone Pictures"/>
    <n v="128"/>
    <n v="124"/>
    <n v="596688051.52580643"/>
    <n v="13.381714390243902"/>
  </r>
  <r>
    <s v="The Little Mermaid"/>
    <x v="2"/>
    <x v="10"/>
    <x v="9"/>
    <s v="November 17, 1989 (United States)"/>
    <x v="37"/>
    <n v="244000"/>
    <s v="Ron Clements"/>
    <s v="John Musker"/>
    <s v="Jodi Benson"/>
    <s v="United States"/>
    <n v="40000000"/>
    <n v="211343479"/>
    <s v="Walt Disney Pictures"/>
    <n v="83"/>
    <n v="124"/>
    <n v="534664914.21209675"/>
    <n v="4.2835869750000004"/>
  </r>
  <r>
    <s v="The Abyss"/>
    <x v="8"/>
    <x v="1"/>
    <x v="9"/>
    <s v="August 9, 1989 (United States)"/>
    <x v="24"/>
    <n v="167000"/>
    <s v="James Cameron"/>
    <s v="James Cameron"/>
    <s v="Ed Harris"/>
    <s v="United States"/>
    <n v="70000000"/>
    <n v="90000098"/>
    <s v="Twentieth Century Fox"/>
    <n v="140"/>
    <n v="124"/>
    <n v="227685731.79516128"/>
    <n v="0.28571568571428574"/>
  </r>
  <r>
    <s v="Back to the Future Part II"/>
    <x v="1"/>
    <x v="1"/>
    <x v="9"/>
    <s v="November 22, 1989 (United States)"/>
    <x v="40"/>
    <n v="494000"/>
    <s v="Robert Zemeckis"/>
    <s v="Robert Zemeckis"/>
    <s v="Michael J. Fox"/>
    <s v="United States"/>
    <n v="40000000"/>
    <n v="332500002"/>
    <s v="Universal Pictures"/>
    <n v="108"/>
    <n v="124"/>
    <n v="841171376.02741933"/>
    <n v="7.3125000499999997"/>
  </r>
  <r>
    <s v="Do the Right Thing"/>
    <x v="0"/>
    <x v="3"/>
    <x v="9"/>
    <s v="July 21, 1989 (United States)"/>
    <x v="45"/>
    <n v="94000"/>
    <s v="Spike Lee"/>
    <s v="Spike Lee"/>
    <s v="Danny Aiello"/>
    <s v="United States"/>
    <n v="6500000"/>
    <n v="37295445"/>
    <s v="40 Acres &amp; A Mule Filmworks"/>
    <n v="120"/>
    <n v="124"/>
    <n v="94351460.455645159"/>
    <n v="4.7377607692307695"/>
  </r>
  <r>
    <s v="Honey, I Shrunk the Kids"/>
    <x v="1"/>
    <x v="1"/>
    <x v="9"/>
    <s v="June 23, 1989 (United States)"/>
    <x v="5"/>
    <n v="146000"/>
    <s v="Joe Johnston"/>
    <s v="Stuart Gordon"/>
    <s v="Rick Moranis"/>
    <s v="United States"/>
    <n v="18000000"/>
    <n v="222724172"/>
    <s v="Walt Disney Pictures"/>
    <n v="93"/>
    <n v="124"/>
    <n v="563456231.90645158"/>
    <n v="11.373565111111111"/>
  </r>
  <r>
    <s v="Turner &amp; Hooch"/>
    <x v="1"/>
    <x v="3"/>
    <x v="9"/>
    <s v="July 28, 1989 (United States)"/>
    <x v="19"/>
    <n v="66000"/>
    <s v="Roger Spottiswoode"/>
    <s v="Dennis Shryack"/>
    <s v="Tom Hanks"/>
    <s v="United States"/>
    <n v="13000000"/>
    <n v="71079915"/>
    <s v="Touchstone Pictures"/>
    <n v="97"/>
    <n v="124"/>
    <n v="179820720.44758064"/>
    <n v="4.4676857692307692"/>
  </r>
  <r>
    <s v="Weekend at Bernie's"/>
    <x v="8"/>
    <x v="1"/>
    <x v="9"/>
    <s v="July 5, 1989 (United States)"/>
    <x v="5"/>
    <n v="51000"/>
    <s v="Ted Kotcheff"/>
    <s v="Robert Klane"/>
    <s v="Andrew McCarthy"/>
    <s v="United States"/>
    <m/>
    <n v="30218387"/>
    <s v="Gladden Entertainment"/>
    <n v="97"/>
    <n v="124"/>
    <n v="76447645.176612899"/>
    <n v="0"/>
  </r>
  <r>
    <s v="The Karate Kid Part III"/>
    <x v="1"/>
    <x v="2"/>
    <x v="9"/>
    <s v="June 30, 1989 (United States)"/>
    <x v="11"/>
    <n v="56000"/>
    <s v="John G. Avildsen"/>
    <s v="Robert Mark Kamen"/>
    <s v="Ralph Macchio"/>
    <s v="United States"/>
    <m/>
    <n v="38956288"/>
    <s v="Columbia Pictures"/>
    <n v="112"/>
    <n v="124"/>
    <n v="98553125.367741928"/>
    <n v="0"/>
  </r>
  <r>
    <s v="Sex, Lies, and Videotape"/>
    <x v="0"/>
    <x v="0"/>
    <x v="9"/>
    <s v="September 22, 1989 (United States)"/>
    <x v="13"/>
    <n v="52000"/>
    <s v="Steven Soderbergh"/>
    <s v="Steven Soderbergh"/>
    <s v="James Spader"/>
    <s v="United States"/>
    <n v="1200000"/>
    <n v="24741667"/>
    <s v="Outlaw Productions (I)"/>
    <n v="100"/>
    <n v="124"/>
    <n v="62592426.918548383"/>
    <n v="19.618055833333333"/>
  </r>
  <r>
    <s v="When Harry Met Sally..."/>
    <x v="0"/>
    <x v="3"/>
    <x v="9"/>
    <s v="July 21, 1989 (United States)"/>
    <x v="37"/>
    <n v="201000"/>
    <s v="Rob Reiner"/>
    <s v="Nora Ephron"/>
    <s v="Billy Crystal"/>
    <s v="United States"/>
    <n v="16000000"/>
    <n v="93232006"/>
    <s v="Castle Rock Entertainment"/>
    <n v="95"/>
    <n v="124"/>
    <n v="235861937.75967741"/>
    <n v="4.8270003749999999"/>
  </r>
  <r>
    <s v="Major League"/>
    <x v="0"/>
    <x v="3"/>
    <x v="9"/>
    <s v="April 7, 1989 (United States)"/>
    <x v="13"/>
    <n v="64000"/>
    <s v="David S. Ward"/>
    <s v="David S. Ward"/>
    <s v="Tom Berenger"/>
    <s v="United States"/>
    <n v="11000000"/>
    <n v="49797148"/>
    <s v="Mirage Enterprises"/>
    <n v="107"/>
    <n v="124"/>
    <n v="125978752.64193548"/>
    <n v="3.5270134545454543"/>
  </r>
  <r>
    <s v="Steel Magnolias"/>
    <x v="1"/>
    <x v="3"/>
    <x v="9"/>
    <s v="November 22, 1989 (United States)"/>
    <x v="4"/>
    <n v="50000"/>
    <s v="Herbert Ross"/>
    <s v="Robert Harling"/>
    <s v="Shirley MacLaine"/>
    <s v="United States"/>
    <n v="15000000"/>
    <n v="96759512"/>
    <s v="TriStar Pictures"/>
    <n v="117"/>
    <n v="124"/>
    <n v="244785958.98709676"/>
    <n v="5.4506341333333337"/>
  </r>
  <r>
    <s v="Pet Sematary"/>
    <x v="0"/>
    <x v="7"/>
    <x v="9"/>
    <s v="April 21, 1989 (United States)"/>
    <x v="14"/>
    <n v="97000"/>
    <s v="Mary Lambert"/>
    <s v="Stephen King"/>
    <s v="Dale Midkiff"/>
    <s v="United States"/>
    <n v="11500000"/>
    <n v="57470138"/>
    <s v="Paramount Pictures"/>
    <n v="103"/>
    <n v="124"/>
    <n v="145390179.76290321"/>
    <n v="3.9974033043478259"/>
  </r>
  <r>
    <s v="Uncle Buck"/>
    <x v="1"/>
    <x v="3"/>
    <x v="9"/>
    <s v="August 16, 1989 (United States)"/>
    <x v="9"/>
    <n v="88000"/>
    <s v="John Hughes"/>
    <s v="John Hughes"/>
    <s v="John Candy"/>
    <s v="United States"/>
    <n v="15000000"/>
    <n v="79258538"/>
    <s v="Universal Pictures"/>
    <n v="100"/>
    <n v="124"/>
    <n v="200511317.50483871"/>
    <n v="4.2839025333333334"/>
  </r>
  <r>
    <s v="Ghostbusters II"/>
    <x v="1"/>
    <x v="2"/>
    <x v="9"/>
    <s v="June 16, 1989 (United States)"/>
    <x v="14"/>
    <n v="187000"/>
    <s v="Ivan Reitman"/>
    <s v="Dan Aykroyd"/>
    <s v="Bill Murray"/>
    <s v="United States"/>
    <n v="37000000"/>
    <n v="215394738"/>
    <s v="Columbia Pictures"/>
    <n v="108"/>
    <n v="124"/>
    <n v="544913946.05322576"/>
    <n v="4.8214794054054053"/>
  </r>
  <r>
    <s v="Tango &amp; Cash"/>
    <x v="0"/>
    <x v="2"/>
    <x v="9"/>
    <s v="December 22, 1989 (United States)"/>
    <x v="5"/>
    <n v="98000"/>
    <s v="Andrey Konchalovskiy"/>
    <s v="Randy Feldman"/>
    <s v="Sylvester Stallone"/>
    <s v="United States"/>
    <n v="55000000"/>
    <n v="63408614"/>
    <s v="Warner Bros."/>
    <n v="104"/>
    <n v="124"/>
    <n v="160413566.22419354"/>
    <n v="0.15288389090909091"/>
  </r>
  <r>
    <s v="Born on the Fourth of July"/>
    <x v="0"/>
    <x v="5"/>
    <x v="9"/>
    <s v="January 5, 1990 (United States)"/>
    <x v="13"/>
    <n v="101000"/>
    <s v="Oliver Stone"/>
    <s v="Ron Kovic"/>
    <s v="Tom Cruise"/>
    <s v="United States"/>
    <n v="14000000"/>
    <n v="161001698"/>
    <s v="Ixtlan"/>
    <n v="145"/>
    <n v="124"/>
    <n v="407308327.92419356"/>
    <n v="10.500121285714286"/>
  </r>
  <r>
    <s v="Glory"/>
    <x v="0"/>
    <x v="5"/>
    <x v="9"/>
    <s v="February 16, 1990 (United States)"/>
    <x v="40"/>
    <n v="126000"/>
    <s v="Edward Zwick"/>
    <s v="Kevin Jarre"/>
    <s v="Matthew Broderick"/>
    <s v="United States"/>
    <n v="18000000"/>
    <n v="26979166"/>
    <s v="TriStar Pictures"/>
    <n v="122"/>
    <n v="124"/>
    <n v="68252938.501612902"/>
    <n v="0.49884255555555557"/>
  </r>
  <r>
    <s v="Parenthood"/>
    <x v="8"/>
    <x v="3"/>
    <x v="9"/>
    <s v="August 2, 1989 (United States)"/>
    <x v="9"/>
    <n v="46000"/>
    <s v="Ron Howard"/>
    <s v="Lowell Ganz"/>
    <s v="Steve Martin"/>
    <s v="United States"/>
    <n v="20000000"/>
    <n v="126297830"/>
    <s v="Imagine Entertainment"/>
    <n v="124"/>
    <n v="124"/>
    <n v="319513139.28225803"/>
    <n v="5.3148914999999999"/>
  </r>
  <r>
    <s v="Lethal Weapon 2"/>
    <x v="0"/>
    <x v="2"/>
    <x v="9"/>
    <s v="July 7, 1989 (United States)"/>
    <x v="13"/>
    <n v="166000"/>
    <s v="Richard Donner"/>
    <s v="Jeffrey Boam"/>
    <s v="Mel Gibson"/>
    <s v="United States"/>
    <n v="28000000"/>
    <n v="227853986"/>
    <s v="Warner Bros."/>
    <n v="114"/>
    <n v="124"/>
    <n v="576433833.93709671"/>
    <n v="7.1376423571428571"/>
  </r>
  <r>
    <s v="National Lampoon's Christmas Vacation"/>
    <x v="8"/>
    <x v="3"/>
    <x v="9"/>
    <s v="December 1, 1989 (United States)"/>
    <x v="37"/>
    <n v="164000"/>
    <s v="Jeremiah S. Chechik"/>
    <s v="John Hughes"/>
    <s v="Chevy Chase"/>
    <s v="United States"/>
    <n v="27000000"/>
    <n v="73594646"/>
    <s v="Warner Bros."/>
    <n v="97"/>
    <n v="124"/>
    <n v="186182584.27580646"/>
    <n v="1.7257276296296296"/>
  </r>
  <r>
    <s v="The 'Burbs"/>
    <x v="1"/>
    <x v="3"/>
    <x v="9"/>
    <s v="February 17, 1989 (United States)"/>
    <x v="15"/>
    <n v="71000"/>
    <s v="Joe Dante"/>
    <s v="Dana Olsen"/>
    <s v="Tom Hanks"/>
    <s v="United States"/>
    <n v="18000000"/>
    <n v="49101993"/>
    <s v="Imagine Entertainment"/>
    <n v="102"/>
    <n v="124"/>
    <n v="124220122.61370967"/>
    <n v="1.7278884999999999"/>
  </r>
  <r>
    <s v="Say Anything"/>
    <x v="8"/>
    <x v="3"/>
    <x v="9"/>
    <s v="April 14, 1989 (United States)"/>
    <x v="4"/>
    <n v="85000"/>
    <s v="Cameron Crowe"/>
    <s v="Cameron Crowe"/>
    <s v="John Cusack"/>
    <s v="United States"/>
    <m/>
    <n v="21515196"/>
    <s v="Gracie Films"/>
    <n v="100"/>
    <n v="124"/>
    <n v="54429975.687096775"/>
    <n v="0"/>
  </r>
  <r>
    <s v="License to Kill"/>
    <x v="8"/>
    <x v="2"/>
    <x v="9"/>
    <s v="July 14, 1989 (United States)"/>
    <x v="14"/>
    <n v="97000"/>
    <s v="John Glen"/>
    <s v="Michael G. Wilson"/>
    <s v="Timothy Dalton"/>
    <s v="United Kingdom"/>
    <n v="32000000"/>
    <n v="156167015"/>
    <s v="Danjaq"/>
    <n v="133"/>
    <n v="124"/>
    <n v="395077359.72177416"/>
    <n v="3.8802192187500002"/>
  </r>
  <r>
    <s v="Shirley Valentine"/>
    <x v="0"/>
    <x v="3"/>
    <x v="9"/>
    <s v="August 30, 1989 (United States)"/>
    <x v="13"/>
    <n v="7400"/>
    <s v="Lewis Gilbert"/>
    <s v="Willy Russell"/>
    <s v="Pauline Collins"/>
    <s v="United Kingdom"/>
    <m/>
    <n v="6056912"/>
    <s v="Paramount Pictures"/>
    <n v="108"/>
    <n v="124"/>
    <n v="15323010.438709676"/>
    <n v="0"/>
  </r>
  <r>
    <s v="Harlem Nights"/>
    <x v="0"/>
    <x v="3"/>
    <x v="9"/>
    <s v="November 17, 1989 (United States)"/>
    <x v="10"/>
    <n v="21000"/>
    <s v="Eddie Murphy"/>
    <s v="Eddie Murphy"/>
    <s v="Eddie Murphy"/>
    <s v="United States"/>
    <n v="30000000"/>
    <n v="60864870"/>
    <s v="Eddie Murphy Productions"/>
    <n v="116"/>
    <n v="124"/>
    <n v="153978304.18548387"/>
    <n v="1.028829"/>
  </r>
  <r>
    <s v="Lock Up"/>
    <x v="0"/>
    <x v="2"/>
    <x v="9"/>
    <s v="August 4, 1989 (United States)"/>
    <x v="5"/>
    <n v="39000"/>
    <s v="John Flynn"/>
    <s v="Richard Smith"/>
    <s v="Sylvester Stallone"/>
    <s v="United States"/>
    <n v="24000000"/>
    <n v="22099847"/>
    <s v="White Eagle"/>
    <n v="109"/>
    <n v="124"/>
    <n v="55909048.418548383"/>
    <n v="-7.9173041666666666E-2"/>
  </r>
  <r>
    <s v="The Cook, the Thief, His Wife &amp; Her Lover"/>
    <x v="10"/>
    <x v="6"/>
    <x v="9"/>
    <s v="April 6, 1990 (United States)"/>
    <x v="37"/>
    <n v="36000"/>
    <s v="Peter Greenaway"/>
    <s v="Peter Greenaway"/>
    <s v="Richard Bohringer"/>
    <s v="Netherlands"/>
    <m/>
    <n v="7724701"/>
    <s v="Allarts"/>
    <n v="124"/>
    <n v="124"/>
    <n v="19542247.61048387"/>
    <n v="0"/>
  </r>
  <r>
    <s v="Warlock"/>
    <x v="0"/>
    <x v="2"/>
    <x v="9"/>
    <s v="January 11, 1991 (United States)"/>
    <x v="19"/>
    <n v="16000"/>
    <s v="Steve Miner"/>
    <s v="David Twohy"/>
    <s v="Julian Sands"/>
    <s v="United States"/>
    <n v="7000000"/>
    <n v="9094451"/>
    <s v="New World Pictures"/>
    <n v="103"/>
    <n v="124"/>
    <n v="23007494.183064517"/>
    <n v="0.29920728571428573"/>
  </r>
  <r>
    <s v="See No Evil, Hear No Evil"/>
    <x v="0"/>
    <x v="3"/>
    <x v="9"/>
    <s v="May 12, 1989 (United States)"/>
    <x v="15"/>
    <n v="50000"/>
    <s v="Arthur Hiller"/>
    <s v="Earl Barret"/>
    <s v="Richard Pryor"/>
    <s v="United States"/>
    <n v="18000000"/>
    <n v="46908987"/>
    <s v="TriStar Pictures"/>
    <n v="103"/>
    <n v="124"/>
    <n v="118672171.14435484"/>
    <n v="1.6060548333333333"/>
  </r>
  <r>
    <s v="Casualties of War"/>
    <x v="0"/>
    <x v="2"/>
    <x v="9"/>
    <s v="August 18, 1989 (United States)"/>
    <x v="12"/>
    <n v="42000"/>
    <s v="Brian De Palma"/>
    <s v="Daniel Lang"/>
    <s v="Michael J. Fox"/>
    <s v="United States"/>
    <n v="22500000"/>
    <n v="18671317"/>
    <s v="Art Linson Productions"/>
    <n v="113"/>
    <n v="124"/>
    <n v="47235420.507258065"/>
    <n v="-0.17016368888888889"/>
  </r>
  <r>
    <s v="The Package"/>
    <x v="0"/>
    <x v="2"/>
    <x v="9"/>
    <s v="August 25, 1989 (United States)"/>
    <x v="5"/>
    <n v="9100"/>
    <s v="Andrew Davis"/>
    <s v="John Bishop"/>
    <s v="Gene Hackman"/>
    <s v="United States"/>
    <n v="18000000"/>
    <n v="10647219"/>
    <s v="Orion Pictures"/>
    <n v="108"/>
    <n v="124"/>
    <n v="26935746.776612904"/>
    <n v="-0.40848783333333333"/>
  </r>
  <r>
    <s v="My Left Foot"/>
    <x v="0"/>
    <x v="5"/>
    <x v="9"/>
    <s v="March 30, 1990 (United States)"/>
    <x v="6"/>
    <n v="70000"/>
    <s v="Jim Sheridan"/>
    <s v="Shane Connaughton"/>
    <s v="Daniel Day-Lewis"/>
    <s v="Ireland"/>
    <m/>
    <n v="14743391"/>
    <s v="Ferndale Films"/>
    <n v="103"/>
    <n v="124"/>
    <n v="37298401.263709679"/>
    <n v="0"/>
  </r>
  <r>
    <s v="The War of the Roses"/>
    <x v="0"/>
    <x v="3"/>
    <x v="9"/>
    <s v="December 8, 1989 (United States)"/>
    <x v="8"/>
    <n v="50000"/>
    <s v="Danny DeVito"/>
    <s v="Warren Adler"/>
    <s v="Michael Douglas"/>
    <s v="United States"/>
    <n v="26000000"/>
    <n v="160188546"/>
    <s v="Twentieth Century Fox"/>
    <n v="116"/>
    <n v="124"/>
    <n v="405251184.51774192"/>
    <n v="5.1610979230769232"/>
  </r>
  <r>
    <s v="Wild Orchid"/>
    <x v="0"/>
    <x v="0"/>
    <x v="9"/>
    <s v="April 27, 1990 (United States)"/>
    <x v="26"/>
    <n v="12000"/>
    <s v="Zalman King"/>
    <s v="Patricia Louisianna Knop"/>
    <s v="Mickey Rourke"/>
    <s v="United States"/>
    <m/>
    <n v="11060485"/>
    <s v="Vision PDG"/>
    <n v="105"/>
    <n v="124"/>
    <n v="27981243.100806452"/>
    <n v="0"/>
  </r>
  <r>
    <s v="Little Monsters"/>
    <x v="1"/>
    <x v="1"/>
    <x v="9"/>
    <s v="August 25, 1989 (United States)"/>
    <x v="10"/>
    <n v="12000"/>
    <s v="Richard Greenberg"/>
    <s v="Terry Rossio"/>
    <s v="Fred Savage"/>
    <s v="United States"/>
    <m/>
    <n v="793775"/>
    <s v="Davis Entertainment"/>
    <n v="100"/>
    <n v="124"/>
    <n v="2008122.7217741935"/>
    <n v="0"/>
  </r>
  <r>
    <s v="The Wizard"/>
    <x v="1"/>
    <x v="1"/>
    <x v="9"/>
    <s v="December 15, 1989 (United States)"/>
    <x v="10"/>
    <n v="14000"/>
    <s v="Todd Holland"/>
    <s v="David Chisholm"/>
    <s v="Fred Savage"/>
    <s v="United States"/>
    <n v="6000000"/>
    <n v="14278900"/>
    <s v="Carolco Pictures"/>
    <n v="100"/>
    <n v="124"/>
    <n v="36123313.951612905"/>
    <n v="1.3798166666666667"/>
  </r>
  <r>
    <s v="UHF"/>
    <x v="8"/>
    <x v="3"/>
    <x v="9"/>
    <s v="July 21, 1989 (United States)"/>
    <x v="9"/>
    <n v="27000"/>
    <s v="Jay Levey"/>
    <s v="'Weird Al' Yankovic"/>
    <s v="'Weird Al' Yankovic"/>
    <s v="United States"/>
    <n v="5000000"/>
    <n v="6157157"/>
    <s v="Cinecorp SAC"/>
    <n v="97"/>
    <n v="124"/>
    <n v="15576614.120161289"/>
    <n v="0.23143140000000001"/>
  </r>
  <r>
    <s v="Look Who's Talking"/>
    <x v="8"/>
    <x v="3"/>
    <x v="9"/>
    <s v="October 13, 1989 (United States)"/>
    <x v="23"/>
    <n v="78000"/>
    <s v="Amy Heckerling"/>
    <s v="Amy Heckerling"/>
    <s v="John Travolta"/>
    <s v="United States"/>
    <n v="7500000"/>
    <n v="296999813"/>
    <s v="TriStar Pictures"/>
    <n v="93"/>
    <n v="124"/>
    <n v="751361623.69435477"/>
    <n v="38.599975066666666"/>
  </r>
  <r>
    <s v="Star Trek V: The Final Frontier"/>
    <x v="1"/>
    <x v="2"/>
    <x v="9"/>
    <s v="June 9, 1989 (United States)"/>
    <x v="30"/>
    <n v="57000"/>
    <s v="William Shatner"/>
    <s v="Gene Roddenberry"/>
    <s v="William Shatner"/>
    <s v="United States"/>
    <n v="27800000"/>
    <n v="52210049"/>
    <s v="Paramount Pictures"/>
    <n v="107"/>
    <n v="124"/>
    <n v="132083002.99435483"/>
    <n v="0.87805931654676261"/>
  </r>
  <r>
    <s v="Tie Me Up! Tie Me Down!"/>
    <x v="5"/>
    <x v="3"/>
    <x v="9"/>
    <s v="January 22, 1990 (Spain)"/>
    <x v="9"/>
    <n v="26000"/>
    <s v="Pedro AlmodÃ³var"/>
    <s v="Pedro AlmodÃ³var"/>
    <s v="Victoria Abril"/>
    <s v="Spain"/>
    <m/>
    <n v="4088140"/>
    <s v="El Deseo"/>
    <n v="101"/>
    <n v="124"/>
    <n v="10342334.822580645"/>
    <n v="0"/>
  </r>
  <r>
    <s v="All Dogs Go to Heaven"/>
    <x v="2"/>
    <x v="10"/>
    <x v="9"/>
    <s v="November 17, 1989 (United States)"/>
    <x v="8"/>
    <n v="38000"/>
    <s v="Don Bluth"/>
    <s v="Don Bluth"/>
    <s v="Dom DeLuise"/>
    <s v="Ireland"/>
    <n v="13800000"/>
    <n v="27100027"/>
    <s v="Goldcrest Films International"/>
    <n v="84"/>
    <n v="124"/>
    <n v="68558697.337903231"/>
    <n v="0.96377007246376811"/>
  </r>
  <r>
    <s v="Cyborg"/>
    <x v="0"/>
    <x v="2"/>
    <x v="9"/>
    <s v="April 7, 1989 (United States)"/>
    <x v="27"/>
    <n v="30000"/>
    <s v="Albert Pyun"/>
    <s v="Albert Pyun"/>
    <s v="Jean-Claude Van Damme"/>
    <s v="United States"/>
    <n v="500000"/>
    <n v="10166459"/>
    <s v="Cannon Entertainment"/>
    <n v="86"/>
    <n v="124"/>
    <n v="25719501.518548388"/>
    <n v="19.332917999999999"/>
  </r>
  <r>
    <s v="Always"/>
    <x v="1"/>
    <x v="0"/>
    <x v="9"/>
    <s v="December 22, 1989 (United States)"/>
    <x v="5"/>
    <n v="29000"/>
    <s v="Steven Spielberg"/>
    <s v="Jerry Belson"/>
    <s v="Richard Dreyfuss"/>
    <s v="United States"/>
    <n v="31000000"/>
    <n v="74134790"/>
    <s v="Universal Pictures"/>
    <n v="122"/>
    <n v="124"/>
    <n v="187549061.47580644"/>
    <n v="1.3914448387096774"/>
  </r>
  <r>
    <s v="Leviathan"/>
    <x v="0"/>
    <x v="1"/>
    <x v="9"/>
    <s v="March 17, 1989 (United States)"/>
    <x v="1"/>
    <n v="19000"/>
    <s v="George P. Cosmatos"/>
    <s v="David Webb Peoples"/>
    <s v="Peter Weller"/>
    <s v="United States"/>
    <n v="25000000"/>
    <n v="15704614"/>
    <s v="Filmauro"/>
    <n v="98"/>
    <n v="124"/>
    <n v="39730140.417741932"/>
    <n v="-0.37181544"/>
  </r>
  <r>
    <s v="Best of the Best"/>
    <x v="8"/>
    <x v="2"/>
    <x v="9"/>
    <s v="November 10, 1989 (United States)"/>
    <x v="5"/>
    <n v="13000"/>
    <s v="Robert Radler"/>
    <s v="Phillip Rhee"/>
    <s v="Eric Roberts"/>
    <s v="United States"/>
    <n v="5000000"/>
    <n v="1700000"/>
    <s v="The Movie Group"/>
    <n v="97"/>
    <n v="124"/>
    <n v="4300725.8064516131"/>
    <n v="-0.66"/>
  </r>
  <r>
    <s v="Dead Calm"/>
    <x v="0"/>
    <x v="4"/>
    <x v="9"/>
    <s v="April 7, 1989 (United States)"/>
    <x v="8"/>
    <n v="38000"/>
    <s v="Phillip Noyce"/>
    <s v="Terry Hayes"/>
    <s v="Nicole Kidman"/>
    <s v="Australia"/>
    <n v="10400000"/>
    <n v="7825009"/>
    <s v="Kennedy Miller Productions"/>
    <n v="96"/>
    <n v="124"/>
    <n v="19796010.671774194"/>
    <n v="-0.24759528846153847"/>
  </r>
  <r>
    <s v="Kickboxer"/>
    <x v="0"/>
    <x v="2"/>
    <x v="9"/>
    <s v="September 8, 1989 (United States)"/>
    <x v="16"/>
    <n v="52000"/>
    <s v="Mark DiSalle"/>
    <s v="Mark DiSalle"/>
    <s v="Jean-Claude Van Damme"/>
    <s v="United States"/>
    <n v="1500000"/>
    <n v="14697005"/>
    <s v="Kings Road Entertainment"/>
    <n v="97"/>
    <n v="124"/>
    <n v="37181052.165322579"/>
    <n v="8.7980033333333338"/>
  </r>
  <r>
    <s v="Black Rain"/>
    <x v="0"/>
    <x v="2"/>
    <x v="9"/>
    <s v="September 22, 1989 (United States)"/>
    <x v="14"/>
    <n v="51000"/>
    <s v="Ridley Scott"/>
    <s v="Craig Bolotin"/>
    <s v="Michael Douglas"/>
    <s v="United States"/>
    <n v="30000000"/>
    <n v="134212055"/>
    <s v="Paramount Pictures"/>
    <n v="125"/>
    <n v="124"/>
    <n v="339534852.04435486"/>
    <n v="3.4737351666666667"/>
  </r>
  <r>
    <s v="Troop Beverly Hills"/>
    <x v="1"/>
    <x v="1"/>
    <x v="9"/>
    <s v="March 24, 1989 (United States)"/>
    <x v="1"/>
    <n v="9600"/>
    <s v="Jeff Kanew"/>
    <s v="Ava Ostern Fries"/>
    <s v="Shelley Long"/>
    <s v="United States"/>
    <n v="18000000"/>
    <n v="8508843"/>
    <s v="Weintraub Entertainment Group"/>
    <n v="105"/>
    <n v="124"/>
    <n v="21526000.395967741"/>
    <n v="-0.52728649999999999"/>
  </r>
  <r>
    <s v="Driving Miss Daisy"/>
    <x v="1"/>
    <x v="0"/>
    <x v="9"/>
    <s v="January 26, 1990 (United States)"/>
    <x v="34"/>
    <n v="102000"/>
    <s v="Bruce Beresford"/>
    <s v="Alfred Uhry"/>
    <s v="Morgan Freeman"/>
    <s v="United States"/>
    <n v="7500000"/>
    <n v="145793296"/>
    <s v="The Zanuck Company"/>
    <n v="99"/>
    <n v="124"/>
    <n v="368833523.83225805"/>
    <n v="18.439106133333333"/>
  </r>
  <r>
    <s v="Drugstore Cowboy"/>
    <x v="0"/>
    <x v="6"/>
    <x v="9"/>
    <s v="October 20, 1989 (United States)"/>
    <x v="4"/>
    <n v="34000"/>
    <s v="Gus Van Sant"/>
    <s v="James Fogle"/>
    <s v="Matt Dillon"/>
    <s v="United States"/>
    <n v="2500000"/>
    <n v="4729352"/>
    <s v="Avenue Pictures"/>
    <n v="101"/>
    <n v="124"/>
    <n v="11964497.761290323"/>
    <n v="0.8917408"/>
  </r>
  <r>
    <s v="A Nightmare on Elm Street 5: The Dream Child"/>
    <x v="0"/>
    <x v="7"/>
    <x v="9"/>
    <s v="August 11, 1989 (United States)"/>
    <x v="27"/>
    <n v="42000"/>
    <s v="Stephen Hopkins"/>
    <s v="Wes Craven"/>
    <s v="Robert Englund"/>
    <s v="United States"/>
    <n v="6000000"/>
    <n v="22168359"/>
    <s v="New Line Cinema"/>
    <n v="89"/>
    <n v="124"/>
    <n v="56082372.728225805"/>
    <n v="2.6947264999999998"/>
  </r>
  <r>
    <s v="Dream a Little Dream"/>
    <x v="8"/>
    <x v="3"/>
    <x v="9"/>
    <s v="March 3, 1989 (United States)"/>
    <x v="1"/>
    <n v="6500"/>
    <s v="Marc Rocco"/>
    <s v="Daniel Jay Franklin"/>
    <s v="Corey Feldman"/>
    <s v="United States"/>
    <m/>
    <n v="5552441"/>
    <s v="Lightning Pictures"/>
    <n v="114"/>
    <n v="124"/>
    <n v="14046780.174999999"/>
    <n v="0"/>
  </r>
  <r>
    <s v="Halloween 5: The Revenge of Michael Myers"/>
    <x v="0"/>
    <x v="4"/>
    <x v="9"/>
    <s v="October 13, 1989 (United States)"/>
    <x v="27"/>
    <n v="36000"/>
    <s v="Dominique Othenin-Girard"/>
    <s v="John Carpenter"/>
    <s v="Donald Pleasence"/>
    <s v="United States"/>
    <n v="5000000"/>
    <n v="11642254"/>
    <s v="Magnum Pictures Inc."/>
    <n v="96"/>
    <n v="124"/>
    <n v="29453024.837096773"/>
    <n v="1.3284507999999999"/>
  </r>
  <r>
    <s v="DeepStar Six"/>
    <x v="0"/>
    <x v="2"/>
    <x v="9"/>
    <s v="January 13, 1989 (United States)"/>
    <x v="20"/>
    <n v="11000"/>
    <s v="Sean S. Cunningham"/>
    <s v="Lewis Abernathy"/>
    <s v="Greg Evigan"/>
    <s v="United States"/>
    <n v="8000000"/>
    <n v="8143225"/>
    <s v="Carolco Entertainment"/>
    <n v="99"/>
    <n v="124"/>
    <n v="20601045.826612905"/>
    <n v="1.7903124999999999E-2"/>
  </r>
  <r>
    <s v="Sea of Love"/>
    <x v="0"/>
    <x v="6"/>
    <x v="9"/>
    <s v="September 15, 1989 (United States)"/>
    <x v="8"/>
    <n v="39000"/>
    <s v="Harold Becker"/>
    <s v="Richard Price"/>
    <s v="Al Pacino"/>
    <s v="United States"/>
    <n v="19000000"/>
    <n v="110879513"/>
    <s v="Universal Pictures"/>
    <n v="113"/>
    <n v="124"/>
    <n v="280507284.09758061"/>
    <n v="4.8357638421052629"/>
  </r>
  <r>
    <s v="Skin Deep"/>
    <x v="0"/>
    <x v="3"/>
    <x v="9"/>
    <s v="March 3, 1989 (United States)"/>
    <x v="10"/>
    <n v="4200"/>
    <s v="Blake Edwards"/>
    <s v="Blake Edwards"/>
    <s v="John Ritter"/>
    <s v="United States"/>
    <n v="9000000"/>
    <n v="19674852"/>
    <s v="Beco Films"/>
    <n v="101"/>
    <n v="124"/>
    <n v="49774202.196774192"/>
    <n v="1.1860946666666667"/>
  </r>
  <r>
    <s v="K-9"/>
    <x v="8"/>
    <x v="2"/>
    <x v="9"/>
    <s v="April 28, 1989 (United States)"/>
    <x v="22"/>
    <n v="32000"/>
    <s v="Rod Daniel"/>
    <s v="Steven Siegel"/>
    <s v="Jim Belushi"/>
    <s v="United States"/>
    <n v="17000000"/>
    <n v="78247647"/>
    <s v="Gordon Company"/>
    <n v="101"/>
    <n v="124"/>
    <n v="197953926.32177418"/>
    <n v="3.6028027647058822"/>
  </r>
  <r>
    <s v="Lean on Me"/>
    <x v="8"/>
    <x v="0"/>
    <x v="9"/>
    <s v="March 3, 1989 (United States)"/>
    <x v="34"/>
    <n v="19000"/>
    <s v="John G. Avildsen"/>
    <s v="Michael Schiffer"/>
    <s v="Morgan Freeman"/>
    <s v="United States"/>
    <n v="10000000"/>
    <n v="31906454"/>
    <s v="Norman Twain Productions"/>
    <n v="108"/>
    <n v="124"/>
    <n v="80718182.417741939"/>
    <n v="2.1906454000000002"/>
  </r>
  <r>
    <s v="Henry V"/>
    <x v="8"/>
    <x v="2"/>
    <x v="9"/>
    <s v="November 8, 1989 (United States)"/>
    <x v="24"/>
    <n v="29000"/>
    <s v="Kenneth Branagh"/>
    <s v="William Shakespeare"/>
    <s v="Kenneth Branagh"/>
    <s v="United Kingdom"/>
    <n v="9000000"/>
    <n v="10161099"/>
    <s v="Renaissance Films"/>
    <n v="137"/>
    <n v="124"/>
    <n v="25705941.583064515"/>
    <n v="0.12901099999999999"/>
  </r>
  <r>
    <s v="She's Out of Control"/>
    <x v="1"/>
    <x v="3"/>
    <x v="9"/>
    <s v="April 14, 1989 (United States)"/>
    <x v="20"/>
    <n v="4100"/>
    <s v="Stan Dragoti"/>
    <s v="Seth Winston"/>
    <s v="Tony Danza"/>
    <s v="United States"/>
    <m/>
    <n v="12065892"/>
    <s v="Weintraub Entertainment Group"/>
    <n v="90"/>
    <n v="124"/>
    <n v="30524760.648387097"/>
    <n v="0"/>
  </r>
  <r>
    <s v="Friday the 13th Part VIII: Jason Takes Manhattan"/>
    <x v="0"/>
    <x v="1"/>
    <x v="9"/>
    <s v="July 28, 1989 (United States)"/>
    <x v="26"/>
    <n v="35000"/>
    <s v="Rob Hedden"/>
    <s v="Rob Hedden"/>
    <s v="Jensen Daggett"/>
    <s v="Canada"/>
    <n v="5000000"/>
    <n v="14343976"/>
    <s v="Paramount Pictures"/>
    <n v="100"/>
    <n v="124"/>
    <n v="36287945.73548387"/>
    <n v="1.8687952000000001"/>
  </r>
  <r>
    <s v="Teen Witch"/>
    <x v="8"/>
    <x v="3"/>
    <x v="9"/>
    <s v="April 28, 1989 (United States)"/>
    <x v="10"/>
    <n v="8600"/>
    <s v="Dorian Walker"/>
    <s v="Robin Menken"/>
    <s v="Robyn Lively"/>
    <s v="United States"/>
    <m/>
    <n v="27843"/>
    <s v="Trans World Entertainment (TWE)"/>
    <n v="90"/>
    <n v="124"/>
    <n v="70438.299193548388"/>
    <n v="0"/>
  </r>
  <r>
    <s v="Valmont"/>
    <x v="0"/>
    <x v="0"/>
    <x v="9"/>
    <s v="November 17, 1989 (United States)"/>
    <x v="9"/>
    <n v="13000"/>
    <s v="Milos Forman"/>
    <s v="Choderlos de Laclos"/>
    <s v="Colin Firth"/>
    <s v="France"/>
    <n v="33000000"/>
    <n v="1132112"/>
    <s v="Renn Productions"/>
    <n v="137"/>
    <n v="124"/>
    <n v="2864060.7612903225"/>
    <n v="-0.96569357575757575"/>
  </r>
  <r>
    <s v="Scandal"/>
    <x v="0"/>
    <x v="0"/>
    <x v="9"/>
    <s v="April 28, 1989 (United States)"/>
    <x v="16"/>
    <n v="4800"/>
    <s v="Michael Caton-Jones"/>
    <s v="Michael Thomas"/>
    <s v="John Hurt"/>
    <s v="United Kingdom"/>
    <n v="7000000"/>
    <n v="8800000"/>
    <s v="British Screen Productions"/>
    <n v="106"/>
    <n v="124"/>
    <n v="22262580.64516129"/>
    <n v="0.25714285714285712"/>
  </r>
  <r>
    <s v="The Fabulous Baker Boys"/>
    <x v="0"/>
    <x v="3"/>
    <x v="9"/>
    <s v="October 13, 1989 (United States)"/>
    <x v="15"/>
    <n v="22000"/>
    <s v="Steve Kloves"/>
    <s v="Steve Kloves"/>
    <s v="Jeff Bridges"/>
    <s v="United States"/>
    <n v="13000000"/>
    <n v="18428904"/>
    <s v="Gladden Entertainment"/>
    <n v="114"/>
    <n v="124"/>
    <n v="46622154.716129035"/>
    <n v="0.41760799999999998"/>
  </r>
  <r>
    <s v="Shocker"/>
    <x v="0"/>
    <x v="3"/>
    <x v="9"/>
    <s v="October 27, 1989 (United States)"/>
    <x v="30"/>
    <n v="15000"/>
    <s v="Wes Craven"/>
    <s v="Wes Craven"/>
    <s v="Michael Murphy"/>
    <s v="United States"/>
    <n v="5000000"/>
    <n v="16554699"/>
    <s v="Alive Films"/>
    <n v="109"/>
    <n v="124"/>
    <n v="41880718.357258067"/>
    <n v="2.3109397999999999"/>
  </r>
  <r>
    <s v="Next of Kin"/>
    <x v="0"/>
    <x v="2"/>
    <x v="9"/>
    <s v="October 20, 1989 (United States)"/>
    <x v="1"/>
    <n v="9700"/>
    <s v="John Irvin"/>
    <s v="Michael Jenning"/>
    <s v="Patrick Swayze"/>
    <s v="United States"/>
    <n v="12000000"/>
    <n v="15942628"/>
    <s v="Lorimar Film Entertainment"/>
    <n v="108"/>
    <n v="124"/>
    <n v="40332277.448387094"/>
    <n v="0.32855233333333334"/>
  </r>
  <r>
    <s v="The Fly II"/>
    <x v="0"/>
    <x v="0"/>
    <x v="9"/>
    <s v="February 10, 1989 (United States)"/>
    <x v="27"/>
    <n v="22000"/>
    <s v="Chris Walas"/>
    <s v="Mick Garris"/>
    <s v="Eric Stoltz"/>
    <s v="United States"/>
    <m/>
    <n v="38903179"/>
    <s v="Brooksfilms"/>
    <n v="105"/>
    <n v="124"/>
    <n v="98418768.16370967"/>
    <n v="0"/>
  </r>
  <r>
    <s v="She-Devil"/>
    <x v="8"/>
    <x v="3"/>
    <x v="9"/>
    <s v="December 8, 1989 (United States)"/>
    <x v="41"/>
    <n v="17000"/>
    <s v="Susan Seidelman"/>
    <s v="Fay Weldon"/>
    <s v="Meryl Streep"/>
    <s v="United States"/>
    <m/>
    <n v="15351421"/>
    <s v="Orion Pictures"/>
    <n v="99"/>
    <n v="124"/>
    <n v="38836619.094354838"/>
    <n v="0"/>
  </r>
  <r>
    <s v="Mystery Train"/>
    <x v="0"/>
    <x v="3"/>
    <x v="9"/>
    <s v="November 17, 1989 (United States)"/>
    <x v="37"/>
    <n v="26000"/>
    <s v="Jim Jarmusch"/>
    <s v="Jim Jarmusch"/>
    <s v="Masatoshi Nagase"/>
    <s v="Japan"/>
    <n v="2800000"/>
    <n v="1544973"/>
    <s v="JVC Entertainment Networks"/>
    <n v="110"/>
    <n v="124"/>
    <n v="3908532.5008064513"/>
    <n v="-0.44822392857142856"/>
  </r>
  <r>
    <s v="Blaze"/>
    <x v="0"/>
    <x v="5"/>
    <x v="9"/>
    <s v="December 13, 1989 (United States)"/>
    <x v="22"/>
    <n v="3600"/>
    <s v="Ron Shelton"/>
    <s v="Blaze Starr"/>
    <s v="Paul Newman"/>
    <s v="United States"/>
    <n v="22000000"/>
    <n v="19131246"/>
    <s v="Touchstone Pictures"/>
    <n v="120"/>
    <n v="124"/>
    <n v="48398966.69516129"/>
    <n v="-0.13039790909090909"/>
  </r>
  <r>
    <s v="The Rainbow"/>
    <x v="0"/>
    <x v="2"/>
    <x v="9"/>
    <s v="May 26, 1989 (United States)"/>
    <x v="19"/>
    <n v="1400"/>
    <s v="Ken Russell"/>
    <s v="Ken Russell"/>
    <s v="Sammi Davis"/>
    <s v="United Kingdom"/>
    <n v="11987578"/>
    <n v="444055"/>
    <s v="Vestron Pictures"/>
    <n v="113"/>
    <n v="124"/>
    <n v="1123387.5282258065"/>
    <n v="-0.96295707106139372"/>
  </r>
  <r>
    <s v="Gleaming the Cube"/>
    <x v="8"/>
    <x v="2"/>
    <x v="9"/>
    <s v="January 13, 1989 (United States)"/>
    <x v="21"/>
    <n v="7400"/>
    <s v="Graeme Clifford"/>
    <s v="Michael Tolkin"/>
    <s v="Christian Slater"/>
    <s v="United States"/>
    <n v="10000000"/>
    <n v="2777280"/>
    <s v="David Foster Productions"/>
    <n v="105"/>
    <n v="124"/>
    <n v="7026070.4516129028"/>
    <n v="-0.72227200000000003"/>
  </r>
  <r>
    <s v="Fletch Lives"/>
    <x v="1"/>
    <x v="3"/>
    <x v="9"/>
    <s v="March 17, 1989 (United States)"/>
    <x v="10"/>
    <n v="20000"/>
    <s v="Michael Ritchie"/>
    <s v="Gregory McDonald"/>
    <s v="Chevy Chase"/>
    <s v="United States"/>
    <n v="8000000"/>
    <n v="39450960"/>
    <s v="Universal Pictures"/>
    <n v="95"/>
    <n v="124"/>
    <n v="99804565.741935477"/>
    <n v="3.9313699999999998"/>
  </r>
  <r>
    <s v="Communion"/>
    <x v="0"/>
    <x v="5"/>
    <x v="9"/>
    <s v="November 10, 1989 (United States)"/>
    <x v="41"/>
    <n v="5900"/>
    <s v="Philippe Mora"/>
    <s v="Whitley Strieber"/>
    <s v="Christopher Walken"/>
    <s v="United States"/>
    <n v="5000000"/>
    <n v="1919653"/>
    <s v="Allied Vision"/>
    <n v="107"/>
    <n v="124"/>
    <n v="4856412.4685483873"/>
    <n v="-0.61606939999999999"/>
  </r>
  <r>
    <s v="Erik the Viking"/>
    <x v="8"/>
    <x v="3"/>
    <x v="9"/>
    <s v="September 22, 1989 (United States)"/>
    <x v="19"/>
    <n v="13000"/>
    <s v="Terry Jones"/>
    <s v="Terry Jones"/>
    <s v="Tim Robbins"/>
    <s v="United Kingdom"/>
    <m/>
    <n v="1932642"/>
    <s v="KB Erik the Viking"/>
    <n v="107"/>
    <n v="124"/>
    <n v="4889272.5435483865"/>
    <n v="0"/>
  </r>
  <r>
    <s v="Crimes and Misdemeanors"/>
    <x v="8"/>
    <x v="3"/>
    <x v="9"/>
    <s v="November 3, 1989 (United States)"/>
    <x v="6"/>
    <n v="56000"/>
    <s v="Woody Allen"/>
    <s v="Woody Allen"/>
    <s v="Martin Landau"/>
    <s v="United States"/>
    <n v="19000000"/>
    <n v="18254702"/>
    <s v="Jack Rollins &amp; Charles H. Joffe Productions"/>
    <n v="104"/>
    <n v="124"/>
    <n v="46181451.753225803"/>
    <n v="-3.9226210526315787E-2"/>
  </r>
  <r>
    <s v="An Innocent Man"/>
    <x v="0"/>
    <x v="2"/>
    <x v="9"/>
    <s v="October 6, 1989 (United States)"/>
    <x v="16"/>
    <n v="6300"/>
    <s v="Peter Yates"/>
    <s v="Larry Brothers"/>
    <s v="Tom Selleck"/>
    <s v="United States"/>
    <m/>
    <n v="20047604"/>
    <s v="Interscope Communications"/>
    <n v="113"/>
    <n v="124"/>
    <n v="50717204.635483868"/>
    <n v="0"/>
  </r>
  <r>
    <s v="Let It Ride"/>
    <x v="8"/>
    <x v="3"/>
    <x v="9"/>
    <s v="August 18, 1989 (United States)"/>
    <x v="8"/>
    <n v="5300"/>
    <s v="Joe Pytka"/>
    <s v="Jay Cronley"/>
    <s v="Richard Dreyfuss"/>
    <s v="United States"/>
    <n v="18000000"/>
    <n v="4973285"/>
    <s v="Alleged Productions"/>
    <n v="90"/>
    <n v="124"/>
    <n v="12581608.907258064"/>
    <n v="-0.72370638888888894"/>
  </r>
  <r>
    <s v="Loverboy"/>
    <x v="8"/>
    <x v="3"/>
    <x v="9"/>
    <s v="April 28, 1989 (United States)"/>
    <x v="10"/>
    <n v="7500"/>
    <s v="Joan Micklin Silver"/>
    <s v="Robin Schiff"/>
    <s v="Patrick Dempsey"/>
    <s v="United States"/>
    <m/>
    <n v="3960327"/>
    <s v="Crescent Film Enterprises"/>
    <n v="98"/>
    <n v="124"/>
    <n v="10018988.547580644"/>
    <n v="0"/>
  </r>
  <r>
    <s v="Kill Me Again"/>
    <x v="0"/>
    <x v="2"/>
    <x v="9"/>
    <s v="October 27, 1989 (United States)"/>
    <x v="21"/>
    <n v="4600"/>
    <s v="John Dahl"/>
    <s v="John Dahl"/>
    <s v="Val Kilmer"/>
    <s v="United States"/>
    <n v="4000000"/>
    <n v="283694"/>
    <s v="Incorporated Television Company (ITC)"/>
    <n v="94"/>
    <n v="124"/>
    <n v="717700.06290322577"/>
    <n v="-0.92907649999999997"/>
  </r>
  <r>
    <s v="The Gods Must Be Crazy II"/>
    <x v="1"/>
    <x v="3"/>
    <x v="9"/>
    <s v="April 13, 1990 (United States)"/>
    <x v="15"/>
    <n v="16000"/>
    <s v="Jamie Uys"/>
    <s v="Jamie Uys"/>
    <s v="N!xau"/>
    <s v="South Africa"/>
    <m/>
    <n v="6291444"/>
    <s v="Elrina Investment"/>
    <n v="98"/>
    <n v="124"/>
    <n v="15916338.570967741"/>
    <n v="0"/>
  </r>
  <r>
    <s v="Millennium"/>
    <x v="8"/>
    <x v="0"/>
    <x v="9"/>
    <s v="August 25, 1989 (United States)"/>
    <x v="1"/>
    <n v="6100"/>
    <s v="Michael Anderson"/>
    <s v="John Varley"/>
    <s v="Kris Kristofferson"/>
    <s v="United States"/>
    <m/>
    <n v="5777099"/>
    <s v="First Millenium Partnership"/>
    <n v="108"/>
    <n v="124"/>
    <n v="14615128.67983871"/>
    <n v="0"/>
  </r>
  <r>
    <s v="Chances Are"/>
    <x v="1"/>
    <x v="3"/>
    <x v="9"/>
    <s v="March 10, 1989 (United States)"/>
    <x v="16"/>
    <n v="11000"/>
    <s v="Emile Ardolino"/>
    <s v="Perry Howze"/>
    <s v="Cybill Shepherd"/>
    <s v="United States"/>
    <n v="16000000"/>
    <n v="16278590"/>
    <s v="TriStar Pictures"/>
    <n v="108"/>
    <n v="124"/>
    <n v="41182207.120967738"/>
    <n v="1.7411875E-2"/>
  </r>
  <r>
    <s v="The Dream Team"/>
    <x v="8"/>
    <x v="3"/>
    <x v="9"/>
    <s v="April 7, 1989 (United States)"/>
    <x v="16"/>
    <n v="13000"/>
    <s v="Howard Zieff"/>
    <s v="Jon Connolly"/>
    <s v="Michael Keaton"/>
    <s v="United States"/>
    <n v="15000000"/>
    <n v="28890240"/>
    <s v="Universal Pictures"/>
    <n v="113"/>
    <n v="124"/>
    <n v="73087647.483870968"/>
    <n v="0.92601599999999995"/>
  </r>
  <r>
    <s v="Last Exit to Brooklyn"/>
    <x v="0"/>
    <x v="0"/>
    <x v="9"/>
    <s v="May 4, 1990 (United States)"/>
    <x v="8"/>
    <n v="5900"/>
    <s v="Uli Edel"/>
    <s v="Hubert Selby Jr."/>
    <s v="Jennifer Jason Leigh"/>
    <s v="United Kingdom"/>
    <m/>
    <n v="1730005"/>
    <s v="Allied Filmmakers"/>
    <n v="102"/>
    <n v="124"/>
    <n v="4376633.6169354841"/>
    <n v="0"/>
  </r>
  <r>
    <s v="Little Nemo: Adventures in Slumberland"/>
    <x v="2"/>
    <x v="10"/>
    <x v="9"/>
    <s v="August 21, 1992 (United States)"/>
    <x v="12"/>
    <n v="7000"/>
    <s v="Masami Hata"/>
    <s v="Chris Columbus"/>
    <s v="Gabriel Damon"/>
    <s v="Japan"/>
    <n v="35000000"/>
    <n v="1368000"/>
    <s v="TMS Entertainment"/>
    <n v="85"/>
    <n v="124"/>
    <n v="3460819.3548387098"/>
    <n v="-0.96091428571428572"/>
  </r>
  <r>
    <s v="Kinjite: Forbidden Subjects"/>
    <x v="0"/>
    <x v="2"/>
    <x v="9"/>
    <s v="February 3, 1989 (United States)"/>
    <x v="30"/>
    <n v="2900"/>
    <s v="J. Lee Thompson"/>
    <s v="Harold Nebenzal"/>
    <s v="Charles Bronson"/>
    <s v="United States"/>
    <n v="5000000"/>
    <n v="3416846"/>
    <s v="Golan-Globus Productions"/>
    <n v="97"/>
    <n v="124"/>
    <n v="8644069.2758064512"/>
    <n v="-0.31663079999999999"/>
  </r>
  <r>
    <s v="Great Balls of Fire!"/>
    <x v="8"/>
    <x v="5"/>
    <x v="9"/>
    <s v="June 30, 1989 (United States)"/>
    <x v="19"/>
    <n v="16000"/>
    <s v="Jim McBride"/>
    <s v="Myra Lewis"/>
    <s v="Dennis Quaid"/>
    <s v="United States"/>
    <m/>
    <n v="13741060"/>
    <s v="Orion Pictures"/>
    <n v="108"/>
    <n v="124"/>
    <n v="34762665.5"/>
    <n v="0"/>
  </r>
  <r>
    <s v="New York Stories"/>
    <x v="1"/>
    <x v="3"/>
    <x v="9"/>
    <s v="March 10, 1989 (United States)"/>
    <x v="5"/>
    <n v="17000"/>
    <s v="Woody Allen"/>
    <s v="Richard Price"/>
    <s v="Woody Allen"/>
    <s v="United States"/>
    <n v="15000000"/>
    <n v="10763469"/>
    <s v="Touchstone Pictures"/>
    <n v="124"/>
    <n v="124"/>
    <n v="27229840.526612904"/>
    <n v="-0.2824354"/>
  </r>
  <r>
    <s v="Cousins"/>
    <x v="8"/>
    <x v="3"/>
    <x v="9"/>
    <s v="February 10, 1989 (United States)"/>
    <x v="21"/>
    <n v="4300"/>
    <s v="Joel Schumacher"/>
    <s v="Jean-Charles Tacchella"/>
    <s v="Ted Danson"/>
    <s v="United States"/>
    <n v="13000000"/>
    <n v="22026369"/>
    <s v="Paramount Pictures"/>
    <n v="113"/>
    <n v="124"/>
    <n v="55723160.92983871"/>
    <n v="0.69433607692307697"/>
  </r>
  <r>
    <s v="Blind Fury"/>
    <x v="0"/>
    <x v="2"/>
    <x v="9"/>
    <s v="March 16, 1990 (United States)"/>
    <x v="5"/>
    <n v="16000"/>
    <s v="Phillip Noyce"/>
    <s v="RyÃ´zÃ´ Kasahara"/>
    <s v="Rutger Hauer"/>
    <s v="United States"/>
    <n v="10000000"/>
    <n v="2692037"/>
    <s v="TriStar Pictures"/>
    <n v="86"/>
    <n v="124"/>
    <n v="6810419.4104838707"/>
    <n v="-0.73079629999999995"/>
  </r>
  <r>
    <s v="The Return of Swamp Thing"/>
    <x v="8"/>
    <x v="2"/>
    <x v="9"/>
    <s v="May 12, 1989 (United States)"/>
    <x v="32"/>
    <n v="4400"/>
    <s v="Jim Wynorski"/>
    <s v="Neil Cuthbert"/>
    <s v="Dick Durock"/>
    <s v="United States"/>
    <n v="4000000"/>
    <n v="192816"/>
    <s v="Lightyear Entertainment"/>
    <n v="88"/>
    <n v="124"/>
    <n v="487793.38064516126"/>
    <n v="-0.95179599999999998"/>
  </r>
  <r>
    <s v="The January Man"/>
    <x v="0"/>
    <x v="2"/>
    <x v="9"/>
    <s v="January 13, 1989 (United States)"/>
    <x v="41"/>
    <n v="6700"/>
    <s v="Pat O'Connor"/>
    <s v="John Patrick Shanley"/>
    <s v="Kevin Kline"/>
    <s v="United States"/>
    <m/>
    <n v="4611062"/>
    <s v="Metro-Goldwyn-Mayer (MGM)"/>
    <n v="97"/>
    <n v="124"/>
    <n v="11665243.140322581"/>
    <n v="0"/>
  </r>
  <r>
    <s v="We're No Angels"/>
    <x v="8"/>
    <x v="3"/>
    <x v="9"/>
    <s v="December 15, 1989 (United States)"/>
    <x v="10"/>
    <n v="22000"/>
    <s v="Neil Jordan"/>
    <s v="David Mamet"/>
    <s v="Robert De Niro"/>
    <s v="United States"/>
    <n v="20000000"/>
    <n v="10555348"/>
    <s v="Paramount Pictures"/>
    <n v="106"/>
    <n v="124"/>
    <n v="26703327.964516129"/>
    <n v="-0.4722326"/>
  </r>
  <r>
    <s v="Johnny Handsome"/>
    <x v="0"/>
    <x v="6"/>
    <x v="9"/>
    <s v="September 29, 1989 (United States)"/>
    <x v="10"/>
    <n v="9200"/>
    <s v="Walter Hill"/>
    <s v="John Godey"/>
    <s v="Mickey Rourke"/>
    <s v="United States"/>
    <n v="20000000"/>
    <n v="7237794"/>
    <s v="Carolco Pictures"/>
    <n v="94"/>
    <n v="124"/>
    <n v="18310451.433870967"/>
    <n v="-0.63811030000000002"/>
  </r>
  <r>
    <s v="Who's Harry Crumb?"/>
    <x v="8"/>
    <x v="3"/>
    <x v="9"/>
    <s v="February 3, 1989 (United States)"/>
    <x v="23"/>
    <n v="15000"/>
    <s v="Paul Flaherty"/>
    <s v="Robert Conte"/>
    <s v="John Candy"/>
    <s v="United States"/>
    <m/>
    <n v="10982364"/>
    <s v="TriStar Pictures"/>
    <n v="94"/>
    <n v="124"/>
    <n v="27783609.570967741"/>
    <n v="0"/>
  </r>
  <r>
    <s v="The Mighty Quinn"/>
    <x v="0"/>
    <x v="2"/>
    <x v="9"/>
    <s v="February 17, 1989 (United States)"/>
    <x v="22"/>
    <n v="5200"/>
    <s v="Carl Schenkel"/>
    <s v="Albert Z. Carr"/>
    <s v="Denzel Washington"/>
    <s v="United States"/>
    <m/>
    <n v="4557214"/>
    <s v="A&amp;M Films"/>
    <n v="98"/>
    <n v="124"/>
    <n v="11529016.38548387"/>
    <n v="0"/>
  </r>
  <r>
    <s v="Fat Man and Little Boy"/>
    <x v="8"/>
    <x v="5"/>
    <x v="9"/>
    <s v="October 20, 1989 (United States)"/>
    <x v="16"/>
    <n v="7200"/>
    <s v="Roland JoffÃ©"/>
    <s v="Bruce Robinson"/>
    <s v="Paul Newman"/>
    <s v="United States"/>
    <n v="30000000"/>
    <n v="3563162"/>
    <s v="Paramount Pictures"/>
    <n v="127"/>
    <n v="124"/>
    <n v="9014225.1564516127"/>
    <n v="-0.88122793333333338"/>
  </r>
  <r>
    <s v="Police Academy 6: City Under Siege"/>
    <x v="1"/>
    <x v="3"/>
    <x v="9"/>
    <s v="March 10, 1989 (United States)"/>
    <x v="44"/>
    <n v="29000"/>
    <s v="Peter Bonerz"/>
    <s v="Neal Israel"/>
    <s v="Bubba Smith"/>
    <s v="United States"/>
    <n v="12000000"/>
    <n v="11567217"/>
    <s v="Warner Bros."/>
    <n v="84"/>
    <n v="124"/>
    <n v="29263193.329838708"/>
    <n v="-3.606525E-2"/>
  </r>
  <r>
    <s v="Her Alibi"/>
    <x v="1"/>
    <x v="3"/>
    <x v="9"/>
    <s v="February 3, 1989 (United States)"/>
    <x v="1"/>
    <n v="6900"/>
    <s v="Bruce Beresford"/>
    <s v="Charlie Peters"/>
    <s v="Tom Selleck"/>
    <s v="United States"/>
    <m/>
    <n v="18699037"/>
    <s v="Warner Bros."/>
    <n v="94"/>
    <n v="124"/>
    <n v="47305547.636290319"/>
    <n v="0"/>
  </r>
  <r>
    <s v="The Blood of Heroes"/>
    <x v="0"/>
    <x v="2"/>
    <x v="9"/>
    <s v="February 23, 1990 (United States)"/>
    <x v="16"/>
    <n v="6500"/>
    <s v="David Webb Peoples"/>
    <s v="David Webb Peoples"/>
    <s v="Rutger Hauer"/>
    <s v="Australia"/>
    <m/>
    <n v="882290"/>
    <s v="Kings Road Entertainment"/>
    <n v="90"/>
    <n v="124"/>
    <n v="2232051.3951612902"/>
    <n v="0"/>
  </r>
  <r>
    <s v="Pink Cadillac"/>
    <x v="8"/>
    <x v="2"/>
    <x v="9"/>
    <s v="May 26, 1989 (United States)"/>
    <x v="20"/>
    <n v="11000"/>
    <s v="Buddy Van Horn"/>
    <s v="John Eskow"/>
    <s v="Clint Eastwood"/>
    <s v="United States"/>
    <n v="19000000"/>
    <n v="12143484"/>
    <s v="Malpaso Productions"/>
    <n v="122"/>
    <n v="124"/>
    <n v="30721055.893548388"/>
    <n v="-0.36086926315789475"/>
  </r>
  <r>
    <s v="Three Fugitives"/>
    <x v="8"/>
    <x v="2"/>
    <x v="9"/>
    <s v="January 27, 1989 (United States)"/>
    <x v="19"/>
    <n v="11000"/>
    <s v="Francis Veber"/>
    <s v="Francis Veber"/>
    <s v="Nick Nolte"/>
    <s v="United States"/>
    <n v="15000000"/>
    <n v="40586886"/>
    <s v="Touchstone Pictures"/>
    <n v="96"/>
    <n v="124"/>
    <n v="102678275.30806452"/>
    <n v="1.7057924"/>
  </r>
  <r>
    <s v="Robot Jox"/>
    <x v="1"/>
    <x v="2"/>
    <x v="9"/>
    <s v="November 21, 1990 (United States)"/>
    <x v="20"/>
    <n v="6000"/>
    <s v="Stuart Gordon"/>
    <s v="Stuart Gordon"/>
    <s v="Gary Graham"/>
    <s v="United States"/>
    <n v="10000000"/>
    <n v="1272977"/>
    <s v="Empire Pictures"/>
    <n v="85"/>
    <n v="124"/>
    <n v="3220426.4911290323"/>
    <n v="-0.87270230000000004"/>
  </r>
  <r>
    <s v="No Holds Barred"/>
    <x v="8"/>
    <x v="2"/>
    <x v="9"/>
    <s v="June 2, 1989 (United States)"/>
    <x v="44"/>
    <n v="6000"/>
    <s v="Thomas J. Wright"/>
    <s v="Dennis Hackin"/>
    <s v="Hulk Hogan"/>
    <s v="United States"/>
    <n v="8000000"/>
    <n v="16093651"/>
    <s v="New Line Cinema"/>
    <n v="93"/>
    <n v="124"/>
    <n v="40714341.279838711"/>
    <n v="1.0117063749999999"/>
  </r>
  <r>
    <s v="Family Business"/>
    <x v="0"/>
    <x v="6"/>
    <x v="9"/>
    <s v="December 15, 1989 (United States)"/>
    <x v="46"/>
    <n v="12000"/>
    <s v="Sidney Lumet"/>
    <s v="Vincent Patrick"/>
    <s v="Sean Connery"/>
    <s v="United States"/>
    <m/>
    <n v="12195695"/>
    <s v="TriStar Pictures"/>
    <n v="110"/>
    <n v="124"/>
    <n v="30853141.302419353"/>
    <n v="0"/>
  </r>
  <r>
    <s v="Wicked Stepmother"/>
    <x v="8"/>
    <x v="3"/>
    <x v="9"/>
    <s v="February 3, 1989 (United States)"/>
    <x v="36"/>
    <n v="1800"/>
    <s v="Larry Cohen"/>
    <s v="Larry Cohen"/>
    <s v="Bette Davis"/>
    <s v="United States"/>
    <n v="2500000"/>
    <m/>
    <s v="Larco Productions"/>
    <n v="90"/>
    <n v="124"/>
    <n v="0"/>
    <n v="-1"/>
  </r>
  <r>
    <s v="Chattahoochee"/>
    <x v="0"/>
    <x v="5"/>
    <x v="9"/>
    <s v="April 20, 1990 (United States)"/>
    <x v="21"/>
    <n v="1900"/>
    <s v="Mick Jackson"/>
    <s v="James Cresson"/>
    <s v="Gary Oldman"/>
    <s v="United States"/>
    <m/>
    <n v="259486"/>
    <s v="Hemdale"/>
    <n v="98"/>
    <n v="124"/>
    <n v="656457.72741935484"/>
    <n v="0"/>
  </r>
  <r>
    <s v="Stepfather II: Make Room for Daddy"/>
    <x v="0"/>
    <x v="4"/>
    <x v="9"/>
    <s v="November 3, 1989 (United States)"/>
    <x v="46"/>
    <n v="3700"/>
    <s v="Jeff Burr"/>
    <s v="Carolyn Lefcourt"/>
    <s v="Terry O'Quinn"/>
    <s v="United Kingdom"/>
    <n v="1500000"/>
    <n v="1519796"/>
    <s v="Incorporated Television Company (ITC)"/>
    <n v="93"/>
    <n v="124"/>
    <n v="3844838.7516129031"/>
    <n v="1.3197333333333333E-2"/>
  </r>
  <r>
    <s v="Eddie and the Cruisers II: Eddie Lives!"/>
    <x v="8"/>
    <x v="0"/>
    <x v="9"/>
    <s v="August 18, 1989 (United States)"/>
    <x v="19"/>
    <n v="2800"/>
    <s v="Jean-Claude Lord"/>
    <s v="P.F. Kluge"/>
    <s v="Michael ParÃ©"/>
    <s v="Canada"/>
    <m/>
    <n v="536508"/>
    <s v="Scotti Brothers Pictures (I)"/>
    <n v="104"/>
    <n v="124"/>
    <n v="1357278.706451613"/>
    <n v="0"/>
  </r>
  <r>
    <s v="The Big Picture"/>
    <x v="8"/>
    <x v="3"/>
    <x v="9"/>
    <s v="December 15, 1989 (Brazil)"/>
    <x v="19"/>
    <n v="4800"/>
    <s v="Christopher Guest"/>
    <s v="Michael Varhol"/>
    <s v="Kevin Bacon"/>
    <s v="United States"/>
    <n v="5000000"/>
    <n v="117463"/>
    <s v="Aspen Film Society"/>
    <n v="100"/>
    <n v="124"/>
    <n v="297162.44435483869"/>
    <n v="-0.97650740000000003"/>
  </r>
  <r>
    <s v="Parents"/>
    <x v="0"/>
    <x v="3"/>
    <x v="9"/>
    <s v="January 27, 1989 (United States)"/>
    <x v="10"/>
    <n v="6800"/>
    <s v="Bob Balaban"/>
    <s v="Christopher Hawthorne"/>
    <s v="Randy Quaid"/>
    <s v="Canada"/>
    <n v="3000000"/>
    <n v="870532"/>
    <s v="Great American Films Limited Partnership"/>
    <n v="81"/>
    <n v="124"/>
    <n v="2202305.5516129034"/>
    <n v="-0.70982266666666671"/>
  </r>
  <r>
    <s v="Jacknife"/>
    <x v="0"/>
    <x v="0"/>
    <x v="9"/>
    <s v="March 10, 1989 (United States)"/>
    <x v="21"/>
    <n v="5600"/>
    <s v="David Hugh Jones"/>
    <s v="Stephen Metcalfe"/>
    <s v="Robert De Niro"/>
    <s v="United States"/>
    <m/>
    <n v="2049769"/>
    <s v="Kings Road Entertainment"/>
    <n v="102"/>
    <n v="124"/>
    <n v="5185584.962096774"/>
    <n v="0"/>
  </r>
  <r>
    <s v="Dad"/>
    <x v="1"/>
    <x v="3"/>
    <x v="9"/>
    <s v="November 10, 1989 (United States)"/>
    <x v="21"/>
    <n v="4700"/>
    <s v="Gary David Goldberg"/>
    <s v="William Wharton"/>
    <s v="Jack Lemmon"/>
    <s v="United States"/>
    <n v="19000000"/>
    <n v="27503037"/>
    <s v="Amblin Entertainment"/>
    <n v="117"/>
    <n v="124"/>
    <n v="69578247.636290327"/>
    <n v="0.44752826315789473"/>
  </r>
  <r>
    <s v="Speed Zone"/>
    <x v="1"/>
    <x v="2"/>
    <x v="9"/>
    <s v="April 21, 1989 (United States)"/>
    <x v="54"/>
    <n v="3200"/>
    <s v="Jim Drake"/>
    <s v="Michael Short"/>
    <s v="Peter Boyle"/>
    <s v="Canada"/>
    <n v="18000000"/>
    <n v="3077361"/>
    <s v="Canadian International Studios VIII"/>
    <n v="94"/>
    <n v="124"/>
    <n v="7785226.9814516129"/>
    <n v="-0.82903550000000004"/>
  </r>
  <r>
    <s v="How to Get Ahead in Advertising"/>
    <x v="0"/>
    <x v="3"/>
    <x v="9"/>
    <s v="March 29, 1990 (West Germany)"/>
    <x v="15"/>
    <n v="5700"/>
    <s v="Bruce Robinson"/>
    <s v="Bruce Robinson"/>
    <s v="Richard E. Grant"/>
    <s v="United Kingdom"/>
    <m/>
    <n v="418053"/>
    <s v="HandMade Films"/>
    <n v="90"/>
    <n v="124"/>
    <n v="1057606.6620967742"/>
    <n v="0"/>
  </r>
  <r>
    <s v="Lisa"/>
    <x v="8"/>
    <x v="0"/>
    <x v="9"/>
    <s v="October 20, 1989 (Argentina)"/>
    <x v="22"/>
    <n v="1700"/>
    <s v="Gary Sherman"/>
    <s v="Gary Sherman"/>
    <s v="Staci Keanan"/>
    <s v="United States"/>
    <m/>
    <n v="4347648"/>
    <s v="Gary Sherman Productions"/>
    <n v="95"/>
    <n v="124"/>
    <n v="10998848.206451613"/>
    <n v="0"/>
  </r>
  <r>
    <s v="Out Cold"/>
    <x v="0"/>
    <x v="3"/>
    <x v="9"/>
    <s v="March 3, 1989 (United States)"/>
    <x v="30"/>
    <n v="703"/>
    <s v="Malcolm Mowbray"/>
    <s v="Leonard Glasser"/>
    <s v="John Lithgow"/>
    <s v="United States"/>
    <m/>
    <n v="294266"/>
    <s v="Braunstein and Hamady Productions"/>
    <n v="92"/>
    <n v="124"/>
    <n v="744445.51774193544"/>
    <n v="0"/>
  </r>
  <r>
    <s v="Longtime Companion"/>
    <x v="0"/>
    <x v="0"/>
    <x v="9"/>
    <s v="May 1, 1990 (Portugal)"/>
    <x v="37"/>
    <n v="5400"/>
    <s v="Norman RenÃ©"/>
    <s v="Craig Lucas"/>
    <s v="Stephen Caffrey"/>
    <s v="United States"/>
    <n v="3000000"/>
    <n v="4609953"/>
    <s v="American Playhouse"/>
    <n v="96"/>
    <n v="124"/>
    <n v="11662437.549193548"/>
    <n v="0.53665099999999999"/>
  </r>
  <r>
    <s v="Happily Ever After"/>
    <x v="2"/>
    <x v="10"/>
    <x v="9"/>
    <s v="May 28, 1993 (United States)"/>
    <x v="41"/>
    <n v="2200"/>
    <s v="John Howley"/>
    <s v="Martha Moran"/>
    <s v="Edward Asner"/>
    <s v="United States"/>
    <m/>
    <n v="3299382"/>
    <s v="Filmation Associates"/>
    <n v="75"/>
    <n v="124"/>
    <n v="8346904.3016129034"/>
    <n v="0"/>
  </r>
  <r>
    <s v="Heart of Dixie"/>
    <x v="1"/>
    <x v="0"/>
    <x v="9"/>
    <s v="August 25, 1989 (United States)"/>
    <x v="33"/>
    <n v="677"/>
    <s v="Martin Davidson"/>
    <s v="Anne Rivers Siddons"/>
    <s v="Ally Sheedy"/>
    <s v="United States"/>
    <n v="8000000"/>
    <n v="1097333"/>
    <m/>
    <n v="95"/>
    <n v="124"/>
    <n v="2776075.5008064518"/>
    <n v="-0.86283337500000001"/>
  </r>
  <r>
    <s v="Tap"/>
    <x v="8"/>
    <x v="3"/>
    <x v="9"/>
    <s v="February 10, 1989 (United States)"/>
    <x v="16"/>
    <n v="1500"/>
    <s v="Nick Castle"/>
    <s v="Nick Castle"/>
    <s v="Gregory Hines"/>
    <s v="United States"/>
    <m/>
    <n v="9114702"/>
    <s v="Beco Films"/>
    <n v="111"/>
    <n v="124"/>
    <n v="23058725.946774192"/>
    <n v="0"/>
  </r>
  <r>
    <s v="A Dry White Season"/>
    <x v="0"/>
    <x v="0"/>
    <x v="9"/>
    <s v="September 20, 1989 (United States)"/>
    <x v="9"/>
    <n v="5300"/>
    <s v="Euzhan Palcy"/>
    <s v="AndrÃ© P. Brink"/>
    <s v="Donald Sutherland"/>
    <s v="United States"/>
    <n v="9000000"/>
    <n v="3766879"/>
    <s v="Davros Films"/>
    <n v="106"/>
    <n v="124"/>
    <n v="9529596.3088709675"/>
    <n v="-0.58145788888888894"/>
  </r>
  <r>
    <s v="The Phantom of the Opera"/>
    <x v="0"/>
    <x v="0"/>
    <x v="9"/>
    <s v="November 3, 1989 (United States)"/>
    <x v="30"/>
    <n v="3800"/>
    <s v="Dwight H. Little"/>
    <s v="Gaston Leroux"/>
    <s v="Robert Englund"/>
    <s v="United States"/>
    <m/>
    <n v="3953745"/>
    <s v="21st Century Film Corporation"/>
    <n v="93"/>
    <n v="124"/>
    <n v="10002337.149193548"/>
    <n v="0"/>
  </r>
  <r>
    <s v="The Experts"/>
    <x v="8"/>
    <x v="3"/>
    <x v="9"/>
    <s v="January 13, 1989 (United States)"/>
    <x v="25"/>
    <n v="2300"/>
    <s v="Dave Thomas"/>
    <s v="Steven Greene"/>
    <s v="John Travolta"/>
    <s v="Canada"/>
    <m/>
    <n v="169203"/>
    <s v="Paramount Pictures"/>
    <n v="94"/>
    <n v="124"/>
    <n v="428056.29919354839"/>
    <n v="0"/>
  </r>
  <r>
    <s v="Triumph of the Spirit"/>
    <x v="0"/>
    <x v="5"/>
    <x v="9"/>
    <s v="December 23, 1989 (South Korea)"/>
    <x v="8"/>
    <n v="2300"/>
    <s v="Robert M. Young"/>
    <s v="Shimon Arama"/>
    <s v="Willem Dafoe"/>
    <s v="United States"/>
    <m/>
    <n v="408839"/>
    <s v="Nova International Films"/>
    <n v="120"/>
    <n v="124"/>
    <n v="1034296.7282258064"/>
    <n v="0"/>
  </r>
  <r>
    <s v="The Unbelievable Truth"/>
    <x v="0"/>
    <x v="3"/>
    <x v="9"/>
    <s v="November 8, 1990 (Australia)"/>
    <x v="4"/>
    <n v="5000"/>
    <s v="Hal Hartley"/>
    <s v="Hal Hartley"/>
    <s v="Adrienne Shelly"/>
    <s v="United States"/>
    <n v="75000"/>
    <m/>
    <s v="Action Features"/>
    <n v="90"/>
    <n v="124"/>
    <n v="0"/>
    <n v="-1"/>
  </r>
  <r>
    <s v="True Believer"/>
    <x v="0"/>
    <x v="6"/>
    <x v="9"/>
    <s v="February 17, 1989 (United States)"/>
    <x v="17"/>
    <n v="4500"/>
    <s v="Joseph Ruben"/>
    <s v="Wesley Strick"/>
    <s v="James Woods"/>
    <s v="United States"/>
    <m/>
    <n v="8742750"/>
    <s v="Columbia Pictures"/>
    <n v="108"/>
    <n v="124"/>
    <n v="22117747.379032258"/>
    <n v="0"/>
  </r>
  <r>
    <s v="The Horror Show"/>
    <x v="0"/>
    <x v="4"/>
    <x v="9"/>
    <s v="April 28, 1989 (United States)"/>
    <x v="18"/>
    <n v="3600"/>
    <s v="James Isaac"/>
    <s v="Allyn Warner"/>
    <s v="Lance Henriksen"/>
    <s v="United States"/>
    <n v="3000000"/>
    <n v="1738897"/>
    <s v="Sean S. Cunningham Films"/>
    <n v="95"/>
    <n v="124"/>
    <n v="4399128.9427419351"/>
    <n v="-0.42036766666666664"/>
  </r>
  <r>
    <s v="The Tall Guy"/>
    <x v="0"/>
    <x v="3"/>
    <x v="9"/>
    <s v="September 21, 1990 (United States)"/>
    <x v="19"/>
    <n v="4500"/>
    <s v="Mel Smith"/>
    <s v="Richard Curtis"/>
    <s v="Jeff Goldblum"/>
    <s v="United Kingdom"/>
    <m/>
    <n v="510712"/>
    <s v="London Weekend Television (LWT)"/>
    <n v="92"/>
    <n v="124"/>
    <n v="1292018.9870967742"/>
    <n v="0"/>
  </r>
  <r>
    <s v="The Toxic Avenger Part II"/>
    <x v="0"/>
    <x v="2"/>
    <x v="9"/>
    <s v="February 24, 1989 (United States)"/>
    <x v="27"/>
    <n v="6200"/>
    <s v="Michael Herz"/>
    <s v="Lloyd Kaufman"/>
    <s v="Ron Fazio"/>
    <s v="United States"/>
    <n v="2300000"/>
    <n v="792966"/>
    <s v="Lorimar Film Entertainment"/>
    <n v="102"/>
    <n v="124"/>
    <n v="2006076.0822580645"/>
    <n v="-0.65523217391304345"/>
  </r>
  <r>
    <s v="Dead Bang"/>
    <x v="0"/>
    <x v="2"/>
    <x v="9"/>
    <s v="March 24, 1989 (United States)"/>
    <x v="10"/>
    <n v="3500"/>
    <s v="John Frankenheimer"/>
    <s v="Robert Foster"/>
    <s v="Don Johnson"/>
    <s v="United States"/>
    <n v="14500000"/>
    <n v="8125592"/>
    <s v="Lorimar Film Entertainment"/>
    <n v="102"/>
    <n v="124"/>
    <n v="20556437.18064516"/>
    <n v="-0.43961434482758621"/>
  </r>
  <r>
    <s v="Music Box"/>
    <x v="8"/>
    <x v="6"/>
    <x v="9"/>
    <s v="January 19, 1990 (United States)"/>
    <x v="34"/>
    <n v="7200"/>
    <s v="Costa-Gavras"/>
    <s v="Joe Eszterhas"/>
    <s v="Jessica Lange"/>
    <s v="United States"/>
    <m/>
    <n v="6263883"/>
    <s v="Carolco Pictures"/>
    <n v="124"/>
    <n v="124"/>
    <n v="15846613.686290322"/>
    <n v="0"/>
  </r>
  <r>
    <s v="Gross Anatomy"/>
    <x v="8"/>
    <x v="0"/>
    <x v="9"/>
    <s v="October 20, 1989 (United States)"/>
    <x v="10"/>
    <n v="3600"/>
    <s v="Thom Eberhardt"/>
    <s v="Mark Spragg"/>
    <s v="Matthew Modine"/>
    <s v="United States"/>
    <n v="8500000"/>
    <n v="11604598"/>
    <s v="Hill/Rosenman"/>
    <n v="109"/>
    <n v="124"/>
    <n v="29357761.230645161"/>
    <n v="0.36524682352941179"/>
  </r>
  <r>
    <s v="Violent Cop"/>
    <x v="4"/>
    <x v="2"/>
    <x v="9"/>
    <s v="July 16, 1999 (United States)"/>
    <x v="13"/>
    <n v="11000"/>
    <s v="Takeshi Kitano"/>
    <s v="Hisashi Nozawa"/>
    <s v="Takeshi Kitano"/>
    <s v="Japan"/>
    <m/>
    <m/>
    <s v="Bandai Media Department"/>
    <n v="103"/>
    <n v="124"/>
    <n v="0"/>
    <n v="0"/>
  </r>
  <r>
    <s v="Renegades"/>
    <x v="0"/>
    <x v="2"/>
    <x v="9"/>
    <s v="June 2, 1989 (United States)"/>
    <x v="20"/>
    <n v="3300"/>
    <s v="Jack Sholder"/>
    <s v="David Rich"/>
    <s v="Kiefer Sutherland"/>
    <s v="United States"/>
    <n v="16000000"/>
    <n v="9015164"/>
    <s v="Morgan Creek Entertainment"/>
    <n v="106"/>
    <n v="124"/>
    <n v="22806910.861290321"/>
    <n v="-0.43655224999999998"/>
  </r>
  <r>
    <s v="Sing"/>
    <x v="8"/>
    <x v="0"/>
    <x v="9"/>
    <s v="March 31, 1989 (United States)"/>
    <x v="15"/>
    <n v="716"/>
    <s v="Richard Baskin"/>
    <s v="Dean Pitchford"/>
    <s v="Lorraine Bracco"/>
    <s v="United States"/>
    <n v="11500000"/>
    <n v="2260616"/>
    <s v="TriStar Pictures"/>
    <n v="98"/>
    <n v="124"/>
    <n v="5718993.8645161288"/>
    <n v="-0.80342469565217389"/>
  </r>
  <r>
    <s v="Sweetie"/>
    <x v="0"/>
    <x v="3"/>
    <x v="9"/>
    <s v="September 28, 1989 (Australia)"/>
    <x v="8"/>
    <n v="3500"/>
    <s v="Jane Campion"/>
    <s v="Gerard Lee"/>
    <s v="GeneviÃ¨ve Lemon"/>
    <s v="Australia"/>
    <m/>
    <n v="938562"/>
    <s v="Arenafilm"/>
    <n v="97"/>
    <n v="124"/>
    <n v="2374410.479032258"/>
    <n v="0"/>
  </r>
  <r>
    <s v="Listen to Me"/>
    <x v="8"/>
    <x v="0"/>
    <x v="9"/>
    <s v="May 5, 1989 (United States)"/>
    <x v="11"/>
    <n v="1000"/>
    <s v="Douglas Day Stewart"/>
    <s v="Douglas Day Stewart"/>
    <s v="Kirk Cameron"/>
    <s v="United States"/>
    <m/>
    <n v="4299023"/>
    <s v="Weintraub Entertainment Group"/>
    <n v="107"/>
    <n v="124"/>
    <n v="10875834.799193548"/>
    <n v="0"/>
  </r>
  <r>
    <s v="Miss Firecracker"/>
    <x v="1"/>
    <x v="3"/>
    <x v="9"/>
    <s v="January 19, 1990 (Sweden)"/>
    <x v="22"/>
    <n v="2000"/>
    <s v="Thomas Schlamme"/>
    <s v="Beth Henley"/>
    <s v="Holly Hunter"/>
    <s v="United States"/>
    <m/>
    <n v="1852655"/>
    <s v="Corsair Pictures"/>
    <n v="102"/>
    <n v="124"/>
    <n v="4686918.3346774196"/>
    <n v="0"/>
  </r>
  <r>
    <s v="The Rachel Papers"/>
    <x v="0"/>
    <x v="0"/>
    <x v="9"/>
    <s v="May 12, 1989 (United States)"/>
    <x v="10"/>
    <n v="1900"/>
    <s v="Damian Harris"/>
    <s v="Damian Harris"/>
    <s v="Dexter Fletcher"/>
    <s v="United Kingdom"/>
    <m/>
    <n v="201468"/>
    <s v="Initial Film and Television"/>
    <n v="95"/>
    <n v="124"/>
    <n v="509681.54516129033"/>
    <n v="0"/>
  </r>
  <r>
    <s v="Wired"/>
    <x v="0"/>
    <x v="5"/>
    <x v="9"/>
    <s v="August 25, 1989 (United States)"/>
    <x v="47"/>
    <n v="790"/>
    <s v="Larry Peerce"/>
    <s v="Bob Woodward"/>
    <s v="Michael Chiklis"/>
    <s v="United States"/>
    <m/>
    <n v="1089000"/>
    <s v="FM Entertainment"/>
    <n v="112"/>
    <n v="124"/>
    <n v="2754994.3548387098"/>
    <n v="0"/>
  </r>
  <r>
    <s v="Lost Angels"/>
    <x v="0"/>
    <x v="0"/>
    <x v="9"/>
    <s v="May 5, 1989 (United States)"/>
    <x v="22"/>
    <n v="881"/>
    <s v="Hugh Hudson"/>
    <s v="Michael Weller"/>
    <s v="Donald Sutherland"/>
    <s v="United States"/>
    <m/>
    <n v="1247946"/>
    <m/>
    <n v="116"/>
    <n v="124"/>
    <n v="3157102.0983870965"/>
    <n v="0"/>
  </r>
  <r>
    <s v="Jesus of Montreal"/>
    <x v="0"/>
    <x v="0"/>
    <x v="9"/>
    <s v="May 25, 1990 (United States)"/>
    <x v="24"/>
    <n v="6800"/>
    <s v="Denys Arcand"/>
    <s v="Denys Arcand"/>
    <s v="Lothaire Bluteau"/>
    <s v="Canada"/>
    <m/>
    <n v="1601612"/>
    <s v="Max Films Productions"/>
    <n v="120"/>
    <n v="124"/>
    <n v="4051820.0354838711"/>
    <n v="0"/>
  </r>
  <r>
    <s v="Rooftops"/>
    <x v="0"/>
    <x v="2"/>
    <x v="9"/>
    <s v="March 17, 1989 (United States)"/>
    <x v="25"/>
    <n v="490"/>
    <s v="Robert Wise"/>
    <s v="Allan A. Goldstein"/>
    <s v="Jason Gedrick"/>
    <s v="United States"/>
    <m/>
    <n v="2043889"/>
    <s v="Koch Company"/>
    <n v="98"/>
    <n v="124"/>
    <n v="5170709.5104838712"/>
    <n v="0"/>
  </r>
  <r>
    <s v="After Midnight"/>
    <x v="0"/>
    <x v="4"/>
    <x v="9"/>
    <s v="November 3, 1989 (United States)"/>
    <x v="30"/>
    <n v="1700"/>
    <s v="Jim Wheat"/>
    <s v="Ken Wheat"/>
    <s v="Jillian McWhirter"/>
    <s v="United States"/>
    <n v="3000000"/>
    <n v="76325"/>
    <s v="High Bar Productions"/>
    <n v="90"/>
    <n v="124"/>
    <n v="193089.93951612903"/>
    <n v="-0.9745583333333333"/>
  </r>
  <r>
    <s v="Disorganized Crime"/>
    <x v="0"/>
    <x v="2"/>
    <x v="9"/>
    <s v="April 14, 1989 (United States)"/>
    <x v="21"/>
    <n v="2200"/>
    <s v="Jim Kouf"/>
    <s v="Jim Kouf"/>
    <s v="Hoyt Axton"/>
    <s v="United States"/>
    <m/>
    <n v="7723506"/>
    <s v="Kouf/Bigelow Productions"/>
    <n v="98"/>
    <n v="124"/>
    <n v="19539224.453225806"/>
    <n v="0"/>
  </r>
  <r>
    <s v="Slaves of New York"/>
    <x v="0"/>
    <x v="3"/>
    <x v="9"/>
    <s v="March 1989 (United States)"/>
    <x v="46"/>
    <n v="917"/>
    <s v="James Ivory"/>
    <s v="Tama Janowitz"/>
    <s v="Bernadette Peters"/>
    <s v="United States"/>
    <m/>
    <n v="463972"/>
    <s v="TriStar Pictures"/>
    <n v="124"/>
    <n v="124"/>
    <n v="1173774.3258064515"/>
    <n v="0"/>
  </r>
  <r>
    <s v="Damned River"/>
    <x v="0"/>
    <x v="2"/>
    <x v="9"/>
    <s v="October 13, 1989 (United States)"/>
    <x v="18"/>
    <n v="201"/>
    <s v="Michael Schroeder"/>
    <s v="John Crowther"/>
    <s v="Stephen Shellen"/>
    <s v="United States"/>
    <n v="5000000"/>
    <m/>
    <s v="Metro-Goldwyn-Mayer (MGM)"/>
    <n v="95"/>
    <n v="124"/>
    <n v="0"/>
    <n v="-1"/>
  </r>
  <r>
    <s v="My Twentieth Century"/>
    <x v="3"/>
    <x v="3"/>
    <x v="9"/>
    <s v="January 13, 1990 (Japan)"/>
    <x v="12"/>
    <n v="1500"/>
    <s v="IldikÃ³ Enyedi"/>
    <s v="IldikÃ³ Enyedi"/>
    <s v="Dorota Segda"/>
    <s v="Hungary"/>
    <m/>
    <m/>
    <s v="Budapest StÃºdiÃ³ VÃ¡llalat"/>
    <n v="104"/>
    <n v="124"/>
    <n v="0"/>
    <n v="0"/>
  </r>
  <r>
    <s v="Scenes from the Class Struggle in Beverly Hills"/>
    <x v="0"/>
    <x v="3"/>
    <x v="9"/>
    <s v="July 1989 (United States)"/>
    <x v="22"/>
    <n v="1200"/>
    <s v="Paul Bartel"/>
    <s v="Paul Bartel"/>
    <s v="Jacqueline Bisset"/>
    <s v="United States"/>
    <m/>
    <n v="2156471"/>
    <s v="North Street Films"/>
    <n v="103"/>
    <n v="124"/>
    <n v="5455523.8120967736"/>
    <n v="0"/>
  </r>
  <r>
    <s v="The Terror Within"/>
    <x v="0"/>
    <x v="4"/>
    <x v="9"/>
    <s v="January 20, 1989 (United States)"/>
    <x v="25"/>
    <n v="1600"/>
    <s v="Thierry Notz"/>
    <s v="Thomas McKelvey Cleaver"/>
    <s v="Andrew Stevens"/>
    <s v="United States"/>
    <m/>
    <n v="858591"/>
    <s v="Concorde Pictures"/>
    <n v="88"/>
    <n v="124"/>
    <n v="2172096.7475806451"/>
    <n v="0"/>
  </r>
  <r>
    <s v="Farewell to the King"/>
    <x v="8"/>
    <x v="2"/>
    <x v="9"/>
    <s v="March 3, 1989 (United States)"/>
    <x v="21"/>
    <n v="2700"/>
    <s v="John Milius"/>
    <s v="Pierre Schoendoerffer"/>
    <s v="Nick Nolte"/>
    <s v="United States"/>
    <n v="20000000"/>
    <n v="2420917"/>
    <s v="Cine Location Services"/>
    <n v="117"/>
    <n v="124"/>
    <n v="6124529.5395161286"/>
    <n v="-0.87895414999999999"/>
  </r>
  <r>
    <s v="See You in the Morning"/>
    <x v="8"/>
    <x v="0"/>
    <x v="9"/>
    <s v="April 21, 1989 (United States)"/>
    <x v="1"/>
    <n v="849"/>
    <s v="Alan J. Pakula"/>
    <s v="Alan J. Pakula"/>
    <s v="Jeff Bridges"/>
    <s v="United States"/>
    <m/>
    <n v="4795009"/>
    <s v="Lorimar Film Entertainment"/>
    <n v="119"/>
    <n v="124"/>
    <n v="12130599.381451612"/>
    <n v="0"/>
  </r>
  <r>
    <s v="I, Madman"/>
    <x v="0"/>
    <x v="7"/>
    <x v="9"/>
    <s v="April 7, 1989 (United States)"/>
    <x v="22"/>
    <n v="2900"/>
    <s v="Tibor TakÃ¡cs"/>
    <s v="David Chaskin"/>
    <s v="Jenny Wright"/>
    <s v="Canada"/>
    <m/>
    <m/>
    <s v="Trans World Entertainment (TWE)"/>
    <n v="89"/>
    <n v="124"/>
    <n v="0"/>
    <n v="0"/>
  </r>
  <r>
    <s v="Immediate Family"/>
    <x v="8"/>
    <x v="0"/>
    <x v="9"/>
    <s v="October 27, 1989 (United States)"/>
    <x v="22"/>
    <n v="1500"/>
    <s v="Jonathan Kaplan"/>
    <s v="Barbara Benedek"/>
    <s v="Glenn Close"/>
    <s v="United States"/>
    <n v="14000000"/>
    <n v="5932613"/>
    <s v="Columbia Pictures"/>
    <n v="95"/>
    <n v="124"/>
    <n v="15008554.016935484"/>
    <n v="-0.57624192857142853"/>
  </r>
  <r>
    <s v="In Country"/>
    <x v="0"/>
    <x v="0"/>
    <x v="9"/>
    <s v="September 29, 1989 (United States)"/>
    <x v="23"/>
    <n v="2700"/>
    <s v="Norman Jewison"/>
    <s v="Bobbie Ann Mason"/>
    <s v="Emily Lloyd"/>
    <s v="United States"/>
    <n v="18000000"/>
    <n v="3531971"/>
    <s v="Warner Bros."/>
    <n v="120"/>
    <n v="124"/>
    <n v="8935316.9572580643"/>
    <n v="-0.80377938888888889"/>
  </r>
  <r>
    <s v="Winter People"/>
    <x v="8"/>
    <x v="0"/>
    <x v="9"/>
    <s v="April 14, 1989 (United States)"/>
    <x v="19"/>
    <n v="1300"/>
    <s v="Ted Kotcheff"/>
    <s v="John Ehle"/>
    <s v="Kurt Russell"/>
    <s v="United States"/>
    <m/>
    <n v="2023282"/>
    <s v="Castle Rock Entertainment"/>
    <n v="110"/>
    <n v="124"/>
    <n v="5118577.1241935482"/>
    <n v="0"/>
  </r>
  <r>
    <s v="Enemies, A Love Story"/>
    <x v="0"/>
    <x v="3"/>
    <x v="9"/>
    <s v="December 13, 1989 (United States)"/>
    <x v="14"/>
    <n v="2100"/>
    <s v="Paul Mazursky"/>
    <s v="Isaac Bashevis Singer"/>
    <s v="Ron Silver"/>
    <s v="United States"/>
    <n v="9500000"/>
    <n v="7754571"/>
    <s v="Morgan Creek Entertainment"/>
    <n v="119"/>
    <n v="124"/>
    <n v="19617813.892741933"/>
    <n v="-0.18372936842105264"/>
  </r>
  <r>
    <s v="American Ninja 3: Blood Hunt"/>
    <x v="0"/>
    <x v="2"/>
    <x v="9"/>
    <s v="February 24, 1989 (United States)"/>
    <x v="48"/>
    <n v="5000"/>
    <s v="Cedric Sundstrom"/>
    <s v="Avi Kleinberger"/>
    <s v="David Bradley"/>
    <s v="United States"/>
    <m/>
    <n v="902152"/>
    <s v="Breton Film Productions"/>
    <n v="89"/>
    <n v="124"/>
    <n v="2282299.0516129034"/>
    <n v="0"/>
  </r>
  <r>
    <s v="Physical Evidence"/>
    <x v="0"/>
    <x v="6"/>
    <x v="9"/>
    <s v="January 27, 1989 (United States)"/>
    <x v="27"/>
    <n v="1600"/>
    <s v="Michael Crichton"/>
    <s v="Steve Ransohoff"/>
    <s v="Burt Reynolds"/>
    <s v="United States"/>
    <n v="17000000"/>
    <n v="3560932"/>
    <s v="Columbia Pictures"/>
    <n v="99"/>
    <n v="124"/>
    <n v="9008583.6161290314"/>
    <n v="-0.79053341176470593"/>
  </r>
  <r>
    <s v="Worth Winning"/>
    <x v="8"/>
    <x v="3"/>
    <x v="9"/>
    <s v="October 27, 1989 (United States)"/>
    <x v="1"/>
    <n v="1600"/>
    <s v="Will Mackenzie"/>
    <s v="Dan Lewandowski"/>
    <s v="Mark Harmon"/>
    <s v="United States"/>
    <m/>
    <n v="3690328"/>
    <s v="A&amp;M Films"/>
    <n v="103"/>
    <n v="124"/>
    <n v="9335934.6258064508"/>
    <n v="0"/>
  </r>
  <r>
    <s v="Edge of Sanity"/>
    <x v="0"/>
    <x v="4"/>
    <x v="9"/>
    <s v="April 14, 1989 (United States)"/>
    <x v="33"/>
    <n v="1300"/>
    <s v="GÃ©rard KikoÃ¯ne"/>
    <s v="J.P. FÃ©lix"/>
    <s v="Anthony Perkins"/>
    <s v="United Kingdom"/>
    <m/>
    <m/>
    <s v="Allied Vision"/>
    <n v="85"/>
    <n v="124"/>
    <n v="0"/>
    <n v="0"/>
  </r>
  <r>
    <s v="Brenda Starr"/>
    <x v="1"/>
    <x v="1"/>
    <x v="9"/>
    <s v="April 15, 1992 (United States)"/>
    <x v="25"/>
    <n v="1000"/>
    <s v="Robert Ellis Miller"/>
    <s v="Noreen Stone"/>
    <s v="Brooke Shields"/>
    <s v="United States"/>
    <n v="16000000"/>
    <n v="67878"/>
    <s v="AM/PM Entertainment"/>
    <n v="93"/>
    <n v="124"/>
    <n v="171720.39193548387"/>
    <n v="-0.99575762499999998"/>
  </r>
  <r>
    <s v="How I Got Into College"/>
    <x v="8"/>
    <x v="3"/>
    <x v="9"/>
    <s v="May 19, 1989 (United States)"/>
    <x v="1"/>
    <n v="2100"/>
    <s v="Savage Steve Holland"/>
    <s v="Terrel Seltzer"/>
    <s v="Anthony Edwards"/>
    <s v="United States"/>
    <n v="10000000"/>
    <n v="1642239"/>
    <s v="Twentieth Century Fox"/>
    <n v="86"/>
    <n v="124"/>
    <n v="4154599.7927419352"/>
    <n v="-0.83577610000000002"/>
  </r>
  <r>
    <s v="Mortal Passions"/>
    <x v="0"/>
    <x v="6"/>
    <x v="9"/>
    <s v="January 26, 1990 (United States)"/>
    <x v="54"/>
    <n v="274"/>
    <s v="Andrew Lane"/>
    <s v="Alan Moskowitz"/>
    <s v="Zach Galligan"/>
    <s v="United States"/>
    <m/>
    <m/>
    <s v="Gibraltar Entertainment"/>
    <n v="92"/>
    <n v="124"/>
    <n v="0"/>
    <n v="0"/>
  </r>
  <r>
    <s v="Old Gringo"/>
    <x v="0"/>
    <x v="1"/>
    <x v="9"/>
    <s v="October 6, 1989 (United States)"/>
    <x v="1"/>
    <n v="1800"/>
    <s v="Luis Puenzo"/>
    <s v="Carlos Fuentes"/>
    <s v="Jane Fonda"/>
    <s v="United States"/>
    <n v="34000000"/>
    <n v="3574256"/>
    <s v="Columbia Pictures"/>
    <n v="119"/>
    <n v="124"/>
    <n v="9042291.1870967746"/>
    <n v="-0.89487482352941172"/>
  </r>
  <r>
    <s v="Relentless"/>
    <x v="0"/>
    <x v="6"/>
    <x v="9"/>
    <s v="August 30, 1989 (United States)"/>
    <x v="23"/>
    <n v="1400"/>
    <s v="William Lustig"/>
    <s v="Phil Alden Robinson"/>
    <s v="Judd Nelson"/>
    <s v="United States"/>
    <n v="4000000"/>
    <n v="6985999"/>
    <s v="Cinetel Films"/>
    <n v="92"/>
    <n v="124"/>
    <n v="17673450.695967741"/>
    <n v="0.74649975000000002"/>
  </r>
  <r>
    <s v="Cheetah"/>
    <x v="2"/>
    <x v="1"/>
    <x v="9"/>
    <s v="August 18, 1989 (United States)"/>
    <x v="22"/>
    <n v="943"/>
    <s v="Jeff Blyth"/>
    <s v="Alan Caillou"/>
    <s v="Keith Coogan"/>
    <s v="United States"/>
    <n v="5000000"/>
    <n v="8153677"/>
    <s v="Silver Screen Partners III"/>
    <n v="83"/>
    <n v="124"/>
    <n v="20627487.70080645"/>
    <n v="0.63073539999999995"/>
  </r>
  <r>
    <s v="Monsieur Hire"/>
    <x v="8"/>
    <x v="6"/>
    <x v="9"/>
    <s v="June 1990 (United States)"/>
    <x v="37"/>
    <n v="6100"/>
    <s v="Patrice Leconte"/>
    <s v="Georges Simenon"/>
    <s v="Michel Blanc"/>
    <s v="France"/>
    <m/>
    <n v="1417030"/>
    <s v="CinÃ©a"/>
    <n v="81"/>
    <n v="124"/>
    <n v="3584857.3467741935"/>
    <n v="0"/>
  </r>
  <r>
    <s v="Prancer"/>
    <x v="2"/>
    <x v="0"/>
    <x v="9"/>
    <s v="November 17, 1989 (United States)"/>
    <x v="5"/>
    <n v="4800"/>
    <s v="John D. Hancock"/>
    <s v="Greg Taylor"/>
    <s v="Sam Elliott"/>
    <s v="United States"/>
    <m/>
    <n v="18587135"/>
    <s v="Cineplex Odeon Films"/>
    <n v="103"/>
    <n v="124"/>
    <n v="47022453.625"/>
    <n v="0"/>
  </r>
  <r>
    <s v="Too Beautiful for You"/>
    <x v="0"/>
    <x v="3"/>
    <x v="9"/>
    <s v="April 1990 (United States)"/>
    <x v="8"/>
    <n v="2600"/>
    <s v="Bertrand Blier"/>
    <s v="Bertrand Blier"/>
    <s v="GÃ©rard Depardieu"/>
    <s v="France"/>
    <m/>
    <n v="1776440"/>
    <s v="CinÃ© Valse"/>
    <n v="91"/>
    <n v="124"/>
    <n v="4494106.6774193551"/>
    <n v="0"/>
  </r>
  <r>
    <s v="Getting It Right"/>
    <x v="0"/>
    <x v="3"/>
    <x v="9"/>
    <s v="May 5, 1989 (United States)"/>
    <x v="5"/>
    <n v="659"/>
    <s v="Randal Kleiser"/>
    <s v="Elizabeth Jane Howard"/>
    <s v="Jesse Birdsall"/>
    <s v="United Kingdom"/>
    <m/>
    <n v="960385"/>
    <s v="Management Company Entertainment Group (MCEG)"/>
    <n v="102"/>
    <n v="124"/>
    <n v="2429619.1491935481"/>
    <n v="0"/>
  </r>
  <r>
    <s v="Rude Awakening"/>
    <x v="0"/>
    <x v="3"/>
    <x v="9"/>
    <s v="August 16, 1989 (United States)"/>
    <x v="25"/>
    <n v="1200"/>
    <s v="David Greenwalt"/>
    <s v="Neil Levy"/>
    <s v="Cheech Marin"/>
    <s v="United States"/>
    <n v="10000000"/>
    <n v="3169719"/>
    <s v="Aaron Russo Entertainment"/>
    <n v="100"/>
    <n v="124"/>
    <n v="8018877.8250000002"/>
    <n v="-0.68302810000000003"/>
  </r>
  <r>
    <s v="Cookie"/>
    <x v="0"/>
    <x v="3"/>
    <x v="9"/>
    <s v="August 23, 1989 (United States)"/>
    <x v="20"/>
    <n v="1200"/>
    <s v="Susan Seidelman"/>
    <s v="Nora Ephron"/>
    <s v="Peter Falk"/>
    <s v="United States"/>
    <m/>
    <n v="1869417"/>
    <s v="Lorimar Film Entertainment"/>
    <n v="94"/>
    <n v="124"/>
    <n v="4729323.4911290323"/>
    <n v="0"/>
  </r>
  <r>
    <s v="Bloodhounds of Broadway"/>
    <x v="1"/>
    <x v="3"/>
    <x v="9"/>
    <s v="November 3, 1989 (United States)"/>
    <x v="30"/>
    <n v="1200"/>
    <s v="Howard Brookner"/>
    <s v="Howard Brookner"/>
    <s v="Josef Sommer"/>
    <s v="United States"/>
    <n v="4000000"/>
    <n v="43671"/>
    <s v="American Playhouse Theatrical Films"/>
    <n v="93"/>
    <n v="124"/>
    <n v="110480.58629032258"/>
    <n v="-0.98908225000000005"/>
  </r>
  <r>
    <s v="The Toxic Avenger Part III: The Last Temptation of Toxie"/>
    <x v="0"/>
    <x v="2"/>
    <x v="9"/>
    <s v="November 24, 1989 (United States)"/>
    <x v="44"/>
    <n v="4300"/>
    <s v="Michael Herz"/>
    <s v="Lloyd Kaufman"/>
    <s v="Ron Fazio"/>
    <s v="United States"/>
    <m/>
    <n v="363561"/>
    <s v="Troma Entertainment"/>
    <n v="102"/>
    <n v="124"/>
    <n v="919750.69112903229"/>
    <n v="0"/>
  </r>
  <r>
    <s v="River of Death"/>
    <x v="0"/>
    <x v="2"/>
    <x v="9"/>
    <s v="September 29, 1989 (United States)"/>
    <x v="36"/>
    <n v="1100"/>
    <s v="Steve Carver"/>
    <s v="Alistair MacLean"/>
    <s v="Michael Dudikoff"/>
    <s v="United States"/>
    <m/>
    <m/>
    <s v="Breton Film Productions"/>
    <n v="107"/>
    <n v="124"/>
    <n v="0"/>
    <n v="0"/>
  </r>
  <r>
    <s v="Staying Together"/>
    <x v="0"/>
    <x v="3"/>
    <x v="9"/>
    <s v="November 10, 1989 (United States)"/>
    <x v="19"/>
    <n v="761"/>
    <s v="Lee Grant"/>
    <s v="Monte Merrick"/>
    <s v="Sean Astin"/>
    <s v="United States"/>
    <m/>
    <n v="4348025"/>
    <m/>
    <n v="91"/>
    <n v="124"/>
    <n v="10999801.955645161"/>
    <n v="0"/>
  </r>
  <r>
    <s v="Fast Food"/>
    <x v="8"/>
    <x v="3"/>
    <x v="9"/>
    <s v="April 28, 1989 (United States)"/>
    <x v="54"/>
    <n v="653"/>
    <s v="Michael A. Simpson"/>
    <s v="Scott B. Sowers"/>
    <s v="Clark Brandon"/>
    <s v="United States"/>
    <m/>
    <m/>
    <s v="Double Helix Films"/>
    <n v="92"/>
    <n v="124"/>
    <n v="0"/>
    <n v="0"/>
  </r>
  <r>
    <s v="Martians Go Home"/>
    <x v="8"/>
    <x v="3"/>
    <x v="9"/>
    <s v="April 20, 1990 (United States)"/>
    <x v="59"/>
    <n v="666"/>
    <s v="David Odell"/>
    <s v="Fredric Brown"/>
    <s v="Randy Quaid"/>
    <s v="United States"/>
    <m/>
    <n v="129778"/>
    <s v="Edward R. Pressman Productions"/>
    <n v="89"/>
    <n v="124"/>
    <n v="328317.40806451614"/>
    <n v="0"/>
  </r>
  <r>
    <s v="Night Game"/>
    <x v="0"/>
    <x v="6"/>
    <x v="9"/>
    <s v="September 15, 1989 (United States)"/>
    <x v="38"/>
    <n v="710"/>
    <s v="Peter Masterson"/>
    <s v="Spencer Eastman"/>
    <s v="Roy Scheider"/>
    <s v="United States"/>
    <m/>
    <n v="337812"/>
    <s v="Epic Productions"/>
    <n v="95"/>
    <n v="124"/>
    <n v="854609.87419354834"/>
    <n v="0"/>
  </r>
  <r>
    <s v="Romero"/>
    <x v="8"/>
    <x v="5"/>
    <x v="9"/>
    <s v="August 25, 1989 (United States)"/>
    <x v="13"/>
    <n v="2100"/>
    <s v="John Duigan"/>
    <s v="John Sacret Young"/>
    <s v="Raul Julia"/>
    <s v="United States"/>
    <m/>
    <n v="1316495"/>
    <s v="Paulist Pictures"/>
    <n v="102"/>
    <n v="124"/>
    <n v="3330520.0120967743"/>
    <n v="0"/>
  </r>
  <r>
    <s v="84C MoPic"/>
    <x v="0"/>
    <x v="0"/>
    <x v="9"/>
    <s v="April 7, 1989 (United States)"/>
    <x v="15"/>
    <n v="1700"/>
    <s v="Patrick Sheane Duncan"/>
    <s v="Patrick Sheane Duncan"/>
    <s v="Jonathan Emerson"/>
    <s v="United States"/>
    <m/>
    <m/>
    <s v="Charlie Mopic"/>
    <n v="95"/>
    <n v="124"/>
    <n v="0"/>
    <n v="0"/>
  </r>
  <r>
    <s v="Rosalie Goes Shopping"/>
    <x v="1"/>
    <x v="3"/>
    <x v="9"/>
    <s v="May 1990 (United States)"/>
    <x v="1"/>
    <n v="877"/>
    <s v="Percy Adlon"/>
    <s v="Christopher Doherty"/>
    <s v="Marianne SÃ¤gebrecht"/>
    <s v="United States"/>
    <m/>
    <n v="574080"/>
    <s v="Bayerischer Rundfunk (BR)"/>
    <n v="94"/>
    <n v="124"/>
    <n v="1452329.8064516129"/>
    <n v="0"/>
  </r>
  <r>
    <s v="True Love"/>
    <x v="0"/>
    <x v="3"/>
    <x v="9"/>
    <s v="September 15, 1989 (United States)"/>
    <x v="22"/>
    <n v="696"/>
    <s v="Nancy Savoca"/>
    <s v="Nancy Savoca"/>
    <s v="Annabella Sciorra"/>
    <s v="United States"/>
    <m/>
    <n v="1354268"/>
    <s v="United Artists"/>
    <n v="104"/>
    <n v="124"/>
    <n v="3426079.6096774191"/>
    <n v="0"/>
  </r>
  <r>
    <s v="Second Sight"/>
    <x v="1"/>
    <x v="3"/>
    <x v="9"/>
    <s v="November 3, 1989 (United States)"/>
    <x v="44"/>
    <n v="1300"/>
    <s v="Joel Zwick"/>
    <s v="Tom Schulman"/>
    <s v="John Larroquette"/>
    <s v="United States"/>
    <m/>
    <n v="5368865"/>
    <s v="Lorimar Film Entertainment"/>
    <n v="83"/>
    <n v="124"/>
    <n v="13582362.504032258"/>
    <n v="0"/>
  </r>
  <r>
    <s v="A Chorus of Disapproval"/>
    <x v="1"/>
    <x v="3"/>
    <x v="9"/>
    <s v="November 3, 1989 (United Kingdom)"/>
    <x v="41"/>
    <n v="776"/>
    <s v="Michael Winner"/>
    <s v="Alan Ayckbourn"/>
    <s v="Jeremy Irons"/>
    <s v="United Kingdom"/>
    <m/>
    <n v="216373"/>
    <s v="Curzon Films"/>
    <n v="92"/>
    <n v="124"/>
    <n v="547388.79112903227"/>
    <n v="0"/>
  </r>
  <r>
    <s v="The Lemon Sisters"/>
    <x v="8"/>
    <x v="3"/>
    <x v="9"/>
    <s v="August 31, 1990 (United States)"/>
    <x v="18"/>
    <n v="694"/>
    <s v="Joyce Chopra"/>
    <s v="Jeremy Pikser"/>
    <s v="Diane Keaton"/>
    <s v="United States"/>
    <n v="9000000"/>
    <n v="3473905"/>
    <s v="Lightyear Entertainment"/>
    <n v="93"/>
    <n v="124"/>
    <n v="8788419.3427419346"/>
    <n v="-0.6140105555555555"/>
  </r>
  <r>
    <s v="Breaking In"/>
    <x v="0"/>
    <x v="1"/>
    <x v="9"/>
    <s v="October 13, 1989 (United States)"/>
    <x v="10"/>
    <n v="1400"/>
    <s v="Bill Forsyth"/>
    <s v="John Sayles"/>
    <s v="Burt Reynolds"/>
    <s v="United States"/>
    <n v="6000000"/>
    <n v="1877618"/>
    <s v="Act III Communications"/>
    <n v="94"/>
    <n v="124"/>
    <n v="4750070.6983870966"/>
    <n v="-0.68706366666666663"/>
  </r>
  <r>
    <s v="Crack House"/>
    <x v="0"/>
    <x v="2"/>
    <x v="9"/>
    <s v="November 10, 1989 (United States)"/>
    <x v="30"/>
    <n v="353"/>
    <s v="Michael Fischa"/>
    <s v="Blake Schaffer"/>
    <s v="Jim Brown"/>
    <s v="United States"/>
    <m/>
    <n v="862551"/>
    <s v="Silverman Entertainment"/>
    <n v="90"/>
    <n v="124"/>
    <n v="2182114.9088709676"/>
    <n v="0"/>
  </r>
  <r>
    <s v="Goodfellas"/>
    <x v="0"/>
    <x v="5"/>
    <x v="10"/>
    <s v="September 21, 1990 (United States)"/>
    <x v="2"/>
    <n v="1100000"/>
    <s v="Martin Scorsese"/>
    <s v="Nicholas Pileggi"/>
    <s v="Robert De Niro"/>
    <s v="United States"/>
    <n v="25000000"/>
    <n v="46963277"/>
    <s v="Warner Bros."/>
    <n v="146"/>
    <n v="130.69999999999999"/>
    <n v="112719051.22341241"/>
    <n v="0.87853108000000002"/>
  </r>
  <r>
    <s v="The Godfather: Part III"/>
    <x v="0"/>
    <x v="6"/>
    <x v="10"/>
    <s v="December 25, 1990 (United States)"/>
    <x v="37"/>
    <n v="370000"/>
    <s v="Francis Ford Coppola"/>
    <s v="Mario Puzo"/>
    <s v="Al Pacino"/>
    <s v="United States"/>
    <n v="54000000"/>
    <n v="136861392"/>
    <s v="Paramount Pictures"/>
    <n v="162"/>
    <n v="130.69999999999999"/>
    <n v="328488283.62968636"/>
    <n v="1.5344702222222222"/>
  </r>
  <r>
    <s v="Total Recall"/>
    <x v="0"/>
    <x v="2"/>
    <x v="10"/>
    <s v="June 1, 1990 (United States)"/>
    <x v="24"/>
    <n v="310000"/>
    <s v="Paul Verhoeven"/>
    <s v="Philip K. Dick"/>
    <s v="Arnold Schwarzenegger"/>
    <s v="United States"/>
    <n v="65000000"/>
    <n v="261317921"/>
    <s v="Carolco Pictures"/>
    <n v="113"/>
    <n v="130.69999999999999"/>
    <n v="627202997.84009182"/>
    <n v="3.0202757076923077"/>
  </r>
  <r>
    <s v="Pretty Woman"/>
    <x v="0"/>
    <x v="3"/>
    <x v="10"/>
    <s v="March 23, 1990 (United States)"/>
    <x v="9"/>
    <n v="299000"/>
    <s v="Garry Marshall"/>
    <s v="J.F. Lawton"/>
    <s v="Richard Gere"/>
    <s v="United States"/>
    <n v="14000000"/>
    <n v="463406268"/>
    <s v="Touchstone Pictures"/>
    <n v="119"/>
    <n v="130.69999999999999"/>
    <n v="1112245954.6411631"/>
    <n v="32.100447714285714"/>
  </r>
  <r>
    <s v="Home Alone"/>
    <x v="1"/>
    <x v="3"/>
    <x v="10"/>
    <s v="November 16, 1990 (United States)"/>
    <x v="37"/>
    <n v="501000"/>
    <s v="Chris Columbus"/>
    <s v="John Hughes"/>
    <s v="Macaulay Culkin"/>
    <s v="United States"/>
    <n v="18000000"/>
    <n v="476684675"/>
    <s v="Hughes Entertainment"/>
    <n v="103"/>
    <n v="130.69999999999999"/>
    <n v="1144116163.3320582"/>
    <n v="25.482481944444444"/>
  </r>
  <r>
    <s v="Ghost"/>
    <x v="8"/>
    <x v="0"/>
    <x v="10"/>
    <s v="July 13, 1990 (United States)"/>
    <x v="12"/>
    <n v="203000"/>
    <s v="Jerry Zucker"/>
    <s v="Bruce Joel Rubin"/>
    <s v="Patrick Swayze"/>
    <s v="United States"/>
    <n v="22000000"/>
    <n v="505703557"/>
    <s v="Paramount Pictures"/>
    <n v="127"/>
    <n v="130.69999999999999"/>
    <n v="1213765920.6648815"/>
    <n v="21.986525318181819"/>
  </r>
  <r>
    <s v="Dances with Wolves"/>
    <x v="8"/>
    <x v="1"/>
    <x v="10"/>
    <s v="November 21, 1990 (United States)"/>
    <x v="45"/>
    <n v="247000"/>
    <s v="Kevin Costner"/>
    <s v="Michael Blake"/>
    <s v="Kevin Costner"/>
    <s v="United States"/>
    <n v="22000000"/>
    <n v="424208848"/>
    <s v="Tig Productions"/>
    <n v="181"/>
    <n v="130.69999999999999"/>
    <n v="1018166148.5661821"/>
    <n v="18.282220363636362"/>
  </r>
  <r>
    <s v="Tremors"/>
    <x v="8"/>
    <x v="3"/>
    <x v="10"/>
    <s v="January 19, 1990 (United States)"/>
    <x v="12"/>
    <n v="126000"/>
    <s v="Ron Underwood"/>
    <s v="S.S. Wilson"/>
    <s v="Kevin Bacon"/>
    <s v="United States"/>
    <n v="11000000"/>
    <n v="16667084"/>
    <s v="Universal Pictures"/>
    <n v="96"/>
    <n v="130.69999999999999"/>
    <n v="40003552.033664882"/>
    <n v="0.51518945454545451"/>
  </r>
  <r>
    <s v="Die Hard 2"/>
    <x v="0"/>
    <x v="2"/>
    <x v="10"/>
    <s v="July 3, 1990 (United States)"/>
    <x v="12"/>
    <n v="344000"/>
    <s v="Renny Harlin"/>
    <s v="Steven E. de Souza"/>
    <s v="Bruce Willis"/>
    <s v="United States"/>
    <n v="70000000"/>
    <n v="240031274"/>
    <s v="Twentieth Century Fox"/>
    <n v="124"/>
    <n v="130.69999999999999"/>
    <n v="576111787.71078813"/>
    <n v="2.4290181999999998"/>
  </r>
  <r>
    <s v="Misery"/>
    <x v="0"/>
    <x v="0"/>
    <x v="10"/>
    <s v="November 30, 1990 (United States)"/>
    <x v="40"/>
    <n v="191000"/>
    <s v="Rob Reiner"/>
    <s v="Stephen King"/>
    <s v="James Caan"/>
    <s v="United States"/>
    <n v="20000000"/>
    <n v="61276872"/>
    <s v="Castle Rock Entertainment"/>
    <n v="107"/>
    <n v="130.69999999999999"/>
    <n v="147073869.52104056"/>
    <n v="2.0638435999999998"/>
  </r>
  <r>
    <s v="Kindergarten Cop"/>
    <x v="8"/>
    <x v="2"/>
    <x v="10"/>
    <s v="December 21, 1990 (United States)"/>
    <x v="19"/>
    <n v="140000"/>
    <s v="Ivan Reitman"/>
    <s v="Murray Salem"/>
    <s v="Arnold Schwarzenegger"/>
    <s v="United States"/>
    <n v="15000000"/>
    <n v="201957688"/>
    <s v="Universal Pictures"/>
    <n v="111"/>
    <n v="130.69999999999999"/>
    <n v="484729355.20734513"/>
    <n v="12.463845866666666"/>
  </r>
  <r>
    <s v="The Bonfire of the Vanities"/>
    <x v="0"/>
    <x v="3"/>
    <x v="10"/>
    <s v="December 21, 1990 (United States)"/>
    <x v="41"/>
    <n v="22000"/>
    <s v="Brian De Palma"/>
    <s v="Michael Cristofer"/>
    <s v="Tom Hanks"/>
    <s v="United States"/>
    <n v="47000000"/>
    <n v="15691192"/>
    <s v="Warner Bros."/>
    <n v="125"/>
    <n v="130.69999999999999"/>
    <n v="37661261.900535583"/>
    <n v="-0.66614485106382981"/>
  </r>
  <r>
    <s v="Teenage Mutant Ninja Turtles"/>
    <x v="1"/>
    <x v="2"/>
    <x v="10"/>
    <s v="March 30, 1990 (United States)"/>
    <x v="8"/>
    <n v="88000"/>
    <s v="Steve Barron"/>
    <s v="Kevin Eastman"/>
    <s v="Judith Hoag"/>
    <s v="United States"/>
    <n v="13500000"/>
    <n v="201965915"/>
    <s v="888 Productions"/>
    <n v="93"/>
    <n v="130.69999999999999"/>
    <n v="484749101.26625866"/>
    <n v="13.960438148148148"/>
  </r>
  <r>
    <s v="Edward Scissorhands"/>
    <x v="8"/>
    <x v="0"/>
    <x v="10"/>
    <s v="December 14, 1990 (United States)"/>
    <x v="6"/>
    <n v="456000"/>
    <s v="Tim Burton"/>
    <s v="Tim Burton"/>
    <s v="Johnny Depp"/>
    <s v="United States"/>
    <n v="20000000"/>
    <n v="86024005"/>
    <s v="Twentieth Century Fox"/>
    <n v="105"/>
    <n v="130.69999999999999"/>
    <n v="206470775.58148432"/>
    <n v="3.3012002499999999"/>
  </r>
  <r>
    <s v="The Hunt for Red October"/>
    <x v="1"/>
    <x v="2"/>
    <x v="10"/>
    <s v="March 2, 1990 (United States)"/>
    <x v="37"/>
    <n v="186000"/>
    <s v="John McTiernan"/>
    <s v="Tom Clancy"/>
    <s v="Sean Connery"/>
    <s v="United States"/>
    <n v="30000000"/>
    <n v="200512643"/>
    <s v="Paramount Pictures"/>
    <n v="135"/>
    <n v="130.69999999999999"/>
    <n v="481261026.08339715"/>
    <n v="5.6837547666666666"/>
  </r>
  <r>
    <s v="Dick Tracy"/>
    <x v="1"/>
    <x v="2"/>
    <x v="10"/>
    <s v="June 15, 1990 (United States)"/>
    <x v="10"/>
    <n v="59000"/>
    <s v="Warren Beatty"/>
    <s v="Chester Gould"/>
    <s v="Warren Beatty"/>
    <s v="United States"/>
    <n v="47000000"/>
    <n v="162738726"/>
    <s v="Touchstone Pictures"/>
    <n v="105"/>
    <n v="130.69999999999999"/>
    <n v="390597845.03596026"/>
    <n v="2.4625260851063828"/>
  </r>
  <r>
    <s v="Awakenings"/>
    <x v="8"/>
    <x v="5"/>
    <x v="10"/>
    <s v="January 11, 1991 (United States)"/>
    <x v="40"/>
    <n v="130000"/>
    <s v="Penny Marshall"/>
    <s v="Oliver Sacks"/>
    <s v="Robert De Niro"/>
    <s v="United States"/>
    <n v="31000000"/>
    <n v="52096475"/>
    <s v="Columbia Pictures"/>
    <n v="121"/>
    <n v="130.69999999999999"/>
    <n v="125039511.91660291"/>
    <n v="0.68053145161290318"/>
  </r>
  <r>
    <s v="The Handmaid's Tale"/>
    <x v="0"/>
    <x v="0"/>
    <x v="10"/>
    <s v="March 9, 1990 (United States)"/>
    <x v="22"/>
    <n v="9100"/>
    <s v="Volker SchlÃ¶ndorff"/>
    <s v="Margaret Atwood"/>
    <s v="Natasha Richardson"/>
    <s v="United States"/>
    <m/>
    <n v="4960385"/>
    <s v="Bioskop Film"/>
    <n v="108"/>
    <n v="130.69999999999999"/>
    <n v="11905683.048967101"/>
    <n v="0"/>
  </r>
  <r>
    <s v="Wild at Heart"/>
    <x v="0"/>
    <x v="3"/>
    <x v="10"/>
    <s v="August 17, 1990 (United States)"/>
    <x v="13"/>
    <n v="86000"/>
    <s v="David Lynch"/>
    <s v="Barry Gifford"/>
    <s v="Nicolas Cage"/>
    <s v="United States"/>
    <n v="9500000"/>
    <n v="14561425"/>
    <s v="PolyGram Filmed Entertainment"/>
    <n v="125"/>
    <n v="130.69999999999999"/>
    <n v="34949648.221117064"/>
    <n v="0.53278157894736844"/>
  </r>
  <r>
    <s v="Predator 2"/>
    <x v="0"/>
    <x v="2"/>
    <x v="10"/>
    <s v="November 21, 1990 (United States)"/>
    <x v="21"/>
    <n v="151000"/>
    <s v="Stephen Hopkins"/>
    <s v="Jim Thomas"/>
    <s v="Danny Glover"/>
    <s v="United States"/>
    <n v="35000000"/>
    <n v="57120318"/>
    <s v="Davis Entertainment"/>
    <n v="108"/>
    <n v="130.69999999999999"/>
    <n v="137097503.87605205"/>
    <n v="0.63200908571428571"/>
  </r>
  <r>
    <s v="RoboCop 2"/>
    <x v="0"/>
    <x v="2"/>
    <x v="10"/>
    <s v="June 22, 1990 (United States)"/>
    <x v="1"/>
    <n v="83000"/>
    <s v="Irvin Kershner"/>
    <s v="Edward Neumeier"/>
    <s v="Peter Weller"/>
    <s v="United States"/>
    <n v="25000000"/>
    <n v="45681173"/>
    <s v="Orion Pictures"/>
    <n v="117"/>
    <n v="130.69999999999999"/>
    <n v="109641805.43305281"/>
    <n v="0.82724692"/>
  </r>
  <r>
    <s v="The Witches"/>
    <x v="1"/>
    <x v="1"/>
    <x v="10"/>
    <s v="August 24, 1990 (United States)"/>
    <x v="15"/>
    <n v="46000"/>
    <s v="Nicolas Roeg"/>
    <s v="Roald Dahl"/>
    <s v="Anjelica Huston"/>
    <s v="United Kingdom"/>
    <m/>
    <n v="10360553"/>
    <s v="Lorimar Film Entertainment"/>
    <n v="91"/>
    <n v="130.69999999999999"/>
    <n v="24866912.594491202"/>
    <n v="0"/>
  </r>
  <r>
    <s v="Jacob's Ladder"/>
    <x v="0"/>
    <x v="0"/>
    <x v="10"/>
    <s v="November 2, 1990 (United States)"/>
    <x v="24"/>
    <n v="101000"/>
    <s v="Adrian Lyne"/>
    <s v="Bruce Joel Rubin"/>
    <s v="Tim Robbins"/>
    <s v="United States"/>
    <n v="25000000"/>
    <n v="26118851"/>
    <s v="Carolco Pictures"/>
    <n v="113"/>
    <n v="130.69999999999999"/>
    <n v="62689239.163733743"/>
    <n v="4.4754040000000002E-2"/>
  </r>
  <r>
    <s v="Back to the Future Part III"/>
    <x v="1"/>
    <x v="1"/>
    <x v="10"/>
    <s v="May 25, 1990 (United States)"/>
    <x v="34"/>
    <n v="416000"/>
    <s v="Robert Zemeckis"/>
    <s v="Robert Zemeckis"/>
    <s v="Michael J. Fox"/>
    <s v="United States"/>
    <n v="40000000"/>
    <n v="245077583"/>
    <s v="Universal Pictures"/>
    <n v="118"/>
    <n v="130.69999999999999"/>
    <n v="588223701.50803375"/>
    <n v="5.1269395749999997"/>
  </r>
  <r>
    <s v="Darkman"/>
    <x v="0"/>
    <x v="2"/>
    <x v="10"/>
    <s v="August 24, 1990 (United States)"/>
    <x v="5"/>
    <n v="60000"/>
    <s v="Sam Raimi"/>
    <s v="Sam Raimi"/>
    <s v="Liam Neeson"/>
    <s v="United States"/>
    <n v="14000000"/>
    <n v="48878502"/>
    <s v="Renaissance Pictures"/>
    <n v="96"/>
    <n v="130.69999999999999"/>
    <n v="117315884.29533283"/>
    <n v="2.4913215714285712"/>
  </r>
  <r>
    <s v="The Hot Spot"/>
    <x v="0"/>
    <x v="6"/>
    <x v="10"/>
    <s v="October 26, 1990 (United States)"/>
    <x v="5"/>
    <n v="11000"/>
    <s v="Dennis Hopper"/>
    <s v="Charles Williams"/>
    <s v="Don Johnson"/>
    <s v="United States"/>
    <n v="13000000"/>
    <n v="1293976"/>
    <s v="Orion Pictures"/>
    <n v="130"/>
    <n v="130.69999999999999"/>
    <n v="3105740.4070390207"/>
    <n v="-0.90046338461538467"/>
  </r>
  <r>
    <s v="Cry-Baby"/>
    <x v="8"/>
    <x v="3"/>
    <x v="10"/>
    <s v="April 6, 1990 (United States)"/>
    <x v="16"/>
    <n v="57000"/>
    <s v="John Waters"/>
    <s v="John Waters"/>
    <s v="Johnny Depp"/>
    <s v="United States"/>
    <n v="11000000"/>
    <n v="8266343"/>
    <s v="Universal Pictures"/>
    <n v="85"/>
    <n v="130.69999999999999"/>
    <n v="19840488.133894417"/>
    <n v="-0.24851427272727272"/>
  </r>
  <r>
    <s v="Presumed Innocent"/>
    <x v="0"/>
    <x v="16"/>
    <x v="10"/>
    <s v="July 27, 1990 (United States)"/>
    <x v="15"/>
    <n v="39000"/>
    <s v="Alan J. Pakula"/>
    <s v="Scott Turow"/>
    <s v="Harrison Ford"/>
    <s v="United States"/>
    <n v="22000000"/>
    <n v="221303188"/>
    <s v="Warner Bros."/>
    <n v="127"/>
    <n v="130.69999999999999"/>
    <n v="531161515.49808729"/>
    <n v="9.0592358181818184"/>
  </r>
  <r>
    <s v="Arachnophobia"/>
    <x v="8"/>
    <x v="3"/>
    <x v="10"/>
    <s v="July 18, 1990 (United States)"/>
    <x v="5"/>
    <n v="65000"/>
    <s v="Frank Marshall"/>
    <s v="Don Jakoby"/>
    <s v="Jeff Daniels"/>
    <s v="United States"/>
    <n v="22000000"/>
    <n v="53208180"/>
    <s v="Hollywood Pictures"/>
    <n v="109"/>
    <n v="130.69999999999999"/>
    <n v="127707774.03213467"/>
    <n v="1.4185536363636364"/>
  </r>
  <r>
    <s v="Days of Thunder"/>
    <x v="8"/>
    <x v="2"/>
    <x v="10"/>
    <s v="June 27, 1990 (United States)"/>
    <x v="10"/>
    <n v="81000"/>
    <s v="Tony Scott"/>
    <s v="Robert Towne"/>
    <s v="Tom Cruise"/>
    <s v="United States"/>
    <n v="60000000"/>
    <n v="157920733"/>
    <s v="Don Simpson/Jerry Bruckheimer Films"/>
    <n v="107"/>
    <n v="130.69999999999999"/>
    <n v="379033924.57612854"/>
    <n v="1.6320122166666666"/>
  </r>
  <r>
    <s v="King of New York"/>
    <x v="0"/>
    <x v="6"/>
    <x v="10"/>
    <s v="January 5, 1991 (United States)"/>
    <x v="9"/>
    <n v="34000"/>
    <s v="Abel Ferrara"/>
    <s v="Nicholas St. John"/>
    <s v="Christopher Walken"/>
    <s v="Italy"/>
    <n v="5300000"/>
    <n v="2554476"/>
    <s v="Reteitalia"/>
    <n v="103"/>
    <n v="130.69999999999999"/>
    <n v="6131133.2915072693"/>
    <n v="-0.51802339622641513"/>
  </r>
  <r>
    <s v="Gremlins 2: The New Batch"/>
    <x v="8"/>
    <x v="3"/>
    <x v="10"/>
    <s v="June 15, 1990 (United States)"/>
    <x v="5"/>
    <n v="95000"/>
    <s v="Joe Dante"/>
    <s v="Chris Columbus"/>
    <s v="Zach Galligan"/>
    <s v="United States"/>
    <n v="50000000"/>
    <n v="41482207"/>
    <s v="Warner Bros."/>
    <n v="106"/>
    <n v="130.69999999999999"/>
    <n v="99563644.498087227"/>
    <n v="-0.17035586"/>
  </r>
  <r>
    <s v="Rocky V"/>
    <x v="8"/>
    <x v="0"/>
    <x v="10"/>
    <s v="November 16, 1990 (United States)"/>
    <x v="11"/>
    <n v="130000"/>
    <s v="John G. Avildsen"/>
    <s v="Sylvester Stallone"/>
    <s v="Sylvester Stallone"/>
    <s v="United States"/>
    <n v="42000000"/>
    <n v="119946358"/>
    <s v="United Artists"/>
    <n v="104"/>
    <n v="130.69999999999999"/>
    <n v="287889613.65416986"/>
    <n v="1.8558656666666666"/>
  </r>
  <r>
    <s v="Young Guns II"/>
    <x v="8"/>
    <x v="2"/>
    <x v="10"/>
    <s v="August 1, 1990 (United States)"/>
    <x v="16"/>
    <n v="32000"/>
    <s v="Geoff Murphy"/>
    <s v="John Fusco"/>
    <s v="Emilio Estevez"/>
    <s v="United States"/>
    <n v="20000000"/>
    <n v="44143410"/>
    <s v="Morgan Creek Entertainment"/>
    <n v="104"/>
    <n v="130.69999999999999"/>
    <n v="105950938.92119358"/>
    <n v="1.2071704999999999"/>
  </r>
  <r>
    <s v="Miller's Crossing"/>
    <x v="0"/>
    <x v="6"/>
    <x v="10"/>
    <s v="October 5, 1990 (United States)"/>
    <x v="3"/>
    <n v="128000"/>
    <s v="Joel Coen"/>
    <s v="Joel Coen"/>
    <s v="Gabriel Byrne"/>
    <s v="United States"/>
    <n v="14000000"/>
    <n v="5080409"/>
    <s v="Circle Films"/>
    <n v="115"/>
    <n v="130.69999999999999"/>
    <n v="12193759.01530222"/>
    <n v="-0.63711364285714289"/>
  </r>
  <r>
    <s v="Revenge"/>
    <x v="0"/>
    <x v="2"/>
    <x v="10"/>
    <s v="February 16, 1990 (United States)"/>
    <x v="19"/>
    <n v="17000"/>
    <s v="Tony Scott"/>
    <s v="Jim Harrison"/>
    <s v="Kevin Costner"/>
    <s v="United States"/>
    <n v="22000000"/>
    <n v="15645616"/>
    <s v="New World Pictures"/>
    <n v="124"/>
    <n v="130.69999999999999"/>
    <n v="37551872.526396327"/>
    <n v="-0.28883563636363635"/>
  </r>
  <r>
    <s v="Lord of the Flies"/>
    <x v="0"/>
    <x v="1"/>
    <x v="10"/>
    <s v="March 16, 1990 (United States)"/>
    <x v="5"/>
    <n v="28000"/>
    <s v="Harry Hook"/>
    <s v="William Golding"/>
    <s v="Balthazar Getty"/>
    <s v="United States"/>
    <m/>
    <n v="13985225"/>
    <s v="Castle Rock Entertainment"/>
    <n v="90"/>
    <n v="130.69999999999999"/>
    <n v="33566680.049732216"/>
    <n v="0"/>
  </r>
  <r>
    <s v="Nikita"/>
    <x v="0"/>
    <x v="2"/>
    <x v="10"/>
    <s v="April 1991 (United States)"/>
    <x v="4"/>
    <n v="69000"/>
    <s v="Luc Besson"/>
    <s v="Luc Besson"/>
    <s v="Anne Parillaud"/>
    <s v="France"/>
    <m/>
    <n v="5017971"/>
    <s v="Gaumont"/>
    <n v="117"/>
    <n v="130.69999999999999"/>
    <n v="12043898.260902831"/>
    <n v="0"/>
  </r>
  <r>
    <s v="Mermaids"/>
    <x v="8"/>
    <x v="3"/>
    <x v="10"/>
    <s v="December 14, 1990 (United States)"/>
    <x v="17"/>
    <n v="30000"/>
    <s v="Richard Benjamin"/>
    <s v="Patty Dann"/>
    <s v="Cher"/>
    <s v="United States"/>
    <n v="20000000"/>
    <n v="35419397"/>
    <s v="Orion Pictures"/>
    <n v="110"/>
    <n v="130.69999999999999"/>
    <n v="85011972.753634289"/>
    <n v="0.77096984999999996"/>
  </r>
  <r>
    <s v="Child's Play 2"/>
    <x v="0"/>
    <x v="4"/>
    <x v="10"/>
    <s v="November 9, 1990 (United States)"/>
    <x v="23"/>
    <n v="47000"/>
    <s v="John Lafia"/>
    <s v="Don Mancini"/>
    <s v="Alex Vincent"/>
    <s v="United States"/>
    <n v="13000000"/>
    <n v="35763605"/>
    <s v="Universal Pictures"/>
    <n v="84"/>
    <n v="130.69999999999999"/>
    <n v="85838124.625095651"/>
    <n v="1.7510465384615386"/>
  </r>
  <r>
    <s v="Joe Versus the Volcano"/>
    <x v="1"/>
    <x v="3"/>
    <x v="10"/>
    <s v="March 9, 1990 (United States)"/>
    <x v="1"/>
    <n v="35000"/>
    <s v="John Patrick Shanley"/>
    <s v="John Patrick Shanley"/>
    <s v="Tom Hanks"/>
    <s v="United States"/>
    <n v="25000000"/>
    <n v="39404261"/>
    <s v="Warner Bros."/>
    <n v="102"/>
    <n v="130.69999999999999"/>
    <n v="94576256.126243308"/>
    <n v="0.57617043999999995"/>
  </r>
  <r>
    <s v="Slacker"/>
    <x v="0"/>
    <x v="3"/>
    <x v="10"/>
    <s v="July 5, 1991 (United States)"/>
    <x v="12"/>
    <n v="20000"/>
    <s v="Richard Linklater"/>
    <s v="Richard Linklater"/>
    <s v="Richard Linklater"/>
    <s v="United States"/>
    <n v="23000"/>
    <n v="1228108"/>
    <s v="Detour Filmproduction"/>
    <n v="97"/>
    <n v="130.69999999999999"/>
    <n v="2947647.1277735275"/>
    <n v="52.396000000000001"/>
  </r>
  <r>
    <s v="Flatliners"/>
    <x v="0"/>
    <x v="0"/>
    <x v="10"/>
    <s v="August 10, 1990 (United States)"/>
    <x v="14"/>
    <n v="82000"/>
    <s v="Joel Schumacher"/>
    <s v="Peter Filardi"/>
    <s v="Kiefer Sutherland"/>
    <s v="United States"/>
    <n v="26000000"/>
    <n v="61489265"/>
    <s v="Columbia Pictures"/>
    <n v="115"/>
    <n v="130.69999999999999"/>
    <n v="147583645.22188219"/>
    <n v="1.3649717307692308"/>
  </r>
  <r>
    <s v="Days of Being Wild"/>
    <x v="4"/>
    <x v="6"/>
    <x v="10"/>
    <s v="December 15, 1990 (Hong Kong)"/>
    <x v="24"/>
    <n v="19000"/>
    <s v="Kar-Wai Wong"/>
    <s v="Jeffrey Lau"/>
    <s v="Leslie Cheung"/>
    <s v="Hong Kong"/>
    <m/>
    <n v="3106052"/>
    <s v="In-Gear Film"/>
    <n v="94"/>
    <n v="130.69999999999999"/>
    <n v="7455000.0948737571"/>
    <n v="0"/>
  </r>
  <r>
    <s v="The Exorcist III"/>
    <x v="0"/>
    <x v="0"/>
    <x v="10"/>
    <s v="August 17, 1990 (United States)"/>
    <x v="5"/>
    <n v="27000"/>
    <s v="William Peter Blatty"/>
    <s v="William Peter Blatty"/>
    <s v="George C. Scott"/>
    <s v="United States"/>
    <m/>
    <n v="39024251"/>
    <s v="Morgan Creek Entertainment"/>
    <n v="110"/>
    <n v="130.69999999999999"/>
    <n v="93664173.976281568"/>
    <n v="0"/>
  </r>
  <r>
    <s v="Quigley Down Under"/>
    <x v="8"/>
    <x v="2"/>
    <x v="10"/>
    <s v="October 19, 1990 (United States)"/>
    <x v="15"/>
    <n v="21000"/>
    <s v="Simon Wincer"/>
    <s v="John Hill"/>
    <s v="Tom Selleck"/>
    <s v="Australia"/>
    <n v="20000000"/>
    <n v="21413105"/>
    <s v="PathÃ© Entertainment"/>
    <n v="119"/>
    <n v="130.69999999999999"/>
    <n v="51394728.680183627"/>
    <n v="7.0655250000000003E-2"/>
  </r>
  <r>
    <s v="Nightbreed"/>
    <x v="0"/>
    <x v="2"/>
    <x v="10"/>
    <s v="February 16, 1990 (United States)"/>
    <x v="16"/>
    <n v="21000"/>
    <s v="Clive Barker"/>
    <s v="Clive Barker"/>
    <s v="Craig Sheffer"/>
    <s v="United States"/>
    <n v="11000000"/>
    <n v="8862354"/>
    <s v="Morgan Creek Entertainment"/>
    <n v="102"/>
    <n v="130.69999999999999"/>
    <n v="21271005.736801837"/>
    <n v="-0.19433145454545456"/>
  </r>
  <r>
    <s v="The Two Jakes"/>
    <x v="0"/>
    <x v="6"/>
    <x v="10"/>
    <s v="August 10, 1990 (United States)"/>
    <x v="19"/>
    <n v="12000"/>
    <s v="Jack Nicholson"/>
    <s v="Robert Towne"/>
    <s v="Jack Nicholson"/>
    <s v="United States"/>
    <n v="19000000"/>
    <n v="10005969"/>
    <s v="88 Productions"/>
    <n v="137"/>
    <n v="130.69999999999999"/>
    <n v="24015856.735271618"/>
    <n v="-0.47337005263157894"/>
  </r>
  <r>
    <s v="Lionheart"/>
    <x v="0"/>
    <x v="2"/>
    <x v="10"/>
    <s v="January 11, 1991 (United States)"/>
    <x v="19"/>
    <n v="34000"/>
    <s v="Sheldon Lettich"/>
    <s v="Stefani Warren"/>
    <s v="Jean-Claude Van Damme"/>
    <s v="United States"/>
    <n v="6000000"/>
    <n v="24271196"/>
    <s v="Imperial Entertainment Corporation"/>
    <n v="108"/>
    <n v="130.69999999999999"/>
    <n v="58254584.431522578"/>
    <n v="3.0451993333333331"/>
  </r>
  <r>
    <s v="Internal Affairs"/>
    <x v="0"/>
    <x v="6"/>
    <x v="10"/>
    <s v="January 12, 1990 (United States)"/>
    <x v="16"/>
    <n v="18000"/>
    <s v="Mike Figgis"/>
    <s v="Henry Bean"/>
    <s v="Richard Gere"/>
    <s v="United States"/>
    <n v="15000000"/>
    <n v="27734391"/>
    <s v="Paramount Pictures"/>
    <n v="115"/>
    <n v="130.69999999999999"/>
    <n v="66566782.377199702"/>
    <n v="0.84895940000000003"/>
  </r>
  <r>
    <s v="Three Men and a Little Lady"/>
    <x v="1"/>
    <x v="3"/>
    <x v="10"/>
    <s v="November 21, 1990 (United States)"/>
    <x v="30"/>
    <n v="23000"/>
    <s v="Emile Ardolino"/>
    <s v="Coline Serreau"/>
    <s v="Tom Selleck"/>
    <s v="United States"/>
    <m/>
    <n v="71609321"/>
    <s v="Touchstone Pictures"/>
    <n v="104"/>
    <n v="130.69999999999999"/>
    <n v="171873328.21499619"/>
    <n v="0"/>
  </r>
  <r>
    <s v="Problem Child"/>
    <x v="1"/>
    <x v="3"/>
    <x v="10"/>
    <s v="July 27, 1990 (United States)"/>
    <x v="20"/>
    <n v="29000"/>
    <s v="Dennis Dugan"/>
    <s v="Scott Alexander"/>
    <s v="Michael Oliver"/>
    <s v="United States"/>
    <n v="10000000"/>
    <n v="72270891"/>
    <s v="Universal Pictures"/>
    <n v="81"/>
    <n v="130.69999999999999"/>
    <n v="173461197.44988525"/>
    <n v="6.2270890999999997"/>
  </r>
  <r>
    <s v="The Grifters"/>
    <x v="0"/>
    <x v="6"/>
    <x v="10"/>
    <s v="January 25, 1991 (United States)"/>
    <x v="15"/>
    <n v="26000"/>
    <s v="Stephen Frears"/>
    <s v="Jim Thompson"/>
    <s v="Anjelica Huston"/>
    <s v="United States"/>
    <m/>
    <n v="13446769"/>
    <s v="Cineplex Odeon Films"/>
    <n v="110"/>
    <n v="130.69999999999999"/>
    <n v="32274303.254016835"/>
    <n v="0"/>
  </r>
  <r>
    <s v="My Blue Heaven"/>
    <x v="8"/>
    <x v="3"/>
    <x v="10"/>
    <s v="August 17, 1990 (United States)"/>
    <x v="21"/>
    <n v="19000"/>
    <s v="Herbert Ross"/>
    <s v="Nora Ephron"/>
    <s v="Steve Martin"/>
    <s v="United States"/>
    <m/>
    <n v="23591472"/>
    <s v="Hawn / Sylbert Movie Company"/>
    <n v="97"/>
    <n v="130.69999999999999"/>
    <n v="56623142.818668708"/>
    <n v="0"/>
  </r>
  <r>
    <s v="The Rescuers Down Under"/>
    <x v="2"/>
    <x v="10"/>
    <x v="10"/>
    <s v="November 16, 1990 (United States)"/>
    <x v="15"/>
    <n v="40000"/>
    <s v="Hendel Butoy"/>
    <s v="Jim Cox"/>
    <s v="Bob Newhart"/>
    <s v="United States"/>
    <n v="30000000"/>
    <n v="27931461"/>
    <s v="Silver Screen Partners IV"/>
    <n v="77"/>
    <n v="130.69999999999999"/>
    <n v="67039780.533282332"/>
    <n v="-6.8951299999999993E-2"/>
  </r>
  <r>
    <s v="House Party"/>
    <x v="0"/>
    <x v="3"/>
    <x v="10"/>
    <s v="March 9, 1990 (United States)"/>
    <x v="16"/>
    <n v="14000"/>
    <s v="Reginald Hudlin"/>
    <s v="Reginald Hudlin"/>
    <s v="Christopher Reid"/>
    <s v="United States"/>
    <n v="2500000"/>
    <n v="26385627"/>
    <s v="Jackson/McHenry Company,The"/>
    <n v="100"/>
    <n v="130.69999999999999"/>
    <n v="63329542.38638103"/>
    <n v="9.5542508000000002"/>
  </r>
  <r>
    <s v="Another 48 Hrs."/>
    <x v="0"/>
    <x v="2"/>
    <x v="10"/>
    <s v="June 8, 1990 (United States)"/>
    <x v="23"/>
    <n v="40000"/>
    <s v="Walter Hill"/>
    <s v="John Fasano"/>
    <s v="Eddie Murphy"/>
    <s v="United States"/>
    <n v="38000000"/>
    <n v="153518974"/>
    <s v="Paramount Pictures"/>
    <n v="93"/>
    <n v="130.69999999999999"/>
    <n v="368469029.40933436"/>
    <n v="3.0399729999999998"/>
  </r>
  <r>
    <s v="Night of the Living Dead"/>
    <x v="0"/>
    <x v="4"/>
    <x v="10"/>
    <s v="October 19, 1990 (United States)"/>
    <x v="15"/>
    <n v="40000"/>
    <s v="Tom Savini"/>
    <s v="John A. Russo"/>
    <s v="Tony Todd"/>
    <s v="United States"/>
    <n v="4200000"/>
    <n v="5835247"/>
    <s v="21st Century Film Corporation"/>
    <n v="92"/>
    <n v="130.69999999999999"/>
    <n v="14005485.722264729"/>
    <n v="0.38934452380952383"/>
  </r>
  <r>
    <s v="Pacific Heights"/>
    <x v="0"/>
    <x v="14"/>
    <x v="10"/>
    <s v="September 28, 1990 (United States)"/>
    <x v="5"/>
    <n v="19000"/>
    <s v="John Schlesinger"/>
    <s v="Daniel Pyne"/>
    <s v="Melanie Griffith"/>
    <s v="United States"/>
    <n v="18000000"/>
    <n v="44926706"/>
    <s v="Morgan Creek Entertainment"/>
    <n v="102"/>
    <n v="130.69999999999999"/>
    <n v="107830969.18286152"/>
    <n v="1.4959281111111111"/>
  </r>
  <r>
    <s v="Postcards from the Edge"/>
    <x v="0"/>
    <x v="3"/>
    <x v="10"/>
    <s v="September 14, 1990 (United States)"/>
    <x v="17"/>
    <n v="16000"/>
    <s v="Mike Nichols"/>
    <s v="Carrie Fisher"/>
    <s v="Meryl Streep"/>
    <s v="United States"/>
    <n v="22000000"/>
    <n v="39071603"/>
    <s v="Columbia Pictures"/>
    <n v="101"/>
    <n v="130.69999999999999"/>
    <n v="93777826.022188231"/>
    <n v="0.7759819545454546"/>
  </r>
  <r>
    <s v="Henry &amp; June"/>
    <x v="5"/>
    <x v="5"/>
    <x v="10"/>
    <s v="October 5, 1990 (United States)"/>
    <x v="21"/>
    <n v="13000"/>
    <s v="Philip Kaufman"/>
    <s v="AnaÃ¯s Nin"/>
    <s v="Fred Ward"/>
    <s v="United States"/>
    <m/>
    <n v="23472449"/>
    <s v="Universal Pictures"/>
    <n v="136"/>
    <n v="130.69999999999999"/>
    <n v="56337469.405508801"/>
    <n v="0"/>
  </r>
  <r>
    <s v="Hard to Kill"/>
    <x v="0"/>
    <x v="2"/>
    <x v="10"/>
    <s v="February 9, 1990 (United States)"/>
    <x v="1"/>
    <n v="28000"/>
    <s v="Bruce Malmuth"/>
    <s v="Steven McKay"/>
    <s v="Steven Seagal"/>
    <s v="United States"/>
    <n v="10000000"/>
    <n v="47410827"/>
    <s v="Warner Bros."/>
    <n v="96"/>
    <n v="130.69999999999999"/>
    <n v="113793239.70849274"/>
    <n v="3.7410827000000002"/>
  </r>
  <r>
    <s v="Pump Up the Volume"/>
    <x v="0"/>
    <x v="3"/>
    <x v="10"/>
    <s v="August 22, 1990 (United States)"/>
    <x v="13"/>
    <n v="27000"/>
    <s v="Allan Moyle"/>
    <s v="Allan Moyle"/>
    <s v="Christian Slater"/>
    <s v="Canada"/>
    <m/>
    <n v="11541758"/>
    <s v="New Line Cinema"/>
    <n v="102"/>
    <n v="130.69999999999999"/>
    <n v="27701985.345065035"/>
    <n v="0"/>
  </r>
  <r>
    <s v="Hamlet"/>
    <x v="1"/>
    <x v="0"/>
    <x v="10"/>
    <s v="January 18, 1991 (United States)"/>
    <x v="17"/>
    <n v="22000"/>
    <s v="Franco Zeffirelli"/>
    <s v="William Shakespeare"/>
    <s v="Mel Gibson"/>
    <s v="United States"/>
    <m/>
    <n v="20710451"/>
    <s v="Icon Productions"/>
    <n v="135"/>
    <n v="130.69999999999999"/>
    <n v="49708251.558530994"/>
    <n v="0"/>
  </r>
  <r>
    <s v="The NeverEnding Story II: The Next Chapter"/>
    <x v="1"/>
    <x v="1"/>
    <x v="10"/>
    <s v="February 8, 1991 (United States)"/>
    <x v="33"/>
    <n v="25000"/>
    <s v="George Miller"/>
    <s v="Karin Howard"/>
    <s v="Jonathan Brandis"/>
    <s v="Germany"/>
    <n v="36000000"/>
    <n v="17373527"/>
    <s v="Warner Bros."/>
    <n v="89"/>
    <n v="130.69999999999999"/>
    <n v="41699123.335118592"/>
    <n v="-0.51740202777777777"/>
  </r>
  <r>
    <s v="Men at Work"/>
    <x v="8"/>
    <x v="2"/>
    <x v="10"/>
    <s v="August 24, 1990 (United States)"/>
    <x v="22"/>
    <n v="23000"/>
    <s v="Emilio Estevez"/>
    <s v="Emilio Estevez"/>
    <s v="Charlie Sheen"/>
    <s v="United States"/>
    <m/>
    <n v="16247964"/>
    <s v="Epic Productions"/>
    <n v="98"/>
    <n v="130.69999999999999"/>
    <n v="38997599.899005361"/>
    <n v="0"/>
  </r>
  <r>
    <s v="Leatherface: Texas Chainsaw Massacre III"/>
    <x v="0"/>
    <x v="4"/>
    <x v="10"/>
    <s v="January 12, 1990 (United States)"/>
    <x v="27"/>
    <n v="15000"/>
    <s v="Jeff Burr"/>
    <s v="Kim Henkel"/>
    <s v="Kate Hodge"/>
    <s v="United States"/>
    <n v="2000000"/>
    <n v="5765562"/>
    <s v="Nicolas Entertainment"/>
    <n v="85"/>
    <n v="130.69999999999999"/>
    <n v="13838231.058913544"/>
    <n v="1.882781"/>
  </r>
  <r>
    <s v="Reversal of Fortune"/>
    <x v="0"/>
    <x v="5"/>
    <x v="10"/>
    <s v="November 9, 1990 (United States)"/>
    <x v="13"/>
    <n v="15000"/>
    <s v="Barbet Schroeder"/>
    <s v="Alan Dershowitz"/>
    <s v="Jeremy Irons"/>
    <s v="United States"/>
    <m/>
    <n v="15445131"/>
    <s v="Sovereign Pictures"/>
    <n v="111"/>
    <n v="130.69999999999999"/>
    <n v="37070677.847742923"/>
    <n v="0"/>
  </r>
  <r>
    <s v="Frankenhooker"/>
    <x v="0"/>
    <x v="3"/>
    <x v="10"/>
    <s v="June 1, 1990 (United States)"/>
    <x v="19"/>
    <n v="9400"/>
    <s v="Frank Henenlotter"/>
    <s v="Robert Martin"/>
    <s v="James Lorinz"/>
    <s v="United States"/>
    <n v="2500000"/>
    <n v="205068"/>
    <s v="Levins-Henenlotter"/>
    <n v="85"/>
    <n v="130.69999999999999"/>
    <n v="492194.57995409338"/>
    <n v="-0.91797280000000003"/>
  </r>
  <r>
    <s v="State of Grace"/>
    <x v="0"/>
    <x v="2"/>
    <x v="10"/>
    <s v="September 14, 1990 (United States)"/>
    <x v="13"/>
    <n v="21000"/>
    <s v="Phil Joanou"/>
    <s v="Dennis McIntyre"/>
    <s v="Sean Penn"/>
    <s v="United Kingdom"/>
    <n v="18000000"/>
    <n v="1911542"/>
    <s v="Cinehaus"/>
    <n v="134"/>
    <n v="130.69999999999999"/>
    <n v="4587993.3083397094"/>
    <n v="-0.89380322222222219"/>
  </r>
  <r>
    <s v="Bird on a Wire"/>
    <x v="8"/>
    <x v="2"/>
    <x v="10"/>
    <s v="May 18, 1990 (United States)"/>
    <x v="22"/>
    <n v="42000"/>
    <s v="John Badham"/>
    <s v="Louis Venosta"/>
    <s v="Mel Gibson"/>
    <s v="United States"/>
    <n v="20000000"/>
    <n v="138697012"/>
    <s v="Universal Pictures"/>
    <n v="110"/>
    <n v="130.69999999999999"/>
    <n v="332894052.52027547"/>
    <n v="5.9348505999999999"/>
  </r>
  <r>
    <s v="Memphis Belle"/>
    <x v="8"/>
    <x v="2"/>
    <x v="10"/>
    <s v="October 12, 1990 (United States)"/>
    <x v="15"/>
    <n v="27000"/>
    <s v="Michael Caton-Jones"/>
    <s v="Monte Merrick"/>
    <s v="Matthew Modine"/>
    <s v="United Kingdom"/>
    <n v="23000000"/>
    <n v="27441977"/>
    <s v="Enigma Productions"/>
    <n v="107"/>
    <n v="130.69999999999999"/>
    <n v="65864944.031369552"/>
    <n v="0.19312943478260869"/>
  </r>
  <r>
    <s v="The Adventures of Ford Fairlane"/>
    <x v="0"/>
    <x v="2"/>
    <x v="10"/>
    <s v="July 11, 1990 (United States)"/>
    <x v="5"/>
    <n v="17000"/>
    <s v="Renny Harlin"/>
    <s v="Daniel Waters"/>
    <s v="Andrew Dice Clay"/>
    <s v="United States"/>
    <n v="20000000"/>
    <n v="21413502"/>
    <s v="Twentieth Century Fox"/>
    <n v="104"/>
    <n v="130.69999999999999"/>
    <n v="51395681.540933438"/>
    <n v="7.0675100000000005E-2"/>
  </r>
  <r>
    <s v="Marked for Death"/>
    <x v="0"/>
    <x v="2"/>
    <x v="10"/>
    <s v="October 5, 1990 (United States)"/>
    <x v="22"/>
    <n v="21000"/>
    <s v="Dwight H. Little"/>
    <s v="Michael Grais"/>
    <s v="Steven Seagal"/>
    <s v="United States"/>
    <n v="12000000"/>
    <n v="57968936"/>
    <s v="Victor &amp; Grais"/>
    <n v="93"/>
    <n v="130.69999999999999"/>
    <n v="139134316.93343535"/>
    <n v="3.8307446666666665"/>
  </r>
  <r>
    <s v="Slumber Party Massacre III"/>
    <x v="0"/>
    <x v="3"/>
    <x v="10"/>
    <s v="September 7, 1990 (United States)"/>
    <x v="26"/>
    <n v="2500"/>
    <s v="Sally Mattison"/>
    <s v="Catherine Cyran"/>
    <s v="Keely Christian"/>
    <s v="United States"/>
    <n v="350000"/>
    <n v="1242995"/>
    <s v="Concorde Pictures"/>
    <n v="87"/>
    <n v="130.69999999999999"/>
    <n v="2983378.2058148435"/>
    <n v="2.5514142857142859"/>
  </r>
  <r>
    <s v="Dreams"/>
    <x v="1"/>
    <x v="0"/>
    <x v="10"/>
    <s v="August 24, 1990 (United States)"/>
    <x v="40"/>
    <n v="25000"/>
    <s v="Akira Kurosawa"/>
    <s v="Akira Kurosawa"/>
    <s v="Akira Terao"/>
    <s v="Japan"/>
    <n v="12000000"/>
    <n v="2970161"/>
    <s v="Warner Bros."/>
    <n v="119"/>
    <n v="130.69999999999999"/>
    <n v="7128840.9005355779"/>
    <n v="-0.75248658333333329"/>
  </r>
  <r>
    <s v="Air America"/>
    <x v="0"/>
    <x v="2"/>
    <x v="10"/>
    <s v="August 10, 1990 (United States)"/>
    <x v="1"/>
    <n v="27000"/>
    <s v="Roger Spottiswoode"/>
    <s v="Christopher Robbins"/>
    <s v="Mel Gibson"/>
    <s v="United States"/>
    <n v="35000000"/>
    <n v="33461269"/>
    <s v="Carolco Pictures"/>
    <n v="113"/>
    <n v="130.69999999999999"/>
    <n v="80312165.91660291"/>
    <n v="-4.3963742857142857E-2"/>
  </r>
  <r>
    <s v="I Love You to Death"/>
    <x v="0"/>
    <x v="3"/>
    <x v="10"/>
    <s v="April 6, 1990 (United States)"/>
    <x v="5"/>
    <n v="14000"/>
    <s v="Lawrence Kasdan"/>
    <s v="John Kostmayer"/>
    <s v="Kevin Kline"/>
    <s v="United States"/>
    <m/>
    <n v="16186793"/>
    <s v="Chestnut Hill Productions"/>
    <n v="97"/>
    <n v="130.69999999999999"/>
    <n v="38850780.138485081"/>
    <n v="0"/>
  </r>
  <r>
    <s v="Class of 1999"/>
    <x v="0"/>
    <x v="2"/>
    <x v="10"/>
    <s v="May 11, 1990 (United States)"/>
    <x v="23"/>
    <n v="7000"/>
    <s v="Mark L. Lester"/>
    <s v="Mark L. Lester"/>
    <s v="Bradley Gregg"/>
    <s v="United States"/>
    <n v="5200000"/>
    <n v="2459895"/>
    <s v="Lightning Pictures"/>
    <n v="99"/>
    <n v="130.69999999999999"/>
    <n v="5904124.418515685"/>
    <n v="-0.52694326923076928"/>
  </r>
  <r>
    <s v="Death Warrant"/>
    <x v="0"/>
    <x v="2"/>
    <x v="10"/>
    <s v="September 14, 1990 (United States)"/>
    <x v="46"/>
    <n v="18000"/>
    <s v="Deran Sarafian"/>
    <s v="David S. Goyer"/>
    <s v="Jean-Claude Van Damme"/>
    <s v="United States"/>
    <n v="4000000"/>
    <n v="16853487"/>
    <s v="Cannon Films"/>
    <n v="89"/>
    <n v="130.69999999999999"/>
    <n v="40450947.757459834"/>
    <n v="3.2133717499999999"/>
  </r>
  <r>
    <s v="White Palace"/>
    <x v="0"/>
    <x v="0"/>
    <x v="10"/>
    <s v="October 26, 1990 (United States)"/>
    <x v="16"/>
    <n v="7700"/>
    <s v="Luis Mandoki"/>
    <s v="Glenn Savan"/>
    <s v="Susan Sarandon"/>
    <s v="United States"/>
    <m/>
    <n v="17487531"/>
    <s v="Universal Pictures"/>
    <n v="103"/>
    <n v="130.69999999999999"/>
    <n v="41972750.38026014"/>
    <n v="0"/>
  </r>
  <r>
    <s v="Close-Up"/>
    <x v="4"/>
    <x v="5"/>
    <x v="10"/>
    <s v="October 30, 1991 (France)"/>
    <x v="28"/>
    <n v="17000"/>
    <s v="Abbas Kiarostami"/>
    <s v="Abbas Kiarostami"/>
    <s v="Hossain Sabzian"/>
    <s v="Iran"/>
    <m/>
    <m/>
    <s v="Kanun parvaresh fekri"/>
    <n v="98"/>
    <n v="130.69999999999999"/>
    <n v="0"/>
    <n v="0"/>
  </r>
  <r>
    <s v="Quick Change"/>
    <x v="0"/>
    <x v="3"/>
    <x v="10"/>
    <s v="July 13, 1990 (United States)"/>
    <x v="8"/>
    <n v="20000"/>
    <s v="Howard Franklin"/>
    <s v="Jay Cronley"/>
    <s v="Bill Murray"/>
    <s v="United States"/>
    <n v="15000000"/>
    <n v="15260154"/>
    <s v="Devoted Productions"/>
    <n v="89"/>
    <n v="130.69999999999999"/>
    <n v="36626704.742157616"/>
    <n v="1.7343600000000001E-2"/>
  </r>
  <r>
    <s v="Hardware"/>
    <x v="0"/>
    <x v="9"/>
    <x v="10"/>
    <s v="September 14, 1990 (United States)"/>
    <x v="22"/>
    <n v="13000"/>
    <s v="Richard Stanley"/>
    <s v="Steve MacManus"/>
    <s v="Dylan McDermott"/>
    <s v="United Kingdom"/>
    <n v="1500000"/>
    <n v="5728953"/>
    <s v="Palace Pictures"/>
    <n v="94"/>
    <n v="130.69999999999999"/>
    <n v="13750363.856924254"/>
    <n v="2.819302"/>
  </r>
  <r>
    <s v="Mr. Destiny"/>
    <x v="8"/>
    <x v="3"/>
    <x v="10"/>
    <s v="October 12, 1990 (United States)"/>
    <x v="5"/>
    <n v="12000"/>
    <s v="James Orr"/>
    <s v="James Orr"/>
    <s v="Jim Belushi"/>
    <s v="United States"/>
    <n v="20000000"/>
    <n v="15379253"/>
    <s v="Laurence Mark Productions"/>
    <n v="110"/>
    <n v="130.69999999999999"/>
    <n v="36912560.566947207"/>
    <n v="-0.23103735"/>
  </r>
  <r>
    <s v="The Freshman"/>
    <x v="1"/>
    <x v="3"/>
    <x v="10"/>
    <s v="July 27, 1990 (United States)"/>
    <x v="16"/>
    <n v="19000"/>
    <s v="Andrew Bergman"/>
    <s v="Andrew Bergman"/>
    <s v="Marlon Brando"/>
    <s v="United States"/>
    <n v="12000000"/>
    <n v="21460601"/>
    <s v="TriStar Pictures"/>
    <n v="102"/>
    <n v="130.69999999999999"/>
    <n v="51508726.34812548"/>
    <n v="0.78838341666666667"/>
  </r>
  <r>
    <s v="Blue Steel"/>
    <x v="0"/>
    <x v="2"/>
    <x v="10"/>
    <s v="March 16, 1990 (United States)"/>
    <x v="46"/>
    <n v="13000"/>
    <s v="Kathryn Bigelow"/>
    <s v="Kathryn Bigelow"/>
    <s v="Jamie Lee Curtis"/>
    <s v="United States"/>
    <m/>
    <n v="8217997"/>
    <s v="Lightning Pictures"/>
    <n v="102"/>
    <n v="130.69999999999999"/>
    <n v="19724450.335883703"/>
    <n v="0"/>
  </r>
  <r>
    <s v="The Krays"/>
    <x v="0"/>
    <x v="5"/>
    <x v="10"/>
    <s v="November 9, 1990 (United States)"/>
    <x v="14"/>
    <n v="7900"/>
    <s v="Peter Medak"/>
    <s v="Philip Ridley"/>
    <s v="Gary Kemp"/>
    <s v="United Kingdom"/>
    <m/>
    <n v="2060847"/>
    <s v="Fugitive TV Productions"/>
    <n v="115"/>
    <n v="130.69999999999999"/>
    <n v="4946348.1553175217"/>
    <n v="0"/>
  </r>
  <r>
    <s v="Navy Seals"/>
    <x v="0"/>
    <x v="2"/>
    <x v="10"/>
    <s v="July 20, 1990 (United States)"/>
    <x v="41"/>
    <n v="16000"/>
    <s v="Lewis Teague"/>
    <s v="Chuck Pfarrer"/>
    <s v="Charlie Sheen"/>
    <s v="United States"/>
    <n v="20000000"/>
    <n v="25069101"/>
    <s v="Orion Pictures"/>
    <n v="113"/>
    <n v="130.69999999999999"/>
    <n v="60169678.528691664"/>
    <n v="0.25345505000000002"/>
  </r>
  <r>
    <s v="Graveyard Shift"/>
    <x v="0"/>
    <x v="4"/>
    <x v="10"/>
    <s v="October 26, 1990 (United States)"/>
    <x v="38"/>
    <n v="10000"/>
    <s v="Ralph S. Singleton"/>
    <s v="Stephen King"/>
    <s v="David Andrews"/>
    <s v="United States"/>
    <n v="10500000"/>
    <n v="11582891"/>
    <s v="Paramount Pictures"/>
    <n v="89"/>
    <n v="130.69999999999999"/>
    <n v="27800710.839326706"/>
    <n v="0.10313247619047619"/>
  </r>
  <r>
    <s v="The Sheltering Sky"/>
    <x v="0"/>
    <x v="1"/>
    <x v="10"/>
    <s v="December 12, 1990 (United States)"/>
    <x v="8"/>
    <n v="12000"/>
    <s v="Bernardo Bertolucci"/>
    <s v="Paul Bowles"/>
    <s v="Debra Winger"/>
    <s v="United Kingdom"/>
    <n v="25000000"/>
    <n v="2075084"/>
    <s v="Recorded Picture Company (RPC)"/>
    <n v="138"/>
    <n v="130.69999999999999"/>
    <n v="4980519.1338944146"/>
    <n v="-0.91699664000000003"/>
  </r>
  <r>
    <s v="Dark Angel"/>
    <x v="0"/>
    <x v="2"/>
    <x v="10"/>
    <s v="September 28, 1990 (United States)"/>
    <x v="10"/>
    <n v="11000"/>
    <s v="Craig R. Baxley"/>
    <s v="Jonathan Tydor"/>
    <s v="Dolph Lundgren"/>
    <s v="United States"/>
    <n v="7000000"/>
    <n v="4348368"/>
    <s v="Vision PDG"/>
    <n v="91"/>
    <n v="130.69999999999999"/>
    <n v="10436748.596786534"/>
    <n v="-0.37880457142857143"/>
  </r>
  <r>
    <s v="The Comfort of Strangers"/>
    <x v="0"/>
    <x v="0"/>
    <x v="10"/>
    <s v="April 1991 (United States)"/>
    <x v="21"/>
    <n v="5000"/>
    <s v="Paul Schrader"/>
    <s v="Ian McEwan"/>
    <s v="Christopher Walken"/>
    <s v="United States"/>
    <m/>
    <n v="1244381"/>
    <s v="Erre Produzioni"/>
    <n v="107"/>
    <n v="130.69999999999999"/>
    <n v="2986704.8179035964"/>
    <n v="0"/>
  </r>
  <r>
    <s v="Mo' Better Blues"/>
    <x v="0"/>
    <x v="0"/>
    <x v="10"/>
    <s v="August 3, 1990 (United States)"/>
    <x v="14"/>
    <n v="12000"/>
    <s v="Spike Lee"/>
    <s v="Spike Lee"/>
    <s v="Denzel Washington"/>
    <s v="United States"/>
    <n v="10000000"/>
    <n v="16153593"/>
    <s v="Universal Pictures"/>
    <n v="130"/>
    <n v="130.69999999999999"/>
    <n v="38771095.058148436"/>
    <n v="0.61535930000000005"/>
  </r>
  <r>
    <s v="Welcome Home, Roxy Carmichael"/>
    <x v="8"/>
    <x v="3"/>
    <x v="10"/>
    <s v="October 12, 1990 (United States)"/>
    <x v="23"/>
    <n v="5000"/>
    <s v="Jim Abrahams"/>
    <s v="Karen Leigh Hopkins"/>
    <s v="Winona Ryder"/>
    <s v="United Kingdom"/>
    <m/>
    <n v="3989297"/>
    <s v="Incorporated Television Company (ITC)"/>
    <n v="95"/>
    <n v="130.69999999999999"/>
    <n v="9574923.2509563901"/>
    <n v="0"/>
  </r>
  <r>
    <s v="Bad Influence"/>
    <x v="0"/>
    <x v="0"/>
    <x v="10"/>
    <s v="March 9, 1990 (United States)"/>
    <x v="21"/>
    <n v="7700"/>
    <s v="Curtis Hanson"/>
    <s v="David Koepp"/>
    <s v="Rob Lowe"/>
    <s v="United States"/>
    <n v="7000000"/>
    <n v="12626043"/>
    <s v="Epic Productions"/>
    <n v="99"/>
    <n v="130.69999999999999"/>
    <n v="30304435.26472839"/>
    <n v="0.80372042857142856"/>
  </r>
  <r>
    <s v="Look Who's Talking Too"/>
    <x v="8"/>
    <x v="3"/>
    <x v="10"/>
    <s v="December 14, 1990 (United States)"/>
    <x v="32"/>
    <n v="45000"/>
    <s v="Amy Heckerling"/>
    <s v="Amy Heckerling"/>
    <s v="John Travolta"/>
    <s v="United States"/>
    <m/>
    <n v="47789074"/>
    <s v="TriStar Pictures"/>
    <n v="81"/>
    <n v="130.69999999999999"/>
    <n v="114701090.38867636"/>
    <n v="0"/>
  </r>
  <r>
    <s v="Rosencrantz &amp; Guildenstern Are Dead"/>
    <x v="1"/>
    <x v="3"/>
    <x v="10"/>
    <s v="February 8, 1991 (United States)"/>
    <x v="34"/>
    <n v="21000"/>
    <s v="Tom Stoppard"/>
    <s v="Tom Stoppard"/>
    <s v="Gary Oldman"/>
    <s v="United Kingdom"/>
    <m/>
    <n v="739104"/>
    <s v="Brandenberg"/>
    <n v="117"/>
    <n v="130.69999999999999"/>
    <n v="1773962.6993114003"/>
    <n v="0"/>
  </r>
  <r>
    <s v="Tales from the Darkside: The Movie"/>
    <x v="0"/>
    <x v="3"/>
    <x v="10"/>
    <s v="May 4, 1990 (United States)"/>
    <x v="21"/>
    <n v="16000"/>
    <s v="John Harrison"/>
    <s v="Michael McDowell"/>
    <s v="Debbie Harry"/>
    <s v="United States"/>
    <n v="3500000"/>
    <n v="16324573"/>
    <s v="Paramount Pictures"/>
    <n v="93"/>
    <n v="130.69999999999999"/>
    <n v="39181473.221882179"/>
    <n v="3.6641637142857144"/>
  </r>
  <r>
    <s v="The Rookie"/>
    <x v="0"/>
    <x v="2"/>
    <x v="10"/>
    <s v="December 7, 1990 (United States)"/>
    <x v="23"/>
    <n v="26000"/>
    <s v="Clint Eastwood"/>
    <s v="Boaz Yakin"/>
    <s v="Clint Eastwood"/>
    <s v="United States"/>
    <n v="10000000"/>
    <n v="21633874"/>
    <s v="Warner Bros."/>
    <n v="120"/>
    <n v="130.69999999999999"/>
    <n v="51924608.062739104"/>
    <n v="1.1633874"/>
  </r>
  <r>
    <s v="Green Card"/>
    <x v="8"/>
    <x v="3"/>
    <x v="10"/>
    <s v="February 1, 1991 (United States)"/>
    <x v="19"/>
    <n v="23000"/>
    <s v="Peter Weir"/>
    <s v="Peter Weir"/>
    <s v="GÃ©rard Depardieu"/>
    <s v="France"/>
    <n v="12500000"/>
    <n v="29888235"/>
    <s v="Touchstone Pictures"/>
    <n v="107"/>
    <n v="130.69999999999999"/>
    <n v="71736337.563121662"/>
    <n v="1.3910587999999999"/>
  </r>
  <r>
    <s v="Metropolitan"/>
    <x v="8"/>
    <x v="3"/>
    <x v="10"/>
    <s v="August 3, 1990 (United States)"/>
    <x v="34"/>
    <n v="10000"/>
    <s v="Whit Stillman"/>
    <s v="Whit Stillman"/>
    <s v="Carolyn Farina"/>
    <s v="United States"/>
    <n v="230000"/>
    <n v="2960492"/>
    <s v="Westerly Films"/>
    <n v="98"/>
    <n v="130.69999999999999"/>
    <n v="7105633.8209640402"/>
    <n v="11.871704347826087"/>
  </r>
  <r>
    <s v="Europa Europa"/>
    <x v="0"/>
    <x v="0"/>
    <x v="10"/>
    <s v="November 14, 1990 (France)"/>
    <x v="37"/>
    <n v="15000"/>
    <s v="Agnieszka Holland"/>
    <s v="Agnieszka Holland"/>
    <s v="Solomon Perel"/>
    <s v="Germany"/>
    <m/>
    <n v="5575738"/>
    <s v="Bayerischer Rundfunk (BR)"/>
    <n v="112"/>
    <n v="130.69999999999999"/>
    <n v="13382624.411629688"/>
    <n v="0"/>
  </r>
  <r>
    <s v="Cyrano de Bergerac"/>
    <x v="1"/>
    <x v="3"/>
    <x v="10"/>
    <s v="December 1, 1990 (United States)"/>
    <x v="24"/>
    <n v="23000"/>
    <s v="Jean-Paul Rappeneau"/>
    <s v="Edmond Rostand"/>
    <s v="GÃ©rard Depardieu"/>
    <s v="France"/>
    <m/>
    <n v="5822041"/>
    <s v="CamÃ©ra One"/>
    <n v="137"/>
    <n v="130.69999999999999"/>
    <n v="13973789.301453711"/>
    <n v="0"/>
  </r>
  <r>
    <s v="Almost an Angel"/>
    <x v="1"/>
    <x v="3"/>
    <x v="10"/>
    <s v="December 19, 1990 (United States)"/>
    <x v="41"/>
    <n v="4200"/>
    <s v="John Cornell"/>
    <s v="Paul Hogan"/>
    <s v="Paul Hogan"/>
    <s v="United States"/>
    <n v="25000000"/>
    <n v="6939946"/>
    <s v="Ironbark Films"/>
    <n v="95"/>
    <n v="130.69999999999999"/>
    <n v="16656932.365723031"/>
    <n v="-0.72240216000000002"/>
  </r>
  <r>
    <s v="Everybody Wins"/>
    <x v="0"/>
    <x v="0"/>
    <x v="10"/>
    <s v="January 19, 1990 (United States)"/>
    <x v="27"/>
    <n v="1100"/>
    <s v="Karel Reisz"/>
    <s v="Arthur Miller"/>
    <s v="Debra Winger"/>
    <s v="United Kingdom"/>
    <n v="19000000"/>
    <n v="1372350"/>
    <s v="Recorded Picture Company (RPC)"/>
    <n v="97"/>
    <n v="130.69999999999999"/>
    <n v="3293850.0000000005"/>
    <n v="-0.927771052631579"/>
  </r>
  <r>
    <s v="Truly Madly Deeply"/>
    <x v="1"/>
    <x v="3"/>
    <x v="10"/>
    <s v="May 24, 1991 (United States)"/>
    <x v="13"/>
    <n v="7600"/>
    <s v="Anthony Minghella"/>
    <s v="Anthony Minghella"/>
    <s v="Juliet Stevenson"/>
    <s v="United Kingdom"/>
    <m/>
    <n v="1554742"/>
    <s v="British Broadcasting Corporation (BBC)"/>
    <n v="106"/>
    <n v="130.69999999999999"/>
    <n v="3731618.7100229538"/>
    <n v="0"/>
  </r>
  <r>
    <s v="Havana"/>
    <x v="0"/>
    <x v="0"/>
    <x v="10"/>
    <s v="December 14, 1990 (United States)"/>
    <x v="10"/>
    <n v="7400"/>
    <s v="Sydney Pollack"/>
    <s v="Judith Rascoe"/>
    <s v="Robert Redford"/>
    <s v="United States"/>
    <n v="40000000"/>
    <n v="9645440"/>
    <s v="Mirage Enterprises"/>
    <n v="144"/>
    <n v="130.69999999999999"/>
    <n v="23150531.966335122"/>
    <n v="-0.75886399999999998"/>
  </r>
  <r>
    <s v="DuckTales the Movie: Treasure of the Lost Lamp"/>
    <x v="2"/>
    <x v="10"/>
    <x v="10"/>
    <s v="August 3, 1990 (United States)"/>
    <x v="15"/>
    <n v="26000"/>
    <s v="Bob Hathcock"/>
    <s v="Alan Burnett"/>
    <s v="Alan Young"/>
    <s v="France"/>
    <m/>
    <n v="18115724"/>
    <s v="Disney Television Animation"/>
    <n v="74"/>
    <n v="130.69999999999999"/>
    <n v="43480509.707727626"/>
    <n v="0"/>
  </r>
  <r>
    <s v="The Russia House"/>
    <x v="0"/>
    <x v="0"/>
    <x v="10"/>
    <s v="December 21, 1990 (United States)"/>
    <x v="10"/>
    <n v="15000"/>
    <s v="Fred Schepisi"/>
    <s v="John le CarrÃ©"/>
    <s v="Sean Connery"/>
    <s v="United States"/>
    <n v="21800000"/>
    <n v="22997992"/>
    <s v="PathÃ© Entertainment"/>
    <n v="123"/>
    <n v="130.69999999999999"/>
    <n v="55198700.003060445"/>
    <n v="5.4953761467889911E-2"/>
  </r>
  <r>
    <s v="Life Is Sweet"/>
    <x v="0"/>
    <x v="3"/>
    <x v="10"/>
    <s v="December 1991 (United States)"/>
    <x v="24"/>
    <n v="9500"/>
    <s v="Mike Leigh"/>
    <s v="Mike Leigh"/>
    <s v="Alison Steadman"/>
    <s v="United Kingdom"/>
    <m/>
    <n v="1516414"/>
    <s v="British Screen Productions"/>
    <n v="103"/>
    <n v="130.69999999999999"/>
    <n v="3639625.6449885238"/>
    <n v="0"/>
  </r>
  <r>
    <s v="Jetsons: The Movie"/>
    <x v="2"/>
    <x v="10"/>
    <x v="10"/>
    <s v="July 6, 1990 (United States)"/>
    <x v="41"/>
    <n v="4900"/>
    <s v="Joseph Barbera"/>
    <s v="Dennis Marks"/>
    <s v="George O'Hanlon"/>
    <s v="United States"/>
    <m/>
    <n v="20305841"/>
    <s v="Hanna-Barbera Productions"/>
    <n v="82"/>
    <n v="130.69999999999999"/>
    <n v="48737125.644223414"/>
    <n v="0"/>
  </r>
  <r>
    <s v="White Hunter Black Heart"/>
    <x v="1"/>
    <x v="1"/>
    <x v="10"/>
    <s v="September 14, 1990 (United States)"/>
    <x v="14"/>
    <n v="11000"/>
    <s v="Clint Eastwood"/>
    <s v="Peter Viertel"/>
    <s v="Clint Eastwood"/>
    <s v="United States"/>
    <n v="24000000"/>
    <n v="2319124"/>
    <s v="Malpaso Productions"/>
    <n v="112"/>
    <n v="130.69999999999999"/>
    <n v="5566252.4774292279"/>
    <n v="-0.90336983333333332"/>
  </r>
  <r>
    <s v="Avalon"/>
    <x v="1"/>
    <x v="0"/>
    <x v="10"/>
    <s v="October 19, 1990 (United States)"/>
    <x v="13"/>
    <n v="5900"/>
    <s v="Barry Levinson"/>
    <s v="Barry Levinson"/>
    <s v="Aidan Quinn"/>
    <s v="United States"/>
    <n v="20000000"/>
    <n v="15779578"/>
    <s v="TriStar Pictures"/>
    <n v="128"/>
    <n v="130.69999999999999"/>
    <n v="37873401.825554706"/>
    <n v="-0.21102109999999999"/>
  </r>
  <r>
    <s v="Narrow Margin"/>
    <x v="0"/>
    <x v="2"/>
    <x v="10"/>
    <s v="September 21, 1990 (United States)"/>
    <x v="14"/>
    <n v="8400"/>
    <s v="Peter Hyams"/>
    <s v="Peter Hyams"/>
    <s v="Gene Hackman"/>
    <s v="United States"/>
    <m/>
    <n v="10873237"/>
    <s v="Carolco Pictures"/>
    <n v="97"/>
    <n v="130.69999999999999"/>
    <n v="26097432.646518748"/>
    <n v="0"/>
  </r>
  <r>
    <s v="Cadillac Man"/>
    <x v="0"/>
    <x v="3"/>
    <x v="10"/>
    <s v="May 18, 1990 (United States)"/>
    <x v="46"/>
    <n v="14000"/>
    <s v="Roger Donaldson"/>
    <s v="Ken Friedman"/>
    <s v="Robin Williams"/>
    <s v="United States"/>
    <m/>
    <n v="27627310"/>
    <s v="Orion Pictures"/>
    <n v="97"/>
    <n v="130.69999999999999"/>
    <n v="66309771.591430761"/>
    <n v="0"/>
  </r>
  <r>
    <s v="Taking Care of Business"/>
    <x v="0"/>
    <x v="3"/>
    <x v="10"/>
    <s v="August 17, 1990 (United States)"/>
    <x v="16"/>
    <n v="8100"/>
    <s v="Arthur Hiller"/>
    <s v="Jill Mazursky"/>
    <s v="Jim Belushi"/>
    <s v="United States"/>
    <m/>
    <n v="20005435"/>
    <s v="Hollywood Pictures"/>
    <n v="108"/>
    <n v="130.69999999999999"/>
    <n v="48016105.27543994"/>
    <n v="0"/>
  </r>
  <r>
    <s v="Texasville"/>
    <x v="0"/>
    <x v="0"/>
    <x v="10"/>
    <s v="September 28, 1990 (United States)"/>
    <x v="22"/>
    <n v="2500"/>
    <s v="Peter Bogdanovich"/>
    <s v="Larry McMurtry"/>
    <s v="Jeff Bridges"/>
    <s v="United States"/>
    <m/>
    <n v="2268181"/>
    <s v="Cine-Source"/>
    <n v="123"/>
    <n v="130.69999999999999"/>
    <n v="5443981.4820198929"/>
    <n v="0"/>
  </r>
  <r>
    <s v="The Guardian"/>
    <x v="0"/>
    <x v="0"/>
    <x v="10"/>
    <s v="April 27, 1990 (United States)"/>
    <x v="20"/>
    <n v="5300"/>
    <s v="William Friedkin"/>
    <s v="Dan Greenburg"/>
    <s v="Jenny Seagrove"/>
    <s v="United States"/>
    <m/>
    <n v="17037887"/>
    <s v="Universal Pictures"/>
    <n v="92"/>
    <n v="130.69999999999999"/>
    <n v="40893535.974751338"/>
    <n v="0"/>
  </r>
  <r>
    <s v="Repossessed"/>
    <x v="8"/>
    <x v="3"/>
    <x v="10"/>
    <s v="September 14, 1990 (United States)"/>
    <x v="25"/>
    <n v="8300"/>
    <s v="Bob Logan"/>
    <s v="Bob Logan"/>
    <s v="Leslie Nielsen"/>
    <s v="United States"/>
    <m/>
    <n v="1382462"/>
    <s v="Carolco Pictures"/>
    <n v="80"/>
    <n v="130.69999999999999"/>
    <n v="3318120.3473603674"/>
    <n v="0"/>
  </r>
  <r>
    <s v="Fire Birds"/>
    <x v="8"/>
    <x v="2"/>
    <x v="10"/>
    <s v="May 25, 1990 (United States)"/>
    <x v="25"/>
    <n v="6000"/>
    <s v="David Green"/>
    <s v="Step Tyner"/>
    <s v="Nicolas Cage"/>
    <s v="United States"/>
    <n v="22000000"/>
    <n v="14760451"/>
    <s v="Nova International Films"/>
    <n v="85"/>
    <n v="130.69999999999999"/>
    <n v="35427341.0765111"/>
    <n v="-0.32907040909090907"/>
  </r>
  <r>
    <s v="Miami Blues"/>
    <x v="0"/>
    <x v="3"/>
    <x v="10"/>
    <s v="April 20, 1990 (United States)"/>
    <x v="5"/>
    <n v="8000"/>
    <s v="George Armitage"/>
    <s v="Charles Willeford"/>
    <s v="Fred Ward"/>
    <s v="United States"/>
    <m/>
    <n v="9888167"/>
    <s v="Tristes Tropiques"/>
    <n v="97"/>
    <n v="130.69999999999999"/>
    <n v="23733113.9089518"/>
    <n v="0"/>
  </r>
  <r>
    <s v="The Field"/>
    <x v="8"/>
    <x v="0"/>
    <x v="10"/>
    <s v="March 1991 (United States)"/>
    <x v="34"/>
    <n v="5800"/>
    <s v="Jim Sheridan"/>
    <s v="Jim Sheridan"/>
    <s v="Richard Harris"/>
    <s v="Ireland"/>
    <m/>
    <n v="1494399"/>
    <s v="Granada Television"/>
    <n v="107"/>
    <n v="130.69999999999999"/>
    <n v="3586786.2762050498"/>
    <n v="0"/>
  </r>
  <r>
    <s v="After Dark, My Sweet"/>
    <x v="0"/>
    <x v="6"/>
    <x v="10"/>
    <s v="August 24, 1990 (United States)"/>
    <x v="14"/>
    <n v="3300"/>
    <s v="James Foley"/>
    <s v="Jim Thompson"/>
    <s v="Jason Patric"/>
    <s v="United States"/>
    <m/>
    <n v="2678414"/>
    <s v="Avenue Pictures"/>
    <n v="114"/>
    <n v="130.69999999999999"/>
    <n v="6428603.4567712322"/>
    <n v="0"/>
  </r>
  <r>
    <s v="Alice"/>
    <x v="8"/>
    <x v="3"/>
    <x v="10"/>
    <s v="January 10, 1991 (Argentina)"/>
    <x v="14"/>
    <n v="14000"/>
    <s v="Woody Allen"/>
    <s v="Woody Allen"/>
    <s v="Mia Farrow"/>
    <s v="United States"/>
    <n v="12000000"/>
    <n v="7331647"/>
    <s v="Jack Rollins &amp; Charles H. Joffe Productions"/>
    <n v="106"/>
    <n v="130.69999999999999"/>
    <n v="17597074.704667177"/>
    <n v="-0.38902941666666668"/>
  </r>
  <r>
    <s v="Side Out"/>
    <x v="8"/>
    <x v="3"/>
    <x v="10"/>
    <s v="March 30, 1990 (United States)"/>
    <x v="30"/>
    <n v="1900"/>
    <s v="Peter Israelson"/>
    <s v="David Thoreau"/>
    <s v="C. Thomas Howell"/>
    <s v="United States"/>
    <n v="6000000"/>
    <m/>
    <s v="Aurora"/>
    <n v="100"/>
    <n v="130.69999999999999"/>
    <n v="0"/>
    <n v="-1"/>
  </r>
  <r>
    <s v="The First Power"/>
    <x v="0"/>
    <x v="6"/>
    <x v="10"/>
    <s v="April 6, 1990 (United States)"/>
    <x v="46"/>
    <n v="3800"/>
    <s v="Robert Resnikoff"/>
    <s v="Robert Resnikoff"/>
    <s v="Lou Diamond Phillips"/>
    <s v="United States"/>
    <n v="10000000"/>
    <n v="22424195"/>
    <s v="Interscope Communications"/>
    <n v="98"/>
    <n v="130.69999999999999"/>
    <n v="53821499.399387918"/>
    <n v="1.2424195"/>
  </r>
  <r>
    <s v="Delta Force 2: the Colombian Connection"/>
    <x v="0"/>
    <x v="2"/>
    <x v="10"/>
    <s v="August 24, 1990 (United States)"/>
    <x v="38"/>
    <n v="6900"/>
    <s v="Aaron Norris"/>
    <s v="James Bruner"/>
    <s v="Chuck Norris"/>
    <s v="United States"/>
    <m/>
    <n v="6698361"/>
    <s v="Cannon Films"/>
    <n v="111"/>
    <n v="130.69999999999999"/>
    <n v="16077091.39785769"/>
    <n v="0"/>
  </r>
  <r>
    <s v="Desperate Hours"/>
    <x v="0"/>
    <x v="2"/>
    <x v="10"/>
    <s v="October 5, 1990 (United States)"/>
    <x v="20"/>
    <n v="7200"/>
    <s v="Michael Cimino"/>
    <s v="Joseph Hayes"/>
    <s v="Mickey Rourke"/>
    <s v="United States"/>
    <n v="18000000"/>
    <n v="2742912"/>
    <s v="Dino De Laurentiis Company"/>
    <n v="105"/>
    <n v="130.69999999999999"/>
    <n v="6583408.5263963277"/>
    <n v="-0.84761600000000004"/>
  </r>
  <r>
    <s v="Ju Dou"/>
    <x v="8"/>
    <x v="0"/>
    <x v="10"/>
    <s v="April 1991 (United States)"/>
    <x v="3"/>
    <n v="7800"/>
    <s v="Yimou Zhang"/>
    <s v="Heng Liu"/>
    <s v="Gong Li"/>
    <s v="China"/>
    <m/>
    <n v="1986433"/>
    <s v="China Film Co-Production Corporation"/>
    <n v="95"/>
    <n v="130.69999999999999"/>
    <n v="4767743.1683244072"/>
    <n v="0"/>
  </r>
  <r>
    <s v="Cadence"/>
    <x v="8"/>
    <x v="0"/>
    <x v="10"/>
    <s v="February 15, 1991 (United States)"/>
    <x v="16"/>
    <n v="5300"/>
    <s v="Martin Sheen"/>
    <s v="Dennis Shryack"/>
    <s v="Charlie Sheen"/>
    <s v="United States"/>
    <n v="4000000"/>
    <n v="2070871"/>
    <s v="The Movie Group"/>
    <n v="97"/>
    <n v="130.69999999999999"/>
    <n v="4970407.2892119363"/>
    <n v="-0.48228225000000002"/>
  </r>
  <r>
    <s v="Brain Dead"/>
    <x v="0"/>
    <x v="4"/>
    <x v="10"/>
    <s v="January 19, 1990 (United States)"/>
    <x v="22"/>
    <n v="4100"/>
    <s v="Adam Simon"/>
    <s v="Charles Beaumont"/>
    <s v="Bill Pullman"/>
    <s v="United States"/>
    <n v="2000000"/>
    <n v="1627955"/>
    <s v="Concorde Pictures"/>
    <n v="85"/>
    <n v="130.69999999999999"/>
    <n v="3907341.1132364194"/>
    <n v="-0.18602250000000001"/>
  </r>
  <r>
    <s v="The Hairdresser's Husband"/>
    <x v="0"/>
    <x v="3"/>
    <x v="10"/>
    <s v="October 3, 1990 (France)"/>
    <x v="4"/>
    <n v="9200"/>
    <s v="Patrice Leconte"/>
    <s v="Claude Klotz"/>
    <s v="Jean Rochefort"/>
    <s v="France"/>
    <m/>
    <n v="1217084"/>
    <s v="Lambart Productions"/>
    <n v="82"/>
    <n v="130.69999999999999"/>
    <n v="2921187.8408569247"/>
    <n v="0"/>
  </r>
  <r>
    <s v="Ernest Goes to Jail"/>
    <x v="1"/>
    <x v="3"/>
    <x v="10"/>
    <s v="April 6, 1990 (United States)"/>
    <x v="20"/>
    <n v="9000"/>
    <s v="John R. Cherry III"/>
    <s v="Charlie Cohen"/>
    <s v="Jim Varney"/>
    <s v="United States"/>
    <n v="9000000"/>
    <n v="25029569"/>
    <s v="Silver Screen Partners IV"/>
    <n v="81"/>
    <n v="130.69999999999999"/>
    <n v="60074795.679418519"/>
    <n v="1.7810632222222222"/>
  </r>
  <r>
    <s v="Madhouse"/>
    <x v="8"/>
    <x v="3"/>
    <x v="10"/>
    <s v="February 16, 1990 (United States)"/>
    <x v="30"/>
    <n v="3000"/>
    <s v="Tom Ropelewski"/>
    <s v="Tom Ropelewski"/>
    <s v="Richard Alexander"/>
    <s v="United States"/>
    <m/>
    <m/>
    <s v="Orion Pictures"/>
    <n v="90"/>
    <n v="130.69999999999999"/>
    <n v="0"/>
    <n v="0"/>
  </r>
  <r>
    <s v="A Cry in the Wild"/>
    <x v="1"/>
    <x v="2"/>
    <x v="10"/>
    <s v="June 1, 1990 (United States)"/>
    <x v="41"/>
    <n v="945"/>
    <s v="Mark Griffiths"/>
    <s v="Gary Paulsen"/>
    <s v="Jared Rushton"/>
    <s v="United States"/>
    <m/>
    <n v="1494969"/>
    <s v="Concorde Pictures"/>
    <n v="82"/>
    <n v="130.69999999999999"/>
    <n v="3588154.3634276972"/>
    <n v="0"/>
  </r>
  <r>
    <s v="The Long Walk Home"/>
    <x v="1"/>
    <x v="0"/>
    <x v="10"/>
    <s v="April 12, 1991 (Brazil)"/>
    <x v="4"/>
    <n v="3500"/>
    <s v="Richard Pearce"/>
    <s v="John Cork"/>
    <s v="Sissy Spacek"/>
    <s v="United States"/>
    <m/>
    <n v="4873620"/>
    <s v="Dave Bell Associates"/>
    <n v="97"/>
    <n v="130.69999999999999"/>
    <n v="11697433.77199694"/>
    <n v="0"/>
  </r>
  <r>
    <s v="Mountains of the Moon"/>
    <x v="0"/>
    <x v="1"/>
    <x v="10"/>
    <s v="February 23, 1990 (United States)"/>
    <x v="13"/>
    <n v="3500"/>
    <s v="Bob Rafelson"/>
    <s v="William Harrison"/>
    <s v="Patrick Bergin"/>
    <s v="United States"/>
    <n v="19000000"/>
    <n v="4011793"/>
    <s v="Carolco Pictures"/>
    <n v="136"/>
    <n v="130.69999999999999"/>
    <n v="9628917.0933435354"/>
    <n v="-0.78885300000000003"/>
  </r>
  <r>
    <s v="Two Evil Eyes"/>
    <x v="0"/>
    <x v="4"/>
    <x v="10"/>
    <s v="October 25, 1991 (United States)"/>
    <x v="10"/>
    <n v="6400"/>
    <s v="Dario Argento"/>
    <s v="Edgar Allan Poe"/>
    <s v="Adrienne Barbeau"/>
    <s v="Italy"/>
    <n v="9000000"/>
    <n v="349618"/>
    <s v="ADC Films"/>
    <n v="120"/>
    <n v="130.69999999999999"/>
    <n v="839136.69931140018"/>
    <n v="-0.96115355555555559"/>
  </r>
  <r>
    <s v="Mr. &amp; Mrs. Bridge"/>
    <x v="8"/>
    <x v="0"/>
    <x v="10"/>
    <s v="January 18, 1991 (United Kingdom)"/>
    <x v="14"/>
    <n v="2800"/>
    <s v="James Ivory"/>
    <s v="Evan S. Connell"/>
    <s v="Paul Newman"/>
    <s v="United Kingdom"/>
    <m/>
    <n v="7698010"/>
    <s v="Cineplex Odeon Films"/>
    <n v="126"/>
    <n v="130.69999999999999"/>
    <n v="18476401.966335122"/>
    <n v="0"/>
  </r>
  <r>
    <s v="Trust"/>
    <x v="0"/>
    <x v="3"/>
    <x v="10"/>
    <s v="September 20, 1991 (United Kingdom)"/>
    <x v="34"/>
    <n v="9400"/>
    <s v="Hal Hartley"/>
    <s v="Hal Hartley"/>
    <s v="Adrienne Shelly"/>
    <s v="United Kingdom"/>
    <n v="700000"/>
    <n v="357400"/>
    <s v="Channel Four Films"/>
    <n v="107"/>
    <n v="130.69999999999999"/>
    <n v="857814.69013006892"/>
    <n v="-0.48942857142857144"/>
  </r>
  <r>
    <s v="Crazy People"/>
    <x v="0"/>
    <x v="3"/>
    <x v="10"/>
    <s v="April 13, 1990 (United States)"/>
    <x v="22"/>
    <n v="4200"/>
    <s v="Tony Bill"/>
    <s v="Mitch Markowitz"/>
    <s v="Dudley Moore"/>
    <s v="United States"/>
    <m/>
    <n v="13236513"/>
    <s v="Paramount Pictures"/>
    <n v="90"/>
    <n v="130.69999999999999"/>
    <n v="31769656.68018363"/>
    <n v="0"/>
  </r>
  <r>
    <s v="A Shock to the System"/>
    <x v="0"/>
    <x v="3"/>
    <x v="10"/>
    <s v="March 23, 1990 (United States)"/>
    <x v="17"/>
    <n v="4500"/>
    <s v="Jan Egleson"/>
    <s v="Simon Brett"/>
    <s v="Michael Caine"/>
    <s v="United States"/>
    <n v="12000000"/>
    <n v="3417056"/>
    <s v="Brigand Films"/>
    <n v="88"/>
    <n v="130.69999999999999"/>
    <n v="8201457.2853863817"/>
    <n v="-0.71524533333333329"/>
  </r>
  <r>
    <s v="The Boyfriend School"/>
    <x v="8"/>
    <x v="3"/>
    <x v="10"/>
    <s v="September 21, 1990 (United States)"/>
    <x v="1"/>
    <n v="2600"/>
    <s v="Malcolm Mowbray"/>
    <s v="Sarah Bird"/>
    <s v="Steve Guttenberg"/>
    <s v="United Kingdom"/>
    <n v="6700000"/>
    <n v="1171762"/>
    <s v="Hemdale"/>
    <n v="101"/>
    <n v="130.69999999999999"/>
    <n v="2812408.1055853101"/>
    <n v="-0.82511014925373138"/>
  </r>
  <r>
    <s v="Roger Corman's Frankenstein Unbound"/>
    <x v="0"/>
    <x v="0"/>
    <x v="10"/>
    <s v="November 2, 1990 (United States)"/>
    <x v="30"/>
    <n v="3600"/>
    <s v="Roger Corman"/>
    <s v="Brian Aldiss"/>
    <s v="John Hurt"/>
    <s v="United States"/>
    <n v="11500000"/>
    <n v="334748"/>
    <s v="The Mount Company"/>
    <n v="85"/>
    <n v="130.69999999999999"/>
    <n v="803446.42387146142"/>
    <n v="-0.97089147826086952"/>
  </r>
  <r>
    <s v="Nuns on the Run"/>
    <x v="8"/>
    <x v="3"/>
    <x v="10"/>
    <s v="March 30, 1990 (United States)"/>
    <x v="22"/>
    <n v="7700"/>
    <s v="Jonathan Lynn"/>
    <s v="Jonathan Lynn"/>
    <s v="Eric Idle"/>
    <s v="United Kingdom"/>
    <m/>
    <n v="10959015"/>
    <s v="HandMade Films"/>
    <n v="89"/>
    <n v="130.69999999999999"/>
    <n v="26303312.972456008"/>
    <n v="0"/>
  </r>
  <r>
    <s v="Q&amp;A"/>
    <x v="0"/>
    <x v="6"/>
    <x v="10"/>
    <s v="April 27, 1990 (United States)"/>
    <x v="14"/>
    <n v="5600"/>
    <s v="Sidney Lumet"/>
    <s v="Edwin Torres"/>
    <s v="Nick Nolte"/>
    <s v="United States"/>
    <m/>
    <n v="11207891"/>
    <s v="Regency International Pictures"/>
    <n v="132"/>
    <n v="130.69999999999999"/>
    <n v="26900653.456006125"/>
    <n v="0"/>
  </r>
  <r>
    <s v="An Angel at My Table"/>
    <x v="0"/>
    <x v="5"/>
    <x v="10"/>
    <s v="September 20, 1990 (Australia)"/>
    <x v="24"/>
    <n v="6900"/>
    <s v="Jane Campion"/>
    <s v="Janet Frame"/>
    <s v="Kerry Fox"/>
    <s v="New Zealand"/>
    <m/>
    <n v="1055995"/>
    <s v="Hibiscus Films"/>
    <n v="158"/>
    <n v="130.69999999999999"/>
    <n v="2534549.5906656468"/>
    <n v="0"/>
  </r>
  <r>
    <s v="Stanley &amp; Iris"/>
    <x v="8"/>
    <x v="0"/>
    <x v="10"/>
    <s v="February 9, 1990 (United States)"/>
    <x v="5"/>
    <n v="7300"/>
    <s v="Martin Ritt"/>
    <s v="Pat Barker"/>
    <s v="Jane Fonda"/>
    <s v="United States"/>
    <n v="23000000"/>
    <n v="5820015"/>
    <s v="Metro-Goldwyn-Mayer (MGM)"/>
    <n v="104"/>
    <n v="130.69999999999999"/>
    <n v="13968926.591430759"/>
    <n v="-0.74695586956521742"/>
  </r>
  <r>
    <s v="Flashback"/>
    <x v="0"/>
    <x v="2"/>
    <x v="10"/>
    <s v="February 2, 1990 (United States)"/>
    <x v="19"/>
    <n v="5100"/>
    <s v="Franco Amurri"/>
    <s v="David Loughery"/>
    <s v="Dennis Hopper"/>
    <s v="United States"/>
    <m/>
    <n v="6488114"/>
    <s v="Paramount Pictures"/>
    <n v="108"/>
    <n v="130.69999999999999"/>
    <n v="15572466.425401684"/>
    <n v="0"/>
  </r>
  <r>
    <s v="Men Don't Leave"/>
    <x v="8"/>
    <x v="3"/>
    <x v="10"/>
    <s v="February 23, 1990 (United States)"/>
    <x v="17"/>
    <n v="2400"/>
    <s v="Paul Brickman"/>
    <s v="Barbara Benedek"/>
    <s v="Jessica Lange"/>
    <s v="United States"/>
    <m/>
    <n v="6070725"/>
    <s v="The Geffen Company"/>
    <n v="115"/>
    <n v="130.69999999999999"/>
    <n v="14570668.955623567"/>
    <n v="0"/>
  </r>
  <r>
    <s v="Ski Patrol"/>
    <x v="1"/>
    <x v="2"/>
    <x v="10"/>
    <s v="January 12, 1990 (United States)"/>
    <x v="33"/>
    <n v="3400"/>
    <s v="Richard Correll"/>
    <s v="Steven Long Mitchell"/>
    <s v="Roger Rose"/>
    <s v="United States"/>
    <m/>
    <n v="8533973"/>
    <s v="Epic Productions"/>
    <n v="91"/>
    <n v="130.69999999999999"/>
    <n v="20482841.087222647"/>
    <n v="0"/>
  </r>
  <r>
    <s v="Ghost Dad"/>
    <x v="1"/>
    <x v="3"/>
    <x v="10"/>
    <s v="June 29, 1990 (United States)"/>
    <x v="44"/>
    <n v="7500"/>
    <s v="Sidney Poitier"/>
    <s v="Brent Maddock"/>
    <s v="Bill Cosby"/>
    <s v="United States"/>
    <m/>
    <n v="25421633"/>
    <s v="Universal Pictures"/>
    <n v="83"/>
    <n v="130.69999999999999"/>
    <n v="61015809.273909718"/>
    <n v="0"/>
  </r>
  <r>
    <s v="Book of Love"/>
    <x v="8"/>
    <x v="3"/>
    <x v="10"/>
    <s v="February 1, 1991 (United States)"/>
    <x v="19"/>
    <n v="1100"/>
    <s v="Robert Shaye"/>
    <s v="William Kotzwinkle"/>
    <s v="Chris Young"/>
    <s v="United States"/>
    <m/>
    <n v="1382259"/>
    <s v="New Line Cinema"/>
    <n v="82"/>
    <n v="130.69999999999999"/>
    <n v="3317633.1162968632"/>
    <n v="0"/>
  </r>
  <r>
    <s v="Hidden Agenda"/>
    <x v="0"/>
    <x v="0"/>
    <x v="10"/>
    <s v="January 1991 (United States)"/>
    <x v="15"/>
    <n v="3700"/>
    <s v="Ken Loach"/>
    <s v="Jim Allen"/>
    <s v="Frances McDormand"/>
    <s v="United Kingdom"/>
    <m/>
    <n v="1232210"/>
    <s v="Hemdale"/>
    <n v="108"/>
    <n v="130.69999999999999"/>
    <n v="2957492.5554705434"/>
    <n v="0"/>
  </r>
  <r>
    <s v="Everybody's Fine"/>
    <x v="8"/>
    <x v="0"/>
    <x v="10"/>
    <s v="May 31, 1991 (United States)"/>
    <x v="3"/>
    <n v="3700"/>
    <s v="Giuseppe Tornatore"/>
    <s v="Massimo De Rita"/>
    <s v="Marcello Mastroianni"/>
    <s v="Italy"/>
    <m/>
    <n v="1745470"/>
    <s v="Erre Produzioni"/>
    <n v="118"/>
    <n v="130.69999999999999"/>
    <n v="4189395.0956388679"/>
    <n v="0"/>
  </r>
  <r>
    <s v="Spaced Invaders"/>
    <x v="1"/>
    <x v="1"/>
    <x v="10"/>
    <s v="April 27, 1990 (United States)"/>
    <x v="11"/>
    <n v="3300"/>
    <s v="Patrick Read Johnson"/>
    <s v="Patrick Read Johnson"/>
    <s v="Douglas Barr"/>
    <s v="United States"/>
    <n v="3000000"/>
    <n v="15369573"/>
    <s v="Silver Screen Partners IV"/>
    <n v="100"/>
    <n v="130.69999999999999"/>
    <n v="36889327.085692428"/>
    <n v="4.1231910000000003"/>
  </r>
  <r>
    <s v="Meet the Applegates"/>
    <x v="0"/>
    <x v="3"/>
    <x v="10"/>
    <s v="February 1, 1991 (United States)"/>
    <x v="30"/>
    <n v="2200"/>
    <s v="Michael Lehmann"/>
    <s v="Michael Lehmann"/>
    <s v="Ed Begley Jr."/>
    <s v="United States"/>
    <n v="5000000"/>
    <n v="485772"/>
    <s v="Cinemarque Entertainment"/>
    <n v="90"/>
    <n v="130.69999999999999"/>
    <n v="1165927.1338944149"/>
    <n v="-0.90284560000000003"/>
  </r>
  <r>
    <s v="Betsy's Wedding"/>
    <x v="0"/>
    <x v="3"/>
    <x v="10"/>
    <s v="June 22, 1990 (United States)"/>
    <x v="41"/>
    <n v="3500"/>
    <s v="Alan Alda"/>
    <s v="Alan Alda"/>
    <s v="Alan Alda"/>
    <s v="United States"/>
    <m/>
    <n v="19740070"/>
    <s v="Touchstone Pictures"/>
    <n v="94"/>
    <n v="130.69999999999999"/>
    <n v="47379188.668706968"/>
    <n v="0"/>
  </r>
  <r>
    <s v="Def by Temptation"/>
    <x v="0"/>
    <x v="4"/>
    <x v="10"/>
    <s v="May 11, 1990 (United States)"/>
    <x v="32"/>
    <n v="1400"/>
    <s v="James Bond III"/>
    <s v="James Bond III"/>
    <s v="James Bond III"/>
    <s v="United States"/>
    <m/>
    <n v="2218579"/>
    <s v="Bonded Filmworks"/>
    <n v="95"/>
    <n v="130.69999999999999"/>
    <n v="5324929.0918133138"/>
    <n v="0"/>
  </r>
  <r>
    <s v="Heart Condition"/>
    <x v="0"/>
    <x v="3"/>
    <x v="10"/>
    <s v="February 2, 1990 (United States)"/>
    <x v="41"/>
    <n v="3300"/>
    <s v="James D. Parriott"/>
    <s v="James D. Parriott"/>
    <s v="Bob Hoskins"/>
    <s v="United States"/>
    <m/>
    <n v="4134992"/>
    <s v="New Line Cinema"/>
    <n v="100"/>
    <n v="130.69999999999999"/>
    <n v="9924613.5455241017"/>
    <n v="0"/>
  </r>
  <r>
    <s v="My Father's Glory"/>
    <x v="2"/>
    <x v="1"/>
    <x v="10"/>
    <s v="August 1991 (United States)"/>
    <x v="37"/>
    <n v="6200"/>
    <s v="Yves Robert"/>
    <s v="Louis NucÃ©ra"/>
    <s v="Philippe CaubÃ¨re"/>
    <s v="France"/>
    <m/>
    <n v="1730856"/>
    <s v="Gaumont"/>
    <n v="105"/>
    <n v="130.69999999999999"/>
    <n v="4154319.2593726092"/>
    <n v="0"/>
  </r>
  <r>
    <s v="Vincent &amp; Theo"/>
    <x v="8"/>
    <x v="5"/>
    <x v="10"/>
    <s v="November 16, 1990 (United States)"/>
    <x v="15"/>
    <n v="3700"/>
    <s v="Robert Altman"/>
    <s v="Julian Mitchell"/>
    <s v="Tim Roth"/>
    <s v="France"/>
    <m/>
    <n v="2231274"/>
    <s v="Belbo Films"/>
    <n v="138"/>
    <n v="130.69999999999999"/>
    <n v="5355399.0344299925"/>
    <n v="0"/>
  </r>
  <r>
    <s v="Streets"/>
    <x v="0"/>
    <x v="2"/>
    <x v="10"/>
    <s v="January 19, 1990 (United States)"/>
    <x v="46"/>
    <n v="712"/>
    <s v="Katt Shea"/>
    <s v="Andy Ruben"/>
    <s v="Christina Applegate"/>
    <s v="United States"/>
    <m/>
    <n v="1510053"/>
    <m/>
    <n v="85"/>
    <n v="130.69999999999999"/>
    <n v="3624358.2716143844"/>
    <n v="0"/>
  </r>
  <r>
    <s v="Stella"/>
    <x v="8"/>
    <x v="0"/>
    <x v="10"/>
    <s v="February 2, 1990 (United States)"/>
    <x v="19"/>
    <n v="2400"/>
    <s v="John Erman"/>
    <s v="Olive Higgins Prouty"/>
    <s v="Bette Midler"/>
    <s v="United States"/>
    <m/>
    <n v="20240128"/>
    <s v="The Samuel Goldwyn Company"/>
    <n v="109"/>
    <n v="130.69999999999999"/>
    <n v="48579404.38867636"/>
    <n v="0"/>
  </r>
  <r>
    <s v="The Forbidden Dance"/>
    <x v="8"/>
    <x v="0"/>
    <x v="10"/>
    <s v="March 16, 1990 (United States)"/>
    <x v="49"/>
    <n v="1500"/>
    <s v="Greydon Clark"/>
    <s v="Menahem Golan"/>
    <s v="Laura Harring"/>
    <s v="United States"/>
    <m/>
    <n v="1823154"/>
    <s v="21st Century Film Corporation"/>
    <n v="97"/>
    <n v="130.69999999999999"/>
    <n v="4375848.5830145376"/>
    <n v="0"/>
  </r>
  <r>
    <s v="Loose Cannons"/>
    <x v="0"/>
    <x v="2"/>
    <x v="10"/>
    <s v="February 9, 1990 (United States)"/>
    <x v="38"/>
    <n v="4500"/>
    <s v="Bob Clark"/>
    <s v="Richard Christian Matheson"/>
    <s v="Gene Hackman"/>
    <s v="United States"/>
    <n v="15000000"/>
    <n v="5585154"/>
    <s v="TriStar Pictures"/>
    <n v="94"/>
    <n v="130.69999999999999"/>
    <n v="13405224.252486611"/>
    <n v="-0.6276564"/>
  </r>
  <r>
    <s v="A Tale of Springtime"/>
    <x v="1"/>
    <x v="3"/>
    <x v="10"/>
    <s v="April 4, 1990 (France)"/>
    <x v="13"/>
    <n v="4000"/>
    <s v="Ã‰ric Rohmer"/>
    <s v="Ã‰ric Rohmer"/>
    <s v="Anne TeyssÃ¨dre"/>
    <s v="France"/>
    <m/>
    <n v="20554"/>
    <s v="Compagnie Eric Rohmer (CER)"/>
    <n v="108"/>
    <n v="130.69999999999999"/>
    <n v="49332.745218056625"/>
    <n v="0"/>
  </r>
  <r>
    <s v="To Sleep with Anger"/>
    <x v="1"/>
    <x v="0"/>
    <x v="10"/>
    <s v="October 12, 1990 (United States)"/>
    <x v="13"/>
    <n v="2200"/>
    <s v="Charles Burnett"/>
    <s v="Charles Burnett"/>
    <s v="Danny Glover"/>
    <s v="United States"/>
    <m/>
    <n v="1161135"/>
    <s v="SVS Films"/>
    <n v="102"/>
    <n v="130.69999999999999"/>
    <n v="2786901.6794185159"/>
    <n v="0"/>
  </r>
  <r>
    <s v="Where the Heart Is"/>
    <x v="0"/>
    <x v="3"/>
    <x v="10"/>
    <s v="February 23, 1990 (United States)"/>
    <x v="22"/>
    <n v="1500"/>
    <s v="John Boorman"/>
    <s v="Telsche Boorman"/>
    <s v="Dabney Coleman"/>
    <s v="United States"/>
    <n v="15000000"/>
    <n v="1106475"/>
    <s v="Touchstone Pictures"/>
    <n v="107"/>
    <n v="130.69999999999999"/>
    <n v="2655709.3152257078"/>
    <n v="-0.92623500000000003"/>
  </r>
  <r>
    <s v="Love at Large"/>
    <x v="0"/>
    <x v="3"/>
    <x v="10"/>
    <s v="March 9, 1990 (United States)"/>
    <x v="46"/>
    <n v="1200"/>
    <s v="Alan Rudolph"/>
    <s v="Alan Rudolph"/>
    <s v="Tom Berenger"/>
    <s v="United States"/>
    <m/>
    <n v="1436308"/>
    <s v="David Blocker Productions"/>
    <n v="97"/>
    <n v="130.69999999999999"/>
    <n v="3447358.9869931145"/>
    <n v="0"/>
  </r>
  <r>
    <s v="Boiling Point"/>
    <x v="4"/>
    <x v="2"/>
    <x v="10"/>
    <s v="November 19, 1999 (United States)"/>
    <x v="8"/>
    <n v="6300"/>
    <s v="Takeshi Kitano"/>
    <s v="Takeshi Kitano"/>
    <s v="Takeshi Kitano"/>
    <s v="Japan"/>
    <m/>
    <m/>
    <s v="Bandai Visual Company"/>
    <n v="96"/>
    <n v="130.69999999999999"/>
    <n v="0"/>
    <n v="0"/>
  </r>
  <r>
    <s v="Downtown"/>
    <x v="0"/>
    <x v="2"/>
    <x v="10"/>
    <s v="January 12, 1990 (United States)"/>
    <x v="46"/>
    <n v="1800"/>
    <s v="Richard Benjamin"/>
    <s v="Nat Mauldin"/>
    <s v="Anthony Edwards"/>
    <s v="United States"/>
    <n v="10000000"/>
    <n v="2346150"/>
    <s v="Pacific Western"/>
    <n v="96"/>
    <n v="130.69999999999999"/>
    <n v="5631119.0130068865"/>
    <n v="-0.76538499999999998"/>
  </r>
  <r>
    <s v="Short Time"/>
    <x v="8"/>
    <x v="3"/>
    <x v="10"/>
    <s v="May 4, 1990 (United States)"/>
    <x v="5"/>
    <n v="2200"/>
    <s v="Gregg Champion"/>
    <s v="John Blumenthal"/>
    <s v="Dabney Coleman"/>
    <s v="United States"/>
    <m/>
    <n v="4010647"/>
    <s v="Gladden Entertainment"/>
    <n v="97"/>
    <n v="130.69999999999999"/>
    <n v="9626166.517980108"/>
    <n v="0"/>
  </r>
  <r>
    <s v="American Ninja 4: The Annihilation"/>
    <x v="0"/>
    <x v="2"/>
    <x v="10"/>
    <s v="March 8, 1991 (United States)"/>
    <x v="35"/>
    <n v="4600"/>
    <s v="Cedric Sundstrom"/>
    <s v="Gideon Amir"/>
    <s v="Michael Dudikoff"/>
    <s v="United States"/>
    <m/>
    <n v="358047"/>
    <s v="The Cannon Group"/>
    <n v="99"/>
    <n v="130.69999999999999"/>
    <n v="859367.5891354247"/>
    <n v="0"/>
  </r>
  <r>
    <s v="Gate 2: The Trespassers"/>
    <x v="0"/>
    <x v="7"/>
    <x v="10"/>
    <s v="February 28, 1992 (United States)"/>
    <x v="25"/>
    <n v="2000"/>
    <s v="Tibor TakÃ¡cs"/>
    <s v="Michael Nankin"/>
    <s v="Louis Tripp"/>
    <s v="Canada"/>
    <n v="6500000"/>
    <n v="2032973"/>
    <s v="Vision PDG"/>
    <n v="93"/>
    <n v="130.69999999999999"/>
    <n v="4879446.2899770467"/>
    <n v="-0.68723492307692313"/>
  </r>
  <r>
    <s v="Come See the Paradise"/>
    <x v="0"/>
    <x v="0"/>
    <x v="10"/>
    <s v="January 1991 (United States)"/>
    <x v="17"/>
    <n v="2600"/>
    <s v="Alan Parker"/>
    <s v="Alan Parker"/>
    <s v="Dennis Quaid"/>
    <s v="United States"/>
    <n v="17500000"/>
    <n v="947306"/>
    <s v="Twentieth Century Fox"/>
    <n v="138"/>
    <n v="130.69999999999999"/>
    <n v="2273679.3588370318"/>
    <n v="-0.9458682285714286"/>
  </r>
  <r>
    <s v="The Garden"/>
    <x v="9"/>
    <x v="0"/>
    <x v="10"/>
    <s v="1990 (United States)"/>
    <x v="5"/>
    <n v="840"/>
    <s v="Derek Jarman"/>
    <m/>
    <s v="Tilda Swinton"/>
    <s v="United Kingdom"/>
    <m/>
    <n v="5006"/>
    <s v="Basilisk Communications"/>
    <n v="92"/>
    <n v="130.69999999999999"/>
    <n v="12015.166029074217"/>
    <n v="0"/>
  </r>
  <r>
    <s v="Lambada"/>
    <x v="1"/>
    <x v="0"/>
    <x v="10"/>
    <s v="March 16, 1990 (United States)"/>
    <x v="50"/>
    <n v="979"/>
    <s v="Joel Silberg"/>
    <s v="Joel Silberg"/>
    <s v="J. Eddie Peck"/>
    <s v="United States"/>
    <m/>
    <n v="4263112"/>
    <s v="Cannon Films"/>
    <n v="104"/>
    <n v="130.69999999999999"/>
    <n v="10232121.150726857"/>
    <n v="0"/>
  </r>
  <r>
    <s v="The Shrimp on the Barbie"/>
    <x v="8"/>
    <x v="3"/>
    <x v="10"/>
    <s v="August 31, 1990 (United States)"/>
    <x v="46"/>
    <n v="1200"/>
    <s v="Director"/>
    <s v="Grant Morris"/>
    <s v="Cheech Marin"/>
    <s v="Australia"/>
    <m/>
    <m/>
    <s v="Unity Pictures"/>
    <n v="90"/>
    <n v="130.69999999999999"/>
    <n v="0"/>
    <n v="0"/>
  </r>
  <r>
    <s v="May Fools"/>
    <x v="0"/>
    <x v="3"/>
    <x v="10"/>
    <s v="July 1990 (United States)"/>
    <x v="4"/>
    <n v="2900"/>
    <s v="Louis Malle"/>
    <s v="Louis Malle"/>
    <s v="Miou-Miou"/>
    <s v="France"/>
    <m/>
    <n v="1576702"/>
    <s v="Nouvelles Ã‰ditions de Films (NEF)"/>
    <n v="107"/>
    <n v="130.69999999999999"/>
    <n v="3784326.0703902068"/>
    <n v="0"/>
  </r>
  <r>
    <s v="The Last of the Finest"/>
    <x v="0"/>
    <x v="2"/>
    <x v="10"/>
    <s v="March 9, 1990 (United States)"/>
    <x v="1"/>
    <n v="1200"/>
    <s v="John Mackenzie"/>
    <s v="Jere Cunningham"/>
    <s v="Brian Dennehy"/>
    <s v="United States"/>
    <n v="12000000"/>
    <n v="1531489"/>
    <s v="Orion Pictures"/>
    <n v="106"/>
    <n v="130.69999999999999"/>
    <n v="3675807.9517980111"/>
    <n v="-0.8723759166666667"/>
  </r>
  <r>
    <s v="Strangers in Good Company"/>
    <x v="1"/>
    <x v="0"/>
    <x v="10"/>
    <s v="1990 (Canada)"/>
    <x v="3"/>
    <n v="995"/>
    <s v="Cynthia Scott"/>
    <s v="Gloria Demers"/>
    <s v="Alice Diabo"/>
    <s v="Canada"/>
    <m/>
    <m/>
    <s v="National Film Board of Canada (NFB)"/>
    <n v="101"/>
    <n v="130.69999999999999"/>
    <n v="0"/>
    <n v="0"/>
  </r>
  <r>
    <s v="Opportunity Knocks"/>
    <x v="8"/>
    <x v="3"/>
    <x v="10"/>
    <s v="March 30, 1990 (United States)"/>
    <x v="22"/>
    <n v="2900"/>
    <s v="Donald Petrie"/>
    <s v="Mitchel Katlin"/>
    <s v="Dana Carvey"/>
    <s v="United States"/>
    <m/>
    <n v="11359129"/>
    <s v="Imagine Films Entertainment"/>
    <n v="103"/>
    <n v="130.69999999999999"/>
    <n v="27263647.798775826"/>
    <n v="0"/>
  </r>
  <r>
    <s v="Funny About Love"/>
    <x v="8"/>
    <x v="3"/>
    <x v="10"/>
    <s v="September 21, 1990 (United States)"/>
    <x v="38"/>
    <n v="1300"/>
    <s v="Leonard Nimoy"/>
    <s v="Bob Greene"/>
    <s v="Gene Wilder"/>
    <s v="United States"/>
    <m/>
    <n v="8141292"/>
    <s v="Duffy Films"/>
    <n v="101"/>
    <n v="130.69999999999999"/>
    <n v="19540346.598316759"/>
    <n v="0"/>
  </r>
  <r>
    <s v="Graffiti Bridge"/>
    <x v="8"/>
    <x v="0"/>
    <x v="10"/>
    <s v="November 2, 1990 (United States)"/>
    <x v="54"/>
    <n v="1800"/>
    <s v="Prince"/>
    <s v="Prince"/>
    <s v="Prince"/>
    <s v="United States"/>
    <n v="7500000"/>
    <n v="4562778"/>
    <s v="Paisley Park Films"/>
    <n v="90"/>
    <n v="130.69999999999999"/>
    <n v="10951365.406273911"/>
    <n v="-0.39162960000000002"/>
  </r>
  <r>
    <s v="Coupe de Ville"/>
    <x v="8"/>
    <x v="3"/>
    <x v="10"/>
    <s v="March 9, 1990 (United States)"/>
    <x v="17"/>
    <n v="2300"/>
    <s v="Joe Roth"/>
    <s v="Mike Binder"/>
    <s v="Patrick Dempsey"/>
    <s v="United States"/>
    <m/>
    <n v="715983"/>
    <s v="Morgan Creek Entertainment"/>
    <n v="99"/>
    <n v="130.69999999999999"/>
    <n v="1718468.7612853865"/>
    <n v="0"/>
  </r>
  <r>
    <s v="Sibling Rivalry"/>
    <x v="8"/>
    <x v="3"/>
    <x v="10"/>
    <s v="October 26, 1990 (United States)"/>
    <x v="20"/>
    <n v="2500"/>
    <s v="Carl Reiner"/>
    <s v="Martha Goldhirsh"/>
    <s v="Kirstie Alley"/>
    <s v="United States"/>
    <n v="16000000"/>
    <n v="17854933"/>
    <s v="Castle Rock Entertainment"/>
    <n v="87"/>
    <n v="130.69999999999999"/>
    <n v="42854571.400918134"/>
    <n v="0.1159333125"/>
  </r>
  <r>
    <s v="Vital Signs"/>
    <x v="0"/>
    <x v="0"/>
    <x v="10"/>
    <s v="April 13, 1990 (United States)"/>
    <x v="20"/>
    <n v="703"/>
    <s v="Marisa Silver"/>
    <s v="Larry Ketron"/>
    <s v="Adrian Pasdar"/>
    <s v="United States"/>
    <m/>
    <n v="1224605"/>
    <s v="Twentieth Century Fox"/>
    <n v="103"/>
    <n v="130.69999999999999"/>
    <n v="2939239.3917368022"/>
    <n v="0"/>
  </r>
  <r>
    <s v="Body Chemistry"/>
    <x v="0"/>
    <x v="0"/>
    <x v="10"/>
    <s v="March 9, 1990 (United States)"/>
    <x v="36"/>
    <n v="406"/>
    <s v="Kristine Peterson"/>
    <s v="Jackson Barr"/>
    <s v="Marc Singer"/>
    <s v="United States"/>
    <m/>
    <n v="2415312"/>
    <s v="Concorde-New Horizons"/>
    <n v="84"/>
    <n v="130.69999999999999"/>
    <n v="5797118.3963274676"/>
    <n v="0"/>
  </r>
  <r>
    <s v="The Haunting of Morella"/>
    <x v="0"/>
    <x v="4"/>
    <x v="10"/>
    <s v="February 9, 1990 (United States)"/>
    <x v="44"/>
    <n v="694"/>
    <s v="Jim Wynorski"/>
    <s v="Edgar Allan Poe"/>
    <s v="Nicole Eggert"/>
    <s v="United States"/>
    <m/>
    <n v="1547867"/>
    <s v="Concorde-New Horizons"/>
    <n v="82"/>
    <n v="130.69999999999999"/>
    <n v="3715117.6579954098"/>
    <n v="0"/>
  </r>
  <r>
    <s v="The Fourth War"/>
    <x v="0"/>
    <x v="0"/>
    <x v="10"/>
    <s v="March 23, 1990 (United States)"/>
    <x v="41"/>
    <n v="1400"/>
    <s v="John Frankenheimer"/>
    <s v="Stephen Peters"/>
    <s v="Roy Scheider"/>
    <s v="United States"/>
    <m/>
    <n v="1305887"/>
    <s v="Kodiak Films"/>
    <n v="91"/>
    <n v="130.69999999999999"/>
    <n v="3134328.6296863048"/>
    <n v="0"/>
  </r>
  <r>
    <s v="Tune in Tomorrow..."/>
    <x v="8"/>
    <x v="3"/>
    <x v="10"/>
    <s v="November 2, 1990 (United States)"/>
    <x v="19"/>
    <n v="1700"/>
    <s v="Jon Amiel"/>
    <s v="Mario Vargas Llosa"/>
    <s v="Barbara Hershey"/>
    <s v="United States"/>
    <n v="11000000"/>
    <n v="1794001"/>
    <s v="Odyssey"/>
    <n v="107"/>
    <n v="130.69999999999999"/>
    <n v="4305876.921958684"/>
    <n v="-0.83690900000000001"/>
  </r>
  <r>
    <s v="Impulse"/>
    <x v="0"/>
    <x v="6"/>
    <x v="10"/>
    <s v="April 6, 1990 (United States)"/>
    <x v="46"/>
    <n v="1200"/>
    <s v="Sondra Locke"/>
    <s v="John DeMarco"/>
    <s v="Theresa Russell"/>
    <s v="United States"/>
    <n v="9000000"/>
    <n v="2544504"/>
    <s v="Warner Bros."/>
    <n v="109"/>
    <n v="130.69999999999999"/>
    <n v="6107198.9655700084"/>
    <n v="-0.71727733333333332"/>
  </r>
  <r>
    <s v="La discrÃ¨te"/>
    <x v="3"/>
    <x v="0"/>
    <x v="10"/>
    <s v="November 21, 1990 (France)"/>
    <x v="9"/>
    <n v="930"/>
    <s v="Christian Vincent"/>
    <s v="Christian Vincent"/>
    <s v="Fabrice Luchini"/>
    <s v="France"/>
    <m/>
    <m/>
    <s v="France 3 CinÃ©ma"/>
    <n v="94"/>
    <n v="130.69999999999999"/>
    <n v="0"/>
    <n v="0"/>
  </r>
  <r>
    <s v="Heaven and Earth"/>
    <x v="8"/>
    <x v="2"/>
    <x v="10"/>
    <s v="February 8, 1991 (United States)"/>
    <x v="9"/>
    <n v="958"/>
    <s v="Haruki Kadokawa"/>
    <s v="Haruki Kadokawa"/>
    <s v="Takaaki Enoki"/>
    <s v="Japan"/>
    <n v="42000000"/>
    <m/>
    <s v="Haruki Kadokawa Films"/>
    <n v="125"/>
    <n v="130.69999999999999"/>
    <n v="0"/>
    <n v="-1"/>
  </r>
  <r>
    <s v="Crossing the Line"/>
    <x v="0"/>
    <x v="6"/>
    <x v="10"/>
    <s v="August 31, 1990 (United Kingdom)"/>
    <x v="1"/>
    <n v="1000"/>
    <s v="David Leland"/>
    <s v="William McIlvanney"/>
    <s v="Kenny Ireland"/>
    <s v="United Kingdom"/>
    <m/>
    <n v="59227"/>
    <s v="Palace Pictures"/>
    <n v="93"/>
    <n v="130.69999999999999"/>
    <n v="142153.86304514157"/>
    <n v="0"/>
  </r>
  <r>
    <s v="Mindwalk"/>
    <x v="1"/>
    <x v="0"/>
    <x v="10"/>
    <s v="December 20, 1991 (United States)"/>
    <x v="37"/>
    <n v="3000"/>
    <s v="Bernt Amadeus Capra"/>
    <s v="Bernt Amadeus Capra"/>
    <s v="Liv Ullmann"/>
    <s v="United States"/>
    <m/>
    <n v="774048"/>
    <s v="Atlas"/>
    <n v="112"/>
    <n v="130.69999999999999"/>
    <n v="1857833.6465187455"/>
    <n v="0"/>
  </r>
  <r>
    <s v="The Nasty Girl"/>
    <x v="8"/>
    <x v="3"/>
    <x v="10"/>
    <s v="March 1991 (United States)"/>
    <x v="4"/>
    <n v="2500"/>
    <s v="Michael Verhoeven"/>
    <s v="Michael Verhoeven"/>
    <s v="Lena Stolze"/>
    <s v="West Germany"/>
    <m/>
    <n v="2293625"/>
    <s v="Filmverlag der Autoren"/>
    <n v="92"/>
    <n v="130.69999999999999"/>
    <n v="5505050.9755164506"/>
    <n v="0"/>
  </r>
  <r>
    <s v="Archangel"/>
    <x v="4"/>
    <x v="3"/>
    <x v="10"/>
    <s v="September 1, 1990 (Canada)"/>
    <x v="16"/>
    <n v="1300"/>
    <s v="Guy Maddin"/>
    <s v="John B. Harvie"/>
    <s v="Michael Gottli"/>
    <s v="Canada"/>
    <m/>
    <m/>
    <s v="Cinephile"/>
    <n v="90"/>
    <n v="130.69999999999999"/>
    <n v="0"/>
    <n v="0"/>
  </r>
  <r>
    <s v="Terminator 2: Judgment Day"/>
    <x v="0"/>
    <x v="2"/>
    <x v="11"/>
    <s v="July 3, 1991 (United States)"/>
    <x v="55"/>
    <n v="1000000"/>
    <s v="James Cameron"/>
    <s v="James Cameron"/>
    <s v="Arnold Schwarzenegger"/>
    <s v="United States"/>
    <n v="102000000"/>
    <n v="520881154"/>
    <s v="Carolco Pictures"/>
    <n v="137"/>
    <n v="136.19999999999999"/>
    <n v="1199709383.3318651"/>
    <n v="4.1066779803921571"/>
  </r>
  <r>
    <s v="Point Break"/>
    <x v="0"/>
    <x v="2"/>
    <x v="11"/>
    <s v="July 12, 1991 (United States)"/>
    <x v="4"/>
    <n v="166000"/>
    <s v="Kathryn Bigelow"/>
    <s v="Rick King"/>
    <s v="Patrick Swayze"/>
    <s v="United States"/>
    <n v="24000000"/>
    <n v="83531958"/>
    <s v="Largo Entertainment"/>
    <n v="122"/>
    <n v="136.19999999999999"/>
    <n v="192393357.00881058"/>
    <n v="2.4804982500000001"/>
  </r>
  <r>
    <s v="The Silence of the Lambs"/>
    <x v="0"/>
    <x v="6"/>
    <x v="11"/>
    <s v="February 14, 1991 (United States)"/>
    <x v="60"/>
    <n v="1300000"/>
    <s v="Jonathan Demme"/>
    <s v="Thomas Harris"/>
    <s v="Jodie Foster"/>
    <s v="United States"/>
    <n v="19000000"/>
    <n v="272742922"/>
    <s v="Strong Heart/Demme Production"/>
    <n v="118"/>
    <n v="136.19999999999999"/>
    <n v="628189828.42437601"/>
    <n v="13.354890631578947"/>
  </r>
  <r>
    <s v="Hook"/>
    <x v="1"/>
    <x v="1"/>
    <x v="11"/>
    <s v="December 11, 1991 (United States)"/>
    <x v="8"/>
    <n v="240000"/>
    <s v="Steven Spielberg"/>
    <s v="J.M. Barrie"/>
    <s v="Dustin Hoffman"/>
    <s v="United States"/>
    <n v="70000000"/>
    <n v="300854823"/>
    <s v="Amblin Entertainment"/>
    <n v="142"/>
    <n v="136.19999999999999"/>
    <n v="692938017.43832612"/>
    <n v="3.2979260428571426"/>
  </r>
  <r>
    <s v="Boyz n the Hood"/>
    <x v="0"/>
    <x v="6"/>
    <x v="11"/>
    <s v="July 12, 1991 (United States)"/>
    <x v="40"/>
    <n v="130000"/>
    <s v="John Singleton"/>
    <s v="John Singleton"/>
    <s v="Cuba Gooding Jr."/>
    <s v="United States"/>
    <n v="6500000"/>
    <n v="57529070"/>
    <s v="Columbia Pictures"/>
    <n v="112"/>
    <n v="136.19999999999999"/>
    <n v="132502711.15271661"/>
    <n v="7.8506261538461537"/>
  </r>
  <r>
    <s v="Cape Fear"/>
    <x v="0"/>
    <x v="6"/>
    <x v="11"/>
    <s v="November 15, 1991 (United States)"/>
    <x v="4"/>
    <n v="180000"/>
    <s v="Martin Scorsese"/>
    <s v="John D. MacDonald"/>
    <s v="Robert De Niro"/>
    <s v="United States"/>
    <n v="35000000"/>
    <n v="182291969"/>
    <s v="Amblin Entertainment"/>
    <n v="128"/>
    <n v="136.19999999999999"/>
    <n v="419860430.80249637"/>
    <n v="4.2083419714285712"/>
  </r>
  <r>
    <s v="Career Opportunities"/>
    <x v="8"/>
    <x v="3"/>
    <x v="11"/>
    <s v="March 29, 1991 (United States)"/>
    <x v="23"/>
    <n v="12000"/>
    <s v="Bryan Gordon"/>
    <s v="John Hughes"/>
    <s v="Frank Whaley"/>
    <s v="United States"/>
    <m/>
    <n v="11336986"/>
    <s v="Hughes Entertainment"/>
    <n v="83"/>
    <n v="136.19999999999999"/>
    <n v="26111692.424375921"/>
    <n v="0"/>
  </r>
  <r>
    <s v="The Addams Family"/>
    <x v="8"/>
    <x v="3"/>
    <x v="11"/>
    <s v="November 22, 1991 (United States)"/>
    <x v="15"/>
    <n v="140000"/>
    <s v="Barry Sonnenfeld"/>
    <s v="Charles Addams"/>
    <s v="Anjelica Huston"/>
    <s v="United States"/>
    <n v="30000000"/>
    <n v="191502426"/>
    <s v="Orion Pictures"/>
    <n v="99"/>
    <n v="136.19999999999999"/>
    <n v="441074236.68281943"/>
    <n v="5.3834141999999998"/>
  </r>
  <r>
    <s v="Thelma &amp; Louise"/>
    <x v="0"/>
    <x v="1"/>
    <x v="11"/>
    <s v="May 24, 1991 (United States)"/>
    <x v="24"/>
    <n v="142000"/>
    <s v="Ridley Scott"/>
    <s v="Callie Khouri"/>
    <s v="Susan Sarandon"/>
    <s v="United States"/>
    <n v="16500000"/>
    <n v="45456285"/>
    <s v="PathÃ© Entertainment"/>
    <n v="130"/>
    <n v="136.19999999999999"/>
    <n v="104696303.99779737"/>
    <n v="1.7549263636363637"/>
  </r>
  <r>
    <s v="Y Tu MamÃ¡ TambiÃ©n"/>
    <x v="3"/>
    <x v="0"/>
    <x v="11"/>
    <s v="June 8, 2001 (Mexico)"/>
    <x v="37"/>
    <n v="118000"/>
    <s v="Alfonso CuarÃ³n"/>
    <s v="Carlos CuarÃ³n"/>
    <s v="Maribel VerdÃº"/>
    <s v="Mexico"/>
    <n v="2000000"/>
    <n v="33616692"/>
    <s v="Anhelo Producciones"/>
    <n v="106"/>
    <n v="136.19999999999999"/>
    <n v="77426991.779735684"/>
    <n v="15.808346"/>
  </r>
  <r>
    <s v="Robin Hood: Prince of Thieves"/>
    <x v="8"/>
    <x v="2"/>
    <x v="11"/>
    <s v="June 14, 1991 (United States)"/>
    <x v="15"/>
    <n v="182000"/>
    <s v="Kevin Reynolds"/>
    <s v="Pen Densham"/>
    <s v="Kevin Costner"/>
    <s v="United States"/>
    <n v="48000000"/>
    <n v="390493908"/>
    <s v="Warner Bros."/>
    <n v="143"/>
    <n v="136.19999999999999"/>
    <n v="899397495.88546264"/>
    <n v="7.1352897500000001"/>
  </r>
  <r>
    <s v="The Doors"/>
    <x v="0"/>
    <x v="5"/>
    <x v="11"/>
    <s v="March 1, 1991 (United States)"/>
    <x v="13"/>
    <n v="86000"/>
    <s v="Oliver Stone"/>
    <s v="Randall Jahnson"/>
    <s v="Val Kilmer"/>
    <s v="United States"/>
    <n v="38000000"/>
    <n v="34416893"/>
    <s v="Bill Graham Films"/>
    <n v="140"/>
    <n v="136.19999999999999"/>
    <n v="79270039.163729817"/>
    <n v="-9.4292289473684204E-2"/>
  </r>
  <r>
    <s v="Beauty and the Beast"/>
    <x v="2"/>
    <x v="10"/>
    <x v="11"/>
    <s v="November 22, 1991 (United States)"/>
    <x v="45"/>
    <n v="424000"/>
    <s v="Gary Trousdale"/>
    <s v="Linda Woolverton"/>
    <s v="Paige O'Hara"/>
    <s v="United States"/>
    <n v="25000000"/>
    <n v="424967620"/>
    <s v="Walt Disney Pictures"/>
    <n v="84"/>
    <n v="136.19999999999999"/>
    <n v="978798402.30543327"/>
    <n v="15.998704800000001"/>
  </r>
  <r>
    <s v="Fried Green Tomatoes"/>
    <x v="8"/>
    <x v="0"/>
    <x v="11"/>
    <s v="January 24, 1992 (United States)"/>
    <x v="3"/>
    <n v="69000"/>
    <s v="Jon Avnet"/>
    <s v="Fannie Flagg"/>
    <s v="Kathy Bates"/>
    <s v="United States"/>
    <n v="11000000"/>
    <n v="119418501"/>
    <s v="Universal Pictures"/>
    <n v="130"/>
    <n v="136.19999999999999"/>
    <n v="275048338.94052869"/>
    <n v="9.8562273636363642"/>
  </r>
  <r>
    <s v="JFK"/>
    <x v="0"/>
    <x v="0"/>
    <x v="11"/>
    <s v="December 20, 1991 (United States)"/>
    <x v="45"/>
    <n v="146000"/>
    <s v="Oliver Stone"/>
    <s v="Jim Garrison"/>
    <s v="Kevin Costner"/>
    <s v="United States"/>
    <n v="40000000"/>
    <n v="205405498"/>
    <s v="Warner Bros."/>
    <n v="189"/>
    <n v="136.19999999999999"/>
    <n v="473096216.75917774"/>
    <n v="4.1351374500000002"/>
  </r>
  <r>
    <s v="The Rocketeer"/>
    <x v="1"/>
    <x v="2"/>
    <x v="11"/>
    <s v="June 21, 1991 (United States)"/>
    <x v="16"/>
    <n v="55000"/>
    <s v="Joe Johnston"/>
    <s v="Dave Stevens"/>
    <s v="Billy Campbell"/>
    <s v="United States"/>
    <n v="35000000"/>
    <n v="46704056"/>
    <s v="Walt Disney Pictures"/>
    <n v="108"/>
    <n v="136.19999999999999"/>
    <n v="107570208.27606462"/>
    <n v="0.33440160000000002"/>
  </r>
  <r>
    <s v="My Girl"/>
    <x v="1"/>
    <x v="3"/>
    <x v="11"/>
    <s v="November 27, 1991 (United States)"/>
    <x v="15"/>
    <n v="75000"/>
    <s v="Howard Zieff"/>
    <s v="Laurice Elehwany"/>
    <s v="Anna Chlumsky"/>
    <s v="United States"/>
    <n v="17000000"/>
    <n v="59489799"/>
    <s v="Columbia Pictures"/>
    <n v="102"/>
    <n v="136.19999999999999"/>
    <n v="137018722.07268724"/>
    <n v="2.4993999411764705"/>
  </r>
  <r>
    <s v="Backdraft"/>
    <x v="0"/>
    <x v="2"/>
    <x v="11"/>
    <s v="May 24, 1991 (United States)"/>
    <x v="17"/>
    <n v="74000"/>
    <s v="Ron Howard"/>
    <s v="Gregory Widen"/>
    <s v="Kurt Russell"/>
    <s v="United States"/>
    <n v="40000000"/>
    <n v="152368585"/>
    <s v="Imagine Films Entertainment"/>
    <n v="137"/>
    <n v="136.19999999999999"/>
    <n v="350939978.81424379"/>
    <n v="2.8092146250000001"/>
  </r>
  <r>
    <s v="Bill &amp; Ted's Bogus Journey"/>
    <x v="1"/>
    <x v="1"/>
    <x v="11"/>
    <s v="July 19, 1991 (United States)"/>
    <x v="21"/>
    <n v="72000"/>
    <s v="Peter Hewitt"/>
    <s v="Chris Matheson"/>
    <s v="Keanu Reeves"/>
    <s v="United States"/>
    <n v="20000000"/>
    <n v="38039850"/>
    <s v="Nelson Entertainment"/>
    <n v="93"/>
    <n v="136.19999999999999"/>
    <n v="87614544.383259922"/>
    <n v="0.90199249999999997"/>
  </r>
  <r>
    <s v="Father of the Bride"/>
    <x v="1"/>
    <x v="3"/>
    <x v="11"/>
    <s v="December 20, 1991 (United States)"/>
    <x v="16"/>
    <n v="71000"/>
    <s v="Charles Shyer"/>
    <s v="Frances Goodrich"/>
    <s v="Steve Martin"/>
    <s v="United States"/>
    <m/>
    <n v="89325780"/>
    <s v="Touchstone Pictures"/>
    <n v="105"/>
    <n v="136.19999999999999"/>
    <n v="205737864.80176213"/>
    <n v="0"/>
  </r>
  <r>
    <s v="City Slickers"/>
    <x v="8"/>
    <x v="3"/>
    <x v="11"/>
    <s v="June 7, 1991 (United States)"/>
    <x v="8"/>
    <n v="51000"/>
    <s v="Ron Underwood"/>
    <s v="Lowell Ganz"/>
    <s v="Billy Crystal"/>
    <s v="United States"/>
    <n v="27000000"/>
    <n v="179033791"/>
    <s v="Castle Rock Entertainment"/>
    <n v="113"/>
    <n v="136.19999999999999"/>
    <n v="412356095.71732748"/>
    <n v="5.6308811481481484"/>
  </r>
  <r>
    <s v="Don't Tell Mom the Babysitter's Dead"/>
    <x v="8"/>
    <x v="3"/>
    <x v="11"/>
    <s v="June 7, 1991 (United States)"/>
    <x v="21"/>
    <n v="29000"/>
    <s v="Stephen Herek"/>
    <s v="Neil Landau"/>
    <s v="Christina Applegate"/>
    <s v="United States"/>
    <m/>
    <n v="25196249"/>
    <s v="Home Box Office (HBO)"/>
    <n v="102"/>
    <n v="136.19999999999999"/>
    <n v="58032770.273861974"/>
    <n v="0"/>
  </r>
  <r>
    <s v="The Fisher King"/>
    <x v="0"/>
    <x v="3"/>
    <x v="11"/>
    <s v="September 27, 1991 (United States)"/>
    <x v="24"/>
    <n v="81000"/>
    <s v="Terry Gilliam"/>
    <s v="Richard LaGravenese"/>
    <s v="Jeff Bridges"/>
    <s v="United States"/>
    <n v="24000000"/>
    <n v="41895491"/>
    <s v="TriStar Pictures"/>
    <n v="137"/>
    <n v="136.19999999999999"/>
    <n v="96494974.49853158"/>
    <n v="0.74564545833333329"/>
  </r>
  <r>
    <s v="Sex and Zen"/>
    <x v="0"/>
    <x v="3"/>
    <x v="11"/>
    <s v="November 30, 1991 (Hong Kong)"/>
    <x v="41"/>
    <n v="2200"/>
    <s v="Michael Mak"/>
    <s v="Alexander Lee"/>
    <s v="Lawrence Ng"/>
    <s v="Hong Kong"/>
    <m/>
    <m/>
    <s v="Golden Harvest Company"/>
    <n v="99"/>
    <n v="136.19999999999999"/>
    <n v="0"/>
    <n v="0"/>
  </r>
  <r>
    <s v="Sleeping with the Enemy"/>
    <x v="0"/>
    <x v="0"/>
    <x v="11"/>
    <s v="February 8, 1991 (United States)"/>
    <x v="21"/>
    <n v="52000"/>
    <s v="Joseph Ruben"/>
    <s v="Nancy Price"/>
    <s v="Julia Roberts"/>
    <s v="United States"/>
    <n v="19000000"/>
    <n v="174999005"/>
    <s v="Twentieth Century Fox"/>
    <n v="99"/>
    <n v="136.19999999999999"/>
    <n v="403063053.366373"/>
    <n v="8.2104739473684205"/>
  </r>
  <r>
    <s v="The Beautiful Troublemaker"/>
    <x v="9"/>
    <x v="0"/>
    <x v="11"/>
    <s v="September 4, 1991 (France)"/>
    <x v="37"/>
    <n v="7500"/>
    <s v="Jacques Rivette"/>
    <s v="Pascal Bonitzer"/>
    <s v="Michel Piccoli"/>
    <s v="France"/>
    <m/>
    <n v="403056"/>
    <s v="Pierre Grise Productions"/>
    <n v="238"/>
    <n v="136.19999999999999"/>
    <n v="928330.8898678415"/>
    <n v="0"/>
  </r>
  <r>
    <s v="Return to the Blue Lagoon"/>
    <x v="8"/>
    <x v="1"/>
    <x v="11"/>
    <s v="August 2, 1991 (United States)"/>
    <x v="33"/>
    <n v="19000"/>
    <s v="William A. Graham"/>
    <s v="Henry De Vere Stacpoole"/>
    <s v="Brian Krause"/>
    <s v="United States"/>
    <n v="11000000"/>
    <n v="2807854"/>
    <s v="Columbia Pictures"/>
    <n v="102"/>
    <n v="136.19999999999999"/>
    <n v="6467135.0939794425"/>
    <n v="-0.74474054545454549"/>
  </r>
  <r>
    <s v="The Last Boy Scout"/>
    <x v="0"/>
    <x v="2"/>
    <x v="11"/>
    <s v="December 13, 1991 (United States)"/>
    <x v="9"/>
    <n v="95000"/>
    <s v="Tony Scott"/>
    <s v="Shane Black"/>
    <s v="Bruce Willis"/>
    <s v="United States"/>
    <n v="43000000"/>
    <n v="59509925"/>
    <s v="Geffen Pictures"/>
    <n v="105"/>
    <n v="136.19999999999999"/>
    <n v="137065076.89060208"/>
    <n v="0.3839517441860465"/>
  </r>
  <r>
    <s v="Star Trek VI: The Undiscovered Country"/>
    <x v="1"/>
    <x v="2"/>
    <x v="11"/>
    <s v="December 6, 1991 (United States)"/>
    <x v="13"/>
    <n v="72000"/>
    <s v="Nicholas Meyer"/>
    <s v="Gene Roddenberry"/>
    <s v="William Shatner"/>
    <s v="United States"/>
    <n v="30000000"/>
    <n v="96888996"/>
    <s v="Paramount Pictures"/>
    <n v="110"/>
    <n v="136.19999999999999"/>
    <n v="223157694.89867845"/>
    <n v="2.2296331999999999"/>
  </r>
  <r>
    <s v="My Own Private Idaho"/>
    <x v="0"/>
    <x v="0"/>
    <x v="11"/>
    <s v="July 20, 1991 (Japan)"/>
    <x v="9"/>
    <n v="53000"/>
    <s v="Gus Van Sant"/>
    <s v="Gus Van Sant"/>
    <s v="River Phoenix"/>
    <s v="United States"/>
    <n v="2500000"/>
    <n v="6401336"/>
    <s v="New Line Cinema"/>
    <n v="104"/>
    <n v="136.19999999999999"/>
    <n v="14743752.593245229"/>
    <n v="1.5605344000000001"/>
  </r>
  <r>
    <s v="Drop Dead Fred"/>
    <x v="8"/>
    <x v="3"/>
    <x v="11"/>
    <s v="May 24, 1991 (United States)"/>
    <x v="23"/>
    <n v="27000"/>
    <s v="Ate de Jong"/>
    <s v="Elizabeth Livingston"/>
    <s v="Phoebe Cates"/>
    <s v="United States"/>
    <n v="6788000"/>
    <n v="13878411"/>
    <s v="PolyGram Filmed Entertainment"/>
    <n v="103"/>
    <n v="136.19999999999999"/>
    <n v="31965180.10792952"/>
    <n v="1.0445508249852682"/>
  </r>
  <r>
    <s v="Hot Shots!"/>
    <x v="8"/>
    <x v="2"/>
    <x v="11"/>
    <s v="July 31, 1991 (United States)"/>
    <x v="8"/>
    <n v="102000"/>
    <s v="Jim Abrahams"/>
    <s v="Jim Abrahams"/>
    <s v="Charlie Sheen"/>
    <s v="United States"/>
    <n v="26000000"/>
    <n v="181096164"/>
    <s v="Twentieth Century Fox"/>
    <n v="84"/>
    <n v="136.19999999999999"/>
    <n v="417106216.20264322"/>
    <n v="5.9652370769230769"/>
  </r>
  <r>
    <s v="Hudson Hawk"/>
    <x v="0"/>
    <x v="2"/>
    <x v="11"/>
    <s v="May 24, 1991 (United States)"/>
    <x v="1"/>
    <n v="54000"/>
    <s v="Michael Lehmann"/>
    <s v="Bruce Willis"/>
    <s v="Bruce Willis"/>
    <s v="United States"/>
    <n v="65000000"/>
    <n v="17218080"/>
    <s v="TriStar Pictures"/>
    <n v="100"/>
    <n v="136.19999999999999"/>
    <n v="39657207.753303967"/>
    <n v="-0.73510646153846149"/>
  </r>
  <r>
    <s v="The Prince of Tides"/>
    <x v="0"/>
    <x v="0"/>
    <x v="11"/>
    <s v="December 25, 1991 (United States)"/>
    <x v="17"/>
    <n v="17000"/>
    <s v="Barbra Streisand"/>
    <s v="Pat Conroy"/>
    <s v="Barbra Streisand"/>
    <s v="United States"/>
    <n v="30000000"/>
    <n v="74787599"/>
    <s v="Columbia Pictures"/>
    <n v="132"/>
    <n v="136.19999999999999"/>
    <n v="172253082.27826726"/>
    <n v="1.4929199666666666"/>
  </r>
  <r>
    <s v="Barton Fink"/>
    <x v="0"/>
    <x v="3"/>
    <x v="11"/>
    <s v="August 21, 1991 (United States)"/>
    <x v="3"/>
    <n v="116000"/>
    <s v="Joel Coen"/>
    <s v="Joel Coen"/>
    <s v="John Turturro"/>
    <s v="United Kingdom"/>
    <n v="9000000"/>
    <n v="6153939"/>
    <s v="Circle Films"/>
    <n v="116"/>
    <n v="136.19999999999999"/>
    <n v="14173940.266519826"/>
    <n v="-0.31622899999999998"/>
  </r>
  <r>
    <s v="Nothing But Trouble"/>
    <x v="8"/>
    <x v="3"/>
    <x v="11"/>
    <s v="February 15, 1991 (United States)"/>
    <x v="27"/>
    <n v="23000"/>
    <s v="Dan Aykroyd"/>
    <s v="Peter Aykroyd"/>
    <s v="Chevy Chase"/>
    <s v="United States"/>
    <n v="40000000"/>
    <n v="8479793"/>
    <s v="Applied Action"/>
    <n v="94"/>
    <n v="136.19999999999999"/>
    <n v="19530918.238619678"/>
    <n v="-0.788005175"/>
  </r>
  <r>
    <s v="What About Bob?"/>
    <x v="1"/>
    <x v="3"/>
    <x v="11"/>
    <s v="May 17, 1991 (United States)"/>
    <x v="9"/>
    <n v="65000"/>
    <s v="Frank Oz"/>
    <s v="Alvin Sargent"/>
    <s v="Bill Murray"/>
    <s v="United States"/>
    <n v="35000000"/>
    <n v="63707829"/>
    <s v="Touchstone Pictures"/>
    <n v="99"/>
    <n v="136.19999999999999"/>
    <n v="146733817.60132161"/>
    <n v="0.82022368571428572"/>
  </r>
  <r>
    <s v="Naked Lunch"/>
    <x v="0"/>
    <x v="0"/>
    <x v="11"/>
    <s v="April 24, 1992 (United Kingdom)"/>
    <x v="9"/>
    <n v="48000"/>
    <s v="David Cronenberg"/>
    <s v="William S. Burroughs"/>
    <s v="Peter Weller"/>
    <s v="Canada"/>
    <n v="16000000"/>
    <n v="2641357"/>
    <s v="Recorded Picture Company (RPC)"/>
    <n v="115"/>
    <n v="136.19999999999999"/>
    <n v="6083654.1182085173"/>
    <n v="-0.83491518750000004"/>
  </r>
  <r>
    <s v="Teenage Mutant Ninja Turtles II: The Secret of the Ooze"/>
    <x v="1"/>
    <x v="2"/>
    <x v="11"/>
    <s v="March 22, 1991 (United States)"/>
    <x v="22"/>
    <n v="53000"/>
    <s v="Michael Pressman"/>
    <s v="Kevin Eastman"/>
    <s v="Paige Turco"/>
    <s v="United States"/>
    <n v="25000000"/>
    <n v="78656813"/>
    <s v="Golden Harvest Company"/>
    <n v="88"/>
    <n v="136.19999999999999"/>
    <n v="181164774.1417034"/>
    <n v="2.1462725200000001"/>
  </r>
  <r>
    <s v="The Naked Gun 2Â½: The Smell of Fear"/>
    <x v="8"/>
    <x v="3"/>
    <x v="11"/>
    <s v="June 28, 1991 (United States)"/>
    <x v="15"/>
    <n v="108000"/>
    <s v="David Zucker"/>
    <s v="Jim Abrahams"/>
    <s v="Leslie Nielsen"/>
    <s v="United States"/>
    <n v="23000000"/>
    <n v="86930411"/>
    <s v="Paramount Pictures"/>
    <n v="85"/>
    <n v="136.19999999999999"/>
    <n v="200220777.75844347"/>
    <n v="2.7795830869565217"/>
  </r>
  <r>
    <s v="Double Impact"/>
    <x v="0"/>
    <x v="2"/>
    <x v="11"/>
    <s v="August 9, 1991 (United States)"/>
    <x v="41"/>
    <n v="39000"/>
    <s v="Sheldon Lettich"/>
    <s v="Sheldon Lettich"/>
    <s v="Jean-Claude Van Damme"/>
    <s v="United States"/>
    <n v="15000000"/>
    <n v="30102717"/>
    <s v="Stone Group Pictures"/>
    <n v="110"/>
    <n v="136.19999999999999"/>
    <n v="69333497.23127754"/>
    <n v="1.0068478000000001"/>
  </r>
  <r>
    <s v="The Commitments"/>
    <x v="0"/>
    <x v="3"/>
    <x v="11"/>
    <s v="September 13, 1991 (United States)"/>
    <x v="37"/>
    <n v="34000"/>
    <s v="Alan Parker"/>
    <s v="Roddy Doyle"/>
    <s v="Robert Arkins"/>
    <s v="Ireland"/>
    <n v="12000000"/>
    <n v="14919570"/>
    <s v="Beacon Communications"/>
    <n v="118"/>
    <n v="136.19999999999999"/>
    <n v="34363209.317180619"/>
    <n v="0.2432975"/>
  </r>
  <r>
    <s v="The Man in the Moon"/>
    <x v="8"/>
    <x v="0"/>
    <x v="11"/>
    <s v="October 4, 1991 (United States)"/>
    <x v="4"/>
    <n v="16000"/>
    <s v="Robert Mulligan"/>
    <s v="Jenny Wingfield"/>
    <s v="Sam Waterston"/>
    <s v="United States"/>
    <m/>
    <n v="2853801"/>
    <s v="Metro-Goldwyn-Mayer (MGM)"/>
    <n v="99"/>
    <n v="136.19999999999999"/>
    <n v="6572961.6277533043"/>
    <n v="0"/>
  </r>
  <r>
    <s v="The Double Life of VÃ©ronique"/>
    <x v="0"/>
    <x v="0"/>
    <x v="11"/>
    <s v="November 22, 1991 (United States)"/>
    <x v="40"/>
    <n v="44000"/>
    <s v="Krzysztof Kieslowski"/>
    <s v="Krzysztof Kieslowski"/>
    <s v="IrÃ¨ne Jacob"/>
    <s v="France"/>
    <m/>
    <n v="2175939"/>
    <s v="SidÃ©ral Productions"/>
    <n v="98"/>
    <n v="136.19999999999999"/>
    <n v="5011689.1651982386"/>
    <n v="0"/>
  </r>
  <r>
    <s v="New Jack City"/>
    <x v="0"/>
    <x v="2"/>
    <x v="11"/>
    <s v="March 8, 1991 (United States)"/>
    <x v="17"/>
    <n v="33000"/>
    <s v="Mario Van Peebles"/>
    <s v="Thomas Lee Wright"/>
    <s v="Wesley Snipes"/>
    <s v="United States"/>
    <n v="8000000"/>
    <n v="47624353"/>
    <s v="Warner Bros."/>
    <n v="97"/>
    <n v="136.19999999999999"/>
    <n v="109689864.43538915"/>
    <n v="4.9530441249999999"/>
  </r>
  <r>
    <s v="Toy Soldiers"/>
    <x v="0"/>
    <x v="2"/>
    <x v="11"/>
    <s v="April 26, 1991 (United States)"/>
    <x v="14"/>
    <n v="20000"/>
    <s v="Daniel Petrie Jr."/>
    <s v="William P. Kennedy"/>
    <s v="Sean Astin"/>
    <s v="United States"/>
    <n v="10000000"/>
    <n v="15073942"/>
    <s v="TriStar Pictures"/>
    <n v="111"/>
    <n v="136.19999999999999"/>
    <n v="34718763.62261381"/>
    <n v="0.50739420000000002"/>
  </r>
  <r>
    <s v="The People Under the Stairs"/>
    <x v="0"/>
    <x v="3"/>
    <x v="11"/>
    <s v="November 1, 1991 (United States)"/>
    <x v="5"/>
    <n v="32000"/>
    <s v="Wes Craven"/>
    <s v="Wes Craven"/>
    <s v="Brandon Quintin Adams"/>
    <s v="United States"/>
    <n v="6000000"/>
    <n v="31347154"/>
    <s v="Universal Pictures"/>
    <n v="102"/>
    <n v="136.19999999999999"/>
    <n v="72199722.538913369"/>
    <n v="4.2245256666666666"/>
  </r>
  <r>
    <s v="Regarding Henry"/>
    <x v="8"/>
    <x v="0"/>
    <x v="11"/>
    <s v="July 10, 1991 (United States)"/>
    <x v="17"/>
    <n v="30000"/>
    <s v="Mike Nichols"/>
    <s v="J.J. Abrams"/>
    <s v="Harrison Ford"/>
    <s v="United States"/>
    <n v="25000000"/>
    <n v="43001500"/>
    <s v="Paramount Pictures"/>
    <n v="108"/>
    <n v="136.19999999999999"/>
    <n v="99042368.208516896"/>
    <n v="0.72006000000000003"/>
  </r>
  <r>
    <s v="Bugsy"/>
    <x v="0"/>
    <x v="5"/>
    <x v="11"/>
    <s v="December 20, 1991 (United States)"/>
    <x v="8"/>
    <n v="27000"/>
    <s v="Barry Levinson"/>
    <s v="James Toback"/>
    <s v="Warren Beatty"/>
    <s v="United States"/>
    <n v="30000000"/>
    <n v="49114016"/>
    <s v="TriStar Pictures"/>
    <n v="136"/>
    <n v="136.19999999999999"/>
    <n v="113120901.75624083"/>
    <n v="0.63713386666666671"/>
  </r>
  <r>
    <s v="Doc Hollywood"/>
    <x v="8"/>
    <x v="3"/>
    <x v="11"/>
    <s v="August 2, 1991 (United States)"/>
    <x v="19"/>
    <n v="34000"/>
    <s v="Michael Caton-Jones"/>
    <s v="Neil B. Shulman"/>
    <s v="Michael J. Fox"/>
    <s v="United States"/>
    <n v="20000000"/>
    <n v="54830779"/>
    <s v="Warner Bros."/>
    <n v="104"/>
    <n v="136.19999999999999"/>
    <n v="126287924.90675479"/>
    <n v="1.74153895"/>
  </r>
  <r>
    <s v="Delicatessen"/>
    <x v="0"/>
    <x v="3"/>
    <x v="11"/>
    <s v="April 3, 1992 (United States)"/>
    <x v="37"/>
    <n v="82000"/>
    <s v="Marc Caro"/>
    <s v="Jean-Pierre Jeunet"/>
    <s v="Marie-Laure Dougnac"/>
    <s v="France"/>
    <m/>
    <n v="1794187"/>
    <s v="Constellation"/>
    <n v="99"/>
    <n v="136.19999999999999"/>
    <n v="4132426.2988252575"/>
    <n v="0"/>
  </r>
  <r>
    <s v="Night on Earth"/>
    <x v="0"/>
    <x v="3"/>
    <x v="11"/>
    <s v="December 12, 1991 (Germany)"/>
    <x v="3"/>
    <n v="57000"/>
    <s v="Jim Jarmusch"/>
    <s v="Jim Jarmusch"/>
    <s v="Winona Ryder"/>
    <s v="France"/>
    <n v="3500000"/>
    <n v="2023808"/>
    <s v="Victor Company of Japan (JVC)"/>
    <n v="129"/>
    <n v="136.19999999999999"/>
    <n v="4661296.3994126292"/>
    <n v="-0.42176914285714284"/>
  </r>
  <r>
    <s v="Child's Play 3"/>
    <x v="0"/>
    <x v="4"/>
    <x v="11"/>
    <s v="August 30, 1991 (United States)"/>
    <x v="27"/>
    <n v="37000"/>
    <s v="Jack Bender"/>
    <s v="Don Mancini"/>
    <s v="Justin Whalin"/>
    <s v="United Kingdom"/>
    <n v="13000000"/>
    <n v="20560255"/>
    <s v="Universal Pictures"/>
    <n v="90"/>
    <n v="136.19999999999999"/>
    <n v="47355007.294419974"/>
    <n v="0.58155807692307693"/>
  </r>
  <r>
    <s v="Freddy's Dead: The Final Nightmare"/>
    <x v="0"/>
    <x v="7"/>
    <x v="11"/>
    <s v="September 13, 1991 (United States)"/>
    <x v="38"/>
    <n v="43000"/>
    <s v="Rachel Talalay"/>
    <s v="Wes Craven"/>
    <s v="Robert Englund"/>
    <s v="United States"/>
    <n v="11000000"/>
    <n v="34872033"/>
    <s v="New Line Cinema"/>
    <n v="89"/>
    <n v="136.19999999999999"/>
    <n v="80318331.51321587"/>
    <n v="2.1701848181818182"/>
  </r>
  <r>
    <s v="Oscar"/>
    <x v="1"/>
    <x v="3"/>
    <x v="11"/>
    <s v="April 26, 1991 (United States)"/>
    <x v="16"/>
    <n v="30000"/>
    <s v="John Landis"/>
    <s v="Claude Magnier"/>
    <s v="Sylvester Stallone"/>
    <s v="United States"/>
    <n v="35000000"/>
    <n v="23562716"/>
    <s v="Joseph S. Vecchio Entertainment"/>
    <n v="109"/>
    <n v="136.19999999999999"/>
    <n v="54270367.174743034"/>
    <n v="-0.32677954285714284"/>
  </r>
  <r>
    <s v="The Lovers on the Bridge"/>
    <x v="0"/>
    <x v="0"/>
    <x v="11"/>
    <s v="July 2, 1999 (United States)"/>
    <x v="37"/>
    <n v="13000"/>
    <s v="Leos Carax"/>
    <s v="Leos Carax"/>
    <s v="Juliette Binoche"/>
    <s v="France"/>
    <n v="28000000"/>
    <n v="29679"/>
    <s v="Films A2"/>
    <n v="125"/>
    <n v="136.19999999999999"/>
    <n v="68357.579295154195"/>
    <n v="-0.99894003571428569"/>
  </r>
  <r>
    <s v="Highlander II: The Quickening"/>
    <x v="0"/>
    <x v="2"/>
    <x v="11"/>
    <s v="November 1, 1991 (United States)"/>
    <x v="29"/>
    <n v="44000"/>
    <s v="Russell Mulcahy"/>
    <s v="Gregory Widen"/>
    <s v="Christopher Lambert"/>
    <s v="United Kingdom"/>
    <n v="30000000"/>
    <n v="15556340"/>
    <s v="Davis-Panzer Productions"/>
    <n v="91"/>
    <n v="136.19999999999999"/>
    <n v="35829837.430249639"/>
    <n v="-0.48145533333333335"/>
  </r>
  <r>
    <s v="Stone Cold"/>
    <x v="0"/>
    <x v="2"/>
    <x v="11"/>
    <s v="May 17, 1991 (United States)"/>
    <x v="22"/>
    <n v="7300"/>
    <s v="Craig R. Baxley"/>
    <s v="Walter Doniger"/>
    <s v="Brian Bosworth"/>
    <s v="United States"/>
    <n v="17000000"/>
    <n v="9151887"/>
    <s v="Stone Group Pictures"/>
    <n v="92"/>
    <n v="136.19999999999999"/>
    <n v="21078905.667400882"/>
    <n v="-0.46165370588235294"/>
  </r>
  <r>
    <s v="Wild Hearts Can't Be Broken"/>
    <x v="2"/>
    <x v="0"/>
    <x v="11"/>
    <s v="May 24, 1991 (United States)"/>
    <x v="13"/>
    <n v="5000"/>
    <s v="Steve Miner"/>
    <s v="Matt Williams"/>
    <s v="Gabrielle Anwar"/>
    <s v="United States"/>
    <m/>
    <n v="7294835"/>
    <s v="Walt Disney Pictures"/>
    <n v="88"/>
    <n v="136.19999999999999"/>
    <n v="16801686.780469898"/>
    <n v="0"/>
  </r>
  <r>
    <s v="Showdown in Little Tokyo"/>
    <x v="0"/>
    <x v="2"/>
    <x v="11"/>
    <s v="August 23, 1991 (United States)"/>
    <x v="10"/>
    <n v="17000"/>
    <s v="Mark L. Lester"/>
    <s v="Stephen Glantz"/>
    <s v="Dolph Lundgren"/>
    <s v="United States"/>
    <n v="8000000"/>
    <n v="2275557"/>
    <s v="Little Tokyo Productions"/>
    <n v="79"/>
    <n v="136.19999999999999"/>
    <n v="5241132.385462556"/>
    <n v="-0.71555537499999999"/>
  </r>
  <r>
    <s v="Jungle Fever"/>
    <x v="0"/>
    <x v="0"/>
    <x v="11"/>
    <s v="June 7, 1991 (United States)"/>
    <x v="14"/>
    <n v="17000"/>
    <s v="Spike Lee"/>
    <s v="Spike Lee"/>
    <s v="Wesley Snipes"/>
    <s v="United States"/>
    <n v="14000000"/>
    <n v="43882682"/>
    <s v="Universal Pictures"/>
    <n v="132"/>
    <n v="136.19999999999999"/>
    <n v="101071933.50513951"/>
    <n v="2.1344772857142855"/>
  </r>
  <r>
    <s v="Harley Davidson and the Marlboro Man"/>
    <x v="0"/>
    <x v="2"/>
    <x v="11"/>
    <s v="August 23, 1991 (United States)"/>
    <x v="10"/>
    <n v="19000"/>
    <s v="Simon Wincer"/>
    <s v="Don Michael Paul"/>
    <s v="Mickey Rourke"/>
    <s v="United States"/>
    <n v="23000000"/>
    <n v="7434726"/>
    <s v="Krisjair"/>
    <n v="98"/>
    <n v="136.19999999999999"/>
    <n v="17123888.00440529"/>
    <n v="-0.67675104347826087"/>
  </r>
  <r>
    <s v="Not Without My Daughter"/>
    <x v="8"/>
    <x v="0"/>
    <x v="11"/>
    <s v="January 11, 1991 (United States)"/>
    <x v="5"/>
    <n v="13000"/>
    <s v="Brian Gilbert"/>
    <s v="Betty Mahmoody"/>
    <s v="Sally Field"/>
    <s v="United States"/>
    <m/>
    <n v="14789113"/>
    <s v="PathÃ© Entertainment"/>
    <n v="116"/>
    <n v="136.19999999999999"/>
    <n v="34062736.770190902"/>
    <n v="0"/>
  </r>
  <r>
    <s v="Defending Your Life"/>
    <x v="1"/>
    <x v="3"/>
    <x v="11"/>
    <s v="April 5, 1991 (United States)"/>
    <x v="13"/>
    <n v="18000"/>
    <s v="Albert Brooks"/>
    <s v="Albert Brooks"/>
    <s v="Albert Brooks"/>
    <s v="United States"/>
    <m/>
    <n v="16371128"/>
    <s v="Geffen Pictures"/>
    <n v="112"/>
    <n v="136.19999999999999"/>
    <n v="37706482.038179152"/>
    <n v="0"/>
  </r>
  <r>
    <s v="Flight of the Intruder"/>
    <x v="8"/>
    <x v="2"/>
    <x v="11"/>
    <s v="January 18, 1991 (United States)"/>
    <x v="1"/>
    <n v="6600"/>
    <s v="John Milius"/>
    <s v="Stephen Coonts"/>
    <s v="Danny Glover"/>
    <s v="United States"/>
    <n v="35000000"/>
    <n v="14587732"/>
    <s v="Paramount Pictures"/>
    <n v="115"/>
    <n v="136.19999999999999"/>
    <n v="33598909.900146849"/>
    <n v="-0.58320765714285716"/>
  </r>
  <r>
    <s v="Problem Child 2"/>
    <x v="8"/>
    <x v="3"/>
    <x v="11"/>
    <s v="July 3, 1991 (United States)"/>
    <x v="38"/>
    <n v="21000"/>
    <s v="Brian Levant"/>
    <s v="Scott Alexander"/>
    <s v="John Ritter"/>
    <s v="United States"/>
    <n v="15000000"/>
    <n v="32704700"/>
    <s v="Universal Pictures"/>
    <n v="90"/>
    <n v="136.19999999999999"/>
    <n v="75326463.950073436"/>
    <n v="1.1803133333333333"/>
  </r>
  <r>
    <s v="The Hard Way"/>
    <x v="0"/>
    <x v="2"/>
    <x v="11"/>
    <s v="March 8, 1991 (United States)"/>
    <x v="5"/>
    <n v="19000"/>
    <s v="John Badham"/>
    <s v="Lem Dobbs"/>
    <s v="Michael J. Fox"/>
    <s v="United States"/>
    <n v="24000000"/>
    <n v="65595485"/>
    <s v="Universal Pictures"/>
    <n v="111"/>
    <n v="136.19999999999999"/>
    <n v="151081524.55580032"/>
    <n v="1.7331452083333334"/>
  </r>
  <r>
    <s v="Ricochet"/>
    <x v="0"/>
    <x v="2"/>
    <x v="11"/>
    <s v="October 4, 1991 (United States)"/>
    <x v="19"/>
    <n v="17000"/>
    <s v="Russell Mulcahy"/>
    <s v="Fred Dekker"/>
    <s v="Denzel Washington"/>
    <s v="United States"/>
    <m/>
    <n v="21756163"/>
    <s v="Home Box Office (HBO)"/>
    <n v="102"/>
    <n v="136.19999999999999"/>
    <n v="50109459.127019092"/>
    <n v="0"/>
  </r>
  <r>
    <s v="L.A. Story"/>
    <x v="8"/>
    <x v="3"/>
    <x v="11"/>
    <s v="February 8, 1991 (United States)"/>
    <x v="17"/>
    <n v="30000"/>
    <s v="Mick Jackson"/>
    <s v="Steve Martin"/>
    <s v="Steve Martin"/>
    <s v="United States"/>
    <m/>
    <n v="28862081"/>
    <s v="Carolco Pictures"/>
    <n v="95"/>
    <n v="136.19999999999999"/>
    <n v="66476026.502936862"/>
    <n v="0"/>
  </r>
  <r>
    <s v="Rush"/>
    <x v="0"/>
    <x v="2"/>
    <x v="11"/>
    <s v="January 17, 1992 (United States)"/>
    <x v="8"/>
    <n v="8200"/>
    <s v="Lili Fini Zanuck"/>
    <s v="Kim Wozencraft"/>
    <s v="Jason Patric"/>
    <s v="United States"/>
    <n v="17000000"/>
    <n v="7241350"/>
    <s v="Metro-Goldwyn-Mayer (MGM)"/>
    <n v="120"/>
    <n v="136.19999999999999"/>
    <n v="16678498.494860502"/>
    <n v="-0.57403823529411768"/>
  </r>
  <r>
    <s v="Dead Again"/>
    <x v="0"/>
    <x v="6"/>
    <x v="11"/>
    <s v="August 30, 1991 (United States)"/>
    <x v="15"/>
    <n v="27000"/>
    <s v="Kenneth Branagh"/>
    <s v="Scott Frank"/>
    <s v="Kenneth Branagh"/>
    <s v="United States"/>
    <n v="15000000"/>
    <n v="38016380"/>
    <s v="Paramount Pictures"/>
    <n v="107"/>
    <n v="136.19999999999999"/>
    <n v="87560487.562408239"/>
    <n v="1.5344253333333333"/>
  </r>
  <r>
    <s v="Out for Justice"/>
    <x v="0"/>
    <x v="2"/>
    <x v="11"/>
    <s v="April 12, 1991 (United States)"/>
    <x v="10"/>
    <n v="22000"/>
    <s v="John Flynn"/>
    <s v="R. Lance Hill"/>
    <s v="Steven Seagal"/>
    <s v="United States"/>
    <n v="14000000"/>
    <n v="39673161"/>
    <s v="Arnold Kopelson Productions"/>
    <n v="91"/>
    <n v="136.19999999999999"/>
    <n v="91376436.165198252"/>
    <n v="1.8337972142857142"/>
  </r>
  <r>
    <s v="Only Yesterday"/>
    <x v="1"/>
    <x v="10"/>
    <x v="11"/>
    <s v="February 26, 2016 (United States)"/>
    <x v="37"/>
    <n v="29000"/>
    <s v="Isao Takahata"/>
    <s v="Hotaru Okamoto"/>
    <s v="Miki Imai"/>
    <s v="Japan"/>
    <m/>
    <n v="545825"/>
    <s v="Nippon Television Network (NTV)"/>
    <n v="118"/>
    <n v="136.19999999999999"/>
    <n v="1257160.8113069017"/>
    <n v="0"/>
  </r>
  <r>
    <s v="The Indian Runner"/>
    <x v="0"/>
    <x v="0"/>
    <x v="11"/>
    <s v="September 20, 1991 (United States)"/>
    <x v="9"/>
    <n v="8600"/>
    <s v="Sean Penn"/>
    <s v="Sean Penn"/>
    <s v="David Morse"/>
    <s v="United States"/>
    <n v="7000000"/>
    <n v="191125"/>
    <s v="Columbia Pictures"/>
    <n v="127"/>
    <n v="136.19999999999999"/>
    <n v="440204.93759177683"/>
    <n v="-0.97269642857142857"/>
  </r>
  <r>
    <s v="An American Tail: Fievel Goes West"/>
    <x v="2"/>
    <x v="10"/>
    <x v="11"/>
    <s v="November 22, 1991 (United States)"/>
    <x v="16"/>
    <n v="24000"/>
    <s v="Phil Nibbelink"/>
    <s v="Flint Dille"/>
    <s v="James Stewart"/>
    <s v="United States"/>
    <m/>
    <n v="40766041"/>
    <s v="Universal Pictures"/>
    <n v="75"/>
    <n v="136.19999999999999"/>
    <n v="93893590.76138033"/>
    <n v="0"/>
  </r>
  <r>
    <s v="Life Stinks"/>
    <x v="8"/>
    <x v="3"/>
    <x v="11"/>
    <s v="July 26, 1991 (United States)"/>
    <x v="23"/>
    <n v="9800"/>
    <s v="Mel Brooks"/>
    <s v="Mel Brooks"/>
    <s v="Mel Brooks"/>
    <s v="United States"/>
    <n v="13000000"/>
    <n v="4102526"/>
    <s v="Brooksfilms"/>
    <n v="92"/>
    <n v="136.19999999999999"/>
    <n v="9449063.187958885"/>
    <n v="-0.68442107692307697"/>
  </r>
  <r>
    <s v="Frankie and Johnny"/>
    <x v="0"/>
    <x v="3"/>
    <x v="11"/>
    <s v="October 11, 1991 (United States)"/>
    <x v="17"/>
    <n v="30000"/>
    <s v="Garry Marshall"/>
    <s v="Terrence McNally"/>
    <s v="Al Pacino"/>
    <s v="United States"/>
    <n v="29000000"/>
    <n v="22773535"/>
    <s v="Paramount Pictures"/>
    <n v="118"/>
    <n v="136.19999999999999"/>
    <n v="52452701.391336277"/>
    <n v="-0.21470568965517242"/>
  </r>
  <r>
    <s v="Grand Canyon"/>
    <x v="0"/>
    <x v="6"/>
    <x v="11"/>
    <s v="January 17, 1992 (United States)"/>
    <x v="15"/>
    <n v="15000"/>
    <s v="Lawrence Kasdan"/>
    <s v="Lawrence Kasdan"/>
    <s v="Danny Glover"/>
    <s v="United States"/>
    <m/>
    <n v="40991329"/>
    <s v="Twentieth Century Fox"/>
    <n v="134"/>
    <n v="136.19999999999999"/>
    <n v="94412480.964023501"/>
    <n v="0"/>
  </r>
  <r>
    <s v="Close My Eyes"/>
    <x v="0"/>
    <x v="0"/>
    <x v="11"/>
    <s v="November 22, 1991 (United States)"/>
    <x v="21"/>
    <n v="3100"/>
    <s v="Stephen Poliakoff"/>
    <s v="Stephen Poliakoff"/>
    <s v="Alan Rickman"/>
    <s v="United Kingdom"/>
    <m/>
    <n v="135893"/>
    <s v="Film Four International"/>
    <n v="108"/>
    <n v="136.19999999999999"/>
    <n v="312992.90822320123"/>
    <n v="0"/>
  </r>
  <r>
    <s v="Homicide"/>
    <x v="0"/>
    <x v="6"/>
    <x v="11"/>
    <s v="August 28, 1991 (France)"/>
    <x v="9"/>
    <n v="6500"/>
    <s v="David Mamet"/>
    <s v="David Mamet"/>
    <s v="Joe Mantegna"/>
    <s v="United States"/>
    <m/>
    <n v="2971661"/>
    <s v="Pressman Film"/>
    <n v="102"/>
    <n v="136.19999999999999"/>
    <n v="6844420.3795888405"/>
    <n v="0"/>
  </r>
  <r>
    <s v="Soapdish"/>
    <x v="8"/>
    <x v="3"/>
    <x v="11"/>
    <s v="May 31, 1991 (United States)"/>
    <x v="14"/>
    <n v="15000"/>
    <s v="Michael Hoffman"/>
    <s v="Robert Harling"/>
    <s v="Sally Field"/>
    <s v="United States"/>
    <n v="25000000"/>
    <n v="36489888"/>
    <s v="Paramount Pictures"/>
    <n v="97"/>
    <n v="136.19999999999999"/>
    <n v="84044624.563876659"/>
    <n v="0.45959551999999998"/>
  </r>
  <r>
    <s v="Curly Sue"/>
    <x v="1"/>
    <x v="3"/>
    <x v="11"/>
    <s v="October 25, 1991 (United States)"/>
    <x v="23"/>
    <n v="21000"/>
    <s v="John Hughes"/>
    <s v="John Hughes"/>
    <s v="Jim Belushi"/>
    <s v="United States"/>
    <n v="25000000"/>
    <n v="33691313"/>
    <s v="Warner Bros."/>
    <n v="101"/>
    <n v="136.19999999999999"/>
    <n v="77598861.146108672"/>
    <n v="0.34765252000000002"/>
  </r>
  <r>
    <s v="The Rapture"/>
    <x v="0"/>
    <x v="0"/>
    <x v="11"/>
    <s v="October 4, 1991 (United States)"/>
    <x v="21"/>
    <n v="5000"/>
    <s v="Michael Tolkin"/>
    <s v="Michael Tolkin"/>
    <s v="Mimi Rogers"/>
    <s v="United States"/>
    <m/>
    <n v="1277404"/>
    <s v="New Line Cinema"/>
    <n v="100"/>
    <n v="136.19999999999999"/>
    <n v="2942155.9089574157"/>
    <n v="0"/>
  </r>
  <r>
    <s v="Mannequin: on the Move"/>
    <x v="1"/>
    <x v="3"/>
    <x v="11"/>
    <s v="May 17, 1991 (United States)"/>
    <x v="44"/>
    <n v="5800"/>
    <s v="Stewart Raffill"/>
    <s v="Edward Rugoff"/>
    <s v="Kristy Swanson"/>
    <s v="United States"/>
    <n v="13000000"/>
    <n v="3752428"/>
    <s v="Gladden Entertainment"/>
    <n v="95"/>
    <n v="136.19999999999999"/>
    <n v="8642706.7812041119"/>
    <n v="-0.71135169230769235"/>
  </r>
  <r>
    <s v="Rock-A-Doodle"/>
    <x v="2"/>
    <x v="10"/>
    <x v="11"/>
    <s v="April 3, 1992 (United States)"/>
    <x v="10"/>
    <n v="8800"/>
    <s v="Don Bluth"/>
    <s v="Don Bluth"/>
    <s v="Glen Campbell"/>
    <s v="Ireland"/>
    <n v="18000000"/>
    <n v="11657385"/>
    <s v="Goldcrest Films International"/>
    <n v="77"/>
    <n v="136.19999999999999"/>
    <n v="26849645.187224671"/>
    <n v="-0.3523675"/>
  </r>
  <r>
    <s v="Necessary Roughness"/>
    <x v="8"/>
    <x v="3"/>
    <x v="11"/>
    <s v="September 27, 1991 (United States)"/>
    <x v="19"/>
    <n v="11000"/>
    <s v="Stan Dragoti"/>
    <s v="Rick Natkin"/>
    <s v="Scott Bakula"/>
    <s v="United States"/>
    <n v="13500000"/>
    <n v="26255594"/>
    <s v="Paramount Pictures"/>
    <n v="108"/>
    <n v="136.19999999999999"/>
    <n v="60472686.033773869"/>
    <n v="0.94485881481481482"/>
  </r>
  <r>
    <s v="Cool as Ice"/>
    <x v="1"/>
    <x v="3"/>
    <x v="11"/>
    <s v="October 18, 1991 (United States)"/>
    <x v="43"/>
    <n v="9100"/>
    <s v="David Kellogg"/>
    <s v="David Stenn"/>
    <s v="Vanilla Ice"/>
    <s v="United States"/>
    <n v="6000000"/>
    <n v="1193062"/>
    <s v="Alive Films"/>
    <n v="91"/>
    <n v="136.19999999999999"/>
    <n v="2747896.8384728343"/>
    <n v="-0.80115633333333336"/>
  </r>
  <r>
    <s v="Wild Orchid II: Two Shades of Blue"/>
    <x v="0"/>
    <x v="0"/>
    <x v="11"/>
    <s v="May 8, 1992 (United States)"/>
    <x v="35"/>
    <n v="1500"/>
    <s v="Zalman King"/>
    <s v="Zalman King"/>
    <s v="Nina Siemaszko"/>
    <s v="United States"/>
    <m/>
    <n v="573904"/>
    <s v="Vision PDG"/>
    <n v="111"/>
    <n v="136.19999999999999"/>
    <n v="1321833.2217327461"/>
    <n v="0"/>
  </r>
  <r>
    <s v="Switch"/>
    <x v="0"/>
    <x v="3"/>
    <x v="11"/>
    <s v="May 10, 1991 (United States)"/>
    <x v="1"/>
    <n v="9100"/>
    <s v="Blake Edwards"/>
    <s v="Blake Edwards"/>
    <s v="Ellen Barkin"/>
    <s v="United States"/>
    <n v="14000000"/>
    <n v="15545943"/>
    <s v="Beco Films"/>
    <n v="103"/>
    <n v="136.19999999999999"/>
    <n v="35805890.74229075"/>
    <n v="0.11042449999999999"/>
  </r>
  <r>
    <s v="White Fang"/>
    <x v="1"/>
    <x v="1"/>
    <x v="11"/>
    <s v="January 18, 1991 (United States)"/>
    <x v="17"/>
    <n v="20000"/>
    <s v="Randal Kleiser"/>
    <s v="Jack London"/>
    <s v="Ethan Hawke"/>
    <s v="United States"/>
    <n v="14000000"/>
    <n v="34793160"/>
    <s v="Walt Disney Pictures"/>
    <n v="107"/>
    <n v="136.19999999999999"/>
    <n v="80136668.810572699"/>
    <n v="1.4852257142857144"/>
  </r>
  <r>
    <s v="Until the End of the World"/>
    <x v="0"/>
    <x v="2"/>
    <x v="11"/>
    <s v="December 25, 1991 (United States)"/>
    <x v="8"/>
    <n v="9500"/>
    <s v="Wim Wenders"/>
    <s v="Peter Carey"/>
    <s v="William Hurt"/>
    <s v="Germany"/>
    <n v="23000000"/>
    <n v="829625"/>
    <s v="Argos Films"/>
    <n v="158"/>
    <n v="136.19999999999999"/>
    <n v="1910817.6395007344"/>
    <n v="-0.96392934782608697"/>
  </r>
  <r>
    <s v="Only the Lonely"/>
    <x v="8"/>
    <x v="3"/>
    <x v="11"/>
    <s v="May 24, 1991 (United States)"/>
    <x v="5"/>
    <n v="10000"/>
    <s v="Chris Columbus"/>
    <s v="Chris Columbus"/>
    <s v="John Candy"/>
    <s v="United States"/>
    <m/>
    <n v="25092802"/>
    <s v="Twentieth Century Fox"/>
    <n v="104"/>
    <n v="136.19999999999999"/>
    <n v="57794507.98384729"/>
    <n v="0"/>
  </r>
  <r>
    <s v="Dutch"/>
    <x v="8"/>
    <x v="3"/>
    <x v="11"/>
    <s v="July 19, 1991 (United States)"/>
    <x v="16"/>
    <n v="12000"/>
    <s v="Peter Faiman"/>
    <s v="John Hughes"/>
    <s v="Ed O'Neill"/>
    <s v="United States"/>
    <n v="17000000"/>
    <n v="4603929"/>
    <s v="Twentieth Century Fox"/>
    <n v="107"/>
    <n v="136.19999999999999"/>
    <n v="10603909.892070485"/>
    <n v="-0.72918064705882357"/>
  </r>
  <r>
    <s v="Shattered"/>
    <x v="0"/>
    <x v="6"/>
    <x v="11"/>
    <s v="October 11, 1991 (United States)"/>
    <x v="16"/>
    <n v="8900"/>
    <s v="Wolfgang Petersen"/>
    <s v="Richard Neely"/>
    <s v="Tom Berenger"/>
    <s v="United States"/>
    <n v="22000000"/>
    <n v="11511031"/>
    <s v="Capella International"/>
    <n v="98"/>
    <n v="136.19999999999999"/>
    <n v="26512558.184287816"/>
    <n v="-0.47677131818181817"/>
  </r>
  <r>
    <s v="Raise the Red Lantern"/>
    <x v="1"/>
    <x v="0"/>
    <x v="11"/>
    <s v="December 18, 1991 (Italy)"/>
    <x v="31"/>
    <n v="30000"/>
    <s v="Yimou Zhang"/>
    <s v="Tong Su"/>
    <s v="Gong Li"/>
    <s v="China"/>
    <m/>
    <n v="2603061"/>
    <s v="ERA International"/>
    <n v="125"/>
    <n v="136.19999999999999"/>
    <n v="5995449.6013215864"/>
    <n v="0"/>
  </r>
  <r>
    <s v="Suburban Commando"/>
    <x v="1"/>
    <x v="2"/>
    <x v="11"/>
    <s v="October 4, 1991 (United States)"/>
    <x v="54"/>
    <n v="9600"/>
    <s v="Burt Kennedy"/>
    <s v="Frank A. Cappello"/>
    <s v="Hulk Hogan"/>
    <s v="United States"/>
    <m/>
    <n v="6948859"/>
    <s v="New Line Cinema"/>
    <n v="90"/>
    <n v="136.19999999999999"/>
    <n v="16004824.290014686"/>
    <n v="0"/>
  </r>
  <r>
    <s v="Popcorn"/>
    <x v="0"/>
    <x v="3"/>
    <x v="11"/>
    <s v="February 1, 1991 (United States)"/>
    <x v="1"/>
    <n v="4200"/>
    <s v="Mark Herrier"/>
    <s v="Mitchell Smith"/>
    <s v="Jill Schoelen"/>
    <s v="United States"/>
    <m/>
    <n v="4205000"/>
    <s v="Movie Partners"/>
    <n v="91"/>
    <n v="136.19999999999999"/>
    <n v="9685084.4346549194"/>
    <n v="0"/>
  </r>
  <r>
    <s v="Mobsters"/>
    <x v="0"/>
    <x v="6"/>
    <x v="11"/>
    <s v="July 26, 1991 (United States)"/>
    <x v="22"/>
    <n v="8600"/>
    <s v="Michael Karbelnikoff"/>
    <s v="Michael Mahern"/>
    <s v="Christian Slater"/>
    <s v="United States"/>
    <n v="23000000"/>
    <n v="20246790"/>
    <s v="Universal Pictures"/>
    <n v="104"/>
    <n v="136.19999999999999"/>
    <n v="46633025.132158592"/>
    <n v="-0.11970478260869566"/>
  </r>
  <r>
    <s v="Operation Condor"/>
    <x v="8"/>
    <x v="2"/>
    <x v="11"/>
    <s v="July 18, 1997 (United States)"/>
    <x v="4"/>
    <n v="19000"/>
    <s v="Jackie Chan"/>
    <s v="Jackie Chan"/>
    <s v="Jackie Chan"/>
    <s v="Hong Kong"/>
    <m/>
    <n v="10405394"/>
    <s v="Golden Harvest Company"/>
    <n v="80"/>
    <n v="136.19999999999999"/>
    <n v="23966021.276064612"/>
    <n v="0"/>
  </r>
  <r>
    <s v="If Looks Could Kill"/>
    <x v="8"/>
    <x v="2"/>
    <x v="11"/>
    <s v="March 15, 1991 (United States)"/>
    <x v="1"/>
    <n v="6600"/>
    <s v="William Dear"/>
    <s v="Fred Dekker"/>
    <s v="Richard Grieco"/>
    <s v="United States"/>
    <m/>
    <n v="7788597"/>
    <s v="Warner Bros."/>
    <n v="88"/>
    <n v="136.19999999999999"/>
    <n v="17938934.500000004"/>
    <n v="0"/>
  </r>
  <r>
    <s v="The Butcher's Wife"/>
    <x v="8"/>
    <x v="3"/>
    <x v="11"/>
    <s v="October 25, 1991 (United States)"/>
    <x v="20"/>
    <n v="6800"/>
    <s v="Terry Hughes"/>
    <s v="Ezra Litwak"/>
    <s v="Demi Moore"/>
    <s v="United States"/>
    <m/>
    <n v="9689816"/>
    <s v="Paramount Pictures"/>
    <n v="107"/>
    <n v="136.19999999999999"/>
    <n v="22317880.17033774"/>
    <n v="0"/>
  </r>
  <r>
    <s v="Dying Young"/>
    <x v="0"/>
    <x v="0"/>
    <x v="11"/>
    <s v="June 21, 1991 (United States)"/>
    <x v="10"/>
    <n v="15000"/>
    <s v="Joel Schumacher"/>
    <s v="Marti Leimbach"/>
    <s v="Julia Roberts"/>
    <s v="United States"/>
    <n v="18000000"/>
    <n v="82264675"/>
    <s v="Fogwood Films"/>
    <n v="111"/>
    <n v="136.19999999999999"/>
    <n v="189474512.09618211"/>
    <n v="3.5702597222222221"/>
  </r>
  <r>
    <s v="Dogfight"/>
    <x v="0"/>
    <x v="3"/>
    <x v="11"/>
    <s v="October 4, 1991 (United States)"/>
    <x v="34"/>
    <n v="8700"/>
    <s v="Nancy Savoca"/>
    <s v="Bob Comfort"/>
    <s v="River Phoenix"/>
    <s v="United States"/>
    <m/>
    <n v="394631"/>
    <s v="Warner Bros."/>
    <n v="94"/>
    <n v="136.19999999999999"/>
    <n v="908926.1725403819"/>
    <n v="0"/>
  </r>
  <r>
    <s v="Whore"/>
    <x v="5"/>
    <x v="0"/>
    <x v="11"/>
    <s v="October 18, 1991 (United States)"/>
    <x v="41"/>
    <n v="3500"/>
    <s v="Ken Russell"/>
    <s v="David Hines"/>
    <s v="Theresa Russell"/>
    <s v="United States"/>
    <m/>
    <n v="1008404"/>
    <s v="Cheap Date"/>
    <n v="85"/>
    <n v="136.19999999999999"/>
    <n v="2322586.892804699"/>
    <n v="0"/>
  </r>
  <r>
    <s v="Hear My Song"/>
    <x v="0"/>
    <x v="3"/>
    <x v="11"/>
    <s v="February 1992 (United States)"/>
    <x v="9"/>
    <n v="1600"/>
    <s v="Peter Chelsom"/>
    <s v="Peter Chelsom"/>
    <s v="Ned Beatty"/>
    <s v="Ireland"/>
    <m/>
    <n v="4313473"/>
    <s v="British Screen Productions"/>
    <n v="104"/>
    <n v="136.19999999999999"/>
    <n v="9934922.7613803241"/>
    <n v="0"/>
  </r>
  <r>
    <s v="Other People's Money"/>
    <x v="0"/>
    <x v="3"/>
    <x v="11"/>
    <s v="October 18, 1991 (United States)"/>
    <x v="19"/>
    <n v="8200"/>
    <s v="Norman Jewison"/>
    <s v="Jerry Sterner"/>
    <s v="Danny DeVito"/>
    <s v="United States"/>
    <m/>
    <n v="25682090"/>
    <s v="Warner Bros."/>
    <n v="103"/>
    <n v="136.19999999999999"/>
    <n v="59151774.104258448"/>
    <n v="0"/>
  </r>
  <r>
    <s v="Delirious"/>
    <x v="1"/>
    <x v="3"/>
    <x v="11"/>
    <s v="August 9, 1991 (United States)"/>
    <x v="23"/>
    <n v="8000"/>
    <s v="Tom Mankiewicz"/>
    <s v="Lawrence J. Cohen"/>
    <s v="John Candy"/>
    <s v="United States"/>
    <n v="18000000"/>
    <n v="5546827"/>
    <s v="Metro-Goldwyn-Mayer (MGM)"/>
    <n v="96"/>
    <n v="136.19999999999999"/>
    <n v="12775621.364904553"/>
    <n v="-0.6918429444444445"/>
  </r>
  <r>
    <s v="Flirting"/>
    <x v="0"/>
    <x v="0"/>
    <x v="11"/>
    <s v="November 14, 1992 (United States)"/>
    <x v="13"/>
    <n v="5800"/>
    <s v="John Duigan"/>
    <s v="John Duigan"/>
    <s v="Noah Taylor"/>
    <s v="Australia"/>
    <m/>
    <n v="2415396"/>
    <s v="Kennedy Miller Productions"/>
    <n v="99"/>
    <n v="136.19999999999999"/>
    <n v="5563213.8414096925"/>
    <n v="0"/>
  </r>
  <r>
    <s v="The Pit and the Pendulum"/>
    <x v="0"/>
    <x v="4"/>
    <x v="11"/>
    <s v="April 1991 (United States)"/>
    <x v="22"/>
    <n v="4400"/>
    <s v="Stuart Gordon"/>
    <s v="Edgar Allan Poe"/>
    <s v="Lance Henriksen"/>
    <s v="United States"/>
    <n v="2000000"/>
    <m/>
    <s v="Empire Pictures"/>
    <n v="97"/>
    <n v="136.19999999999999"/>
    <n v="0"/>
    <n v="-1"/>
  </r>
  <r>
    <s v="High Heels"/>
    <x v="0"/>
    <x v="3"/>
    <x v="11"/>
    <s v="December 20, 1991 (United States)"/>
    <x v="12"/>
    <n v="14000"/>
    <s v="Pedro AlmodÃ³var"/>
    <s v="Pedro AlmodÃ³var"/>
    <s v="Victoria Abril"/>
    <s v="Spain"/>
    <m/>
    <n v="1710057"/>
    <s v="Canal+"/>
    <n v="112"/>
    <n v="136.19999999999999"/>
    <n v="3938655.5132158594"/>
    <n v="0"/>
  </r>
  <r>
    <s v="Little Man Tate"/>
    <x v="1"/>
    <x v="0"/>
    <x v="11"/>
    <s v="November 1, 1991 (United States)"/>
    <x v="14"/>
    <n v="14000"/>
    <s v="Jodie Foster"/>
    <s v="Scott Frank"/>
    <s v="Jodie Foster"/>
    <s v="United States"/>
    <n v="10000000"/>
    <n v="25010896"/>
    <s v="Orion Pictures"/>
    <n v="99"/>
    <n v="136.19999999999999"/>
    <n v="57605859.582966231"/>
    <n v="1.5010896"/>
  </r>
  <r>
    <s v="Shadows and Fog"/>
    <x v="8"/>
    <x v="3"/>
    <x v="11"/>
    <s v="March 20, 1992 (United States)"/>
    <x v="17"/>
    <n v="16000"/>
    <s v="Woody Allen"/>
    <s v="Woody Allen"/>
    <s v="Woody Allen"/>
    <s v="United States"/>
    <n v="14000000"/>
    <n v="2735731"/>
    <s v="Jack Rollins &amp; Charles H. Joffe Productions"/>
    <n v="85"/>
    <n v="136.19999999999999"/>
    <n v="6301019.197503672"/>
    <n v="-0.80459064285714288"/>
  </r>
  <r>
    <s v="Shakes the Clown"/>
    <x v="0"/>
    <x v="3"/>
    <x v="11"/>
    <s v="March 13, 1992 (United States)"/>
    <x v="41"/>
    <n v="4700"/>
    <s v="Bobcat Goldthwait"/>
    <s v="Bobcat Goldthwait"/>
    <s v="Bobcat Goldthwait"/>
    <s v="United States"/>
    <n v="1400000"/>
    <n v="115103"/>
    <s v="IRS Media"/>
    <n v="87"/>
    <n v="136.19999999999999"/>
    <n v="265108.7452276065"/>
    <n v="-0.91778357142857148"/>
  </r>
  <r>
    <s v="Black Robe"/>
    <x v="0"/>
    <x v="1"/>
    <x v="11"/>
    <s v="October 4, 1991 (United States)"/>
    <x v="12"/>
    <n v="6600"/>
    <s v="Bruce Beresford"/>
    <s v="Brian Moore"/>
    <s v="Lothaire Bluteau"/>
    <s v="Canada"/>
    <m/>
    <n v="8211952"/>
    <s v="Alliance Communications Corporation"/>
    <n v="101"/>
    <n v="136.19999999999999"/>
    <n v="18914018.666666668"/>
    <n v="0"/>
  </r>
  <r>
    <s v="Billy Bathgate"/>
    <x v="0"/>
    <x v="6"/>
    <x v="11"/>
    <s v="November 1, 1991 (United States)"/>
    <x v="23"/>
    <n v="11000"/>
    <s v="Robert Benton"/>
    <s v="E.L. Doctorow"/>
    <s v="Dustin Hoffman"/>
    <s v="United States"/>
    <n v="48000000"/>
    <n v="15565363"/>
    <s v="Touchstone Pictures"/>
    <n v="106"/>
    <n v="136.19999999999999"/>
    <n v="35850619.479442"/>
    <n v="-0.67572160416666671"/>
  </r>
  <r>
    <s v="Europa"/>
    <x v="0"/>
    <x v="0"/>
    <x v="11"/>
    <s v="June 27, 1991 (Germany)"/>
    <x v="37"/>
    <n v="20000"/>
    <s v="Lars von Trier"/>
    <s v="Lars von Trier"/>
    <s v="Barbara Sukowa"/>
    <s v="Denmark"/>
    <m/>
    <n v="1015007"/>
    <s v="AlicÃ©lÃ©o"/>
    <n v="112"/>
    <n v="136.19999999999999"/>
    <n v="2337795.1240822324"/>
    <n v="0"/>
  </r>
  <r>
    <s v="The Doctor"/>
    <x v="8"/>
    <x v="0"/>
    <x v="11"/>
    <s v="August 16, 1991 (United States)"/>
    <x v="9"/>
    <n v="5200"/>
    <s v="Randa Haines"/>
    <s v="Ed Rosenbaum"/>
    <s v="William Hurt"/>
    <s v="United States"/>
    <m/>
    <n v="38120905"/>
    <s v="Touchstone Pictures"/>
    <n v="122"/>
    <n v="136.19999999999999"/>
    <n v="87801232.73494862"/>
    <n v="0"/>
  </r>
  <r>
    <s v="Kafka"/>
    <x v="8"/>
    <x v="0"/>
    <x v="11"/>
    <s v="November 15, 1991 (United States)"/>
    <x v="15"/>
    <n v="9600"/>
    <s v="Steven Soderbergh"/>
    <s v="Lem Dobbs"/>
    <s v="Jeremy Irons"/>
    <s v="France"/>
    <n v="11000000"/>
    <n v="1059071"/>
    <s v="Baltimore Pictures"/>
    <n v="98"/>
    <n v="136.19999999999999"/>
    <n v="2439284.6747430251"/>
    <n v="-0.90372081818181815"/>
  </r>
  <r>
    <s v="Johnny Suede"/>
    <x v="0"/>
    <x v="3"/>
    <x v="11"/>
    <s v="April 22, 1992 (France)"/>
    <x v="1"/>
    <n v="3800"/>
    <s v="Tom DiCillo"/>
    <s v="Tom DiCillo"/>
    <s v="Brad Pitt"/>
    <s v="Switzerland"/>
    <n v="500000"/>
    <n v="90091"/>
    <s v="Arena"/>
    <n v="97"/>
    <n v="136.19999999999999"/>
    <n v="207500.34287812043"/>
    <n v="-0.81981800000000005"/>
  </r>
  <r>
    <s v="Mystery Date"/>
    <x v="8"/>
    <x v="3"/>
    <x v="11"/>
    <s v="August 16, 1991 (United States)"/>
    <x v="22"/>
    <n v="2700"/>
    <s v="Jonathan Wacks"/>
    <s v="Parker Bennett"/>
    <s v="Ethan Hawke"/>
    <s v="United States"/>
    <n v="10000000"/>
    <n v="6166819"/>
    <s v="Orion Pictures"/>
    <n v="97"/>
    <n v="136.19999999999999"/>
    <n v="14203605.87591777"/>
    <n v="-0.38331809999999999"/>
  </r>
  <r>
    <s v="Ernest Scared Stupid"/>
    <x v="1"/>
    <x v="3"/>
    <x v="11"/>
    <s v="October 11, 1991 (United States)"/>
    <x v="1"/>
    <n v="11000"/>
    <s v="John R. Cherry III"/>
    <s v="John R. Cherry III"/>
    <s v="Jim Varney"/>
    <s v="United States"/>
    <m/>
    <n v="14143280"/>
    <s v="Touchstone Pictures"/>
    <n v="91"/>
    <n v="136.19999999999999"/>
    <n v="32575234.478707787"/>
    <n v="0"/>
  </r>
  <r>
    <s v="The Five Heartbeats"/>
    <x v="0"/>
    <x v="0"/>
    <x v="11"/>
    <s v="March 29, 1991 (United States)"/>
    <x v="37"/>
    <n v="3900"/>
    <s v="Robert Townsend"/>
    <s v="Robert Townsend"/>
    <s v="Robert Townsend"/>
    <s v="United States"/>
    <m/>
    <n v="8750400"/>
    <s v="Twentieth Century Fox"/>
    <n v="121"/>
    <n v="136.19999999999999"/>
    <n v="20154188.54625551"/>
    <n v="0"/>
  </r>
  <r>
    <s v="Mississippi Masala"/>
    <x v="0"/>
    <x v="0"/>
    <x v="11"/>
    <s v="February 5, 1992 (United States)"/>
    <x v="17"/>
    <n v="4800"/>
    <s v="Mira Nair"/>
    <s v="Sooni Taraporevala"/>
    <s v="Denzel Washington"/>
    <s v="United States"/>
    <m/>
    <n v="7308786"/>
    <s v="Black River Productions"/>
    <n v="118"/>
    <n v="136.19999999999999"/>
    <n v="16833819.149779737"/>
    <n v="0"/>
  </r>
  <r>
    <s v="The Marrying Man"/>
    <x v="0"/>
    <x v="3"/>
    <x v="11"/>
    <s v="April 5, 1991 (United States)"/>
    <x v="1"/>
    <n v="5300"/>
    <s v="Jerry Rees"/>
    <s v="Neil Simon"/>
    <s v="Kim Basinger"/>
    <s v="United States"/>
    <n v="26000000"/>
    <n v="12454768"/>
    <s v="Hollywood Pictures"/>
    <n v="115"/>
    <n v="136.19999999999999"/>
    <n v="28686202.067547727"/>
    <n v="-0.52097046153846149"/>
  </r>
  <r>
    <s v="He Said, She Said"/>
    <x v="8"/>
    <x v="3"/>
    <x v="11"/>
    <s v="February 22, 1991 (United States)"/>
    <x v="41"/>
    <n v="6100"/>
    <s v="Ken Kwapis"/>
    <s v="Brian Hohlfeld"/>
    <s v="Kevin Bacon"/>
    <s v="United States"/>
    <m/>
    <n v="9804775"/>
    <s v="Paramount Pictures"/>
    <n v="115"/>
    <n v="136.19999999999999"/>
    <n v="22582657.250367109"/>
    <n v="0"/>
  </r>
  <r>
    <s v="Poison"/>
    <x v="9"/>
    <x v="0"/>
    <x v="11"/>
    <s v="August 16, 1991 (Sweden)"/>
    <x v="5"/>
    <n v="4100"/>
    <s v="Todd Haynes"/>
    <s v="Jean Genet"/>
    <s v="Edith Meeks"/>
    <s v="United States"/>
    <n v="250000"/>
    <n v="787280"/>
    <s v="Bronze Eye Productions"/>
    <n v="85"/>
    <n v="136.19999999999999"/>
    <n v="1813287.3421439063"/>
    <n v="2.1491199999999999"/>
  </r>
  <r>
    <s v="King Ralph"/>
    <x v="1"/>
    <x v="3"/>
    <x v="11"/>
    <s v="February 15, 1991 (United States)"/>
    <x v="11"/>
    <n v="15000"/>
    <s v="David S. Ward"/>
    <s v="Emlyn Williams"/>
    <s v="John Goodman"/>
    <s v="United States"/>
    <n v="23000000"/>
    <n v="52487045"/>
    <s v="Universal Pictures"/>
    <n v="97"/>
    <n v="136.19999999999999"/>
    <n v="120889765.1725404"/>
    <n v="1.2820454347826087"/>
  </r>
  <r>
    <s v="Enchanted April"/>
    <x v="1"/>
    <x v="0"/>
    <x v="11"/>
    <s v="December 25, 1992 (Sweden)"/>
    <x v="34"/>
    <n v="6200"/>
    <s v="Mike Newell"/>
    <s v="Elizabeth von Arnim"/>
    <s v="Alfred Molina"/>
    <s v="United Kingdom"/>
    <m/>
    <n v="13200170"/>
    <s v="BBC Films"/>
    <n v="95"/>
    <n v="136.19999999999999"/>
    <n v="30403034.720998533"/>
    <n v="0"/>
  </r>
  <r>
    <s v="Mediterraneo"/>
    <x v="0"/>
    <x v="3"/>
    <x v="11"/>
    <s v="January 31, 1991 (Italy)"/>
    <x v="24"/>
    <n v="14000"/>
    <s v="Gabriele Salvatores"/>
    <s v="Enzo Monteleone"/>
    <s v="Diego Abatantuono"/>
    <s v="Italy"/>
    <m/>
    <n v="4532791"/>
    <s v="A.M.A. Film"/>
    <n v="96"/>
    <n v="136.19999999999999"/>
    <n v="10440062.677679883"/>
    <n v="0"/>
  </r>
  <r>
    <s v="House Party 2"/>
    <x v="0"/>
    <x v="3"/>
    <x v="11"/>
    <s v="October 23, 1991 (United States)"/>
    <x v="11"/>
    <n v="6100"/>
    <s v="George Jackson"/>
    <s v="Reginald Hudlin"/>
    <s v="Christopher Reid"/>
    <s v="United States"/>
    <n v="5000000"/>
    <n v="19438638"/>
    <s v="Jackson/McHenry Company,The"/>
    <n v="94"/>
    <n v="136.19999999999999"/>
    <n v="44771664.76211454"/>
    <n v="2.8877275999999998"/>
  </r>
  <r>
    <s v="Deceived"/>
    <x v="8"/>
    <x v="6"/>
    <x v="11"/>
    <s v="September 27, 1991 (United States)"/>
    <x v="19"/>
    <n v="6700"/>
    <s v="Damian Harris"/>
    <s v="Mary Agnes Donoghue"/>
    <s v="Goldie Hawn"/>
    <s v="United States"/>
    <m/>
    <n v="28738096"/>
    <s v="Touchstone Pictures"/>
    <n v="104"/>
    <n v="136.19999999999999"/>
    <n v="66190460.464023501"/>
    <n v="0"/>
  </r>
  <r>
    <s v="The Perfect Weapon"/>
    <x v="0"/>
    <x v="2"/>
    <x v="11"/>
    <s v="March 15, 1991 (United States)"/>
    <x v="22"/>
    <n v="3800"/>
    <s v="Mark DiSalle"/>
    <s v="David C. Wilson"/>
    <s v="Jeff Speakman"/>
    <s v="United States"/>
    <n v="10000000"/>
    <n v="14061361"/>
    <s v="Paramount Pictures"/>
    <n v="83"/>
    <n v="136.19999999999999"/>
    <n v="32386556.135829665"/>
    <n v="0.4061361"/>
  </r>
  <r>
    <s v="Class Action"/>
    <x v="0"/>
    <x v="0"/>
    <x v="11"/>
    <s v="March 15, 1991 (United States)"/>
    <x v="5"/>
    <n v="7000"/>
    <s v="Michael Apted"/>
    <s v="Carolyn Shelby"/>
    <s v="Gene Hackman"/>
    <s v="United States"/>
    <m/>
    <n v="28277918"/>
    <s v="Interscope Communications"/>
    <n v="110"/>
    <n v="136.19999999999999"/>
    <n v="65130564.439060211"/>
    <n v="0"/>
  </r>
  <r>
    <s v="Under Suspicion"/>
    <x v="0"/>
    <x v="6"/>
    <x v="11"/>
    <s v="February 28, 1992 (United States)"/>
    <x v="16"/>
    <n v="3800"/>
    <s v="Simon Moore"/>
    <s v="Simon Moore"/>
    <s v="Liam Neeson"/>
    <s v="United Kingdom"/>
    <n v="6000000"/>
    <n v="221295"/>
    <s v="Carnival Film &amp; Television"/>
    <n v="99"/>
    <n v="136.19999999999999"/>
    <n v="509693.40308370051"/>
    <n v="-0.96311749999999996"/>
  </r>
  <r>
    <s v="Edward II"/>
    <x v="0"/>
    <x v="0"/>
    <x v="11"/>
    <s v="October 18, 1991 (United Kingdom)"/>
    <x v="8"/>
    <n v="2500"/>
    <s v="Derek Jarman"/>
    <s v="Christopher Marlowe"/>
    <s v="Steven Waddington"/>
    <s v="United Kingdom"/>
    <m/>
    <n v="706131"/>
    <s v="British Screen Productions"/>
    <n v="87"/>
    <n v="136.19999999999999"/>
    <n v="1626382.486784141"/>
    <n v="0"/>
  </r>
  <r>
    <s v="The Princess and the Goblin"/>
    <x v="2"/>
    <x v="10"/>
    <x v="11"/>
    <s v="June 3, 1994 (United States)"/>
    <x v="8"/>
    <n v="2600"/>
    <s v="JÃ³zsef GÃ©mes"/>
    <s v="Robin Lyons"/>
    <s v="Claire Bloom"/>
    <s v="United Kingdom"/>
    <n v="10000000"/>
    <n v="2105078"/>
    <s v="Siriol Productions"/>
    <n v="82"/>
    <n v="136.19999999999999"/>
    <n v="4848479.9456681358"/>
    <n v="-0.78949219999999998"/>
  </r>
  <r>
    <s v="Rambling Rose"/>
    <x v="0"/>
    <x v="0"/>
    <x v="11"/>
    <s v="September 20, 1991 (United States)"/>
    <x v="14"/>
    <n v="4700"/>
    <s v="Martha Coolidge"/>
    <s v="Calder Willingham"/>
    <s v="Laura Dern"/>
    <s v="United States"/>
    <n v="7500000"/>
    <n v="6266621"/>
    <s v="Carolco Pictures"/>
    <n v="112"/>
    <n v="136.19999999999999"/>
    <n v="14433472.890602058"/>
    <n v="-0.16445053333333334"/>
  </r>
  <r>
    <s v="Big Girls Don't Cry... They Get Even"/>
    <x v="1"/>
    <x v="3"/>
    <x v="11"/>
    <s v="May 8, 1992 (United States)"/>
    <x v="16"/>
    <n v="1800"/>
    <s v="Joan Micklin Silver"/>
    <s v="Frank Mugavero"/>
    <s v="Griffin Dunne"/>
    <s v="United States"/>
    <m/>
    <n v="271327"/>
    <s v="New Line Cinema"/>
    <n v="96"/>
    <n v="136.19999999999999"/>
    <n v="624928.63362701912"/>
    <n v="0"/>
  </r>
  <r>
    <s v="K2"/>
    <x v="0"/>
    <x v="1"/>
    <x v="11"/>
    <s v="May 1, 1992 (United States)"/>
    <x v="19"/>
    <n v="6500"/>
    <s v="Franc Roddam"/>
    <s v="Patrick Meyers"/>
    <s v="Michael Biehn"/>
    <s v="United Kingdom"/>
    <m/>
    <n v="3106559"/>
    <s v="Paramount Pictures"/>
    <n v="104"/>
    <n v="136.19999999999999"/>
    <n v="7155121.5734214401"/>
    <n v="0"/>
  </r>
  <r>
    <s v="Prospero's Books"/>
    <x v="0"/>
    <x v="0"/>
    <x v="11"/>
    <s v="August 30, 1991 (United Kingdom)"/>
    <x v="15"/>
    <n v="6100"/>
    <s v="Peter Greenaway"/>
    <s v="William Shakespeare"/>
    <s v="John Gielgud"/>
    <s v="United Kingdom"/>
    <m/>
    <n v="1750301"/>
    <s v="Allarts"/>
    <n v="124"/>
    <n v="136.19999999999999"/>
    <n v="4031346.7232011752"/>
    <n v="0"/>
  </r>
  <r>
    <s v="Pure Luck"/>
    <x v="1"/>
    <x v="3"/>
    <x v="11"/>
    <s v="August 9, 1991 (United States)"/>
    <x v="1"/>
    <n v="6700"/>
    <s v="Nadia Tass"/>
    <s v="Francis Veber"/>
    <s v="Martin Short"/>
    <s v="United States"/>
    <n v="17010000"/>
    <n v="24941969"/>
    <s v="Hivemind"/>
    <n v="96"/>
    <n v="136.19999999999999"/>
    <n v="57447104.811306909"/>
    <n v="0.46631211052322163"/>
  </r>
  <r>
    <s v="F/X2"/>
    <x v="8"/>
    <x v="2"/>
    <x v="11"/>
    <s v="May 10, 1991 (United States)"/>
    <x v="23"/>
    <n v="9000"/>
    <s v="Richard Franklin"/>
    <s v="Robert T. Megginson"/>
    <s v="Bryan Brown"/>
    <s v="United States"/>
    <n v="16400000"/>
    <n v="21082165"/>
    <s v="Orion Pictures"/>
    <n v="108"/>
    <n v="136.19999999999999"/>
    <n v="48557086.347283415"/>
    <n v="0.28549786585365855"/>
  </r>
  <r>
    <s v="The Adjuster"/>
    <x v="0"/>
    <x v="3"/>
    <x v="11"/>
    <s v="July 1992 (United States)"/>
    <x v="17"/>
    <n v="3300"/>
    <s v="Atom Egoyan"/>
    <s v="Atom Egoyan"/>
    <s v="Elias Koteas"/>
    <s v="Canada"/>
    <m/>
    <n v="396573"/>
    <s v="Alliance Entertainment"/>
    <n v="102"/>
    <n v="136.19999999999999"/>
    <n v="913399.04625550669"/>
    <n v="0"/>
  </r>
  <r>
    <s v="Mortal Thoughts"/>
    <x v="0"/>
    <x v="16"/>
    <x v="11"/>
    <s v="April 19, 1991 (United States)"/>
    <x v="46"/>
    <n v="8400"/>
    <s v="Alan Rudolph"/>
    <s v="William Reilly"/>
    <s v="Demi Moore"/>
    <s v="United States"/>
    <n v="8000000"/>
    <n v="18784957"/>
    <s v="Columbia Pictures"/>
    <n v="103"/>
    <n v="136.19999999999999"/>
    <n v="43266086.717327461"/>
    <n v="1.348119625"/>
  </r>
  <r>
    <s v="Another You"/>
    <x v="0"/>
    <x v="3"/>
    <x v="11"/>
    <s v="July 26, 1991 (United States)"/>
    <x v="20"/>
    <n v="3700"/>
    <s v="Maurice Phillips"/>
    <s v="Ziggy Steinberg"/>
    <s v="Richard Pryor"/>
    <s v="United States"/>
    <n v="17000000"/>
    <n v="2865916"/>
    <s v="TriStar Pictures"/>
    <n v="98"/>
    <n v="136.19999999999999"/>
    <n v="6600865.2657856103"/>
    <n v="-0.83141670588235295"/>
  </r>
  <r>
    <s v="For the Boys"/>
    <x v="0"/>
    <x v="3"/>
    <x v="11"/>
    <s v="November 27, 1991 (United States)"/>
    <x v="5"/>
    <n v="5300"/>
    <s v="Mark Rydell"/>
    <s v="Neal Jimenez"/>
    <s v="Bette Midler"/>
    <s v="United States"/>
    <n v="40000000"/>
    <n v="23202444"/>
    <s v="All Girl Productions"/>
    <n v="138"/>
    <n v="136.19999999999999"/>
    <n v="53440577.700440533"/>
    <n v="-0.4199389"/>
  </r>
  <r>
    <s v="Beastmaster 2: Through the Portal of Time"/>
    <x v="8"/>
    <x v="2"/>
    <x v="11"/>
    <s v="August 30, 1991 (United States)"/>
    <x v="52"/>
    <n v="3000"/>
    <s v="Sylvio Tabet"/>
    <s v="Andre Norton"/>
    <s v="Marc Singer"/>
    <s v="United States"/>
    <n v="6000000"/>
    <n v="869325"/>
    <s v="Les Films 21"/>
    <n v="107"/>
    <n v="136.19999999999999"/>
    <n v="2002255.8920704848"/>
    <n v="-0.85511250000000005"/>
  </r>
  <r>
    <s v="McBain"/>
    <x v="0"/>
    <x v="2"/>
    <x v="11"/>
    <s v="September 20, 1991 (United States)"/>
    <x v="25"/>
    <n v="1700"/>
    <s v="James Glickenhaus"/>
    <s v="James Glickenhaus"/>
    <s v="Christopher Walken"/>
    <s v="United States"/>
    <m/>
    <n v="456127"/>
    <s v="Marble Hall"/>
    <n v="102"/>
    <n v="136.19999999999999"/>
    <n v="1050565.6380323055"/>
    <n v="0"/>
  </r>
  <r>
    <s v="Eve of Destruction"/>
    <x v="0"/>
    <x v="2"/>
    <x v="11"/>
    <s v="January 18, 1991 (United States)"/>
    <x v="38"/>
    <n v="2100"/>
    <s v="Duncan Gibbins"/>
    <s v="Duncan Gibbins"/>
    <s v="Gregory Hines"/>
    <s v="United States"/>
    <n v="13000000"/>
    <n v="5451119"/>
    <s v="Nelson Entertainment"/>
    <n v="99"/>
    <n v="136.19999999999999"/>
    <n v="12555183.776064612"/>
    <n v="-0.58068315384615388"/>
  </r>
  <r>
    <s v="A Rage in Harlem"/>
    <x v="0"/>
    <x v="3"/>
    <x v="11"/>
    <s v="May 3, 1991 (United States)"/>
    <x v="23"/>
    <n v="2000"/>
    <s v="Bill Duke"/>
    <s v="Chester Himes"/>
    <s v="Forest Whitaker"/>
    <s v="United Kingdom"/>
    <n v="8000000"/>
    <n v="10438504"/>
    <s v="Palace Pictures"/>
    <n v="115"/>
    <n v="136.19999999999999"/>
    <n v="24042281.239353895"/>
    <n v="0.304813"/>
  </r>
  <r>
    <s v="Rhapsody in August"/>
    <x v="1"/>
    <x v="0"/>
    <x v="11"/>
    <s v="December 20, 1991 (United States)"/>
    <x v="13"/>
    <n v="6400"/>
    <s v="Akira Kurosawa"/>
    <s v="Kiyoko Murata"/>
    <s v="Sachiko Murase"/>
    <s v="Japan"/>
    <m/>
    <n v="516431"/>
    <s v="Feature Film Enterprise II"/>
    <n v="98"/>
    <n v="136.19999999999999"/>
    <n v="1189459.6527165934"/>
    <n v="0"/>
  </r>
  <r>
    <s v="Kickboxer 2: the Road Back"/>
    <x v="0"/>
    <x v="2"/>
    <x v="11"/>
    <s v="June 14, 1991 (United States)"/>
    <x v="54"/>
    <n v="5400"/>
    <s v="Albert Pyun"/>
    <s v="Mark DiSalle"/>
    <s v="Sasha Mitchell"/>
    <s v="United States"/>
    <m/>
    <n v="1250712"/>
    <s v="Kings Road Entertainment"/>
    <n v="90"/>
    <n v="136.19999999999999"/>
    <n v="2880678.0792951547"/>
    <n v="0"/>
  </r>
  <r>
    <s v="V.I. Warshawski"/>
    <x v="0"/>
    <x v="2"/>
    <x v="11"/>
    <s v="July 26, 1991 (United States)"/>
    <x v="18"/>
    <n v="4800"/>
    <s v="Jeff Kanew"/>
    <s v="Sara Paretsky"/>
    <s v="Kathleen Turner"/>
    <s v="United States"/>
    <m/>
    <n v="11128309"/>
    <s v="Hollywood Pictures"/>
    <n v="89"/>
    <n v="136.19999999999999"/>
    <n v="25631061.184287816"/>
    <n v="0"/>
  </r>
  <r>
    <s v="The Super"/>
    <x v="0"/>
    <x v="3"/>
    <x v="11"/>
    <s v="October 4, 1991 (United States)"/>
    <x v="41"/>
    <n v="5400"/>
    <s v="Rod Daniel"/>
    <s v="Sam Simon"/>
    <s v="Joe Pesci"/>
    <s v="United States"/>
    <n v="22000000"/>
    <n v="11000863"/>
    <s v="Largo Entertainment"/>
    <n v="95"/>
    <n v="136.19999999999999"/>
    <n v="25337523.664464027"/>
    <n v="-0.49996077272727274"/>
  </r>
  <r>
    <s v="Proof"/>
    <x v="0"/>
    <x v="0"/>
    <x v="11"/>
    <s v="March 20, 1992 (United States)"/>
    <x v="13"/>
    <n v="6300"/>
    <s v="Jocelyn Moorhouse"/>
    <s v="Jocelyn Moorhouse"/>
    <s v="Hugo Weaving"/>
    <s v="Australia"/>
    <m/>
    <n v="524668"/>
    <s v="House &amp; Moorhouse Films"/>
    <n v="86"/>
    <n v="136.19999999999999"/>
    <n v="1208431.3627019092"/>
    <n v="0"/>
  </r>
  <r>
    <s v="At Play in the Fields of the Lord"/>
    <x v="0"/>
    <x v="0"/>
    <x v="11"/>
    <s v="December 6, 1991 (United States)"/>
    <x v="8"/>
    <n v="3100"/>
    <s v="Hector Babenco"/>
    <s v="Peter Matthiessen"/>
    <s v="Tom Berenger"/>
    <s v="United States"/>
    <n v="36000000"/>
    <n v="1345903"/>
    <s v="The Saul Zaentz Company"/>
    <n v="189"/>
    <n v="136.19999999999999"/>
    <n v="3099924.8979441999"/>
    <n v="-0.96261380555555554"/>
  </r>
  <r>
    <s v="True Colors"/>
    <x v="0"/>
    <x v="0"/>
    <x v="11"/>
    <s v="March 15, 1991 (United States)"/>
    <x v="21"/>
    <n v="5000"/>
    <s v="Herbert Ross"/>
    <s v="Kevin Wade"/>
    <s v="John Cusack"/>
    <s v="United States"/>
    <n v="20000000"/>
    <n v="418807"/>
    <s v="Paramount Pictures"/>
    <n v="111"/>
    <n v="136.19999999999999"/>
    <n v="964609.07415565359"/>
    <n v="-0.97905964999999995"/>
  </r>
  <r>
    <s v="Impromptu"/>
    <x v="8"/>
    <x v="5"/>
    <x v="11"/>
    <s v="May 1991 (United States)"/>
    <x v="15"/>
    <n v="4800"/>
    <s v="James Lapine"/>
    <s v="Sarah Kernochan"/>
    <s v="Judy Davis"/>
    <s v="United States"/>
    <m/>
    <n v="4076211"/>
    <s v="C.L.G. Films"/>
    <n v="107"/>
    <n v="136.19999999999999"/>
    <n v="9388453.676211454"/>
    <n v="0"/>
  </r>
  <r>
    <s v="A Kiss Before Dying"/>
    <x v="0"/>
    <x v="6"/>
    <x v="11"/>
    <s v="April 26, 1991 (United States)"/>
    <x v="46"/>
    <n v="5100"/>
    <s v="James Dearden"/>
    <s v="Ira Levin"/>
    <s v="Matt Dillon"/>
    <s v="United Kingdom"/>
    <n v="15000000"/>
    <n v="15429177"/>
    <s v="Universal Pictures"/>
    <n v="94"/>
    <n v="136.19999999999999"/>
    <n v="35536951.724669605"/>
    <n v="2.86118E-2"/>
  </r>
  <r>
    <s v="Guilty by Suspicion"/>
    <x v="8"/>
    <x v="0"/>
    <x v="11"/>
    <s v="March 15, 1991 (United States)"/>
    <x v="16"/>
    <n v="8000"/>
    <s v="Irwin Winkler"/>
    <s v="Irwin Winkler"/>
    <s v="Robert De Niro"/>
    <s v="United States"/>
    <m/>
    <n v="9480198"/>
    <s v="Warner Bros."/>
    <n v="105"/>
    <n v="136.19999999999999"/>
    <n v="21835081.590308372"/>
    <n v="0"/>
  </r>
  <r>
    <s v="Scissors"/>
    <x v="0"/>
    <x v="4"/>
    <x v="11"/>
    <s v="March 22, 1991 (United States)"/>
    <x v="33"/>
    <n v="2700"/>
    <s v="Frank De Felitta"/>
    <s v="Joyce Selznick"/>
    <s v="Sharon Stone"/>
    <s v="United States"/>
    <m/>
    <n v="2368"/>
    <s v="DDM Film Corporation"/>
    <n v="105"/>
    <n v="136.19999999999999"/>
    <n v="5454.0499265785611"/>
    <n v="0"/>
  </r>
  <r>
    <s v="Where Angels Fear to Tread"/>
    <x v="1"/>
    <x v="0"/>
    <x v="11"/>
    <s v="February 28, 1992 (United States)"/>
    <x v="5"/>
    <n v="2100"/>
    <s v="Charles Sturridge"/>
    <s v="E.M. Forster"/>
    <s v="Helena Bonham Carter"/>
    <s v="United Kingdom"/>
    <m/>
    <n v="1403033"/>
    <s v="Sovereign Pictures"/>
    <n v="116"/>
    <n v="136.19999999999999"/>
    <n v="3231508.4588839943"/>
    <n v="0"/>
  </r>
  <r>
    <s v="Tous les matins du monde"/>
    <x v="4"/>
    <x v="5"/>
    <x v="11"/>
    <s v="December 18, 1991 (France)"/>
    <x v="24"/>
    <n v="6800"/>
    <s v="Alain Corneau"/>
    <s v="Pascal Quignard"/>
    <s v="GÃ©rard Depardieu"/>
    <s v="France"/>
    <m/>
    <n v="3089497"/>
    <s v="Film Par Film"/>
    <n v="115"/>
    <n v="136.19999999999999"/>
    <n v="7115823.8538913373"/>
    <n v="0"/>
  </r>
  <r>
    <s v="The Hitman"/>
    <x v="0"/>
    <x v="2"/>
    <x v="11"/>
    <s v="October 25, 1991 (United States)"/>
    <x v="20"/>
    <n v="3700"/>
    <s v="Aaron Norris"/>
    <s v="Robert Geoffrion"/>
    <s v="Chuck Norris"/>
    <s v="United States"/>
    <m/>
    <n v="4654288"/>
    <s v="Cannon Pictures"/>
    <n v="95"/>
    <n v="136.19999999999999"/>
    <n v="10719898.279001469"/>
    <n v="0"/>
  </r>
  <r>
    <s v="Bingo"/>
    <x v="1"/>
    <x v="1"/>
    <x v="11"/>
    <s v="August 9, 1991 (United States)"/>
    <x v="38"/>
    <n v="2700"/>
    <s v="Matthew Robbins"/>
    <s v="Jim Strain"/>
    <s v="Cindy Williams"/>
    <s v="United States"/>
    <n v="10000000"/>
    <n v="8667684"/>
    <s v="TriStar Pictures"/>
    <n v="89"/>
    <n v="136.19999999999999"/>
    <n v="19963674.528634362"/>
    <n v="-0.13323160000000001"/>
  </r>
  <r>
    <s v="Queens Logic"/>
    <x v="0"/>
    <x v="3"/>
    <x v="11"/>
    <s v="February 1, 1991 (United States)"/>
    <x v="23"/>
    <n v="1500"/>
    <s v="Steve Rash"/>
    <s v="Tony Spiridakis"/>
    <s v="Kevin Bacon"/>
    <s v="United States"/>
    <m/>
    <n v="612781"/>
    <s v="Carolco Pictures"/>
    <n v="100"/>
    <n v="136.19999999999999"/>
    <n v="1411375.9155653452"/>
    <n v="0"/>
  </r>
  <r>
    <s v="Body Parts"/>
    <x v="0"/>
    <x v="4"/>
    <x v="11"/>
    <s v="August 2, 1991 (United States)"/>
    <x v="41"/>
    <n v="4100"/>
    <s v="Eric Red"/>
    <s v="Pierre Boileau"/>
    <s v="Jeff Fahey"/>
    <s v="United States"/>
    <n v="10000000"/>
    <n v="9188150"/>
    <s v="Paramount Pictures"/>
    <n v="88"/>
    <n v="136.19999999999999"/>
    <n v="21162427.716593247"/>
    <n v="-8.1184999999999993E-2"/>
  </r>
  <r>
    <s v="One Good Cop"/>
    <x v="0"/>
    <x v="2"/>
    <x v="11"/>
    <s v="May 3, 1991 (United States)"/>
    <x v="23"/>
    <n v="3900"/>
    <s v="Heywood Gould"/>
    <s v="Heywood Gould"/>
    <s v="Michael Keaton"/>
    <s v="United States"/>
    <n v="4000000"/>
    <n v="11276846"/>
    <s v="Hollywood Pictures"/>
    <n v="114"/>
    <n v="136.19999999999999"/>
    <n v="25973176.139500737"/>
    <n v="1.8192115"/>
  </r>
  <r>
    <s v="Year of the Gun"/>
    <x v="0"/>
    <x v="2"/>
    <x v="11"/>
    <s v="November 1, 1991 (United States)"/>
    <x v="41"/>
    <n v="2500"/>
    <s v="John Frankenheimer"/>
    <s v="Michael Mewshaw"/>
    <s v="Andrew McCarthy"/>
    <s v="United States"/>
    <m/>
    <n v="1182273"/>
    <s v="Initial Films"/>
    <n v="111"/>
    <n v="136.19999999999999"/>
    <n v="2723047.2841409696"/>
    <n v="0"/>
  </r>
  <r>
    <s v="Strictly Business"/>
    <x v="8"/>
    <x v="3"/>
    <x v="11"/>
    <s v="November 8, 1991 (United States)"/>
    <x v="30"/>
    <n v="1900"/>
    <s v="Kevin Hooks"/>
    <s v="Pam Gibson"/>
    <s v="Tommy Davidson"/>
    <s v="United States"/>
    <m/>
    <n v="7683267"/>
    <s v="Island World"/>
    <n v="83"/>
    <n v="136.19999999999999"/>
    <n v="17696335.22687225"/>
    <n v="0"/>
  </r>
  <r>
    <s v="The Efficiency Expert"/>
    <x v="1"/>
    <x v="3"/>
    <x v="11"/>
    <s v="November 6, 1992 (United States)"/>
    <x v="19"/>
    <n v="1700"/>
    <s v="Mark Joffe"/>
    <s v="Max Dann"/>
    <s v="Anthony Hopkins"/>
    <s v="Australia"/>
    <m/>
    <n v="179469"/>
    <s v="Australian Film Finance Corporation (AFFC)"/>
    <n v="85"/>
    <n v="136.19999999999999"/>
    <n v="413358.48237885465"/>
    <n v="0"/>
  </r>
  <r>
    <s v="All I Want for Christmas"/>
    <x v="2"/>
    <x v="3"/>
    <x v="11"/>
    <s v="November 8, 1991 (United States)"/>
    <x v="22"/>
    <n v="4600"/>
    <s v="Robert Lieberman"/>
    <s v="Thom Eberhardt"/>
    <s v="Harley Jane Kozak"/>
    <s v="United States"/>
    <m/>
    <n v="14812144"/>
    <s v="Paramount Pictures"/>
    <n v="92"/>
    <n v="136.19999999999999"/>
    <n v="34115782.472834073"/>
    <n v="0"/>
  </r>
  <r>
    <s v="29th Street"/>
    <x v="0"/>
    <x v="3"/>
    <x v="11"/>
    <s v="November 1, 1991 (United States)"/>
    <x v="4"/>
    <n v="2700"/>
    <s v="George Gallo"/>
    <s v="Frank Pesce"/>
    <s v="Anthony LaPaglia"/>
    <s v="Japan"/>
    <m/>
    <n v="2120564"/>
    <s v="JVC Entertainment Networks"/>
    <n v="101"/>
    <n v="136.19999999999999"/>
    <n v="4884147.773861968"/>
    <n v="0"/>
  </r>
  <r>
    <s v="Shout"/>
    <x v="8"/>
    <x v="0"/>
    <x v="11"/>
    <s v="October 4, 1991 (United States)"/>
    <x v="11"/>
    <n v="1800"/>
    <s v="Jeffrey Hornaday"/>
    <s v="Joe Gayton"/>
    <s v="John Travolta"/>
    <s v="United States"/>
    <m/>
    <n v="3547684"/>
    <s v="Robert Simonds Productions"/>
    <n v="89"/>
    <n v="136.19999999999999"/>
    <n v="8171134.1468428792"/>
    <n v="0"/>
  </r>
  <r>
    <s v="Daughters of the Dust"/>
    <x v="7"/>
    <x v="0"/>
    <x v="11"/>
    <s v="December 27, 1991 (United States)"/>
    <x v="14"/>
    <n v="2300"/>
    <s v="Julie Dash"/>
    <s v="Julie Dash"/>
    <s v="Cora Lee Day"/>
    <s v="United States"/>
    <m/>
    <n v="1689723"/>
    <s v="Geechee Girls"/>
    <n v="113"/>
    <n v="136.19999999999999"/>
    <n v="3891821.6233480182"/>
    <n v="0"/>
  </r>
  <r>
    <s v="Once Around"/>
    <x v="0"/>
    <x v="3"/>
    <x v="11"/>
    <s v="February 1, 1991 (United States)"/>
    <x v="16"/>
    <n v="4100"/>
    <s v="Lasse HallstrÃ¶m"/>
    <s v="Malia Scotch Marmo"/>
    <s v="Richard Dreyfuss"/>
    <s v="United States"/>
    <n v="16000000"/>
    <n v="14851083"/>
    <s v="Cinecom Entertainment Group"/>
    <n v="115"/>
    <n v="136.19999999999999"/>
    <n v="34205467.966960356"/>
    <n v="-7.1807312499999998E-2"/>
  </r>
  <r>
    <s v="SÃ³lo con tu pareja"/>
    <x v="4"/>
    <x v="3"/>
    <x v="11"/>
    <s v="December 25, 1992 (Mexico)"/>
    <x v="15"/>
    <n v="3500"/>
    <s v="Alfonso CuarÃ³n"/>
    <s v="Alfonso CuarÃ³n"/>
    <s v="Daniel GimÃ©nez Cacho"/>
    <s v="Mexico"/>
    <m/>
    <n v="9915"/>
    <s v="Esperanto Filmoj"/>
    <n v="94"/>
    <n v="136.19999999999999"/>
    <n v="22836.530837004408"/>
    <n v="0"/>
  </r>
  <r>
    <s v="The Taking of Beverly Hills"/>
    <x v="0"/>
    <x v="2"/>
    <x v="11"/>
    <s v="October 11, 1991 (United States)"/>
    <x v="27"/>
    <n v="1100"/>
    <s v="Sidney J. Furie"/>
    <s v="Sidney J. Furie"/>
    <s v="Ken Wahl"/>
    <s v="United States"/>
    <n v="19000000"/>
    <n v="939277"/>
    <s v="Nelson Entertainment"/>
    <n v="96"/>
    <n v="136.19999999999999"/>
    <n v="2163371.475036711"/>
    <n v="-0.95056436842105263"/>
  </r>
  <r>
    <s v="Run"/>
    <x v="0"/>
    <x v="2"/>
    <x v="11"/>
    <s v="February 1, 1991 (United States)"/>
    <x v="19"/>
    <n v="2600"/>
    <s v="Geoff Burrowes"/>
    <s v="Dennis Shryack"/>
    <s v="Patrick Dempsey"/>
    <s v="United States"/>
    <n v="16000000"/>
    <n v="4409328"/>
    <s v="Hollywood Pictures"/>
    <n v="91"/>
    <n v="136.19999999999999"/>
    <n v="10155698.925110133"/>
    <n v="-0.72441699999999998"/>
  </r>
  <r>
    <s v="Paradise"/>
    <x v="8"/>
    <x v="0"/>
    <x v="11"/>
    <s v="October 4, 1991 (United States)"/>
    <x v="17"/>
    <n v="2700"/>
    <s v="Mary Agnes Donoghue"/>
    <s v="Mary Agnes Donoghue"/>
    <s v="Melanie Griffith"/>
    <s v="United States"/>
    <m/>
    <n v="18634643"/>
    <s v="Grand Highway Productions"/>
    <n v="111"/>
    <n v="136.19999999999999"/>
    <n v="42919878.921439067"/>
    <n v="0"/>
  </r>
  <r>
    <s v="Madame Bovary"/>
    <x v="8"/>
    <x v="0"/>
    <x v="11"/>
    <s v="December 25, 1991 (United States)"/>
    <x v="14"/>
    <n v="3600"/>
    <s v="Claude Chabrol"/>
    <s v="Gustave Flaubert"/>
    <s v="Isabelle Huppert"/>
    <s v="France"/>
    <m/>
    <n v="1942423"/>
    <s v="MK2 Productions"/>
    <n v="143"/>
    <n v="136.19999999999999"/>
    <n v="4473847.9816446407"/>
    <n v="0"/>
  </r>
  <r>
    <s v="Company Business"/>
    <x v="8"/>
    <x v="2"/>
    <x v="11"/>
    <s v="September 6, 1991 (United States)"/>
    <x v="41"/>
    <n v="2600"/>
    <s v="Nicholas Meyer"/>
    <s v="Nicholas Meyer"/>
    <s v="Gene Hackman"/>
    <s v="United States"/>
    <n v="18000000"/>
    <n v="1501785"/>
    <s v="PathÃ© Entertainment"/>
    <n v="98"/>
    <n v="136.19999999999999"/>
    <n v="3458957.0814977977"/>
    <n v="-0.91656749999999998"/>
  </r>
  <r>
    <s v="Talent for the Game"/>
    <x v="1"/>
    <x v="0"/>
    <x v="11"/>
    <s v="June 28, 1991 (United Kingdom)"/>
    <x v="22"/>
    <n v="796"/>
    <s v="Robert M. Young"/>
    <s v="David Himmelstein"/>
    <s v="Edward James Olmos"/>
    <s v="United States"/>
    <m/>
    <n v="336396"/>
    <s v="Paramount Pictures"/>
    <n v="91"/>
    <n v="136.19999999999999"/>
    <n v="774797.5418502203"/>
    <n v="0"/>
  </r>
  <r>
    <s v="City of Hope"/>
    <x v="0"/>
    <x v="6"/>
    <x v="11"/>
    <s v="November 15, 1991 (United Kingdom)"/>
    <x v="4"/>
    <n v="2300"/>
    <s v="John Sayles"/>
    <s v="John Sayles"/>
    <s v="Vincent Spano"/>
    <s v="United States"/>
    <n v="3000000"/>
    <n v="1345015"/>
    <s v="Esperanza Films Inc."/>
    <n v="129"/>
    <n v="136.19999999999999"/>
    <n v="3097879.6292217332"/>
    <n v="-0.55166166666666672"/>
  </r>
  <r>
    <s v="Riff-Raff"/>
    <x v="0"/>
    <x v="3"/>
    <x v="11"/>
    <s v="February 12, 1993 (United States)"/>
    <x v="12"/>
    <n v="4300"/>
    <s v="Ken Loach"/>
    <s v="Bill Jesse"/>
    <s v="Robert Carlyle"/>
    <s v="United Kingdom"/>
    <m/>
    <n v="295444"/>
    <s v="Parallax Pictures"/>
    <n v="95"/>
    <n v="136.19999999999999"/>
    <n v="680475.644640235"/>
    <n v="0"/>
  </r>
  <r>
    <s v="The Object of Beauty"/>
    <x v="0"/>
    <x v="3"/>
    <x v="11"/>
    <s v="April 12, 1991 (United States)"/>
    <x v="46"/>
    <n v="2000"/>
    <s v="Michael Lindsay-Hogg"/>
    <s v="Michael Lindsay-Hogg"/>
    <s v="John Malkovich"/>
    <s v="United Kingdom"/>
    <m/>
    <n v="5136759"/>
    <s v="Avenue Pictures"/>
    <n v="103"/>
    <n v="136.19999999999999"/>
    <n v="11831140.222466962"/>
    <n v="0"/>
  </r>
  <r>
    <s v="Liebestraum"/>
    <x v="0"/>
    <x v="16"/>
    <x v="11"/>
    <s v="November 1991 (United States)"/>
    <x v="23"/>
    <n v="1500"/>
    <s v="Mike Figgis"/>
    <s v="Mike Figgis"/>
    <s v="Kevin Anderson"/>
    <s v="United States"/>
    <n v="6900000"/>
    <n v="133645"/>
    <s v="Initial Entertainment Group (IEG)"/>
    <n v="112"/>
    <n v="136.19999999999999"/>
    <n v="307815.24596182088"/>
    <n v="-0.98063115942028989"/>
  </r>
  <r>
    <s v="Voyager"/>
    <x v="8"/>
    <x v="0"/>
    <x v="11"/>
    <s v="January 31, 1992 (United States)"/>
    <x v="17"/>
    <n v="3100"/>
    <s v="Volker SchlÃ¶ndorff"/>
    <s v="Max Frisch"/>
    <s v="Sam Shepard"/>
    <s v="Germany"/>
    <m/>
    <n v="516517"/>
    <s v="Bioskop Film"/>
    <n v="117"/>
    <n v="136.19999999999999"/>
    <n v="1189657.7305433187"/>
    <n v="0"/>
  </r>
  <r>
    <s v="Closet Land"/>
    <x v="0"/>
    <x v="0"/>
    <x v="11"/>
    <s v="March 6, 1991 (United States)"/>
    <x v="12"/>
    <n v="2700"/>
    <s v="Radha Bharadwaj"/>
    <s v="Radha Bharadwaj"/>
    <s v="Madeleine Stowe"/>
    <s v="United States"/>
    <n v="4000000"/>
    <n v="259012"/>
    <s v="Imagine Entertainment"/>
    <n v="89"/>
    <n v="136.19999999999999"/>
    <n v="596564.34948604996"/>
    <n v="-0.93524700000000005"/>
  </r>
  <r>
    <s v="Timebomb"/>
    <x v="0"/>
    <x v="2"/>
    <x v="11"/>
    <s v="May 25, 1991 (South Korea)"/>
    <x v="20"/>
    <n v="1600"/>
    <s v="Avi Nesher"/>
    <s v="Avi Nesher"/>
    <s v="Michael Biehn"/>
    <s v="United States"/>
    <n v="6000000"/>
    <m/>
    <s v="Raffaella Productions"/>
    <n v="96"/>
    <n v="136.19999999999999"/>
    <n v="0"/>
    <n v="-1"/>
  </r>
  <r>
    <s v="Crooked Hearts"/>
    <x v="0"/>
    <x v="0"/>
    <x v="11"/>
    <s v="September 6, 1991 (United States)"/>
    <x v="22"/>
    <n v="945"/>
    <s v="Michael Bortman"/>
    <s v="Robert Boswell"/>
    <s v="Peter Berg"/>
    <s v="United States"/>
    <m/>
    <n v="30964"/>
    <s v="A&amp;M Films"/>
    <n v="113"/>
    <n v="136.19999999999999"/>
    <n v="71317.230543318656"/>
    <n v="0"/>
  </r>
  <r>
    <s v="The Unborn"/>
    <x v="0"/>
    <x v="0"/>
    <x v="11"/>
    <s v="March 29, 1991 (United States)"/>
    <x v="26"/>
    <n v="1100"/>
    <s v="Rodman Flender"/>
    <s v="John Brancato"/>
    <s v="Brooke Adams"/>
    <s v="United States"/>
    <m/>
    <n v="1159578"/>
    <s v="Califilm"/>
    <n v="83"/>
    <n v="136.19999999999999"/>
    <n v="2670775.4669603528"/>
    <n v="0"/>
  </r>
  <r>
    <s v="Van Gogh"/>
    <x v="0"/>
    <x v="5"/>
    <x v="11"/>
    <s v="October 30, 1992 (United States)"/>
    <x v="13"/>
    <n v="2800"/>
    <s v="Maurice Pialat"/>
    <s v="Maurice Pialat"/>
    <s v="Jacques Dutronc"/>
    <s v="France"/>
    <m/>
    <n v="193205"/>
    <s v="Erato Films"/>
    <n v="158"/>
    <n v="136.19999999999999"/>
    <n v="444995.65712187963"/>
    <n v="0"/>
  </r>
  <r>
    <s v="Late for Dinner"/>
    <x v="1"/>
    <x v="0"/>
    <x v="11"/>
    <s v="September 20, 1991 (United States)"/>
    <x v="5"/>
    <n v="1700"/>
    <s v="W.D. Richter"/>
    <s v="Mark Andrus"/>
    <s v="Peter Berg"/>
    <s v="United States"/>
    <n v="14000000"/>
    <n v="8906823"/>
    <s v="Castle Rock Entertainment"/>
    <n v="99"/>
    <n v="136.19999999999999"/>
    <n v="20514466.777533043"/>
    <n v="-0.36379835714285713"/>
  </r>
  <r>
    <s v="Lovers: A True Story"/>
    <x v="0"/>
    <x v="2"/>
    <x v="11"/>
    <s v="April 12, 1991 (Spain)"/>
    <x v="9"/>
    <n v="2800"/>
    <s v="Vicente Aranda"/>
    <s v="Ãlvaro del Amo"/>
    <s v="Victoria Abril"/>
    <s v="Spain"/>
    <m/>
    <n v="1407309"/>
    <s v="Pedro Costa Producciones CinematogrÃ¡ficas"/>
    <n v="103"/>
    <n v="136.19999999999999"/>
    <n v="3241357.072687225"/>
    <n v="0"/>
  </r>
  <r>
    <s v="Johnny Stecchino"/>
    <x v="0"/>
    <x v="3"/>
    <x v="11"/>
    <s v="October 24, 1991 (Italy)"/>
    <x v="13"/>
    <n v="10000"/>
    <s v="Roberto Benigni"/>
    <s v="Roberto Benigni"/>
    <s v="Roberto Benigni"/>
    <s v="Italy"/>
    <m/>
    <n v="626057"/>
    <s v="Cecchi Gori Group Tiger Cinematografica"/>
    <n v="102"/>
    <n v="136.19999999999999"/>
    <n v="1441953.6042584437"/>
    <n v="0"/>
  </r>
  <r>
    <s v="Stepping Out"/>
    <x v="1"/>
    <x v="3"/>
    <x v="11"/>
    <s v="October 11, 1991 (United States)"/>
    <x v="5"/>
    <n v="1100"/>
    <s v="Lewis Gilbert"/>
    <s v="Richard Harris"/>
    <s v="Liza Minnelli"/>
    <s v="United States"/>
    <m/>
    <n v="246000"/>
    <s v="Paramount Pictures"/>
    <n v="106"/>
    <n v="136.19999999999999"/>
    <n v="566594.71365638776"/>
    <n v="0"/>
  </r>
  <r>
    <s v="The Inner Circle"/>
    <x v="8"/>
    <x v="5"/>
    <x v="11"/>
    <s v="December 25, 1991 (United States)"/>
    <x v="12"/>
    <n v="2000"/>
    <s v="Andrey Konchalovskiy"/>
    <s v="Andrey Konchalovskiy"/>
    <s v="Tom Hulce"/>
    <s v="Italy"/>
    <m/>
    <n v="93292"/>
    <s v="Numero Uno International"/>
    <n v="137"/>
    <n v="136.19999999999999"/>
    <n v="214872.98384728344"/>
    <n v="0"/>
  </r>
  <r>
    <s v="Mon pÃ¨re, ce hÃ©ros."/>
    <x v="3"/>
    <x v="3"/>
    <x v="11"/>
    <s v="October 23, 1991 (France)"/>
    <x v="10"/>
    <n v="2600"/>
    <s v="GÃ©rard Lauzier"/>
    <s v="GÃ©rard Lauzier"/>
    <s v="GÃ©rard Depardieu"/>
    <s v="France"/>
    <m/>
    <m/>
    <s v="Film Par Film"/>
    <n v="105"/>
    <n v="136.19999999999999"/>
    <n v="0"/>
    <n v="0"/>
  </r>
  <r>
    <s v="Defenseless"/>
    <x v="0"/>
    <x v="16"/>
    <x v="11"/>
    <s v="August 23, 1991 (United States)"/>
    <x v="41"/>
    <n v="815"/>
    <s v="Martin Campbell"/>
    <s v="James Cresson"/>
    <s v="Barbara Hershey"/>
    <s v="United States"/>
    <m/>
    <n v="6413375"/>
    <s v="New Visions Pictures"/>
    <n v="104"/>
    <n v="136.19999999999999"/>
    <n v="14771481.185756242"/>
    <n v="0"/>
  </r>
  <r>
    <s v="Reservoir Dogs"/>
    <x v="0"/>
    <x v="6"/>
    <x v="12"/>
    <s v="September 2, 1992 (France)"/>
    <x v="28"/>
    <n v="943000"/>
    <s v="Quentin Tarantino"/>
    <s v="Quentin Tarantino"/>
    <s v="Harvey Keitel"/>
    <s v="United States"/>
    <n v="1200000"/>
    <n v="2913644"/>
    <s v="Live Entertainment"/>
    <n v="99"/>
    <n v="140.30000000000001"/>
    <n v="6514683.6977904486"/>
    <n v="1.4280366666666666"/>
  </r>
  <r>
    <s v="Basic Instinct"/>
    <x v="0"/>
    <x v="0"/>
    <x v="12"/>
    <s v="March 20, 1992 (United States)"/>
    <x v="9"/>
    <n v="186000"/>
    <s v="Paul Verhoeven"/>
    <s v="Joe Eszterhas"/>
    <s v="Michael Douglas"/>
    <s v="United States"/>
    <n v="49000000"/>
    <n v="352927224"/>
    <s v="Carolco Pictures"/>
    <n v="127"/>
    <n v="140.30000000000001"/>
    <n v="789118105.26585889"/>
    <n v="6.2025964081632656"/>
  </r>
  <r>
    <s v="Candyman"/>
    <x v="0"/>
    <x v="4"/>
    <x v="12"/>
    <s v="October 16, 1992 (United States)"/>
    <x v="14"/>
    <n v="74000"/>
    <s v="Bernard Rose"/>
    <s v="Clive Barker"/>
    <s v="Virginia Madsen"/>
    <s v="United States"/>
    <n v="6000000"/>
    <n v="25795897"/>
    <s v="Candyman Films"/>
    <n v="99"/>
    <n v="140.30000000000001"/>
    <n v="57677639.977904491"/>
    <n v="3.2993161666666668"/>
  </r>
  <r>
    <s v="My Cousin Vinny"/>
    <x v="0"/>
    <x v="3"/>
    <x v="12"/>
    <s v="March 13, 1992 (United States)"/>
    <x v="37"/>
    <n v="112000"/>
    <s v="Jonathan Lynn"/>
    <s v="Dale Launer"/>
    <s v="Joe Pesci"/>
    <s v="United States"/>
    <n v="11000000"/>
    <n v="64088552"/>
    <s v="Twentieth Century Fox"/>
    <n v="120"/>
    <n v="140.30000000000001"/>
    <n v="143297068.86956522"/>
    <n v="4.8262320000000001"/>
  </r>
  <r>
    <s v="The Last of the Mohicans"/>
    <x v="0"/>
    <x v="2"/>
    <x v="12"/>
    <s v="September 25, 1992 (United States)"/>
    <x v="3"/>
    <n v="156000"/>
    <s v="Michael Mann"/>
    <s v="James Fenimore Cooper"/>
    <s v="Daniel Day-Lewis"/>
    <s v="United States"/>
    <n v="40000000"/>
    <n v="75505856"/>
    <s v="Morgan Creek Entertainment"/>
    <n v="112"/>
    <n v="140.30000000000001"/>
    <n v="168825281.73342836"/>
    <n v="0.88764639999999995"/>
  </r>
  <r>
    <s v="Dracula"/>
    <x v="0"/>
    <x v="4"/>
    <x v="12"/>
    <s v="November 13, 1992 (United States)"/>
    <x v="34"/>
    <n v="199000"/>
    <s v="Francis Ford Coppola"/>
    <s v="Bram Stoker"/>
    <s v="Gary Oldman"/>
    <s v="United Kingdom"/>
    <n v="40000000"/>
    <n v="215862692"/>
    <s v="American Zoetrope"/>
    <n v="128"/>
    <n v="140.30000000000001"/>
    <n v="482652362.65431219"/>
    <n v="4.3965673000000001"/>
  </r>
  <r>
    <s v="Unforgiven"/>
    <x v="0"/>
    <x v="0"/>
    <x v="12"/>
    <s v="August 7, 1992 (United States)"/>
    <x v="7"/>
    <n v="385000"/>
    <s v="Clint Eastwood"/>
    <s v="David Webb Peoples"/>
    <s v="Clint Eastwood"/>
    <s v="United States"/>
    <n v="14400000"/>
    <n v="159157447"/>
    <s v="Warner Bros."/>
    <n v="130"/>
    <n v="140.30000000000001"/>
    <n v="355863799.88524586"/>
    <n v="10.05260048611111"/>
  </r>
  <r>
    <s v="A Few Good Men"/>
    <x v="0"/>
    <x v="0"/>
    <x v="12"/>
    <s v="December 11, 1992 (United States)"/>
    <x v="3"/>
    <n v="242000"/>
    <s v="Rob Reiner"/>
    <s v="Aaron Sorkin"/>
    <s v="Tom Cruise"/>
    <s v="United States"/>
    <n v="41000000"/>
    <n v="243240178"/>
    <s v="Columbia Pictures"/>
    <n v="138"/>
    <n v="140.30000000000001"/>
    <n v="543866313.88880968"/>
    <n v="4.9326872682926828"/>
  </r>
  <r>
    <s v="A League of Their Own"/>
    <x v="1"/>
    <x v="3"/>
    <x v="12"/>
    <s v="July 1, 1992 (United States)"/>
    <x v="4"/>
    <n v="97000"/>
    <s v="Penny Marshall"/>
    <s v="Kim Wilson"/>
    <s v="Tom Hanks"/>
    <s v="United States"/>
    <n v="40000000"/>
    <n v="132440069"/>
    <s v="Columbia Pictures"/>
    <n v="128"/>
    <n v="140.30000000000001"/>
    <n v="296125799.32501781"/>
    <n v="2.3110017250000001"/>
  </r>
  <r>
    <s v="The Bodyguard"/>
    <x v="0"/>
    <x v="2"/>
    <x v="12"/>
    <s v="November 25, 1992 (United States)"/>
    <x v="21"/>
    <n v="124000"/>
    <s v="Mick Jackson"/>
    <s v="Lawrence Kasdan"/>
    <s v="Kevin Costner"/>
    <s v="United States"/>
    <n v="25000000"/>
    <n v="411006740"/>
    <s v="Kasdan Pictures"/>
    <n v="129"/>
    <n v="140.30000000000001"/>
    <n v="918979432.20242333"/>
    <n v="15.440269600000001"/>
  </r>
  <r>
    <s v="Scent of a Woman"/>
    <x v="0"/>
    <x v="0"/>
    <x v="12"/>
    <s v="January 8, 1993 (United States)"/>
    <x v="45"/>
    <n v="274000"/>
    <s v="Martin Brest"/>
    <s v="Giovanni Arpino"/>
    <s v="Al Pacino"/>
    <s v="United States"/>
    <n v="31000000"/>
    <n v="134095253"/>
    <s v="Universal Pictures"/>
    <n v="156"/>
    <n v="140.30000000000001"/>
    <n v="299826663.33642197"/>
    <n v="3.3256533225806453"/>
  </r>
  <r>
    <s v="Batman Returns"/>
    <x v="8"/>
    <x v="2"/>
    <x v="12"/>
    <s v="June 19, 1992 (United States)"/>
    <x v="9"/>
    <n v="280000"/>
    <s v="Tim Burton"/>
    <s v="Bob Kane"/>
    <s v="Michael Keaton"/>
    <s v="United States"/>
    <n v="80000000"/>
    <n v="266892996"/>
    <s v="Warner Bros."/>
    <n v="126"/>
    <n v="140.30000000000001"/>
    <n v="596752194.19244468"/>
    <n v="2.3361624499999998"/>
  </r>
  <r>
    <s v="The Mighty Ducks"/>
    <x v="1"/>
    <x v="3"/>
    <x v="12"/>
    <s v="October 2, 1992 (United States)"/>
    <x v="14"/>
    <n v="62000"/>
    <s v="Stephen Herek"/>
    <s v="Steven Brill"/>
    <s v="Emilio Estevez"/>
    <s v="United States"/>
    <n v="10000000"/>
    <n v="50752337"/>
    <s v="Avnet/Kerner Productions"/>
    <n v="104"/>
    <n v="140.30000000000001"/>
    <n v="113478318.72344975"/>
    <n v="4.0752337000000001"/>
  </r>
  <r>
    <s v="Aladdin"/>
    <x v="2"/>
    <x v="10"/>
    <x v="12"/>
    <s v="November 25, 1992 (United States)"/>
    <x v="45"/>
    <n v="382000"/>
    <s v="Ron Clements"/>
    <s v="Ron Clements"/>
    <s v="Scott Weinger"/>
    <s v="United States"/>
    <n v="28000000"/>
    <n v="504050219"/>
    <s v="Walt Disney Pictures"/>
    <n v="90"/>
    <n v="140.30000000000001"/>
    <n v="1127017488.9543834"/>
    <n v="17.001793535714285"/>
  </r>
  <r>
    <s v="Sister Act"/>
    <x v="1"/>
    <x v="3"/>
    <x v="12"/>
    <s v="May 29, 1992 (United States)"/>
    <x v="5"/>
    <n v="91000"/>
    <s v="Emile Ardolino"/>
    <s v="Paul Rudnick"/>
    <s v="Whoopi Goldberg"/>
    <s v="United States"/>
    <n v="31000000"/>
    <n v="231605150"/>
    <s v="Touchstone Pictures"/>
    <n v="100"/>
    <n v="140.30000000000001"/>
    <n v="517851286.92088377"/>
    <n v="6.4711338709677415"/>
  </r>
  <r>
    <s v="Alien 3"/>
    <x v="0"/>
    <x v="2"/>
    <x v="12"/>
    <s v="May 22, 1992 (United States)"/>
    <x v="16"/>
    <n v="284000"/>
    <s v="David Fincher"/>
    <s v="Dan O'Bannon"/>
    <s v="Sigourney Weaver"/>
    <s v="United States"/>
    <n v="50000000"/>
    <n v="159814498"/>
    <s v="Twentieth Century Fox"/>
    <n v="114"/>
    <n v="140.30000000000001"/>
    <n v="357332915.34283674"/>
    <n v="2.1962899600000001"/>
  </r>
  <r>
    <s v="Death Becomes Her"/>
    <x v="8"/>
    <x v="3"/>
    <x v="12"/>
    <s v="July 31, 1992 (United States)"/>
    <x v="14"/>
    <n v="108000"/>
    <s v="Robert Zemeckis"/>
    <s v="Martin Donovan"/>
    <s v="Meryl Streep"/>
    <s v="United States"/>
    <n v="55000000"/>
    <n v="149022650"/>
    <s v="Universal Pictures"/>
    <n v="104"/>
    <n v="140.30000000000001"/>
    <n v="333203173.94868135"/>
    <n v="1.7095027272727272"/>
  </r>
  <r>
    <s v="Far and Away"/>
    <x v="8"/>
    <x v="1"/>
    <x v="12"/>
    <s v="May 22, 1992 (United States)"/>
    <x v="14"/>
    <n v="60000"/>
    <s v="Ron Howard"/>
    <s v="Bob Dolman"/>
    <s v="Tom Cruise"/>
    <s v="United States"/>
    <n v="60000000"/>
    <n v="137783840"/>
    <s v="Imagine Films Entertainment"/>
    <n v="140"/>
    <n v="140.30000000000001"/>
    <n v="308074059.92872417"/>
    <n v="1.2963973333333334"/>
  </r>
  <r>
    <s v="The Crying Game"/>
    <x v="0"/>
    <x v="6"/>
    <x v="12"/>
    <s v="February 19, 1993 (United States)"/>
    <x v="4"/>
    <n v="52000"/>
    <s v="Neil Jordan"/>
    <s v="Neil Jordan"/>
    <s v="Stephen Rea"/>
    <s v="United Kingdom"/>
    <m/>
    <n v="62548947"/>
    <s v="Palace Pictures"/>
    <n v="112"/>
    <n v="140.30000000000001"/>
    <n v="139854630.60513186"/>
    <n v="0"/>
  </r>
  <r>
    <s v="Howards End"/>
    <x v="1"/>
    <x v="0"/>
    <x v="12"/>
    <s v="February 26, 1993 (United States)"/>
    <x v="34"/>
    <n v="30000"/>
    <s v="James Ivory"/>
    <s v="E.M. Forster"/>
    <s v="Anthony Hopkins"/>
    <s v="United Kingdom"/>
    <m/>
    <n v="26341736"/>
    <s v="Merchant Ivory Productions"/>
    <n v="142"/>
    <n v="140.30000000000001"/>
    <n v="58898093.964362077"/>
    <n v="0"/>
  </r>
  <r>
    <s v="Under Siege"/>
    <x v="0"/>
    <x v="2"/>
    <x v="12"/>
    <s v="October 9, 1992 (United States)"/>
    <x v="16"/>
    <n v="80000"/>
    <s v="Andrew Davis"/>
    <s v="J.F. Lawton"/>
    <s v="Steven Seagal"/>
    <s v="France"/>
    <n v="35000000"/>
    <n v="156563139"/>
    <s v="Warner Bros."/>
    <n v="103"/>
    <n v="140.30000000000001"/>
    <n v="350063126.90163934"/>
    <n v="3.4732325428571427"/>
  </r>
  <r>
    <s v="Deep Cover"/>
    <x v="0"/>
    <x v="2"/>
    <x v="12"/>
    <s v="April 15, 1992 (United States)"/>
    <x v="15"/>
    <n v="9500"/>
    <s v="Bill Duke"/>
    <s v="Michael Tolkin"/>
    <s v="Laurence Fishburne"/>
    <s v="United States"/>
    <n v="8000000"/>
    <n v="16639799"/>
    <s v="Image Organization"/>
    <n v="107"/>
    <n v="140.30000000000001"/>
    <n v="37205309.66714184"/>
    <n v="1.079974875"/>
  </r>
  <r>
    <s v="Single White Female"/>
    <x v="0"/>
    <x v="0"/>
    <x v="12"/>
    <s v="August 14, 1992 (United States)"/>
    <x v="5"/>
    <n v="34000"/>
    <s v="Barbet Schroeder"/>
    <s v="John Lutz"/>
    <s v="Bridget Fonda"/>
    <s v="United States"/>
    <n v="16000000"/>
    <n v="48017402"/>
    <s v="Columbia Pictures"/>
    <n v="107"/>
    <n v="140.30000000000001"/>
    <n v="107363214.59301497"/>
    <n v="2.0010876249999998"/>
  </r>
  <r>
    <s v="Cool World"/>
    <x v="8"/>
    <x v="10"/>
    <x v="12"/>
    <s v="July 10, 1992 (United States)"/>
    <x v="38"/>
    <n v="22000"/>
    <s v="Ralph Bakshi"/>
    <s v="Michael Grais"/>
    <s v="Gabriel Byrne"/>
    <s v="United States"/>
    <n v="30000000"/>
    <n v="14110589"/>
    <s v="Bakshi Animation"/>
    <n v="102"/>
    <n v="140.30000000000001"/>
    <n v="31550190.800427653"/>
    <n v="-0.52964703333333329"/>
  </r>
  <r>
    <s v="Glengarry Glen Ross"/>
    <x v="0"/>
    <x v="6"/>
    <x v="12"/>
    <s v="October 2, 1992 (United States)"/>
    <x v="3"/>
    <n v="98000"/>
    <s v="James Foley"/>
    <s v="David Mamet"/>
    <s v="Al Pacino"/>
    <s v="United States"/>
    <n v="12500000"/>
    <n v="10725228"/>
    <s v="New Line Cinema"/>
    <n v="100"/>
    <n v="140.30000000000001"/>
    <n v="23980784.202423379"/>
    <n v="-0.14198176000000001"/>
  </r>
  <r>
    <s v="Wayne's World"/>
    <x v="8"/>
    <x v="3"/>
    <x v="12"/>
    <s v="February 14, 1992 (United States)"/>
    <x v="9"/>
    <n v="148000"/>
    <s v="Penelope Spheeris"/>
    <s v="Mike Myers"/>
    <s v="Mike Myers"/>
    <s v="United States"/>
    <n v="20000000"/>
    <n v="183097323"/>
    <s v="Paramount Pictures"/>
    <n v="94"/>
    <n v="140.30000000000001"/>
    <n v="409391519.77975762"/>
    <n v="8.1548661500000001"/>
  </r>
  <r>
    <s v="Army of Darkness"/>
    <x v="0"/>
    <x v="3"/>
    <x v="12"/>
    <s v="February 19, 1993 (United States)"/>
    <x v="24"/>
    <n v="166000"/>
    <s v="Sam Raimi"/>
    <s v="Sam Raimi"/>
    <s v="Bruce Campbell"/>
    <s v="United States"/>
    <n v="11000000"/>
    <n v="11502976"/>
    <s v="Dino De Laurentiis Company"/>
    <n v="81"/>
    <n v="140.30000000000001"/>
    <n v="25719768.861012116"/>
    <n v="4.572509090909091E-2"/>
  </r>
  <r>
    <s v="A River Runs Through It"/>
    <x v="1"/>
    <x v="0"/>
    <x v="12"/>
    <s v="October 30, 1992 (United States)"/>
    <x v="13"/>
    <n v="55000"/>
    <s v="Robert Redford"/>
    <s v="Norman Maclean"/>
    <s v="Craig Sheffer"/>
    <s v="United States"/>
    <n v="12000000"/>
    <n v="43440294"/>
    <s v="Allied Filmmakers"/>
    <n v="123"/>
    <n v="140.30000000000001"/>
    <n v="97129153.441197425"/>
    <n v="2.6200245"/>
  </r>
  <r>
    <s v="Twin Peaks: Fire Walk with Me"/>
    <x v="0"/>
    <x v="0"/>
    <x v="12"/>
    <s v="August 28, 1992 (United States)"/>
    <x v="4"/>
    <n v="89000"/>
    <s v="David Lynch"/>
    <s v="David Lynch"/>
    <s v="Sheryl Lee"/>
    <s v="France"/>
    <n v="10000000"/>
    <n v="4184990"/>
    <s v="New Line Cinema"/>
    <n v="134"/>
    <n v="140.30000000000001"/>
    <n v="9357315.4882394858"/>
    <n v="-0.58150100000000005"/>
  </r>
  <r>
    <s v="Of Mice and Men"/>
    <x v="8"/>
    <x v="0"/>
    <x v="12"/>
    <s v="October 2, 1992 (United States)"/>
    <x v="24"/>
    <n v="41000"/>
    <s v="Gary Sinise"/>
    <s v="John Steinbeck"/>
    <s v="John Malkovich"/>
    <s v="United States"/>
    <m/>
    <n v="5471088"/>
    <s v="Metro-Goldwyn-Mayer (MGM)"/>
    <n v="115"/>
    <n v="140.30000000000001"/>
    <n v="12232931.615110477"/>
    <n v="0"/>
  </r>
  <r>
    <s v="Beethoven"/>
    <x v="1"/>
    <x v="3"/>
    <x v="12"/>
    <s v="April 3, 1992 (United States)"/>
    <x v="46"/>
    <n v="68000"/>
    <s v="Brian Levant"/>
    <s v="John Hughes"/>
    <s v="Charles Grodin"/>
    <s v="United States"/>
    <m/>
    <n v="147214049"/>
    <s v="Universal Pictures"/>
    <n v="87"/>
    <n v="140.30000000000001"/>
    <n v="329159281.3349964"/>
    <n v="0"/>
  </r>
  <r>
    <s v="Universal Soldier"/>
    <x v="0"/>
    <x v="2"/>
    <x v="12"/>
    <s v="July 10, 1992 (United States)"/>
    <x v="22"/>
    <n v="85000"/>
    <s v="Roland Emmerich"/>
    <s v="Richard Rothstein"/>
    <s v="Jean-Claude Van Damme"/>
    <s v="United States"/>
    <n v="23000000"/>
    <n v="36299898"/>
    <s v="StudioCanal"/>
    <n v="102"/>
    <n v="140.30000000000001"/>
    <n v="81163777.637918741"/>
    <n v="0.57825643478260869"/>
  </r>
  <r>
    <s v="Buffy the Vampire Slayer"/>
    <x v="8"/>
    <x v="2"/>
    <x v="12"/>
    <s v="July 31, 1992 (United States)"/>
    <x v="46"/>
    <n v="41000"/>
    <s v="Fran Rubel Kuzui"/>
    <s v="Joss Whedon"/>
    <s v="Kristy Swanson"/>
    <s v="United States"/>
    <n v="7000000"/>
    <n v="16624456"/>
    <s v="Twentieth Century Fox"/>
    <n v="86"/>
    <n v="140.30000000000001"/>
    <n v="37171003.900213823"/>
    <n v="1.3749222857142858"/>
  </r>
  <r>
    <s v="Sleepwalkers"/>
    <x v="0"/>
    <x v="7"/>
    <x v="12"/>
    <s v="April 10, 1992 (United States)"/>
    <x v="11"/>
    <n v="21000"/>
    <s v="Mick Garris"/>
    <s v="Stephen King"/>
    <s v="Brian Krause"/>
    <s v="United States"/>
    <n v="15000000"/>
    <n v="30524763"/>
    <s v="Columbia Pictures"/>
    <n v="91"/>
    <n v="140.30000000000001"/>
    <n v="68251020.335709184"/>
    <n v="1.0349842"/>
  </r>
  <r>
    <s v="Chaplin"/>
    <x v="8"/>
    <x v="5"/>
    <x v="12"/>
    <s v="January 8, 1993 (United States)"/>
    <x v="24"/>
    <n v="55000"/>
    <s v="Richard Attenborough"/>
    <s v="David Robinson"/>
    <s v="Robert Downey Jr."/>
    <s v="United Kingdom"/>
    <n v="31000000"/>
    <n v="9493259"/>
    <s v="Carolco Pictures"/>
    <n v="143"/>
    <n v="140.30000000000001"/>
    <n v="21226196.352815393"/>
    <n v="-0.69376583870967745"/>
  </r>
  <r>
    <s v="The Lover"/>
    <x v="0"/>
    <x v="5"/>
    <x v="12"/>
    <s v="October 30, 1992 (United States)"/>
    <x v="15"/>
    <n v="20000"/>
    <s v="Jean-Jacques Annaud"/>
    <s v="Marguerite Duras"/>
    <s v="Jane March"/>
    <s v="France"/>
    <m/>
    <n v="5013090"/>
    <s v="Films A2"/>
    <n v="115"/>
    <n v="140.30000000000001"/>
    <n v="11208883.342836779"/>
    <n v="0"/>
  </r>
  <r>
    <s v="Home Alone 2: Lost in New York"/>
    <x v="1"/>
    <x v="1"/>
    <x v="12"/>
    <s v="November 20, 1992 (United States)"/>
    <x v="8"/>
    <n v="318000"/>
    <s v="Chris Columbus"/>
    <s v="John Hughes"/>
    <s v="Macaulay Culkin"/>
    <s v="United States"/>
    <n v="28000000"/>
    <n v="358994850"/>
    <s v="Twentieth Century Fox"/>
    <n v="120"/>
    <n v="140.30000000000001"/>
    <n v="802684849.92872417"/>
    <n v="11.821244642857144"/>
  </r>
  <r>
    <s v="The Hand That Rocks the Cradle"/>
    <x v="0"/>
    <x v="0"/>
    <x v="12"/>
    <s v="January 10, 1992 (United States)"/>
    <x v="14"/>
    <n v="40000"/>
    <s v="Curtis Hanson"/>
    <s v="Amanda Silver"/>
    <s v="Annabella Sciorra"/>
    <s v="United States"/>
    <n v="11700000"/>
    <n v="88036683"/>
    <s v="Hollywood Pictures"/>
    <n v="110"/>
    <n v="140.30000000000001"/>
    <n v="196843246.30862436"/>
    <n v="6.5245028205128204"/>
  </r>
  <r>
    <s v="Newsies"/>
    <x v="1"/>
    <x v="0"/>
    <x v="12"/>
    <s v="April 10, 1992 (United States)"/>
    <x v="15"/>
    <n v="19000"/>
    <s v="Kenny Ortega"/>
    <s v="Bob Tzudiker"/>
    <s v="Christian Bale"/>
    <s v="United States"/>
    <n v="15000000"/>
    <n v="2819485"/>
    <s v="Touchwood Pacific Partners 1"/>
    <n v="121"/>
    <n v="140.30000000000001"/>
    <n v="6304151.4219529573"/>
    <n v="-0.8120343333333333"/>
  </r>
  <r>
    <s v="Malcolm X"/>
    <x v="8"/>
    <x v="5"/>
    <x v="12"/>
    <s v="November 18, 1992 (United States)"/>
    <x v="3"/>
    <n v="89000"/>
    <s v="Spike Lee"/>
    <s v="Alex Haley"/>
    <s v="Denzel Washington"/>
    <s v="Japan"/>
    <n v="33000000"/>
    <n v="48169910"/>
    <s v="Largo International N.V."/>
    <n v="202"/>
    <n v="140.30000000000001"/>
    <n v="107704210.74126871"/>
    <n v="0.45969424242424245"/>
  </r>
  <r>
    <s v="Patriot Games"/>
    <x v="0"/>
    <x v="2"/>
    <x v="12"/>
    <s v="June 5, 1992 (United States)"/>
    <x v="15"/>
    <n v="106000"/>
    <s v="Phillip Noyce"/>
    <s v="Tom Clancy"/>
    <s v="Harrison Ford"/>
    <s v="United States"/>
    <n v="45000000"/>
    <n v="178051587"/>
    <s v="Mace Neufeld Productions"/>
    <n v="117"/>
    <n v="140.30000000000001"/>
    <n v="398109642.49394155"/>
    <n v="2.9567019333333335"/>
  </r>
  <r>
    <s v="Dead Alive"/>
    <x v="0"/>
    <x v="3"/>
    <x v="12"/>
    <s v="February 12, 1993 (United States)"/>
    <x v="24"/>
    <n v="93000"/>
    <s v="Peter Jackson"/>
    <s v="Stephen Sinclair"/>
    <s v="Timothy Balme"/>
    <s v="New Zealand"/>
    <n v="3000000"/>
    <n v="242623"/>
    <s v="WingNut Films"/>
    <n v="104"/>
    <n v="140.30000000000001"/>
    <n v="542486.35138987878"/>
    <n v="-0.91912566666666662"/>
  </r>
  <r>
    <s v="Poison Ivy"/>
    <x v="0"/>
    <x v="0"/>
    <x v="12"/>
    <s v="May 8, 1992 (United States)"/>
    <x v="20"/>
    <n v="18000"/>
    <s v="Katt Shea"/>
    <s v="Melissa Goddard"/>
    <s v="Drew Barrymore"/>
    <s v="United States"/>
    <n v="3000000"/>
    <n v="1829804"/>
    <s v="New Line Cinema"/>
    <n v="93"/>
    <n v="140.30000000000001"/>
    <n v="4091300.8895224519"/>
    <n v="-0.39006533333333332"/>
  </r>
  <r>
    <s v="Sneakers"/>
    <x v="8"/>
    <x v="3"/>
    <x v="12"/>
    <s v="September 11, 1992 (United States)"/>
    <x v="12"/>
    <n v="54000"/>
    <s v="Phil Alden Robinson"/>
    <s v="Phil Alden Robinson"/>
    <s v="Robert Redford"/>
    <s v="United States"/>
    <n v="23000000"/>
    <n v="105232691"/>
    <s v="Parkes/Lasker productions"/>
    <n v="126"/>
    <n v="140.30000000000001"/>
    <n v="235292196.48396292"/>
    <n v="3.5753343913043478"/>
  </r>
  <r>
    <s v="The Lawnmower Man"/>
    <x v="0"/>
    <x v="4"/>
    <x v="12"/>
    <s v="March 6, 1992 (United States)"/>
    <x v="20"/>
    <n v="34000"/>
    <s v="Brett Leonard"/>
    <s v="Stephen King"/>
    <s v="Jeff Fahey"/>
    <s v="United Kingdom"/>
    <n v="10000000"/>
    <n v="32100816"/>
    <s v="Allied Vision"/>
    <n v="108"/>
    <n v="140.30000000000001"/>
    <n v="71774953.522451892"/>
    <n v="2.2100816000000001"/>
  </r>
  <r>
    <s v="The Player"/>
    <x v="0"/>
    <x v="3"/>
    <x v="12"/>
    <s v="May 8, 1992 (United States)"/>
    <x v="24"/>
    <n v="56000"/>
    <s v="Robert Altman"/>
    <s v="Michael Tolkin"/>
    <s v="Tim Robbins"/>
    <s v="United States"/>
    <n v="8000000"/>
    <n v="21706101"/>
    <s v="Avenue Pictures"/>
    <n v="124"/>
    <n v="140.30000000000001"/>
    <n v="48533170.94583036"/>
    <n v="1.713262625"/>
  </r>
  <r>
    <s v="Encino Man"/>
    <x v="1"/>
    <x v="3"/>
    <x v="12"/>
    <s v="May 22, 1992 (United States)"/>
    <x v="1"/>
    <n v="38000"/>
    <s v="Les Mayfield"/>
    <s v="George Zaloom"/>
    <s v="Sean Astin"/>
    <s v="United States"/>
    <n v="7000000"/>
    <n v="40693477"/>
    <s v="Encino Man Productions"/>
    <n v="88"/>
    <n v="140.30000000000001"/>
    <n v="90987482.073414102"/>
    <n v="4.8133538571428574"/>
  </r>
  <r>
    <s v="White Men Can't Jump"/>
    <x v="0"/>
    <x v="3"/>
    <x v="12"/>
    <s v="March 27, 1992 (United States)"/>
    <x v="8"/>
    <n v="78000"/>
    <s v="Ron Shelton"/>
    <s v="Ron Shelton"/>
    <s v="Wesley Snipes"/>
    <s v="United States"/>
    <m/>
    <n v="90753806"/>
    <s v="Twentieth Century Fox"/>
    <n v="115"/>
    <n v="140.30000000000001"/>
    <n v="202918524.17818958"/>
    <n v="0"/>
  </r>
  <r>
    <s v="Lethal Weapon 3"/>
    <x v="0"/>
    <x v="2"/>
    <x v="12"/>
    <s v="May 15, 1992 (United States)"/>
    <x v="17"/>
    <n v="160000"/>
    <s v="Richard Donner"/>
    <s v="Jeffrey Boam"/>
    <s v="Mel Gibson"/>
    <s v="United States"/>
    <n v="35000000"/>
    <n v="321731527"/>
    <s v="Warner Bros."/>
    <n v="118"/>
    <n v="140.30000000000001"/>
    <n v="719366928.15324306"/>
    <n v="8.1923293428571426"/>
  </r>
  <r>
    <s v="American Me"/>
    <x v="0"/>
    <x v="5"/>
    <x v="12"/>
    <s v="March 13, 1992 (United States)"/>
    <x v="13"/>
    <n v="8600"/>
    <s v="Edward James Olmos"/>
    <s v="Floyd Mutrux"/>
    <s v="Edward James Olmos"/>
    <s v="United States"/>
    <n v="16000000"/>
    <n v="13086430"/>
    <s v="Hivemind"/>
    <n v="125"/>
    <n v="140.30000000000001"/>
    <n v="29260250.11404134"/>
    <n v="-0.182098125"/>
  </r>
  <r>
    <s v="El Mariachi"/>
    <x v="0"/>
    <x v="2"/>
    <x v="12"/>
    <s v="February 26, 1993 (United States)"/>
    <x v="15"/>
    <n v="64000"/>
    <s v="Robert Rodriguez"/>
    <s v="Robert Rodriguez"/>
    <s v="Carlos Gallardo"/>
    <s v="Mexico"/>
    <n v="7000"/>
    <n v="2040920"/>
    <s v="Columbia Pictures"/>
    <n v="81"/>
    <n v="140.30000000000001"/>
    <n v="4563340.014255167"/>
    <n v="290.56"/>
  </r>
  <r>
    <s v="Bitter Moon"/>
    <x v="0"/>
    <x v="0"/>
    <x v="12"/>
    <s v="March 18, 1994 (United States)"/>
    <x v="13"/>
    <n v="37000"/>
    <s v="Roman Polanski"/>
    <s v="Pascal Bruckner"/>
    <s v="Hugh Grant"/>
    <s v="France"/>
    <n v="5000000"/>
    <n v="1862805"/>
    <s v="Canal+"/>
    <n v="139"/>
    <n v="140.30000000000001"/>
    <n v="4165088.5851746257"/>
    <n v="-0.62743899999999997"/>
  </r>
  <r>
    <s v="Pet Sematary II"/>
    <x v="0"/>
    <x v="7"/>
    <x v="12"/>
    <s v="August 28, 1992 (United States)"/>
    <x v="38"/>
    <n v="20000"/>
    <s v="Mary Lambert"/>
    <s v="Richard Outten"/>
    <s v="Edward Furlong"/>
    <s v="United States"/>
    <n v="8000000"/>
    <n v="17092453"/>
    <s v="Paramount Pictures"/>
    <n v="100"/>
    <n v="140.30000000000001"/>
    <n v="38217409.166785456"/>
    <n v="1.1365566250000001"/>
  </r>
  <r>
    <s v="Bad Lieutenant"/>
    <x v="5"/>
    <x v="6"/>
    <x v="12"/>
    <s v="December 17, 1992 (Argentina)"/>
    <x v="12"/>
    <n v="40000"/>
    <s v="Abel Ferrara"/>
    <s v="ZoÃ« Lund"/>
    <s v="Harvey Keitel"/>
    <s v="United States"/>
    <n v="1000000"/>
    <n v="2038916"/>
    <s v="Bad Lt. Productions"/>
    <n v="96"/>
    <n v="140.30000000000001"/>
    <n v="4558859.2245188877"/>
    <n v="1.038916"/>
  </r>
  <r>
    <s v="Singles"/>
    <x v="8"/>
    <x v="3"/>
    <x v="12"/>
    <s v="September 18, 1992 (United States)"/>
    <x v="17"/>
    <n v="28000"/>
    <s v="Cameron Crowe"/>
    <s v="Cameron Crowe"/>
    <s v="Bridget Fonda"/>
    <s v="United States"/>
    <m/>
    <n v="18471850"/>
    <s v="Warner Bros."/>
    <n v="99"/>
    <n v="140.30000000000001"/>
    <n v="41301634.675694935"/>
    <n v="0"/>
  </r>
  <r>
    <s v="FernGully: The Last Rainforest"/>
    <x v="2"/>
    <x v="10"/>
    <x v="12"/>
    <s v="April 10, 1992 (United States)"/>
    <x v="16"/>
    <n v="28000"/>
    <s v="Bill Kroyer"/>
    <s v="Jim Cox"/>
    <s v="Samantha Mathis"/>
    <s v="Australia"/>
    <n v="24000000"/>
    <n v="32710894"/>
    <s v="FAI Films"/>
    <n v="76"/>
    <n v="140.30000000000001"/>
    <n v="73139040.967925876"/>
    <n v="0.36295391666666665"/>
  </r>
  <r>
    <s v="HouseSitter"/>
    <x v="1"/>
    <x v="3"/>
    <x v="12"/>
    <s v="June 12, 1992 (United States)"/>
    <x v="10"/>
    <n v="23000"/>
    <s v="Frank Oz"/>
    <s v="Mark Stein"/>
    <s v="Steve Martin"/>
    <s v="United States"/>
    <n v="26000000"/>
    <n v="94900635"/>
    <s v="Imagine Entertainment"/>
    <n v="102"/>
    <n v="140.30000000000001"/>
    <n v="212190514.60798287"/>
    <n v="2.650024423076923"/>
  </r>
  <r>
    <s v="School Ties"/>
    <x v="8"/>
    <x v="0"/>
    <x v="12"/>
    <s v="September 18, 1992 (United States)"/>
    <x v="15"/>
    <n v="23000"/>
    <s v="Robert Mandel"/>
    <s v="Dick Wolf"/>
    <s v="Brendan Fraser"/>
    <s v="United States"/>
    <n v="18000000"/>
    <n v="14715067"/>
    <s v="Paramount Pictures"/>
    <n v="106"/>
    <n v="140.30000000000001"/>
    <n v="32901757.076977905"/>
    <n v="-0.18249627777777777"/>
  </r>
  <r>
    <s v="Hoffa"/>
    <x v="0"/>
    <x v="5"/>
    <x v="12"/>
    <s v="December 25, 1992 (United States)"/>
    <x v="14"/>
    <n v="22000"/>
    <s v="Danny DeVito"/>
    <s v="David Mamet"/>
    <s v="Jack Nicholson"/>
    <s v="United States"/>
    <n v="35000000"/>
    <n v="29302121"/>
    <s v="Twentieth Century Fox"/>
    <n v="140"/>
    <n v="140.30000000000001"/>
    <n v="65517286.940128297"/>
    <n v="-0.16279654285714285"/>
  </r>
  <r>
    <s v="Juice"/>
    <x v="0"/>
    <x v="2"/>
    <x v="12"/>
    <s v="January 17, 1992 (United States)"/>
    <x v="12"/>
    <n v="25000"/>
    <s v="Ernest R. Dickerson"/>
    <s v="Ernest R. Dickerson"/>
    <s v="Omar Epps"/>
    <s v="United States"/>
    <n v="5000000"/>
    <n v="20146880"/>
    <s v="Island World"/>
    <n v="95"/>
    <n v="140.30000000000001"/>
    <n v="45046872.815395579"/>
    <n v="3.0293760000000001"/>
  </r>
  <r>
    <s v="Damage"/>
    <x v="0"/>
    <x v="0"/>
    <x v="12"/>
    <s v="January 22, 1993 (United States)"/>
    <x v="8"/>
    <n v="17000"/>
    <s v="Louis Malle"/>
    <s v="David Hare"/>
    <s v="Jeremy Irons"/>
    <s v="United Kingdom"/>
    <m/>
    <n v="7532911"/>
    <s v="Nouvelles Ã‰ditions de Films (NEF)"/>
    <n v="111"/>
    <n v="140.30000000000001"/>
    <n v="16843009.128296506"/>
    <n v="0"/>
  </r>
  <r>
    <s v="Forever Young"/>
    <x v="1"/>
    <x v="0"/>
    <x v="12"/>
    <s v="December 16, 1992 (United States)"/>
    <x v="21"/>
    <n v="45000"/>
    <s v="Steve Miner"/>
    <s v="J.J. Abrams"/>
    <s v="Mel Gibson"/>
    <s v="United States"/>
    <m/>
    <n v="127956187"/>
    <s v="Warner Bros."/>
    <n v="102"/>
    <n v="140.30000000000001"/>
    <n v="286100184.33285815"/>
    <n v="0"/>
  </r>
  <r>
    <s v="Man Bites Dog"/>
    <x v="5"/>
    <x v="3"/>
    <x v="12"/>
    <s v="January 15, 1993 (United States)"/>
    <x v="24"/>
    <n v="37000"/>
    <s v="RÃ©my Belvaux"/>
    <s v="RÃ©my Belvaux"/>
    <s v="BenoÃ®t Poelvoorde"/>
    <s v="Belgium"/>
    <m/>
    <n v="205569"/>
    <s v="Les Artistes Anonymes"/>
    <n v="95"/>
    <n v="140.30000000000001"/>
    <n v="459636.4597291518"/>
    <n v="0"/>
  </r>
  <r>
    <s v="3 Ninjas"/>
    <x v="1"/>
    <x v="2"/>
    <x v="12"/>
    <s v="August 7, 1992 (United States)"/>
    <x v="11"/>
    <n v="21000"/>
    <s v="Jon Turteltaub"/>
    <s v="Kenny Kim"/>
    <s v="Victor Wong"/>
    <s v="United States"/>
    <n v="6500000"/>
    <n v="29000301"/>
    <s v="Touchstone Pictures"/>
    <n v="84"/>
    <n v="140.30000000000001"/>
    <n v="64842440.653599426"/>
    <n v="3.4615847692307691"/>
  </r>
  <r>
    <s v="Hellraiser III: Hell on Earth"/>
    <x v="0"/>
    <x v="4"/>
    <x v="12"/>
    <s v="September 11, 1992 (United States)"/>
    <x v="30"/>
    <n v="28000"/>
    <s v="Anthony Hickox"/>
    <s v="Peter Atkins"/>
    <s v="Terry Farrell"/>
    <s v="United States"/>
    <n v="5000000"/>
    <n v="12534961"/>
    <s v="Fifth Avenue Entertainment"/>
    <n v="97"/>
    <n v="140.30000000000001"/>
    <n v="28027207.880969349"/>
    <n v="1.5069922"/>
  </r>
  <r>
    <s v="Body of Evidence"/>
    <x v="0"/>
    <x v="0"/>
    <x v="12"/>
    <s v="January 15, 1993 (United States)"/>
    <x v="54"/>
    <n v="14000"/>
    <s v="Uli Edel"/>
    <s v="Brad Mirman"/>
    <s v="Madonna"/>
    <s v="Germany"/>
    <n v="30000000"/>
    <n v="13273595"/>
    <s v="Constantin Film"/>
    <n v="99"/>
    <n v="140.30000000000001"/>
    <n v="29678736.646471843"/>
    <n v="-0.55754683333333332"/>
  </r>
  <r>
    <s v="Honey, I Blew Up the Kid"/>
    <x v="1"/>
    <x v="1"/>
    <x v="12"/>
    <s v="July 17, 1992 (United States)"/>
    <x v="38"/>
    <n v="42000"/>
    <s v="Randal Kleiser"/>
    <s v="Stuart Gordon"/>
    <s v="Rick Moranis"/>
    <s v="United States"/>
    <n v="40000000"/>
    <n v="58662452"/>
    <s v="Touchwood Pacific Partners 1"/>
    <n v="89"/>
    <n v="140.30000000000001"/>
    <n v="131164726.95937277"/>
    <n v="0.46656130000000001"/>
  </r>
  <r>
    <s v="Captain Ron"/>
    <x v="8"/>
    <x v="1"/>
    <x v="12"/>
    <s v="September 18, 1992 (United States)"/>
    <x v="1"/>
    <n v="21000"/>
    <s v="Thom Eberhardt"/>
    <s v="John Dwyer"/>
    <s v="Kurt Russell"/>
    <s v="United States"/>
    <n v="24000000"/>
    <n v="22518097"/>
    <s v="Touchstone Pictures"/>
    <n v="100"/>
    <n v="140.30000000000001"/>
    <n v="50348731.496079825"/>
    <n v="-6.1745958333333337E-2"/>
  </r>
  <r>
    <s v="The Cutting Edge"/>
    <x v="1"/>
    <x v="3"/>
    <x v="12"/>
    <s v="March 27, 1992 (United States)"/>
    <x v="15"/>
    <n v="19000"/>
    <s v="Paul Michael Glaser"/>
    <s v="Tony Gilroy"/>
    <s v="D.B. Sweeney"/>
    <s v="United States"/>
    <m/>
    <n v="25105517"/>
    <s v="Metro-Goldwyn-Mayer (MGM)"/>
    <n v="101"/>
    <n v="140.30000000000001"/>
    <n v="56134003.441910192"/>
    <n v="0"/>
  </r>
  <r>
    <s v="Passenger 57"/>
    <x v="0"/>
    <x v="2"/>
    <x v="12"/>
    <s v="November 6, 1992 (United States)"/>
    <x v="23"/>
    <n v="46000"/>
    <s v="Kevin Hooks"/>
    <s v="Stewart Raffill"/>
    <s v="Wesley Snipes"/>
    <s v="United States"/>
    <n v="15000000"/>
    <n v="44065653"/>
    <s v="Warner Bros."/>
    <n v="84"/>
    <n v="140.30000000000001"/>
    <n v="98527408.02637206"/>
    <n v="1.9377101999999999"/>
  </r>
  <r>
    <s v="JamÃ³n, JamÃ³n"/>
    <x v="0"/>
    <x v="3"/>
    <x v="12"/>
    <s v="February 4, 1994 (United States)"/>
    <x v="5"/>
    <n v="13000"/>
    <s v="Bigas Luna"/>
    <s v="Cuca Canals"/>
    <s v="PenÃ©lope Cruz"/>
    <s v="Spain"/>
    <m/>
    <m/>
    <s v="Lolafilms"/>
    <n v="95"/>
    <n v="140.30000000000001"/>
    <n v="0"/>
    <n v="0"/>
  </r>
  <r>
    <s v="Children of the Corn II: the Final Sacrifice"/>
    <x v="0"/>
    <x v="4"/>
    <x v="12"/>
    <s v="January 29, 1993 (United States)"/>
    <x v="36"/>
    <n v="7900"/>
    <s v="David Price"/>
    <s v="A L Katz"/>
    <s v="Terence Knox"/>
    <s v="United States"/>
    <n v="900000"/>
    <n v="6980986"/>
    <s v="Fifth Avenue Entertainment"/>
    <n v="92"/>
    <n v="140.30000000000001"/>
    <n v="15608947.314326443"/>
    <n v="6.7566511111111112"/>
  </r>
  <r>
    <s v="Ladybugs"/>
    <x v="8"/>
    <x v="3"/>
    <x v="12"/>
    <s v="March 27, 1992 (United States)"/>
    <x v="30"/>
    <n v="9100"/>
    <s v="Sidney J. Furie"/>
    <s v="Curtis Burch"/>
    <s v="Rodney Dangerfield"/>
    <s v="United States"/>
    <m/>
    <n v="14796494"/>
    <s v="Ladybugs"/>
    <n v="90"/>
    <n v="140.30000000000001"/>
    <n v="33083821.580898073"/>
    <n v="0"/>
  </r>
  <r>
    <s v="Radio Flyer"/>
    <x v="8"/>
    <x v="0"/>
    <x v="12"/>
    <s v="February 21, 1992 (United States)"/>
    <x v="9"/>
    <n v="13000"/>
    <s v="Richard Donner"/>
    <s v="David Mickey Evans"/>
    <s v="Lorraine Bracco"/>
    <s v="United States"/>
    <n v="35000000"/>
    <n v="4651977"/>
    <s v="Columbia Pictures"/>
    <n v="114"/>
    <n v="140.30000000000001"/>
    <n v="10401462.472558802"/>
    <n v="-0.86708637142857148"/>
  </r>
  <r>
    <s v="Strictly Ballroom"/>
    <x v="1"/>
    <x v="3"/>
    <x v="12"/>
    <s v="February 12, 1993 (United States)"/>
    <x v="13"/>
    <n v="26000"/>
    <s v="Baz Luhrmann"/>
    <s v="Baz Luhrmann"/>
    <s v="Paul Mercurio"/>
    <s v="Australia"/>
    <m/>
    <n v="11749595"/>
    <s v="Beyond Films"/>
    <n v="94"/>
    <n v="140.30000000000001"/>
    <n v="26271189.96079829"/>
    <n v="0"/>
  </r>
  <r>
    <s v="Raising Cain"/>
    <x v="0"/>
    <x v="6"/>
    <x v="12"/>
    <s v="August 7, 1992 (United States)"/>
    <x v="10"/>
    <n v="15000"/>
    <s v="Brian De Palma"/>
    <s v="Brian De Palma"/>
    <s v="John Lithgow"/>
    <s v="United States"/>
    <n v="12000000"/>
    <n v="37170057"/>
    <s v="Pacific Western"/>
    <n v="92"/>
    <n v="140.30000000000001"/>
    <n v="83109386.178902343"/>
    <n v="2.0975047500000001"/>
  </r>
  <r>
    <s v="Orlando"/>
    <x v="8"/>
    <x v="5"/>
    <x v="12"/>
    <s v="June 9, 1993 (United States)"/>
    <x v="13"/>
    <n v="15000"/>
    <s v="Sally Potter"/>
    <s v="Virginia Woolf"/>
    <s v="Tilda Swinton"/>
    <s v="United Kingdom"/>
    <n v="4000000"/>
    <n v="5378172"/>
    <s v="Adventure Pictures"/>
    <n v="94"/>
    <n v="140.30000000000001"/>
    <n v="12025178.591589451"/>
    <n v="0.34454299999999999"/>
  </r>
  <r>
    <s v="Gladiator"/>
    <x v="0"/>
    <x v="2"/>
    <x v="12"/>
    <s v="March 6, 1992 (United States)"/>
    <x v="16"/>
    <n v="8500"/>
    <s v="Rowdy Herrington"/>
    <s v="Djordje Milicevic"/>
    <s v="James Marshall"/>
    <s v="United States"/>
    <n v="20000000"/>
    <n v="9223441"/>
    <s v="Columbia Pictures"/>
    <n v="101"/>
    <n v="140.30000000000001"/>
    <n v="20622904.074839629"/>
    <n v="-0.53882795000000006"/>
  </r>
  <r>
    <s v="Split Second"/>
    <x v="0"/>
    <x v="2"/>
    <x v="12"/>
    <s v="May 1, 1992 (United States)"/>
    <x v="19"/>
    <n v="13000"/>
    <s v="Tony Maylam"/>
    <s v="Gary Scott Thompson"/>
    <s v="Rutger Hauer"/>
    <s v="United Kingdom"/>
    <n v="7000000"/>
    <n v="5430822"/>
    <s v="Challenge Film Corporation"/>
    <n v="90"/>
    <n v="140.30000000000001"/>
    <n v="12142899.938702779"/>
    <n v="-0.22416828571428571"/>
  </r>
  <r>
    <s v="Tom and Jerry: The Movie"/>
    <x v="2"/>
    <x v="10"/>
    <x v="12"/>
    <s v="July 30, 1993 (United States)"/>
    <x v="20"/>
    <n v="10000"/>
    <s v="Phil Roman"/>
    <s v="Dennis Marks"/>
    <s v="Richard Kind"/>
    <s v="United States"/>
    <n v="8000000"/>
    <n v="3560469"/>
    <s v="Turner Pictures (I)"/>
    <n v="84"/>
    <n v="140.30000000000001"/>
    <n v="7960934.6065573767"/>
    <n v="-0.55494137499999996"/>
  </r>
  <r>
    <s v="Toys"/>
    <x v="8"/>
    <x v="1"/>
    <x v="12"/>
    <s v="December 18, 1992 (United States)"/>
    <x v="27"/>
    <n v="31000"/>
    <s v="Barry Levinson"/>
    <s v="Valerie Curtin"/>
    <s v="Robin Williams"/>
    <s v="United States"/>
    <n v="43000000"/>
    <n v="23278931"/>
    <s v="Baltimore Pictures"/>
    <n v="118"/>
    <n v="140.30000000000001"/>
    <n v="52049897.752672844"/>
    <n v="-0.45862951162790699"/>
  </r>
  <r>
    <s v="Romper Stomper"/>
    <x v="0"/>
    <x v="6"/>
    <x v="12"/>
    <s v="November 12, 1992 (Australia)"/>
    <x v="8"/>
    <n v="38000"/>
    <s v="Geoffrey Wright"/>
    <s v="Geoffrey Wright"/>
    <s v="Russell Crowe"/>
    <s v="Australia"/>
    <m/>
    <n v="175340"/>
    <s v="Film Victoria"/>
    <n v="94"/>
    <n v="140.30000000000001"/>
    <n v="392046.74269422662"/>
    <n v="0"/>
  </r>
  <r>
    <s v="1492: Conquest of Paradise"/>
    <x v="8"/>
    <x v="1"/>
    <x v="12"/>
    <s v="October 9, 1992 (United States)"/>
    <x v="16"/>
    <n v="29000"/>
    <s v="Ridley Scott"/>
    <s v="Rose Bosch"/>
    <s v="GÃ©rard Depardieu"/>
    <s v="United Kingdom"/>
    <n v="47000000"/>
    <n v="7191399"/>
    <s v="Gaumont"/>
    <n v="154"/>
    <n v="140.30000000000001"/>
    <n v="16079414.585174626"/>
    <n v="-0.84699151063829792"/>
  </r>
  <r>
    <s v="Pure Country"/>
    <x v="1"/>
    <x v="0"/>
    <x v="12"/>
    <s v="October 23, 1992 (United States)"/>
    <x v="9"/>
    <n v="4100"/>
    <s v="Christopher Cain"/>
    <s v="Rex McGee"/>
    <s v="George Strait"/>
    <s v="United States"/>
    <n v="10000000"/>
    <n v="15164458"/>
    <s v="Warner Bros."/>
    <n v="112"/>
    <n v="140.30000000000001"/>
    <n v="33906560.759800427"/>
    <n v="0.51644579999999995"/>
  </r>
  <r>
    <s v="Boomerang"/>
    <x v="0"/>
    <x v="3"/>
    <x v="12"/>
    <s v="July 1, 1992 (United States)"/>
    <x v="30"/>
    <n v="27000"/>
    <s v="Reginald Hudlin"/>
    <s v="Barry W. Blaustein"/>
    <s v="Eddie Murphy"/>
    <s v="United States"/>
    <n v="42000000"/>
    <n v="131052444"/>
    <s v="Paramount Pictures"/>
    <n v="117"/>
    <n v="140.30000000000001"/>
    <n v="293023176.64148253"/>
    <n v="2.1202962857142857"/>
  </r>
  <r>
    <s v="The Power of One"/>
    <x v="8"/>
    <x v="0"/>
    <x v="12"/>
    <s v="March 27, 1992 (United States)"/>
    <x v="13"/>
    <n v="9500"/>
    <s v="John G. Avildsen"/>
    <s v="Bryce Courtenay"/>
    <s v="Stephen Dorff"/>
    <s v="Australia"/>
    <n v="18000000"/>
    <n v="2827107"/>
    <s v="Alcor Films"/>
    <n v="127"/>
    <n v="140.30000000000001"/>
    <n v="6321193.6272273697"/>
    <n v="-0.84293850000000003"/>
  </r>
  <r>
    <s v="Dr. Giggles"/>
    <x v="0"/>
    <x v="3"/>
    <x v="12"/>
    <s v="October 23, 1992 (United States)"/>
    <x v="33"/>
    <n v="5900"/>
    <s v="Manny Coto"/>
    <s v="Manny Coto"/>
    <s v="Larry Drake"/>
    <s v="United States"/>
    <m/>
    <n v="8403433"/>
    <s v="Dark Horse Entertainment"/>
    <n v="95"/>
    <n v="140.30000000000001"/>
    <n v="18789429.309337135"/>
    <n v="0"/>
  </r>
  <r>
    <s v="Sidekicks"/>
    <x v="1"/>
    <x v="2"/>
    <x v="12"/>
    <s v="April 30, 1993 (United States)"/>
    <x v="27"/>
    <n v="8000"/>
    <s v="Aaron Norris"/>
    <s v="Lou Illar"/>
    <s v="Chuck Norris"/>
    <s v="United States"/>
    <m/>
    <n v="17180393"/>
    <s v="Gallery Films"/>
    <n v="101"/>
    <n v="140.30000000000001"/>
    <n v="38414036.237348534"/>
    <n v="0"/>
  </r>
  <r>
    <s v="Medicine Man"/>
    <x v="8"/>
    <x v="1"/>
    <x v="12"/>
    <s v="February 7, 1992 (United States)"/>
    <x v="22"/>
    <n v="22000"/>
    <s v="John McTiernan"/>
    <s v="Tom Schulman"/>
    <s v="Sean Connery"/>
    <s v="United States"/>
    <n v="40000000"/>
    <n v="45500797"/>
    <s v="Hollywood Pictures"/>
    <n v="106"/>
    <n v="140.30000000000001"/>
    <n v="101736279.53599429"/>
    <n v="0.13751992499999999"/>
  </r>
  <r>
    <s v="Honeymoon in Vegas"/>
    <x v="8"/>
    <x v="3"/>
    <x v="12"/>
    <s v="August 28, 1992 (United States)"/>
    <x v="1"/>
    <n v="17000"/>
    <s v="Andrew Bergman"/>
    <s v="Andrew Bergman"/>
    <s v="James Caan"/>
    <s v="United States"/>
    <n v="25000000"/>
    <n v="35208854"/>
    <s v="Castle Rock Entertainment"/>
    <n v="96"/>
    <n v="140.30000000000001"/>
    <n v="78724287.240199566"/>
    <n v="0.40835416000000002"/>
  </r>
  <r>
    <s v="Thunderheart"/>
    <x v="0"/>
    <x v="6"/>
    <x v="12"/>
    <s v="April 3, 1992 (United States)"/>
    <x v="8"/>
    <n v="15000"/>
    <s v="Michael Apted"/>
    <s v="John Fusco"/>
    <s v="Val Kilmer"/>
    <s v="United States"/>
    <n v="15000000"/>
    <n v="22660758"/>
    <s v="TriStar Pictures"/>
    <n v="119"/>
    <n v="140.30000000000001"/>
    <n v="50667710.510334991"/>
    <n v="0.51071719999999998"/>
  </r>
  <r>
    <s v="Stop! Or My Mom Will Shoot"/>
    <x v="8"/>
    <x v="2"/>
    <x v="12"/>
    <s v="February 21, 1992 (United States)"/>
    <x v="36"/>
    <n v="39000"/>
    <s v="Roger Spottiswoode"/>
    <s v="Blake Snyder"/>
    <s v="Sylvester Stallone"/>
    <s v="United States"/>
    <n v="45000000"/>
    <n v="70611210"/>
    <s v="Northern Lights Entertainment"/>
    <n v="87"/>
    <n v="140.30000000000001"/>
    <n v="157881230.05702066"/>
    <n v="0.56913800000000003"/>
  </r>
  <r>
    <s v="Innocent Blood"/>
    <x v="0"/>
    <x v="2"/>
    <x v="12"/>
    <s v="September 25, 1992 (United States)"/>
    <x v="19"/>
    <n v="9500"/>
    <s v="John Landis"/>
    <s v="Michael Wolk"/>
    <s v="Anne Parillaud"/>
    <s v="United States"/>
    <n v="20000000"/>
    <n v="4943279"/>
    <s v="Warner Bros."/>
    <n v="112"/>
    <n v="140.30000000000001"/>
    <n v="11052791.320741268"/>
    <n v="-0.75283604999999998"/>
  </r>
  <r>
    <s v="Unlawful Entry"/>
    <x v="0"/>
    <x v="6"/>
    <x v="12"/>
    <s v="June 26, 1992 (United States)"/>
    <x v="21"/>
    <n v="15000"/>
    <s v="Jonathan Kaplan"/>
    <s v="George Putnam"/>
    <s v="Kurt Russell"/>
    <s v="Japan"/>
    <m/>
    <n v="57138719"/>
    <s v="Largo Entertainment"/>
    <n v="111"/>
    <n v="140.30000000000001"/>
    <n v="127757777.26514611"/>
    <n v="0"/>
  </r>
  <r>
    <s v="Lorenzo's Oil"/>
    <x v="8"/>
    <x v="5"/>
    <x v="12"/>
    <s v="January 29, 1993 (United States)"/>
    <x v="4"/>
    <n v="21000"/>
    <s v="George Miller"/>
    <s v="George Miller"/>
    <s v="Nick Nolte"/>
    <s v="United States"/>
    <n v="30000000"/>
    <n v="7286388"/>
    <s v="Universal Pictures"/>
    <n v="129"/>
    <n v="140.30000000000001"/>
    <n v="16291802.677120455"/>
    <n v="-0.75712040000000003"/>
  </r>
  <r>
    <s v="Final Analysis"/>
    <x v="0"/>
    <x v="0"/>
    <x v="12"/>
    <s v="February 7, 1992 (United States)"/>
    <x v="23"/>
    <n v="14000"/>
    <s v="Phil Joanou"/>
    <s v="Robert Berger"/>
    <s v="Richard Gere"/>
    <s v="United States"/>
    <n v="32000000"/>
    <n v="28590665"/>
    <s v="Warner Bros."/>
    <n v="124"/>
    <n v="140.30000000000001"/>
    <n v="63926526.090520307"/>
    <n v="-0.10654171875"/>
  </r>
  <r>
    <s v="One False Move"/>
    <x v="0"/>
    <x v="6"/>
    <x v="12"/>
    <s v="May 8, 1992 (United States)"/>
    <x v="12"/>
    <n v="11000"/>
    <s v="Carl Franklin"/>
    <s v="Billy Bob Thornton"/>
    <s v="Bill Paxton"/>
    <s v="United States"/>
    <m/>
    <n v="1543112"/>
    <s v="IRS Media"/>
    <n v="105"/>
    <n v="140.30000000000001"/>
    <n v="3450279.6464718459"/>
    <n v="0"/>
  </r>
  <r>
    <s v="Stay Tuned"/>
    <x v="1"/>
    <x v="1"/>
    <x v="12"/>
    <s v="August 14, 1992 (United States)"/>
    <x v="19"/>
    <n v="11000"/>
    <s v="Peter Hyams"/>
    <s v="Tom S. Parker"/>
    <s v="John Ritter"/>
    <s v="United States"/>
    <n v="25000000"/>
    <n v="10736401"/>
    <s v="Morgan Creek Entertainment"/>
    <n v="88"/>
    <n v="140.30000000000001"/>
    <n v="24005766.170349251"/>
    <n v="-0.57054395999999996"/>
  </r>
  <r>
    <s v="Consenting Adults"/>
    <x v="0"/>
    <x v="6"/>
    <x v="12"/>
    <s v="October 16, 1992 (United States)"/>
    <x v="46"/>
    <n v="7000"/>
    <s v="Alan J. Pakula"/>
    <s v="Matthew Chapman"/>
    <s v="Kevin Kline"/>
    <s v="United States"/>
    <n v="18000000"/>
    <n v="21591728"/>
    <s v="Hollywood Pictures"/>
    <n v="99"/>
    <n v="140.30000000000001"/>
    <n v="48277441.722024232"/>
    <n v="0.19954044444444444"/>
  </r>
  <r>
    <s v="Fortress"/>
    <x v="0"/>
    <x v="2"/>
    <x v="12"/>
    <s v="September 3, 1993 (United States)"/>
    <x v="23"/>
    <n v="28000"/>
    <s v="Stuart Gordon"/>
    <s v="Troy Neighbors"/>
    <s v="Christopher Lambert"/>
    <s v="Australia"/>
    <n v="8000000"/>
    <n v="6739141"/>
    <s v="Davis Entertainment"/>
    <n v="95"/>
    <n v="140.30000000000001"/>
    <n v="15068200.511047754"/>
    <n v="-0.15760737499999999"/>
  </r>
  <r>
    <s v="Once Upon a Crime..."/>
    <x v="1"/>
    <x v="3"/>
    <x v="12"/>
    <s v="March 6, 1992 (United States)"/>
    <x v="23"/>
    <n v="4100"/>
    <s v="Eugene Levy"/>
    <s v="Rodolfo Sonego"/>
    <s v="John Candy"/>
    <s v="United States"/>
    <n v="18000000"/>
    <n v="8669847"/>
    <s v="Ascot Film"/>
    <n v="94"/>
    <n v="140.30000000000001"/>
    <n v="19385110.505345687"/>
    <n v="-0.51834183333333328"/>
  </r>
  <r>
    <s v="Mom and Dad Save the World"/>
    <x v="1"/>
    <x v="1"/>
    <x v="12"/>
    <s v="July 24, 1992 (United States)"/>
    <x v="20"/>
    <n v="4400"/>
    <s v="Greg Beeman"/>
    <s v="Chris Matheson"/>
    <s v="Teri Garr"/>
    <s v="United States"/>
    <n v="14000000"/>
    <n v="2034470"/>
    <s v="Home Box Office (HBO)"/>
    <n v="88"/>
    <n v="140.30000000000001"/>
    <n v="4548918.3107626513"/>
    <n v="-0.85468071428571424"/>
  </r>
  <r>
    <s v="Supercop"/>
    <x v="0"/>
    <x v="2"/>
    <x v="12"/>
    <s v="July 4, 1992 (Hong Kong)"/>
    <x v="15"/>
    <n v="20000"/>
    <s v="Stanley Tong"/>
    <s v="Edward Tang"/>
    <s v="Jackie Chan"/>
    <s v="Hong Kong"/>
    <n v="900000"/>
    <n v="16270600"/>
    <s v="Golden Harvest Company"/>
    <n v="91"/>
    <n v="140.30000000000001"/>
    <n v="36379809.123307198"/>
    <n v="17.078444444444443"/>
  </r>
  <r>
    <s v="Jennifer 8"/>
    <x v="0"/>
    <x v="6"/>
    <x v="12"/>
    <s v="November 6, 1992 (United States)"/>
    <x v="21"/>
    <n v="16000"/>
    <s v="Bruce Robinson"/>
    <s v="Bruce Robinson"/>
    <s v="Andy Garcia"/>
    <s v="Canada"/>
    <n v="20000000"/>
    <n v="11390479"/>
    <s v="Paramount Pictures"/>
    <n v="124"/>
    <n v="140.30000000000001"/>
    <n v="25468234.228795439"/>
    <n v="-0.43047605"/>
  </r>
  <r>
    <s v="BÃ©bÃ©'s Kids"/>
    <x v="8"/>
    <x v="10"/>
    <x v="12"/>
    <s v="July 31, 1992 (United States)"/>
    <x v="1"/>
    <n v="4900"/>
    <s v="Bruce W. Smith"/>
    <s v="Robin Harris"/>
    <s v="Faizon Love"/>
    <s v="United States"/>
    <m/>
    <n v="8442162"/>
    <s v="Hyperion Pictures"/>
    <n v="72"/>
    <n v="140.30000000000001"/>
    <n v="18876024.372059871"/>
    <n v="0"/>
  </r>
  <r>
    <s v="Memoirs of an Invisible Man"/>
    <x v="8"/>
    <x v="3"/>
    <x v="12"/>
    <s v="February 28, 1992 (United States)"/>
    <x v="22"/>
    <n v="23000"/>
    <s v="John Carpenter"/>
    <s v="H.F. Saint"/>
    <s v="Chevy Chase"/>
    <s v="United States"/>
    <n v="40000000"/>
    <n v="14358033"/>
    <s v="Warner Bros."/>
    <n v="99"/>
    <n v="140.30000000000001"/>
    <n v="32103456.536707055"/>
    <n v="-0.64104917500000003"/>
  </r>
  <r>
    <s v="Peter's Friends"/>
    <x v="0"/>
    <x v="3"/>
    <x v="12"/>
    <s v="December 25, 1992 (United States)"/>
    <x v="9"/>
    <n v="11000"/>
    <s v="Kenneth Branagh"/>
    <s v="Rita Rudner"/>
    <s v="Hugh Laurie"/>
    <s v="United Kingdom"/>
    <n v="5000000"/>
    <n v="4058564"/>
    <s v="British Broadcasting Corporation (BBC)"/>
    <n v="101"/>
    <n v="140.30000000000001"/>
    <n v="9074636.6842480395"/>
    <n v="-0.18828719999999999"/>
  </r>
  <r>
    <s v="Freejack"/>
    <x v="0"/>
    <x v="2"/>
    <x v="12"/>
    <s v="January 17, 1992 (United States)"/>
    <x v="20"/>
    <n v="15000"/>
    <s v="Geoff Murphy"/>
    <s v="Robert Sheckley"/>
    <s v="Emilio Estevez"/>
    <s v="United States"/>
    <n v="30000000"/>
    <n v="17129026"/>
    <s v="Morgan Creek Entertainment"/>
    <n v="110"/>
    <n v="140.30000000000001"/>
    <n v="38299183.579472557"/>
    <n v="-0.42903246666666667"/>
  </r>
  <r>
    <s v="Como agua para chocolate"/>
    <x v="0"/>
    <x v="0"/>
    <x v="12"/>
    <s v="May 28, 1993 (United States)"/>
    <x v="12"/>
    <n v="17000"/>
    <s v="Alfonso Arau"/>
    <s v="Laura Esquivel"/>
    <s v="Marco Leonardi"/>
    <s v="Mexico"/>
    <n v="2000000"/>
    <n v="21744201"/>
    <s v="Consejo Nacional para la Cultura y las Artes (CONACULTA)"/>
    <n v="105"/>
    <n v="140.30000000000001"/>
    <n v="48618359.6129722"/>
    <n v="9.8721005000000002"/>
  </r>
  <r>
    <s v="Leap of Faith"/>
    <x v="8"/>
    <x v="3"/>
    <x v="12"/>
    <s v="December 18, 1992 (United States)"/>
    <x v="10"/>
    <n v="13000"/>
    <s v="Richard Pearce"/>
    <s v="Janus Cercone"/>
    <s v="Steve Martin"/>
    <s v="United States"/>
    <m/>
    <n v="23369283"/>
    <s v="Paramount Pictures"/>
    <n v="108"/>
    <n v="140.30000000000001"/>
    <n v="52251917.869565219"/>
    <n v="0"/>
  </r>
  <r>
    <s v="Noises Off..."/>
    <x v="8"/>
    <x v="3"/>
    <x v="12"/>
    <s v="March 20, 1992 (United States)"/>
    <x v="24"/>
    <n v="11000"/>
    <s v="Peter Bogdanovich"/>
    <s v="Michael Frayn"/>
    <s v="Michael Caine"/>
    <s v="United States"/>
    <n v="12000000"/>
    <n v="2280148"/>
    <s v="Touchstone Pictures"/>
    <n v="101"/>
    <n v="140.30000000000001"/>
    <n v="5098235.4069850314"/>
    <n v="-0.80998766666666666"/>
  </r>
  <r>
    <s v="Class Act"/>
    <x v="8"/>
    <x v="3"/>
    <x v="12"/>
    <s v="June 5, 1992 (United States)"/>
    <x v="10"/>
    <n v="7100"/>
    <s v="Randall Miller"/>
    <s v="Michael Swerdlick"/>
    <s v="Christopher Reid"/>
    <s v="United States"/>
    <n v="7500000"/>
    <n v="13272113"/>
    <s v="Warner Bros."/>
    <n v="98"/>
    <n v="140.30000000000001"/>
    <n v="29675423.008553099"/>
    <n v="0.76961506666666668"/>
  </r>
  <r>
    <s v="Diggstown"/>
    <x v="0"/>
    <x v="0"/>
    <x v="12"/>
    <s v="August 14, 1992 (United States)"/>
    <x v="9"/>
    <n v="7000"/>
    <s v="Michael Ritchie"/>
    <s v="Leonard Wise"/>
    <s v="James Woods"/>
    <s v="United States"/>
    <n v="17000000"/>
    <n v="4836637"/>
    <s v="Metro-Goldwyn-Mayer (MGM)"/>
    <n v="98"/>
    <n v="140.30000000000001"/>
    <n v="10814348.017818959"/>
    <n v="-0.71549194117647064"/>
  </r>
  <r>
    <s v="Indochine"/>
    <x v="8"/>
    <x v="0"/>
    <x v="12"/>
    <s v="December 23, 1992 (United States)"/>
    <x v="12"/>
    <n v="9500"/>
    <s v="RÃ©gis Wargnier"/>
    <s v="Erik Orsenna"/>
    <s v="Catherine Deneuve"/>
    <s v="France"/>
    <m/>
    <n v="5603158"/>
    <s v="Paradis Films"/>
    <n v="160"/>
    <n v="140.30000000000001"/>
    <n v="12528229.968638631"/>
    <n v="0"/>
  </r>
  <r>
    <s v="Nemesis"/>
    <x v="0"/>
    <x v="2"/>
    <x v="12"/>
    <s v="December 26, 1992 (Japan)"/>
    <x v="20"/>
    <n v="5300"/>
    <s v="Albert Pyun"/>
    <s v="Rebecca Charles"/>
    <s v="Olivier Gruner"/>
    <s v="Denmark"/>
    <m/>
    <n v="2001124"/>
    <s v="Imperial Entertainment"/>
    <n v="95"/>
    <n v="140.30000000000001"/>
    <n v="4474359.2216678541"/>
    <n v="0"/>
  </r>
  <r>
    <s v="Kuffs"/>
    <x v="8"/>
    <x v="2"/>
    <x v="12"/>
    <s v="January 10, 1992 (United States)"/>
    <x v="23"/>
    <n v="10000"/>
    <s v="Bruce A. Evans"/>
    <s v="Bruce A. Evans"/>
    <s v="Christian Slater"/>
    <s v="United States"/>
    <n v="10000000"/>
    <n v="21142815"/>
    <s v="Dino de Laurentiis Communications"/>
    <n v="102"/>
    <n v="140.30000000000001"/>
    <n v="47273706.810406268"/>
    <n v="1.1142814999999999"/>
  </r>
  <r>
    <s v="Shining Through"/>
    <x v="0"/>
    <x v="0"/>
    <x v="12"/>
    <s v="January 31, 1992 (United States)"/>
    <x v="5"/>
    <n v="9400"/>
    <s v="David Seltzer"/>
    <s v="Susan Isaacs"/>
    <s v="Michael Douglas"/>
    <s v="United States"/>
    <m/>
    <n v="43838238"/>
    <s v="Twentieth Century Fox"/>
    <n v="132"/>
    <n v="140.30000000000001"/>
    <n v="98018925.592302203"/>
    <n v="0"/>
  </r>
  <r>
    <s v="Mo' Money"/>
    <x v="0"/>
    <x v="2"/>
    <x v="12"/>
    <s v="July 24, 1992 (United States)"/>
    <x v="30"/>
    <n v="7200"/>
    <s v="Peter MacDonald"/>
    <s v="Damon Wayans"/>
    <s v="Damon Wayans"/>
    <s v="United States"/>
    <n v="10000000"/>
    <n v="40227006"/>
    <s v="Columbia Pictures"/>
    <n v="89"/>
    <n v="140.30000000000001"/>
    <n v="89944488.825374201"/>
    <n v="3.0227005999999998"/>
  </r>
  <r>
    <s v="Husbands and Wives"/>
    <x v="0"/>
    <x v="3"/>
    <x v="12"/>
    <s v="September 18, 1992 (United States)"/>
    <x v="24"/>
    <n v="28000"/>
    <s v="Woody Allen"/>
    <s v="Woody Allen"/>
    <s v="Woody Allen"/>
    <s v="United States"/>
    <n v="20000000"/>
    <n v="10555619"/>
    <s v="Jack Rollins &amp; Charles H. Joffe Productions"/>
    <n v="108"/>
    <n v="140.30000000000001"/>
    <n v="23601551.534568779"/>
    <n v="-0.47221904999999997"/>
  </r>
  <r>
    <s v="Trespass"/>
    <x v="0"/>
    <x v="2"/>
    <x v="12"/>
    <s v="December 25, 1992 (United States)"/>
    <x v="21"/>
    <n v="10000"/>
    <s v="Walter Hill"/>
    <s v="Bob Gale"/>
    <s v="Bill Paxton"/>
    <s v="United States"/>
    <n v="14000000"/>
    <n v="13249535"/>
    <s v="Universal Pictures"/>
    <n v="101"/>
    <n v="140.30000000000001"/>
    <n v="29624940.338560227"/>
    <n v="-5.3604642857142858E-2"/>
  </r>
  <r>
    <s v="Love Potion No. 9"/>
    <x v="8"/>
    <x v="3"/>
    <x v="12"/>
    <s v="November 13, 1992 (United States)"/>
    <x v="46"/>
    <n v="13000"/>
    <s v="Dale Launer"/>
    <s v="Dale Launer"/>
    <s v="Tate Donovan"/>
    <s v="United States"/>
    <m/>
    <n v="754935"/>
    <s v="Penta Pictures"/>
    <n v="92"/>
    <n v="140.30000000000001"/>
    <n v="1687976.5466856735"/>
    <n v="0"/>
  </r>
  <r>
    <s v="Rapid Fire"/>
    <x v="0"/>
    <x v="2"/>
    <x v="12"/>
    <s v="August 21, 1992 (United States)"/>
    <x v="21"/>
    <n v="8600"/>
    <s v="Dwight H. Little"/>
    <s v="Cindy Cirile"/>
    <s v="Brandon Lee"/>
    <s v="United States"/>
    <n v="10000000"/>
    <n v="14356479"/>
    <s v="Twentieth Century Fox"/>
    <n v="95"/>
    <n v="140.30000000000001"/>
    <n v="32099981.912330717"/>
    <n v="0.43564789999999998"/>
  </r>
  <r>
    <s v="Wind"/>
    <x v="8"/>
    <x v="2"/>
    <x v="12"/>
    <s v="September 11, 1992 (United States)"/>
    <x v="5"/>
    <n v="2600"/>
    <s v="Carroll Ballard"/>
    <s v="Jeff Benjamin"/>
    <s v="Matthew Modine"/>
    <s v="United States"/>
    <n v="29000000"/>
    <n v="5519569"/>
    <s v="American Zoetrope"/>
    <n v="126"/>
    <n v="140.30000000000001"/>
    <n v="12341331.399144689"/>
    <n v="-0.80967003448275865"/>
  </r>
  <r>
    <s v="Hero"/>
    <x v="8"/>
    <x v="3"/>
    <x v="12"/>
    <s v="October 2, 1992 (United States)"/>
    <x v="16"/>
    <n v="22000"/>
    <s v="Stephen Frears"/>
    <s v="Laura Ziskin"/>
    <s v="Dustin Hoffman"/>
    <s v="United States"/>
    <n v="42000000"/>
    <n v="19507345"/>
    <s v="Columbia Pictures"/>
    <n v="119"/>
    <n v="140.30000000000001"/>
    <n v="43616921.785459727"/>
    <n v="-0.53553940476190476"/>
  </r>
  <r>
    <s v="South Central"/>
    <x v="0"/>
    <x v="6"/>
    <x v="12"/>
    <s v="September 18, 1992 (United States)"/>
    <x v="8"/>
    <n v="5400"/>
    <s v="Stephen Milburn Anderson"/>
    <s v="Stephen Milburn Anderson"/>
    <s v="Glenn Plummer"/>
    <s v="United States"/>
    <n v="4000000"/>
    <n v="1373196"/>
    <s v="Enchantment Films Inc."/>
    <n v="98"/>
    <n v="140.30000000000001"/>
    <n v="3070360.5502494653"/>
    <n v="-0.65670099999999998"/>
  </r>
  <r>
    <s v="The Muppet Christmas Carol"/>
    <x v="2"/>
    <x v="3"/>
    <x v="12"/>
    <s v="December 11, 1992 (United States)"/>
    <x v="3"/>
    <n v="51000"/>
    <s v="Brian Henson"/>
    <s v="Charles Dickens"/>
    <s v="Michael Caine"/>
    <s v="United States"/>
    <n v="12000000"/>
    <n v="32574382"/>
    <s v="Walt Disney Pictures"/>
    <n v="85"/>
    <n v="140.30000000000001"/>
    <n v="72833810.644333571"/>
    <n v="1.7145318333333333"/>
  </r>
  <r>
    <s v="Un Coeur en Hiver"/>
    <x v="3"/>
    <x v="0"/>
    <x v="12"/>
    <s v="June 4, 1993 (United States)"/>
    <x v="37"/>
    <n v="9300"/>
    <s v="Claude Sautet"/>
    <s v="Claude Sautet"/>
    <s v="Daniel Auteuil"/>
    <s v="France"/>
    <m/>
    <n v="1605437"/>
    <s v="Film Par Film"/>
    <n v="105"/>
    <n v="140.30000000000001"/>
    <n v="3589633.5488239485"/>
    <n v="0"/>
  </r>
  <r>
    <s v="Tokyo Decadence"/>
    <x v="5"/>
    <x v="0"/>
    <x v="12"/>
    <s v="April 30, 1993 (United States)"/>
    <x v="22"/>
    <n v="3000"/>
    <s v="RyÃ» Murakami"/>
    <s v="RyÃ» Murakami"/>
    <s v="Miho Nikaido"/>
    <s v="Japan"/>
    <m/>
    <n v="277845"/>
    <s v="Cinemabrain"/>
    <n v="112"/>
    <n v="140.30000000000001"/>
    <n v="621240.03207412688"/>
    <n v="0"/>
  </r>
  <r>
    <s v="Mr. Baseball"/>
    <x v="8"/>
    <x v="3"/>
    <x v="12"/>
    <s v="October 2, 1992 (United States)"/>
    <x v="22"/>
    <n v="10000"/>
    <s v="Fred Schepisi"/>
    <s v="Theo Pelletier"/>
    <s v="Tom Selleck"/>
    <s v="United States"/>
    <n v="40000000"/>
    <n v="20883046"/>
    <s v="DENTSU Music And Entertainment"/>
    <n v="108"/>
    <n v="140.30000000000001"/>
    <n v="46692883.322879545"/>
    <n v="-0.47792384999999998"/>
  </r>
  <r>
    <s v="Love Crimes"/>
    <x v="0"/>
    <x v="11"/>
    <x v="12"/>
    <s v="January 24, 1992 (United States)"/>
    <x v="29"/>
    <n v="874"/>
    <s v="Lizzie Borden"/>
    <s v="Allan Moyle"/>
    <s v="Sean Young"/>
    <s v="United Kingdom"/>
    <m/>
    <n v="2287928"/>
    <s v="Sovereign Pictures"/>
    <n v="90"/>
    <n v="140.30000000000001"/>
    <n v="5115630.8880969351"/>
    <n v="0"/>
  </r>
  <r>
    <s v="Naked Killer"/>
    <x v="0"/>
    <x v="2"/>
    <x v="12"/>
    <s v="August 4, 1995 (United States)"/>
    <x v="22"/>
    <n v="2200"/>
    <s v="Clarence Fok"/>
    <s v="Jing Wong"/>
    <s v="Chingmy Yau"/>
    <s v="Hong Kong"/>
    <m/>
    <m/>
    <s v="Wong Jing's Workshop Ltd."/>
    <n v="89"/>
    <n v="140.30000000000001"/>
    <n v="0"/>
    <n v="0"/>
  </r>
  <r>
    <s v="CrissCross"/>
    <x v="0"/>
    <x v="6"/>
    <x v="12"/>
    <s v="May 8, 1992 (United States)"/>
    <x v="1"/>
    <n v="1800"/>
    <s v="Chris Menges"/>
    <s v="Scott Sommer"/>
    <s v="Goldie Hawn"/>
    <s v="United States"/>
    <n v="14000000"/>
    <n v="3052738"/>
    <s v="Hawn / Sylbert Movie Company"/>
    <n v="100"/>
    <n v="140.30000000000001"/>
    <n v="6825687.1746258019"/>
    <n v="-0.78194728571428573"/>
  </r>
  <r>
    <s v="Waterland"/>
    <x v="0"/>
    <x v="0"/>
    <x v="12"/>
    <s v="October 30, 1992 (United States)"/>
    <x v="14"/>
    <n v="2100"/>
    <s v="Stephen Gyllenhaal"/>
    <s v="Graham Swift"/>
    <s v="Jeremy Irons"/>
    <s v="United Kingdom"/>
    <n v="10000000"/>
    <n v="1100218"/>
    <s v="British Screen Productions"/>
    <n v="95"/>
    <n v="140.30000000000001"/>
    <n v="2460002.7555238772"/>
    <n v="-0.88997820000000005"/>
  </r>
  <r>
    <s v="The Distinguished Gentleman"/>
    <x v="0"/>
    <x v="3"/>
    <x v="12"/>
    <s v="December 4, 1992 (United States)"/>
    <x v="23"/>
    <n v="15000"/>
    <s v="Jonathan Lynn"/>
    <s v="Marty Kaplan"/>
    <s v="Eddie Murphy"/>
    <s v="United States"/>
    <n v="50000000"/>
    <n v="46666502"/>
    <s v="Hollywood Pictures"/>
    <n v="112"/>
    <n v="140.30000000000001"/>
    <n v="104342706.18246613"/>
    <n v="-6.666996E-2"/>
  </r>
  <r>
    <s v="White Sands"/>
    <x v="0"/>
    <x v="2"/>
    <x v="12"/>
    <s v="April 24, 1992 (United States)"/>
    <x v="22"/>
    <n v="7300"/>
    <s v="Roger Donaldson"/>
    <s v="Daniel Pyne"/>
    <s v="Willem Dafoe"/>
    <s v="United States"/>
    <n v="22000000"/>
    <n v="9011574"/>
    <s v="Morgan Creek Entertainment"/>
    <n v="101"/>
    <n v="140.30000000000001"/>
    <n v="20149185.771917321"/>
    <n v="-0.59038299999999999"/>
  </r>
  <r>
    <s v="Belle Epoque"/>
    <x v="0"/>
    <x v="3"/>
    <x v="12"/>
    <s v="February 25, 1994 (United States)"/>
    <x v="12"/>
    <n v="9700"/>
    <s v="Fernando Trueba"/>
    <s v="Rafael Azcona"/>
    <s v="Fernando FernÃ¡n GÃ³mez"/>
    <s v="Spain"/>
    <m/>
    <n v="5418216"/>
    <s v="AnimatÃ³grafo"/>
    <n v="109"/>
    <n v="140.30000000000001"/>
    <n v="12114713.893086243"/>
    <n v="0"/>
  </r>
  <r>
    <s v="Swoon"/>
    <x v="0"/>
    <x v="6"/>
    <x v="12"/>
    <s v="September 25, 1992 (United Kingdom)"/>
    <x v="17"/>
    <n v="1600"/>
    <s v="Tom Kalin"/>
    <s v="Tom Kalin"/>
    <s v="Daniel Schlachet"/>
    <s v="United States"/>
    <n v="250000"/>
    <m/>
    <s v="American Playhouse"/>
    <n v="93"/>
    <n v="140.30000000000001"/>
    <n v="0"/>
    <n v="-1"/>
  </r>
  <r>
    <s v="Knight Moves"/>
    <x v="0"/>
    <x v="6"/>
    <x v="12"/>
    <s v="January 22, 1993 (United States)"/>
    <x v="10"/>
    <n v="8100"/>
    <s v="Carl Schenkel"/>
    <s v="Brad Mirman"/>
    <s v="Christopher Lambert"/>
    <s v="United States"/>
    <n v="9000000"/>
    <n v="923418"/>
    <s v="Cineplex Odeon Films"/>
    <n v="116"/>
    <n v="140.30000000000001"/>
    <n v="2064691.5652173911"/>
    <n v="-0.89739800000000003"/>
  </r>
  <r>
    <s v="Light Sleeper"/>
    <x v="0"/>
    <x v="6"/>
    <x v="12"/>
    <s v="March 13, 1992 (United Kingdom)"/>
    <x v="8"/>
    <n v="6300"/>
    <s v="Paul Schrader"/>
    <s v="Paul Schrader"/>
    <s v="Willem Dafoe"/>
    <s v="United States"/>
    <n v="5000000"/>
    <n v="1055987"/>
    <s v="Carolco Pictures"/>
    <n v="103"/>
    <n v="140.30000000000001"/>
    <n v="2361105.6443335707"/>
    <n v="-0.78880260000000002"/>
  </r>
  <r>
    <s v="A Midnight Clear"/>
    <x v="0"/>
    <x v="0"/>
    <x v="12"/>
    <s v="April 24, 1992 (United States)"/>
    <x v="13"/>
    <n v="8500"/>
    <s v="Keith Gordon"/>
    <s v="William Wharton"/>
    <s v="Peter Berg"/>
    <s v="United States"/>
    <n v="5000000"/>
    <n v="1526697"/>
    <s v="A&amp;M Films"/>
    <n v="108"/>
    <n v="140.30000000000001"/>
    <n v="3413576.9700641483"/>
    <n v="-0.69466059999999996"/>
  </r>
  <r>
    <s v="Bob Roberts"/>
    <x v="0"/>
    <x v="3"/>
    <x v="12"/>
    <s v="September 4, 1992 (United States)"/>
    <x v="9"/>
    <n v="13000"/>
    <s v="Tim Robbins"/>
    <s v="Tim Robbins"/>
    <s v="Tim Robbins"/>
    <s v="United States"/>
    <m/>
    <n v="4479470"/>
    <s v="Miramax"/>
    <n v="102"/>
    <n v="140.30000000000001"/>
    <n v="10015750.099786172"/>
    <n v="0"/>
  </r>
  <r>
    <s v="Sarafina!"/>
    <x v="8"/>
    <x v="0"/>
    <x v="12"/>
    <s v="September 25, 1992 (United States)"/>
    <x v="21"/>
    <n v="1900"/>
    <s v="Darrell Roodt"/>
    <s v="Mbongeni Ngema"/>
    <s v="Whoopi Goldberg"/>
    <s v="South Africa"/>
    <m/>
    <n v="7306242"/>
    <s v="British Broadcasting Corporation (BBC)"/>
    <n v="117"/>
    <n v="140.30000000000001"/>
    <n v="16336194.69280114"/>
    <n v="0"/>
  </r>
  <r>
    <s v="For a Lost Soldier"/>
    <x v="9"/>
    <x v="0"/>
    <x v="12"/>
    <s v="May 7, 1993 (United States)"/>
    <x v="24"/>
    <n v="4300"/>
    <s v="Roeland Kerbosch"/>
    <s v="Don Bloch"/>
    <s v="Maarten Smit"/>
    <s v="Netherlands"/>
    <m/>
    <m/>
    <s v="Sigma Film Productions"/>
    <n v="92"/>
    <n v="140.30000000000001"/>
    <n v="0"/>
    <n v="0"/>
  </r>
  <r>
    <s v="In the Soup"/>
    <x v="0"/>
    <x v="3"/>
    <x v="12"/>
    <s v="August 13, 1992 (Germany)"/>
    <x v="12"/>
    <n v="3400"/>
    <s v="Alexandre Rockwell"/>
    <s v="Sollace Mitchell"/>
    <s v="Steve Buscemi"/>
    <s v="United States"/>
    <m/>
    <n v="256249"/>
    <s v="Alliance Communications Corporation"/>
    <n v="93"/>
    <n v="140.30000000000001"/>
    <n v="572953.03848895221"/>
    <n v="0"/>
  </r>
  <r>
    <s v="A Stranger Among Us"/>
    <x v="8"/>
    <x v="6"/>
    <x v="12"/>
    <s v="July 17, 1992 (United States)"/>
    <x v="41"/>
    <n v="3600"/>
    <s v="Sidney Lumet"/>
    <s v="Robert J. Avrech"/>
    <s v="Melanie Griffith"/>
    <s v="United States"/>
    <n v="18000000"/>
    <n v="12282994"/>
    <s v="Hollywood Pictures"/>
    <n v="110"/>
    <n v="140.30000000000001"/>
    <n v="27463829.064861011"/>
    <n v="-0.31761144444444445"/>
  </r>
  <r>
    <s v="Where the Day Takes You"/>
    <x v="0"/>
    <x v="6"/>
    <x v="12"/>
    <s v="September 11, 1992 (United States)"/>
    <x v="14"/>
    <n v="3200"/>
    <s v="Marc Rocco"/>
    <s v="Michael Hitchcock"/>
    <s v="Dermot Mulroney"/>
    <s v="United States"/>
    <n v="3000000"/>
    <n v="390152"/>
    <s v="Cinetel Films"/>
    <n v="105"/>
    <n v="140.30000000000001"/>
    <n v="872349.8389166072"/>
    <n v="-0.86994933333333335"/>
  </r>
  <r>
    <s v="Passion Fish"/>
    <x v="0"/>
    <x v="0"/>
    <x v="12"/>
    <s v="December 11, 1992 (United States)"/>
    <x v="34"/>
    <n v="5200"/>
    <s v="John Sayles"/>
    <s v="John Sayles"/>
    <s v="Mary McDonnell"/>
    <s v="United States"/>
    <n v="3330000"/>
    <n v="4814619"/>
    <s v="Atchafalaya"/>
    <n v="135"/>
    <n v="140.30000000000001"/>
    <n v="10765117.464718459"/>
    <n v="0.44583153153153154"/>
  </r>
  <r>
    <s v="That Night"/>
    <x v="8"/>
    <x v="0"/>
    <x v="12"/>
    <s v="August 6, 1993 (United States)"/>
    <x v="14"/>
    <n v="2600"/>
    <s v="Craig Bolotin"/>
    <s v="Alice McDermott"/>
    <s v="C. Thomas Howell"/>
    <s v="France"/>
    <m/>
    <n v="20194"/>
    <s v="Alcor Films"/>
    <n v="89"/>
    <n v="140.30000000000001"/>
    <n v="45152.229508196717"/>
    <n v="0"/>
  </r>
  <r>
    <s v="Gas Food Lodging"/>
    <x v="0"/>
    <x v="0"/>
    <x v="12"/>
    <s v="July 10, 1992 (United States)"/>
    <x v="14"/>
    <n v="3700"/>
    <s v="Allison Anders"/>
    <s v="Allison Anders"/>
    <s v="Brooke Adams"/>
    <s v="United States"/>
    <m/>
    <n v="1342613"/>
    <s v="Cineville"/>
    <n v="101"/>
    <n v="140.30000000000001"/>
    <n v="3001979.3164647184"/>
    <n v="0"/>
  </r>
  <r>
    <s v="American Heart"/>
    <x v="0"/>
    <x v="6"/>
    <x v="12"/>
    <s v="May 7, 1993 (United States)"/>
    <x v="17"/>
    <n v="3200"/>
    <s v="Martin Bell"/>
    <s v="Peter Silverman"/>
    <s v="Jeff Bridges"/>
    <s v="United States"/>
    <n v="10000000"/>
    <n v="384048"/>
    <s v="Avenue Pictures"/>
    <n v="113"/>
    <n v="140.30000000000001"/>
    <n v="858701.76478973625"/>
    <n v="-0.96159519999999998"/>
  </r>
  <r>
    <s v="The Babe"/>
    <x v="1"/>
    <x v="5"/>
    <x v="12"/>
    <s v="April 17, 1992 (United States)"/>
    <x v="23"/>
    <n v="9300"/>
    <s v="Arthur Hiller"/>
    <s v="John Fusco"/>
    <s v="John Goodman"/>
    <s v="United States"/>
    <m/>
    <n v="19930973"/>
    <s v="Universal Pictures"/>
    <n v="115"/>
    <n v="140.30000000000001"/>
    <n v="44564121.383464001"/>
    <n v="0"/>
  </r>
  <r>
    <s v="La sentinelle"/>
    <x v="3"/>
    <x v="0"/>
    <x v="12"/>
    <s v="October 16, 1998 (United States)"/>
    <x v="14"/>
    <n v="745"/>
    <s v="Arnaud Desplechin"/>
    <s v="Arnaud Desplechin"/>
    <s v="Emmanuel Salinger"/>
    <s v="France"/>
    <m/>
    <m/>
    <s v="Why Not Productions"/>
    <n v="139"/>
    <n v="140.30000000000001"/>
    <n v="0"/>
    <n v="0"/>
  </r>
  <r>
    <s v="Christopher Columbus: The Discovery"/>
    <x v="8"/>
    <x v="1"/>
    <x v="12"/>
    <s v="August 21, 1992 (United States)"/>
    <x v="54"/>
    <n v="2800"/>
    <s v="John Glen"/>
    <s v="Mario Puzo"/>
    <s v="Marlon Brando"/>
    <s v="United Kingdom"/>
    <n v="40000000"/>
    <n v="8251071"/>
    <s v="Christopher Columbus Productions"/>
    <n v="120"/>
    <n v="140.30000000000001"/>
    <n v="18448759.605844617"/>
    <n v="-0.79372322500000003"/>
  </r>
  <r>
    <s v="Claire of the Moon"/>
    <x v="9"/>
    <x v="0"/>
    <x v="12"/>
    <s v="October 21, 1993 (Australia)"/>
    <x v="27"/>
    <n v="950"/>
    <s v="Nicole Conn"/>
    <s v="Nicole Conn"/>
    <s v="Trisha Todd"/>
    <s v="United States"/>
    <n v="130000"/>
    <m/>
    <s v="Demi-Monde Productions"/>
    <n v="107"/>
    <n v="140.30000000000001"/>
    <n v="0"/>
    <n v="-1"/>
  </r>
  <r>
    <s v="Prelude to a Kiss"/>
    <x v="8"/>
    <x v="3"/>
    <x v="12"/>
    <s v="July 10, 1992 (United States)"/>
    <x v="41"/>
    <n v="7700"/>
    <s v="Norman RenÃ©"/>
    <s v="Craig Lucas"/>
    <s v="Meg Ryan"/>
    <s v="United States"/>
    <m/>
    <n v="22697691"/>
    <s v="Gruskoff/Levy Company"/>
    <n v="105"/>
    <n v="140.30000000000001"/>
    <n v="50750289.855310045"/>
    <n v="0"/>
  </r>
  <r>
    <s v="The Best Intentions"/>
    <x v="4"/>
    <x v="5"/>
    <x v="12"/>
    <s v="July 10, 1992 (United States)"/>
    <x v="40"/>
    <n v="3000"/>
    <s v="Bille August"/>
    <s v="Ingmar Bergman"/>
    <s v="Samuel FrÃ¶ler"/>
    <s v="Sweden"/>
    <m/>
    <n v="1253106"/>
    <s v="SVT Drama"/>
    <n v="182"/>
    <n v="140.30000000000001"/>
    <n v="2801848.5545260157"/>
    <n v="0"/>
  </r>
  <r>
    <s v="The Public Eye"/>
    <x v="0"/>
    <x v="6"/>
    <x v="12"/>
    <s v="October 16, 1992 (United States)"/>
    <x v="16"/>
    <n v="3500"/>
    <s v="Howard Franklin"/>
    <s v="Howard Franklin"/>
    <s v="Joe Pesci"/>
    <s v="United States"/>
    <n v="15000000"/>
    <n v="3067917"/>
    <s v="Universal Pictures"/>
    <n v="99"/>
    <n v="140.30000000000001"/>
    <n v="6859626.250178189"/>
    <n v="-0.79547219999999996"/>
  </r>
  <r>
    <s v="Article 99"/>
    <x v="0"/>
    <x v="3"/>
    <x v="12"/>
    <s v="March 13, 1992 (United States)"/>
    <x v="10"/>
    <n v="3100"/>
    <s v="Howard Deutch"/>
    <s v="Ron Cutler"/>
    <s v="Ray Liotta"/>
    <s v="United States"/>
    <n v="18000000"/>
    <n v="6375979"/>
    <s v="Orion Pictures"/>
    <n v="100"/>
    <n v="140.30000000000001"/>
    <n v="14256198.234497504"/>
    <n v="-0.64577894444444439"/>
  </r>
  <r>
    <s v="The Mambo Kings"/>
    <x v="0"/>
    <x v="0"/>
    <x v="12"/>
    <s v="February 28, 1992 (United States)"/>
    <x v="5"/>
    <n v="5200"/>
    <s v="Arne Glimcher"/>
    <s v="Oscar Hijuelos"/>
    <s v="Armand Assante"/>
    <s v="France"/>
    <n v="15500000"/>
    <n v="6742168"/>
    <s v="Alcor Films"/>
    <n v="104"/>
    <n v="140.30000000000001"/>
    <n v="15074968.650035636"/>
    <n v="-0.56502141935483874"/>
  </r>
  <r>
    <s v="Into the West"/>
    <x v="1"/>
    <x v="1"/>
    <x v="12"/>
    <s v="September 17, 1993 (United States)"/>
    <x v="9"/>
    <n v="2800"/>
    <s v="Mike Newell"/>
    <s v="Jim Sheridan"/>
    <s v="Gabriel Byrne"/>
    <s v="Ireland"/>
    <m/>
    <n v="4790801"/>
    <s v="Channel Four Films"/>
    <n v="97"/>
    <n v="140.30000000000001"/>
    <n v="10711862.25017819"/>
    <n v="0"/>
  </r>
  <r>
    <s v="The Playboys"/>
    <x v="8"/>
    <x v="0"/>
    <x v="12"/>
    <s v="April 22, 1992 (United States)"/>
    <x v="21"/>
    <n v="1100"/>
    <s v="Gillies MacKinnon"/>
    <s v="Shane Connaughton"/>
    <s v="Albert Finney"/>
    <s v="United States"/>
    <m/>
    <n v="4906900"/>
    <s v="Green Umbrella Ltd."/>
    <n v="117"/>
    <n v="140.30000000000001"/>
    <n v="10971450.677120456"/>
    <n v="0"/>
  </r>
  <r>
    <s v="City of Joy"/>
    <x v="8"/>
    <x v="0"/>
    <x v="12"/>
    <s v="April 17, 1992 (United States)"/>
    <x v="16"/>
    <n v="4900"/>
    <s v="Roland JoffÃ©"/>
    <s v="Dominique Lapierre"/>
    <s v="Patrick Swayze"/>
    <s v="France"/>
    <n v="27000000"/>
    <n v="14683921"/>
    <s v="Allied Filmmakers"/>
    <n v="132"/>
    <n v="140.30000000000001"/>
    <n v="32832117.018531717"/>
    <n v="-0.45615107407407407"/>
  </r>
  <r>
    <s v="Straight Talk"/>
    <x v="1"/>
    <x v="3"/>
    <x v="12"/>
    <s v="April 3, 1992 (United States)"/>
    <x v="1"/>
    <n v="3500"/>
    <s v="Barnet Kellman"/>
    <s v="Craig Bolotin"/>
    <s v="Dolly Parton"/>
    <s v="United States"/>
    <m/>
    <n v="21202099"/>
    <s v="Hollywood Pictures"/>
    <n v="91"/>
    <n v="140.30000000000001"/>
    <n v="47406261.270848177"/>
    <n v="0"/>
  </r>
  <r>
    <s v="Qing shao nian nuo zha"/>
    <x v="4"/>
    <x v="6"/>
    <x v="12"/>
    <s v="August 4, 1994 (Netherlands)"/>
    <x v="37"/>
    <n v="4000"/>
    <s v="Ming-liang Tsai"/>
    <s v="Ming-liang Tsai"/>
    <s v="Chao-jung Chen"/>
    <s v="Taiwan"/>
    <m/>
    <n v="28791"/>
    <s v="Central Motion Pictures"/>
    <n v="106"/>
    <n v="140.30000000000001"/>
    <n v="64374.459729151815"/>
    <n v="0"/>
  </r>
  <r>
    <s v="Love Field"/>
    <x v="8"/>
    <x v="0"/>
    <x v="12"/>
    <s v="February 12, 1993 (United States)"/>
    <x v="14"/>
    <n v="3800"/>
    <s v="Jonathan Kaplan"/>
    <s v="Don Roos"/>
    <s v="Michelle Pfeiffer"/>
    <s v="United States"/>
    <n v="18000000"/>
    <n v="1014726"/>
    <s v="Orion Pictures"/>
    <n v="105"/>
    <n v="140.30000000000001"/>
    <n v="2268849.2245188882"/>
    <n v="-0.94362633333333334"/>
  </r>
  <r>
    <s v="Mr. Saturday Night"/>
    <x v="0"/>
    <x v="3"/>
    <x v="12"/>
    <s v="September 25, 1992 (United States)"/>
    <x v="23"/>
    <n v="4500"/>
    <s v="Billy Crystal"/>
    <s v="Billy Crystal"/>
    <s v="Billy Crystal"/>
    <s v="United States"/>
    <n v="43000000"/>
    <n v="13351357"/>
    <s v="Castle Rock Entertainment"/>
    <n v="119"/>
    <n v="140.30000000000001"/>
    <n v="29852606.492516037"/>
    <n v="-0.68950332558139538"/>
  </r>
  <r>
    <s v="Twin Dragons"/>
    <x v="8"/>
    <x v="2"/>
    <x v="12"/>
    <s v="April 9, 1999 (United States)"/>
    <x v="16"/>
    <n v="11000"/>
    <s v="Ringo Lam"/>
    <s v="Barry Wong"/>
    <s v="Jackie Chan"/>
    <s v="Hong Kong"/>
    <n v="10000000"/>
    <n v="8359717"/>
    <s v="Golden Way Films Ltd."/>
    <n v="104"/>
    <n v="140.30000000000001"/>
    <n v="18691683.698503207"/>
    <n v="-0.16402829999999999"/>
  </r>
  <r>
    <s v="Aces: Iron Eagle III"/>
    <x v="0"/>
    <x v="2"/>
    <x v="12"/>
    <s v="June 12, 1992 (United States)"/>
    <x v="47"/>
    <n v="2700"/>
    <s v="John Glen"/>
    <s v="Kevin Alyn Elders"/>
    <s v="Louis Gossett Jr."/>
    <s v="United Kingdom"/>
    <m/>
    <n v="2517600"/>
    <s v="Carolco Pictures"/>
    <n v="98"/>
    <n v="140.30000000000001"/>
    <n v="5629159.8004276548"/>
    <n v="0"/>
  </r>
  <r>
    <s v="The Living End"/>
    <x v="9"/>
    <x v="3"/>
    <x v="12"/>
    <s v="August 21, 1992 (United States)"/>
    <x v="16"/>
    <n v="2900"/>
    <s v="Gregg Araki"/>
    <s v="Gregg Araki"/>
    <s v="Mike Dytri"/>
    <s v="United States"/>
    <n v="22769"/>
    <n v="692585"/>
    <s v="Desperate Pictures"/>
    <n v="81"/>
    <n v="140.30000000000001"/>
    <n v="1548566.7462580185"/>
    <n v="29.417892748912994"/>
  </r>
  <r>
    <s v="Simple Men"/>
    <x v="0"/>
    <x v="6"/>
    <x v="12"/>
    <s v="November 6, 1992 (United Kingdom)"/>
    <x v="13"/>
    <n v="4100"/>
    <s v="Hal Hartley"/>
    <s v="Hal Hartley"/>
    <s v="Robert John Burke"/>
    <s v="Italy"/>
    <n v="3000000"/>
    <n v="143010"/>
    <s v="American Playhouse"/>
    <n v="105"/>
    <n v="140.30000000000001"/>
    <n v="319759.35138987884"/>
    <n v="-0.95233000000000001"/>
  </r>
  <r>
    <s v="Guncrazy"/>
    <x v="0"/>
    <x v="6"/>
    <x v="12"/>
    <s v="September 9, 1993 (Australia)"/>
    <x v="30"/>
    <n v="2200"/>
    <s v="Tamra Davis"/>
    <s v="Matthew Bright"/>
    <s v="Drew Barrymore"/>
    <s v="United States"/>
    <n v="800000"/>
    <n v="114516"/>
    <s v="Zeta Entertainment"/>
    <n v="97"/>
    <n v="140.30000000000001"/>
    <n v="256048.96079828936"/>
    <n v="-0.85685500000000003"/>
  </r>
  <r>
    <s v="Folks!"/>
    <x v="8"/>
    <x v="3"/>
    <x v="12"/>
    <s v="May 1, 1992 (United States)"/>
    <x v="46"/>
    <n v="2500"/>
    <s v="Ted Kotcheff"/>
    <s v="Robert Klane"/>
    <s v="Tom Selleck"/>
    <s v="United States"/>
    <n v="15000000"/>
    <n v="6132924"/>
    <s v="Penta Pictures"/>
    <n v="107"/>
    <n v="140.30000000000001"/>
    <n v="13712745.964362081"/>
    <n v="-0.59113839999999995"/>
  </r>
  <r>
    <s v="LÃ©olo"/>
    <x v="4"/>
    <x v="3"/>
    <x v="12"/>
    <s v="April 2, 1993 (United States)"/>
    <x v="24"/>
    <n v="6700"/>
    <s v="Jean-Claude Lauzon"/>
    <s v="Jean-Claude Lauzon"/>
    <s v="Maxime Collin"/>
    <s v="Canada"/>
    <m/>
    <n v="611703"/>
    <s v="Alliance Films Corporation"/>
    <n v="107"/>
    <n v="140.30000000000001"/>
    <n v="1367720.8203848894"/>
    <n v="0"/>
  </r>
  <r>
    <s v="Night and the City"/>
    <x v="0"/>
    <x v="3"/>
    <x v="12"/>
    <s v="October 23, 1992 (United States)"/>
    <x v="1"/>
    <n v="4600"/>
    <s v="Irwin Winkler"/>
    <s v="Gerald Kersh"/>
    <s v="Robert De Niro"/>
    <s v="United States"/>
    <n v="20000000"/>
    <n v="6202756"/>
    <s v="Penta Films"/>
    <n v="105"/>
    <n v="140.30000000000001"/>
    <n v="13868884.940841055"/>
    <n v="-0.68986219999999998"/>
  </r>
  <r>
    <s v="Whispers in the Dark"/>
    <x v="0"/>
    <x v="0"/>
    <x v="12"/>
    <s v="August 7, 1992 (United States)"/>
    <x v="41"/>
    <n v="2000"/>
    <s v="Christopher Crowe"/>
    <s v="Christopher Crowe"/>
    <s v="Annabella Sciorra"/>
    <s v="United States"/>
    <n v="18000000"/>
    <n v="11124511"/>
    <s v="Paramount Pictures"/>
    <n v="103"/>
    <n v="140.30000000000001"/>
    <n v="24873550.254454739"/>
    <n v="-0.38197161111111111"/>
  </r>
  <r>
    <s v="Zebrahead"/>
    <x v="0"/>
    <x v="0"/>
    <x v="12"/>
    <s v="October 23, 1992 (United States)"/>
    <x v="21"/>
    <n v="1200"/>
    <s v="Anthony Drazan"/>
    <s v="Anthony Drazan"/>
    <s v="Michael Rapaport"/>
    <s v="United States"/>
    <m/>
    <n v="1557771"/>
    <s v="Ixtlan"/>
    <n v="100"/>
    <n v="140.30000000000001"/>
    <n v="3483056.042052744"/>
    <n v="0"/>
  </r>
  <r>
    <s v="Hyenas"/>
    <x v="4"/>
    <x v="3"/>
    <x v="12"/>
    <s v="April 26, 2019 (United States)"/>
    <x v="34"/>
    <n v="1000"/>
    <s v="Djibril Diop MambÃ©ty"/>
    <s v="Friedrich DÃ¼rrenmatt"/>
    <s v="Mansour Diouf"/>
    <s v="Switzerland"/>
    <m/>
    <n v="24672"/>
    <s v="Thelma Film AG"/>
    <n v="110"/>
    <n v="140.30000000000001"/>
    <n v="55164.692801140409"/>
    <n v="0"/>
  </r>
  <r>
    <s v="A Tale of Winter"/>
    <x v="4"/>
    <x v="0"/>
    <x v="12"/>
    <s v="January 29, 1992 (France)"/>
    <x v="4"/>
    <n v="4400"/>
    <s v="Ã‰ric Rohmer"/>
    <s v="Ã‰ric Rohmer"/>
    <s v="Charlotte VÃ©ry"/>
    <s v="France"/>
    <m/>
    <n v="52431"/>
    <s v="Compagnie Eric Rohmer (CER)"/>
    <n v="114"/>
    <n v="140.30000000000001"/>
    <n v="117231.67997148966"/>
    <n v="0"/>
  </r>
  <r>
    <s v="Man Trouble"/>
    <x v="8"/>
    <x v="3"/>
    <x v="12"/>
    <s v="July 17, 1992 (United States)"/>
    <x v="32"/>
    <n v="3000"/>
    <s v="Bob Rafelson"/>
    <s v="Carole Eastman"/>
    <s v="Jack Nicholson"/>
    <s v="United States"/>
    <n v="30000000"/>
    <n v="4096030"/>
    <s v="Penta Entertainment"/>
    <n v="100"/>
    <n v="140.30000000000001"/>
    <n v="9158407.7761938702"/>
    <n v="-0.86346566666666669"/>
  </r>
  <r>
    <s v="Laws of Gravity"/>
    <x v="0"/>
    <x v="6"/>
    <x v="12"/>
    <s v="August 20, 1993 (United Kingdom)"/>
    <x v="8"/>
    <n v="950"/>
    <s v="Nick Gomez"/>
    <s v="Nick Gomez"/>
    <s v="Peter Greene"/>
    <s v="United States"/>
    <n v="38000"/>
    <m/>
    <s v="Island World"/>
    <n v="100"/>
    <n v="140.30000000000001"/>
    <n v="0"/>
    <n v="-1"/>
  </r>
  <r>
    <s v="Brain Donors"/>
    <x v="1"/>
    <x v="3"/>
    <x v="12"/>
    <s v="April 17, 1992 (United States)"/>
    <x v="12"/>
    <n v="4100"/>
    <s v="Dennis Dugan"/>
    <s v="Pat Proft"/>
    <s v="John Turturro"/>
    <s v="United States"/>
    <m/>
    <n v="918239"/>
    <s v="Paramount Pictures"/>
    <n v="80"/>
    <n v="140.30000000000001"/>
    <n v="2053111.7198859586"/>
    <n v="0"/>
  </r>
  <r>
    <s v="Out on a Limb"/>
    <x v="1"/>
    <x v="3"/>
    <x v="12"/>
    <s v="September 4, 1992 (United States)"/>
    <x v="11"/>
    <n v="1600"/>
    <s v="Francis Veber"/>
    <s v="Daniel Goldin"/>
    <s v="Matthew Broderick"/>
    <s v="United States"/>
    <m/>
    <n v="1659542"/>
    <s v="Interscope Communications"/>
    <n v="93"/>
    <n v="140.30000000000001"/>
    <n v="3710608.1639344259"/>
    <n v="0"/>
  </r>
  <r>
    <s v="Tetsuo II: Body Hammer"/>
    <x v="0"/>
    <x v="2"/>
    <x v="12"/>
    <s v="August 15, 1997 (United States)"/>
    <x v="5"/>
    <n v="4200"/>
    <s v="Shin'ya Tsukamoto"/>
    <s v="Shin'ya Tsukamoto"/>
    <s v="TomorÃ´ Taguchi"/>
    <s v="Japan"/>
    <m/>
    <m/>
    <s v="F2"/>
    <n v="83"/>
    <n v="140.30000000000001"/>
    <n v="0"/>
    <n v="0"/>
  </r>
  <r>
    <s v="Traces of Red"/>
    <x v="0"/>
    <x v="6"/>
    <x v="12"/>
    <s v="November 11, 1992 (United States)"/>
    <x v="33"/>
    <n v="1500"/>
    <s v="Andy Wolk"/>
    <s v="Jim Piddock"/>
    <s v="Jim Belushi"/>
    <s v="United States"/>
    <m/>
    <n v="3206714"/>
    <s v="The Samuel Goldwyn Company"/>
    <n v="105"/>
    <n v="140.30000000000001"/>
    <n v="7169965.6578759793"/>
    <n v="0"/>
  </r>
  <r>
    <s v="Storyville"/>
    <x v="0"/>
    <x v="0"/>
    <x v="12"/>
    <s v="September 30, 1992 (France)"/>
    <x v="1"/>
    <n v="1100"/>
    <s v="Mark Frost"/>
    <s v="Frank Galbally"/>
    <s v="James Spader"/>
    <s v="United States"/>
    <m/>
    <n v="422503"/>
    <s v="Davis Entertainment"/>
    <n v="113"/>
    <n v="140.30000000000001"/>
    <n v="944684.18460441905"/>
    <n v="0"/>
  </r>
  <r>
    <s v="Rescue Me"/>
    <x v="8"/>
    <x v="2"/>
    <x v="12"/>
    <s v="December 3, 1993 (United States)"/>
    <x v="33"/>
    <n v="683"/>
    <s v="Arthur Allan Seidelman"/>
    <s v="Mike Snyder"/>
    <s v="Michael Dudikoff"/>
    <s v="United States"/>
    <m/>
    <m/>
    <s v="Cannon Pictures"/>
    <n v="99"/>
    <n v="140.30000000000001"/>
    <n v="0"/>
    <n v="0"/>
  </r>
  <r>
    <s v="Map of the Human Heart"/>
    <x v="0"/>
    <x v="1"/>
    <x v="12"/>
    <s v="May 14, 1993 (United States)"/>
    <x v="12"/>
    <n v="3100"/>
    <s v="Vincent Ward"/>
    <s v="Louis Nowra"/>
    <s v="Jason Scott Lee"/>
    <s v="Australia"/>
    <m/>
    <n v="2806881"/>
    <s v="Australian Film Finance Corporation (AFFC)"/>
    <n v="109"/>
    <n v="140.30000000000001"/>
    <n v="6275969.8481824659"/>
    <n v="0"/>
  </r>
  <r>
    <s v="Ruby Cairo"/>
    <x v="8"/>
    <x v="16"/>
    <x v="12"/>
    <s v="October 29, 1993 (United States)"/>
    <x v="18"/>
    <n v="2100"/>
    <s v="Graeme Clifford"/>
    <s v="Robert Dillon"/>
    <s v="Andie MacDowell"/>
    <s v="United States"/>
    <n v="24000000"/>
    <n v="608866"/>
    <s v="Majestic Films International"/>
    <n v="90"/>
    <n v="140.30000000000001"/>
    <n v="1361377.5067712045"/>
    <n v="-0.9746305833333333"/>
  </r>
  <r>
    <s v="The Waterdance"/>
    <x v="0"/>
    <x v="0"/>
    <x v="12"/>
    <s v="May 13, 1992 (United States)"/>
    <x v="8"/>
    <n v="2600"/>
    <s v="Neal Jimenez"/>
    <s v="Neal Jimenez"/>
    <s v="Eric Stoltz"/>
    <s v="United States"/>
    <n v="2700000"/>
    <n v="1723319"/>
    <s v="No Frills Film Production"/>
    <n v="106"/>
    <n v="140.30000000000001"/>
    <n v="3853208.6265146113"/>
    <n v="-0.36173370370370372"/>
  </r>
  <r>
    <s v="Year of the Comet"/>
    <x v="8"/>
    <x v="2"/>
    <x v="12"/>
    <s v="April 24, 1992 (United States)"/>
    <x v="1"/>
    <n v="1500"/>
    <s v="Peter Yates"/>
    <s v="William Goldman"/>
    <s v="Penelope Ann Miller"/>
    <s v="United States"/>
    <m/>
    <n v="2791515"/>
    <s v="Castle Rock Entertainment"/>
    <n v="91"/>
    <n v="140.30000000000001"/>
    <n v="6241612.6550249467"/>
    <n v="0"/>
  </r>
  <r>
    <s v="This Is My Life"/>
    <x v="8"/>
    <x v="0"/>
    <x v="12"/>
    <s v="February 21, 1992 (United States)"/>
    <x v="10"/>
    <n v="1100"/>
    <s v="Nora Ephron"/>
    <s v="Meg Wolitzer"/>
    <s v="Julie Kavner"/>
    <s v="United States"/>
    <m/>
    <n v="2922094"/>
    <s v="Twentieth Century Fox"/>
    <n v="105"/>
    <n v="140.30000000000001"/>
    <n v="6533577.2473271554"/>
    <n v="0"/>
  </r>
  <r>
    <s v="Mistress"/>
    <x v="0"/>
    <x v="3"/>
    <x v="12"/>
    <s v="July 24, 1992 (United States)"/>
    <x v="20"/>
    <n v="2100"/>
    <s v="Barry Primus"/>
    <s v="Barry Primus"/>
    <s v="Robert Wuhl"/>
    <s v="United States"/>
    <m/>
    <n v="1102469"/>
    <s v="Meir Teper"/>
    <n v="110"/>
    <n v="140.30000000000001"/>
    <n v="2465035.8182466142"/>
    <n v="0"/>
  </r>
  <r>
    <s v="Passed Away"/>
    <x v="8"/>
    <x v="3"/>
    <x v="12"/>
    <s v="April 24, 1992 (United States)"/>
    <x v="1"/>
    <n v="1200"/>
    <s v="Charlie Peters"/>
    <s v="Charlie Peters"/>
    <s v="Bob Hoskins"/>
    <s v="United States"/>
    <m/>
    <n v="4030793"/>
    <s v="Hollywood Pictures"/>
    <n v="96"/>
    <n v="140.30000000000001"/>
    <n v="9012542.8660014253"/>
    <n v="0"/>
  </r>
  <r>
    <s v="Blame It on the Bellboy"/>
    <x v="8"/>
    <x v="3"/>
    <x v="12"/>
    <s v="March 6, 1992 (United States)"/>
    <x v="30"/>
    <n v="2500"/>
    <s v="Mark Herman"/>
    <s v="Mark Herman"/>
    <s v="Bronson Pinchot"/>
    <s v="United Kingdom"/>
    <m/>
    <n v="3104545"/>
    <s v="Bellboy Films Limited"/>
    <n v="78"/>
    <n v="140.30000000000001"/>
    <n v="6941523.638631504"/>
    <n v="0"/>
  </r>
  <r>
    <s v="Leaving Normal"/>
    <x v="0"/>
    <x v="3"/>
    <x v="12"/>
    <s v="April 29, 1992 (United States)"/>
    <x v="14"/>
    <n v="1300"/>
    <s v="Edward Zwick"/>
    <s v="Ed Solomon"/>
    <s v="Christine Lahti"/>
    <s v="United States"/>
    <m/>
    <n v="1514114"/>
    <s v="Mirage Entertainment"/>
    <n v="110"/>
    <n v="140.30000000000001"/>
    <n v="3385442.3506771205"/>
    <n v="0"/>
  </r>
  <r>
    <s v="House of Angels"/>
    <x v="0"/>
    <x v="3"/>
    <x v="12"/>
    <s v="August 6, 1993 (United States)"/>
    <x v="5"/>
    <n v="4500"/>
    <s v="Colin Nutley"/>
    <s v="Colin Nutley"/>
    <s v="Helena BergstrÃ¶m"/>
    <s v="Sweden"/>
    <m/>
    <n v="9481984"/>
    <s v="Memfis Film"/>
    <n v="127"/>
    <n v="140.30000000000001"/>
    <n v="21200986.320741266"/>
    <n v="0"/>
  </r>
  <r>
    <s v="The Long Day Closes"/>
    <x v="1"/>
    <x v="5"/>
    <x v="12"/>
    <s v="May 28, 1993 (United States)"/>
    <x v="34"/>
    <n v="3000"/>
    <s v="Terence Davies"/>
    <s v="Terence Davies"/>
    <s v="Leigh McCormack"/>
    <s v="United Kingdom"/>
    <m/>
    <n v="22765"/>
    <s v="British Film Institute (BFI)"/>
    <n v="85"/>
    <n v="140.30000000000001"/>
    <n v="50900.787598004274"/>
    <n v="0"/>
  </r>
  <r>
    <s v="Once Upon a Time in China III"/>
    <x v="0"/>
    <x v="2"/>
    <x v="12"/>
    <s v="February 11, 1993 (Hong Kong)"/>
    <x v="8"/>
    <n v="6600"/>
    <s v="Hark Tsui"/>
    <s v="Tin-suen Chan"/>
    <s v="Jet Li"/>
    <s v="Hong Kong"/>
    <m/>
    <m/>
    <s v="Golden Harvest Company"/>
    <n v="109"/>
    <n v="140.30000000000001"/>
    <n v="0"/>
    <n v="0"/>
  </r>
  <r>
    <s v="Shadow of the Wolf"/>
    <x v="8"/>
    <x v="1"/>
    <x v="12"/>
    <s v="March 5, 1993 (United States)"/>
    <x v="46"/>
    <n v="876"/>
    <s v="Jacques Dorfmann"/>
    <s v="Jacques Dorfmann"/>
    <s v="Lou Diamond Phillips"/>
    <s v="France"/>
    <m/>
    <n v="1434174"/>
    <s v="Vision International"/>
    <n v="112"/>
    <n v="140.30000000000001"/>
    <n v="3206702.6642908053"/>
    <n v="0"/>
  </r>
  <r>
    <s v="The Gun in Betty Lou's Handbag"/>
    <x v="8"/>
    <x v="3"/>
    <x v="12"/>
    <s v="August 21, 1992 (United States)"/>
    <x v="27"/>
    <n v="1600"/>
    <s v="Allan Moyle"/>
    <s v="Grace Cary Bickley"/>
    <s v="Penelope Ann Miller"/>
    <s v="United States"/>
    <n v="13000000"/>
    <n v="3721911"/>
    <s v="In The Bag Productions"/>
    <n v="89"/>
    <n v="140.30000000000001"/>
    <n v="8321906.4910905203"/>
    <n v="-0.7136991538461539"/>
  </r>
  <r>
    <s v="Tombstone"/>
    <x v="0"/>
    <x v="2"/>
    <x v="13"/>
    <s v="December 25, 1993 (United States)"/>
    <x v="40"/>
    <n v="132000"/>
    <s v="George P. Cosmatos"/>
    <s v="Kevin Jarre"/>
    <s v="Kurt Russell"/>
    <s v="United States"/>
    <n v="25000000"/>
    <n v="56505065"/>
    <s v="Hollywood Pictures"/>
    <n v="130"/>
    <n v="144.5"/>
    <n v="122668781.24913493"/>
    <n v="1.2602026"/>
  </r>
  <r>
    <s v="The Sandlot"/>
    <x v="1"/>
    <x v="3"/>
    <x v="13"/>
    <s v="April 7, 1993 (United States)"/>
    <x v="40"/>
    <n v="82000"/>
    <s v="David Mickey Evans"/>
    <s v="David Mickey Evans"/>
    <s v="Tom Guiry"/>
    <s v="United States"/>
    <m/>
    <n v="34348443"/>
    <s v="Twentieth Century Fox"/>
    <n v="101"/>
    <n v="144.5"/>
    <n v="74568211.550865039"/>
    <n v="0"/>
  </r>
  <r>
    <s v="Jurassic Park"/>
    <x v="8"/>
    <x v="2"/>
    <x v="13"/>
    <s v="June 11, 1993 (United States)"/>
    <x v="31"/>
    <n v="894000"/>
    <s v="Steven Spielberg"/>
    <s v="Michael Crichton"/>
    <s v="Sam Neill"/>
    <s v="United States"/>
    <n v="63000000"/>
    <n v="1033928303"/>
    <s v="Universal Pictures"/>
    <n v="127"/>
    <n v="144.5"/>
    <n v="2244590371.287889"/>
    <n v="15.411560365079366"/>
  </r>
  <r>
    <s v="Dazed and Confused"/>
    <x v="0"/>
    <x v="3"/>
    <x v="13"/>
    <s v="September 24, 1993 (United States)"/>
    <x v="37"/>
    <n v="171000"/>
    <s v="Richard Linklater"/>
    <s v="Richard Linklater"/>
    <s v="Jason London"/>
    <s v="United States"/>
    <n v="6900000"/>
    <n v="7993039"/>
    <s v="Gramercy Pictures (I)"/>
    <n v="102"/>
    <n v="144.5"/>
    <n v="17352362.175086502"/>
    <n v="0.15841144927536233"/>
  </r>
  <r>
    <s v="Schindler's List"/>
    <x v="0"/>
    <x v="5"/>
    <x v="13"/>
    <s v="February 4, 1994 (United States)"/>
    <x v="61"/>
    <n v="1200000"/>
    <s v="Steven Spielberg"/>
    <s v="Thomas Keneally"/>
    <s v="Liam Neeson"/>
    <s v="United States"/>
    <n v="22000000"/>
    <n v="322161245"/>
    <s v="Universal Pictures"/>
    <n v="195"/>
    <n v="144.5"/>
    <n v="699390882.74394453"/>
    <n v="13.643692954545454"/>
  </r>
  <r>
    <s v="True Romance"/>
    <x v="0"/>
    <x v="6"/>
    <x v="13"/>
    <s v="September 10, 1993 (United States)"/>
    <x v="6"/>
    <n v="212000"/>
    <s v="Tony Scott"/>
    <s v="Quentin Tarantino"/>
    <s v="Christian Slater"/>
    <s v="United States"/>
    <n v="13000000"/>
    <n v="13088850"/>
    <s v="Morgan Creek Entertainment"/>
    <n v="119"/>
    <n v="144.5"/>
    <n v="28415032.837370239"/>
    <n v="6.8346153846153843E-3"/>
  </r>
  <r>
    <s v="Naked"/>
    <x v="4"/>
    <x v="3"/>
    <x v="13"/>
    <s v="February 4, 1994 (United States)"/>
    <x v="40"/>
    <n v="36000"/>
    <s v="Mike Leigh"/>
    <s v="Mike Leigh"/>
    <s v="David Thewlis"/>
    <s v="United Kingdom"/>
    <m/>
    <n v="1769305"/>
    <s v="Thin Man Films"/>
    <n v="132"/>
    <n v="144.5"/>
    <n v="3841044.833910034"/>
    <n v="0"/>
  </r>
  <r>
    <s v="Robin Hood: Men in Tights"/>
    <x v="8"/>
    <x v="1"/>
    <x v="13"/>
    <s v="July 28, 1993 (United States)"/>
    <x v="17"/>
    <n v="119000"/>
    <s v="Mel Brooks"/>
    <s v="J.D. Shapiro"/>
    <s v="Cary Elwes"/>
    <s v="France"/>
    <n v="20000000"/>
    <n v="35739755"/>
    <s v="Brooksfilms"/>
    <n v="104"/>
    <n v="144.5"/>
    <n v="77588658.432525948"/>
    <n v="0.78698774999999999"/>
  </r>
  <r>
    <s v="A Bronx Tale"/>
    <x v="0"/>
    <x v="6"/>
    <x v="13"/>
    <s v="October 1, 1993 (United States)"/>
    <x v="40"/>
    <n v="132000"/>
    <s v="Robert De Niro"/>
    <s v="Chazz Palminteri"/>
    <s v="Robert De Niro"/>
    <s v="United States"/>
    <n v="22000000"/>
    <n v="17287898"/>
    <s v="Price Entertainment"/>
    <n v="121"/>
    <n v="144.5"/>
    <n v="37530889.983391002"/>
    <n v="-0.21418645454545454"/>
  </r>
  <r>
    <s v="What's Eating Gilbert Grape"/>
    <x v="8"/>
    <x v="0"/>
    <x v="13"/>
    <s v="March 4, 1994 (United States)"/>
    <x v="3"/>
    <n v="221000"/>
    <s v="Lasse HallstrÃ¶m"/>
    <s v="Peter Hedges"/>
    <s v="Johnny Depp"/>
    <s v="United States"/>
    <n v="11000000"/>
    <n v="10032765"/>
    <s v="Paramount Pictures"/>
    <n v="118"/>
    <n v="144.5"/>
    <n v="21780473.221453283"/>
    <n v="-8.7930454545454548E-2"/>
  </r>
  <r>
    <s v="Hocus Pocus"/>
    <x v="1"/>
    <x v="3"/>
    <x v="13"/>
    <s v="July 16, 1993 (United States)"/>
    <x v="15"/>
    <n v="106000"/>
    <s v="Kenny Ortega"/>
    <s v="David Kirschner"/>
    <s v="Bette Midler"/>
    <s v="United States"/>
    <n v="28000000"/>
    <n v="44947705"/>
    <s v="Walt Disney Pictures"/>
    <n v="96"/>
    <n v="144.5"/>
    <n v="97578512.515570924"/>
    <n v="0.60527517857142854"/>
  </r>
  <r>
    <s v="Carlito's Way"/>
    <x v="0"/>
    <x v="6"/>
    <x v="13"/>
    <s v="November 12, 1993 (United States)"/>
    <x v="6"/>
    <n v="206000"/>
    <s v="Brian De Palma"/>
    <s v="Edwin Torres"/>
    <s v="Al Pacino"/>
    <s v="United States"/>
    <n v="30000000"/>
    <n v="63848322"/>
    <s v="Universal Pictures"/>
    <n v="144"/>
    <n v="144.5"/>
    <n v="138610509.42145327"/>
    <n v="1.1282774"/>
  </r>
  <r>
    <s v="Mrs. Doubtfire"/>
    <x v="8"/>
    <x v="3"/>
    <x v="13"/>
    <s v="November 24, 1993 (United States)"/>
    <x v="9"/>
    <n v="252000"/>
    <s v="Chris Columbus"/>
    <s v="Anne Fine"/>
    <s v="Robin Williams"/>
    <s v="United States"/>
    <n v="25000000"/>
    <n v="441286195"/>
    <s v="Twentieth Century Fox"/>
    <n v="125"/>
    <n v="144.5"/>
    <n v="958003317.44982684"/>
    <n v="16.6514478"/>
  </r>
  <r>
    <s v="The Fugitive"/>
    <x v="8"/>
    <x v="2"/>
    <x v="13"/>
    <s v="August 6, 1993 (United States)"/>
    <x v="40"/>
    <n v="275000"/>
    <s v="Andrew Davis"/>
    <s v="Jeb Stuart"/>
    <s v="Harrison Ford"/>
    <s v="United States"/>
    <n v="44000000"/>
    <n v="368875760"/>
    <s v="Warner Bros."/>
    <n v="130"/>
    <n v="144.5"/>
    <n v="800805023.61245668"/>
    <n v="7.38354"/>
  </r>
  <r>
    <s v="Demolition Man"/>
    <x v="0"/>
    <x v="2"/>
    <x v="13"/>
    <s v="October 8, 1993 (United States)"/>
    <x v="17"/>
    <n v="163000"/>
    <s v="Marco Brambilla"/>
    <s v="Peter M. Lenkov"/>
    <s v="Sylvester Stallone"/>
    <s v="United States"/>
    <n v="57000000"/>
    <n v="58055768"/>
    <s v="Warner Bros."/>
    <n v="115"/>
    <n v="144.5"/>
    <n v="126035255.51280275"/>
    <n v="1.8522245614035086E-2"/>
  </r>
  <r>
    <s v="Dennis the Menace"/>
    <x v="1"/>
    <x v="3"/>
    <x v="13"/>
    <s v="June 25, 1993 (United States)"/>
    <x v="41"/>
    <n v="58000"/>
    <s v="Nick Castle"/>
    <s v="Hank Ketcham"/>
    <s v="Walter Matthau"/>
    <s v="United States"/>
    <m/>
    <n v="117270765"/>
    <s v="Warner Bros."/>
    <n v="94"/>
    <n v="144.5"/>
    <n v="254587120.97231832"/>
    <n v="0"/>
  </r>
  <r>
    <s v="Falling Down"/>
    <x v="0"/>
    <x v="2"/>
    <x v="13"/>
    <s v="February 26, 1993 (United States)"/>
    <x v="37"/>
    <n v="177000"/>
    <s v="Joel Schumacher"/>
    <s v="Ebbe Roe Smith"/>
    <s v="Michael Douglas"/>
    <s v="United States"/>
    <n v="25000000"/>
    <n v="40903593"/>
    <s v="Alcor Films"/>
    <n v="113"/>
    <n v="144.5"/>
    <n v="88799011.239446357"/>
    <n v="0.63614371999999997"/>
  </r>
  <r>
    <s v="The Pelican Brief"/>
    <x v="8"/>
    <x v="6"/>
    <x v="13"/>
    <s v="December 17, 1993 (United States)"/>
    <x v="14"/>
    <n v="81000"/>
    <s v="Alan J. Pakula"/>
    <s v="John Grisham"/>
    <s v="Julia Roberts"/>
    <s v="United States"/>
    <n v="45000000"/>
    <n v="195268056"/>
    <s v="Warner Bros."/>
    <n v="141"/>
    <n v="144.5"/>
    <n v="423914111.88373697"/>
    <n v="3.3392901333333334"/>
  </r>
  <r>
    <s v="The Firm"/>
    <x v="0"/>
    <x v="0"/>
    <x v="13"/>
    <s v="June 30, 1993 (United States)"/>
    <x v="8"/>
    <n v="124000"/>
    <s v="Sydney Pollack"/>
    <s v="John Grisham"/>
    <s v="Tom Cruise"/>
    <s v="United States"/>
    <n v="42000000"/>
    <n v="270248367"/>
    <s v="Davis Entertainment"/>
    <n v="154"/>
    <n v="144.5"/>
    <n v="586691437.56332171"/>
    <n v="5.434484928571429"/>
  </r>
  <r>
    <s v="Last Action Hero"/>
    <x v="8"/>
    <x v="2"/>
    <x v="13"/>
    <s v="June 18, 1993 (United States)"/>
    <x v="5"/>
    <n v="141000"/>
    <s v="John McTiernan"/>
    <s v="Zak Penn"/>
    <s v="Arnold Schwarzenegger"/>
    <s v="United States"/>
    <n v="85000000"/>
    <n v="137298489"/>
    <s v="Columbia Pictures"/>
    <n v="130"/>
    <n v="144.5"/>
    <n v="298065993.07474047"/>
    <n v="0.61527634117647056"/>
  </r>
  <r>
    <s v="Sister Act 2: Back in the Habit"/>
    <x v="1"/>
    <x v="3"/>
    <x v="13"/>
    <s v="December 10, 1993 (United States)"/>
    <x v="41"/>
    <n v="50000"/>
    <s v="Bill Duke"/>
    <s v="James Orr"/>
    <s v="Whoopi Goldberg"/>
    <s v="United States"/>
    <n v="38000000"/>
    <n v="57319029"/>
    <s v="Touchstone Pictures"/>
    <n v="107"/>
    <n v="144.5"/>
    <n v="124435843.57993078"/>
    <n v="0.5083955"/>
  </r>
  <r>
    <s v="Groundhog Day"/>
    <x v="1"/>
    <x v="3"/>
    <x v="13"/>
    <s v="February 12, 1993 (United States)"/>
    <x v="45"/>
    <n v="589000"/>
    <s v="Harold Ramis"/>
    <s v="Danny Rubin"/>
    <s v="Bill Murray"/>
    <s v="United States"/>
    <n v="14600000"/>
    <n v="71074049"/>
    <s v="Columbia Pictures"/>
    <n v="101"/>
    <n v="144.5"/>
    <n v="154297087.69065741"/>
    <n v="3.8680855479452054"/>
  </r>
  <r>
    <s v="Philadelphia"/>
    <x v="8"/>
    <x v="0"/>
    <x v="13"/>
    <s v="January 14, 1994 (United States)"/>
    <x v="3"/>
    <n v="229000"/>
    <s v="Jonathan Demme"/>
    <s v="Ron Nyswaner"/>
    <s v="Tom Hanks"/>
    <s v="United States"/>
    <n v="26000000"/>
    <n v="206678440"/>
    <s v="TriStar Pictures"/>
    <n v="125"/>
    <n v="144.5"/>
    <n v="448685305.38408297"/>
    <n v="6.9491707692307694"/>
  </r>
  <r>
    <s v="Super Mario Bros."/>
    <x v="1"/>
    <x v="1"/>
    <x v="13"/>
    <s v="May 28, 1993 (United States)"/>
    <x v="52"/>
    <n v="50000"/>
    <s v="Annabel Jankel"/>
    <s v="Parker Bennett"/>
    <s v="Bob Hoskins"/>
    <s v="United Kingdom"/>
    <n v="48000000"/>
    <n v="20915465"/>
    <s v="Allied Filmmakers"/>
    <n v="104"/>
    <n v="144.5"/>
    <n v="45406099.449826986"/>
    <n v="-0.56426114583333331"/>
  </r>
  <r>
    <s v="Sleepless in Seattle"/>
    <x v="1"/>
    <x v="3"/>
    <x v="13"/>
    <s v="June 25, 1993 (United States)"/>
    <x v="8"/>
    <n v="165000"/>
    <s v="Nora Ephron"/>
    <s v="Jeff Arch"/>
    <s v="Tom Hanks"/>
    <s v="United States"/>
    <n v="21000000"/>
    <n v="227927165"/>
    <s v="TriStar Pictures"/>
    <n v="105"/>
    <n v="144.5"/>
    <n v="494814890.38408297"/>
    <n v="9.8536745238095236"/>
  </r>
  <r>
    <s v="Cliffhanger"/>
    <x v="0"/>
    <x v="2"/>
    <x v="13"/>
    <s v="May 28, 1993 (United States)"/>
    <x v="5"/>
    <n v="122000"/>
    <s v="Renny Harlin"/>
    <s v="John Long"/>
    <s v="Sylvester Stallone"/>
    <s v="United States"/>
    <n v="70000000"/>
    <n v="255000211"/>
    <s v="Carolco Pictures"/>
    <n v="113"/>
    <n v="144.5"/>
    <n v="553588693.36124563"/>
    <n v="2.6428601571428572"/>
  </r>
  <r>
    <s v="The Piano"/>
    <x v="0"/>
    <x v="0"/>
    <x v="13"/>
    <s v="February 11, 1994 (United States)"/>
    <x v="37"/>
    <n v="81000"/>
    <s v="Jane Campion"/>
    <s v="Jane Campion"/>
    <s v="Holly Hunter"/>
    <s v="New Zealand"/>
    <n v="7000000"/>
    <n v="40185556"/>
    <s v="CiBy 2000"/>
    <n v="121"/>
    <n v="144.5"/>
    <n v="87240200.119031131"/>
    <n v="4.7407937142857142"/>
  </r>
  <r>
    <s v="The Nightmare Before Christmas"/>
    <x v="1"/>
    <x v="10"/>
    <x v="13"/>
    <s v="October 29, 1993 (United States)"/>
    <x v="45"/>
    <n v="306000"/>
    <s v="Henry Selick"/>
    <s v="Tim Burton"/>
    <s v="Danny Elfman"/>
    <s v="United States"/>
    <n v="18000000"/>
    <n v="91491247"/>
    <s v="Touchstone Pictures"/>
    <n v="76"/>
    <n v="144.5"/>
    <n v="198621482.24152246"/>
    <n v="4.0828470555555558"/>
  </r>
  <r>
    <s v="Rookie of the Year"/>
    <x v="1"/>
    <x v="3"/>
    <x v="13"/>
    <s v="July 7, 1993 (United States)"/>
    <x v="10"/>
    <n v="26000"/>
    <s v="Daniel Stern"/>
    <s v="Sam Harper"/>
    <s v="Thomas Ian Nicholas"/>
    <s v="United States"/>
    <n v="10000000"/>
    <n v="56500758"/>
    <s v="Twentieth Century Fox"/>
    <n v="103"/>
    <n v="144.5"/>
    <n v="122659431.0352941"/>
    <n v="4.6500757999999998"/>
  </r>
  <r>
    <s v="Blood In, Blood Out"/>
    <x v="0"/>
    <x v="6"/>
    <x v="13"/>
    <s v="April 30, 1993 (United States)"/>
    <x v="45"/>
    <n v="29000"/>
    <s v="Taylor Hackford"/>
    <s v="Ross Thomas"/>
    <s v="Damian Chapa"/>
    <s v="United States"/>
    <n v="35000000"/>
    <n v="4496583"/>
    <s v="Hollywood Pictures"/>
    <n v="180"/>
    <n v="144.5"/>
    <n v="9761786.0698961932"/>
    <n v="-0.87152620000000003"/>
  </r>
  <r>
    <s v="In the Name of the Father"/>
    <x v="0"/>
    <x v="5"/>
    <x v="13"/>
    <s v="February 25, 1994 (United States)"/>
    <x v="31"/>
    <n v="163000"/>
    <s v="Jim Sheridan"/>
    <s v="Gerry Conlon"/>
    <s v="Daniel Day-Lewis"/>
    <s v="Ireland"/>
    <n v="13000000"/>
    <n v="65796862"/>
    <s v="Hell's Kitchen Films"/>
    <n v="133"/>
    <n v="144.5"/>
    <n v="142840661.6567474"/>
    <n v="4.0612970769230765"/>
  </r>
  <r>
    <s v="Alive"/>
    <x v="0"/>
    <x v="5"/>
    <x v="13"/>
    <s v="January 15, 1993 (United States)"/>
    <x v="12"/>
    <n v="53000"/>
    <s v="Frank Marshall"/>
    <s v="Piers Paul Read"/>
    <s v="Ethan Hawke"/>
    <s v="United States"/>
    <n v="32000000"/>
    <n v="36733909"/>
    <s v="Film Andes S.A."/>
    <n v="120"/>
    <n v="144.5"/>
    <n v="79746901.406920403"/>
    <n v="0.14793465624999999"/>
  </r>
  <r>
    <s v="Addams Family Values"/>
    <x v="8"/>
    <x v="3"/>
    <x v="13"/>
    <s v="November 19, 1993 (United States)"/>
    <x v="8"/>
    <n v="84000"/>
    <s v="Barry Sonnenfeld"/>
    <s v="Charles Addams"/>
    <s v="Anjelica Huston"/>
    <s v="United States"/>
    <n v="47000000"/>
    <n v="48919043"/>
    <s v="Paramount Pictures"/>
    <n v="94"/>
    <n v="144.5"/>
    <n v="106200026.22214532"/>
    <n v="4.0830702127659574E-2"/>
  </r>
  <r>
    <s v="Indecent Proposal"/>
    <x v="0"/>
    <x v="0"/>
    <x v="13"/>
    <s v="April 7, 1993 (United States)"/>
    <x v="22"/>
    <n v="66000"/>
    <s v="Adrian Lyne"/>
    <s v="Jack Engelhard"/>
    <s v="Robert Redford"/>
    <s v="United States"/>
    <n v="38000000"/>
    <n v="266614059"/>
    <s v="Paramount Pictures"/>
    <n v="117"/>
    <n v="144.5"/>
    <n v="578801593.82906568"/>
    <n v="6.0161594473684215"/>
  </r>
  <r>
    <s v="In the Line of Fire"/>
    <x v="0"/>
    <x v="2"/>
    <x v="13"/>
    <s v="July 9, 1993 (United States)"/>
    <x v="13"/>
    <n v="96000"/>
    <s v="Wolfgang Petersen"/>
    <s v="Jeff Maguire"/>
    <s v="Clint Eastwood"/>
    <s v="United States"/>
    <n v="40000000"/>
    <n v="176997168"/>
    <s v="Columbia Pictures"/>
    <n v="128"/>
    <n v="144.5"/>
    <n v="384249215.23598611"/>
    <n v="3.4249291999999998"/>
  </r>
  <r>
    <s v="The Age of Innocence"/>
    <x v="1"/>
    <x v="0"/>
    <x v="13"/>
    <s v="October 1, 1993 (United States)"/>
    <x v="13"/>
    <n v="56000"/>
    <s v="Martin Scorsese"/>
    <s v="Edith Wharton"/>
    <s v="Daniel Day-Lewis"/>
    <s v="United States"/>
    <n v="34000000"/>
    <n v="32255440"/>
    <s v="Columbia Pictures"/>
    <n v="139"/>
    <n v="144.5"/>
    <n v="70024439.640138403"/>
    <n v="-5.1310588235294115E-2"/>
  </r>
  <r>
    <s v="Menace II Society"/>
    <x v="0"/>
    <x v="6"/>
    <x v="13"/>
    <s v="May 26, 1993 (United States)"/>
    <x v="24"/>
    <n v="54000"/>
    <s v="Albert Hughes"/>
    <s v="Allen Hughes"/>
    <s v="Tyrin Turner"/>
    <s v="United States"/>
    <n v="3500000"/>
    <n v="27912072"/>
    <s v="New Line Cinema"/>
    <n v="97"/>
    <n v="144.5"/>
    <n v="60595273.262283728"/>
    <n v="6.9748777142857143"/>
  </r>
  <r>
    <s v="Gettysburg"/>
    <x v="1"/>
    <x v="0"/>
    <x v="13"/>
    <s v="October 8, 1993 (United States)"/>
    <x v="37"/>
    <n v="27000"/>
    <s v="Ron Maxwell"/>
    <s v="Michael Shaara"/>
    <s v="Tom Berenger"/>
    <s v="United States"/>
    <n v="25000000"/>
    <n v="10769960"/>
    <s v="TriStar Television"/>
    <n v="271"/>
    <n v="144.5"/>
    <n v="23380875.100346018"/>
    <n v="-0.56920159999999997"/>
  </r>
  <r>
    <s v="The Three Musketeers"/>
    <x v="1"/>
    <x v="2"/>
    <x v="13"/>
    <s v="November 12, 1993 (United States)"/>
    <x v="5"/>
    <n v="52000"/>
    <s v="Stephen Herek"/>
    <s v="Alexandre Dumas"/>
    <s v="Charlie Sheen"/>
    <s v="Austria"/>
    <n v="30000000"/>
    <n v="53898845"/>
    <s v="Walt Disney Pictures"/>
    <n v="105"/>
    <n v="144.5"/>
    <n v="117010848.97231832"/>
    <n v="0.79662816666666669"/>
  </r>
  <r>
    <s v="Homeward Bound: The Incredible Journey"/>
    <x v="2"/>
    <x v="1"/>
    <x v="13"/>
    <s v="February 12, 1993 (United States)"/>
    <x v="15"/>
    <n v="43000"/>
    <s v="Duwayne Dunham"/>
    <s v="Sheila Burnford"/>
    <s v="Michael J. Fox"/>
    <s v="United States"/>
    <m/>
    <n v="41833324"/>
    <s v="Touchwood Pacific Partners 1"/>
    <n v="84"/>
    <n v="144.5"/>
    <n v="90817396.116262957"/>
    <n v="0"/>
  </r>
  <r>
    <s v="The Secret Garden"/>
    <x v="2"/>
    <x v="0"/>
    <x v="13"/>
    <s v="August 13, 1993 (United States)"/>
    <x v="4"/>
    <n v="38000"/>
    <s v="Agnieszka Holland"/>
    <s v="Frances Hodgson Burnett"/>
    <s v="Kate Maberly"/>
    <s v="United Kingdom"/>
    <n v="18000000"/>
    <n v="31181347"/>
    <s v="Warner Bros."/>
    <n v="101"/>
    <n v="144.5"/>
    <n v="67692654.352249131"/>
    <n v="0.73229705555555558"/>
  </r>
  <r>
    <s v="Free Willy"/>
    <x v="1"/>
    <x v="1"/>
    <x v="13"/>
    <s v="July 16, 1993 (United States)"/>
    <x v="22"/>
    <n v="71000"/>
    <s v="Simon Wincer"/>
    <s v="Keith Walker"/>
    <s v="Jason James Richter"/>
    <s v="United States"/>
    <n v="20000000"/>
    <n v="153698625"/>
    <s v="Warner Bros. Family Entertainment"/>
    <n v="112"/>
    <n v="144.5"/>
    <n v="333669610.12110722"/>
    <n v="6.68493125"/>
  </r>
  <r>
    <s v="RoboCop 3"/>
    <x v="8"/>
    <x v="2"/>
    <x v="13"/>
    <s v="November 5, 1993 (United States)"/>
    <x v="52"/>
    <n v="47000"/>
    <s v="Fred Dekker"/>
    <s v="Edward Neumeier"/>
    <s v="Robert John Burke"/>
    <s v="United States"/>
    <n v="22000000"/>
    <n v="10696210"/>
    <s v="Orion Pictures"/>
    <n v="104"/>
    <n v="144.5"/>
    <n v="23220768.698961936"/>
    <n v="-0.51380863636363638"/>
  </r>
  <r>
    <s v="The Remains of the Day"/>
    <x v="1"/>
    <x v="0"/>
    <x v="13"/>
    <s v="November 19, 1993 (United States)"/>
    <x v="40"/>
    <n v="69000"/>
    <s v="James Ivory"/>
    <s v="Kazuo Ishiguro"/>
    <s v="Anthony Hopkins"/>
    <s v="United States"/>
    <n v="15000000"/>
    <n v="23237911"/>
    <s v="Columbia Pictures"/>
    <n v="134"/>
    <n v="144.5"/>
    <n v="50447977.029065736"/>
    <n v="0.5491940666666667"/>
  </r>
  <r>
    <s v="Hard Target"/>
    <x v="0"/>
    <x v="2"/>
    <x v="13"/>
    <s v="August 20, 1993 (United States)"/>
    <x v="19"/>
    <n v="46000"/>
    <s v="John Woo"/>
    <s v="Chuck Pfarrer"/>
    <s v="Jean-Claude Van Damme"/>
    <s v="United States"/>
    <n v="18000000"/>
    <n v="74189677"/>
    <s v="Universal Pictures"/>
    <n v="97"/>
    <n v="144.5"/>
    <n v="161060911.24498269"/>
    <n v="3.121648722222222"/>
  </r>
  <r>
    <s v="Fire in the Sky"/>
    <x v="8"/>
    <x v="5"/>
    <x v="13"/>
    <s v="March 12, 1993 (United States)"/>
    <x v="16"/>
    <n v="23000"/>
    <s v="Robert Lieberman"/>
    <s v="Travis Walton"/>
    <s v="D.B. Sweeney"/>
    <s v="United States"/>
    <n v="15000000"/>
    <n v="19885552"/>
    <s v="Paramount Pictures"/>
    <n v="109"/>
    <n v="144.5"/>
    <n v="43170226.037370235"/>
    <n v="0.32570346666666666"/>
  </r>
  <r>
    <s v="Cool Runnings"/>
    <x v="1"/>
    <x v="1"/>
    <x v="13"/>
    <s v="October 1, 1993 (United States)"/>
    <x v="9"/>
    <n v="96000"/>
    <s v="Jon Turteltaub"/>
    <s v="Lynn Siefert"/>
    <s v="John Candy"/>
    <s v="United States"/>
    <n v="14000000"/>
    <n v="154856263"/>
    <s v="Walt Disney Pictures"/>
    <n v="98"/>
    <n v="144.5"/>
    <n v="336182766.11141866"/>
    <n v="10.061161642857142"/>
  </r>
  <r>
    <s v="Dave"/>
    <x v="8"/>
    <x v="3"/>
    <x v="13"/>
    <s v="May 7, 1993 (United States)"/>
    <x v="8"/>
    <n v="50000"/>
    <s v="Ivan Reitman"/>
    <s v="Gary Ross"/>
    <s v="Kevin Kline"/>
    <s v="United States"/>
    <n v="28000000"/>
    <n v="63270710"/>
    <s v="Warner Bros."/>
    <n v="110"/>
    <n v="144.5"/>
    <n v="137356551.74394462"/>
    <n v="1.2596682142857143"/>
  </r>
  <r>
    <s v="Kalifornia"/>
    <x v="0"/>
    <x v="6"/>
    <x v="13"/>
    <s v="September 3, 1993 (United States)"/>
    <x v="17"/>
    <n v="52000"/>
    <s v="Dominic Sena"/>
    <s v="Stephen Levy"/>
    <s v="Brad Pitt"/>
    <s v="United States"/>
    <n v="9000000"/>
    <n v="2395231"/>
    <s v="PolyGram Filmed Entertainment"/>
    <n v="117"/>
    <n v="144.5"/>
    <n v="5199889.0290657431"/>
    <n v="-0.73386322222222222"/>
  </r>
  <r>
    <s v="Benny &amp; Joon"/>
    <x v="1"/>
    <x v="3"/>
    <x v="13"/>
    <s v="April 16, 1993 (United States)"/>
    <x v="13"/>
    <n v="56000"/>
    <s v="Jeremiah S. Chechik"/>
    <s v="Barry Berman"/>
    <s v="Johnny Depp"/>
    <s v="United States"/>
    <m/>
    <n v="23261580"/>
    <s v="Metro-Goldwyn-Mayer (MGM)"/>
    <n v="98"/>
    <n v="144.5"/>
    <n v="50499360.871972315"/>
    <n v="0"/>
  </r>
  <r>
    <s v="Sliver"/>
    <x v="0"/>
    <x v="0"/>
    <x v="13"/>
    <s v="May 21, 1993 (United States)"/>
    <x v="18"/>
    <n v="30000"/>
    <s v="Phillip Noyce"/>
    <s v="Ira Levin"/>
    <s v="Sharon Stone"/>
    <s v="United States"/>
    <n v="40000000"/>
    <n v="116300000"/>
    <s v="Paramount Pictures"/>
    <n v="107"/>
    <n v="144.5"/>
    <n v="252479653.97923872"/>
    <n v="1.9075"/>
  </r>
  <r>
    <s v="Rudy"/>
    <x v="1"/>
    <x v="5"/>
    <x v="13"/>
    <s v="October 22, 1993 (United States)"/>
    <x v="24"/>
    <n v="59000"/>
    <s v="David Anspaugh"/>
    <s v="Angelo Pizzo"/>
    <s v="Sean Astin"/>
    <s v="United States"/>
    <m/>
    <n v="22881563"/>
    <s v="TriStar Pictures"/>
    <n v="114"/>
    <n v="144.5"/>
    <n v="49674368.948788919"/>
    <n v="0"/>
  </r>
  <r>
    <s v="Coneheads"/>
    <x v="1"/>
    <x v="3"/>
    <x v="13"/>
    <s v="July 23, 1993 (United States)"/>
    <x v="11"/>
    <n v="52000"/>
    <s v="Steve Barron"/>
    <s v="Tom Davis"/>
    <s v="Dan Aykroyd"/>
    <s v="United States"/>
    <n v="33000000"/>
    <n v="21274717"/>
    <s v="Paramount Pictures"/>
    <n v="88"/>
    <n v="144.5"/>
    <n v="46186011.923183389"/>
    <n v="-0.35531160606060608"/>
  </r>
  <r>
    <s v="So I Married an Axe Murderer"/>
    <x v="8"/>
    <x v="3"/>
    <x v="13"/>
    <s v="July 30, 1993 (United States)"/>
    <x v="16"/>
    <n v="36000"/>
    <s v="Thomas Schlamme"/>
    <s v="Robbie Fox"/>
    <s v="Mike Myers"/>
    <s v="United States"/>
    <n v="20000000"/>
    <n v="11585483"/>
    <s v="TriStar Pictures"/>
    <n v="93"/>
    <n v="144.5"/>
    <n v="25151321.917647056"/>
    <n v="-0.42072585000000001"/>
  </r>
  <r>
    <s v="Hot Shots! Part Deux"/>
    <x v="8"/>
    <x v="2"/>
    <x v="13"/>
    <s v="May 21, 1993 (United States)"/>
    <x v="14"/>
    <n v="86000"/>
    <s v="Jim Abrahams"/>
    <s v="Jim Abrahams"/>
    <s v="Charlie Sheen"/>
    <s v="United States"/>
    <n v="25000000"/>
    <n v="133752825"/>
    <s v="Twentieth Century Fox"/>
    <n v="86"/>
    <n v="144.5"/>
    <n v="290368589.63667816"/>
    <n v="4.3501130000000003"/>
  </r>
  <r>
    <s v="Much Ado About Nothing"/>
    <x v="8"/>
    <x v="3"/>
    <x v="13"/>
    <s v="July 2, 1993 (United States)"/>
    <x v="4"/>
    <n v="46000"/>
    <s v="Kenneth Branagh"/>
    <s v="William Shakespeare"/>
    <s v="Kenneth Branagh"/>
    <s v="United Kingdom"/>
    <n v="11000000"/>
    <n v="22549338"/>
    <s v="Renaissance Films"/>
    <n v="111"/>
    <n v="144.5"/>
    <n v="48953130.315570928"/>
    <n v="1.0499398181818183"/>
  </r>
  <r>
    <s v="The Crush"/>
    <x v="0"/>
    <x v="0"/>
    <x v="13"/>
    <s v="April 2, 1993 (United States)"/>
    <x v="1"/>
    <n v="17000"/>
    <s v="Alan Shapiro"/>
    <s v="Alan Shapiro"/>
    <s v="Cary Elwes"/>
    <s v="United States"/>
    <n v="6000000"/>
    <n v="13609396"/>
    <s v="Morgan Creek Entertainment"/>
    <n v="89"/>
    <n v="144.5"/>
    <n v="29545103.980622835"/>
    <n v="1.2682326666666666"/>
  </r>
  <r>
    <s v="Loaded Weapon 1"/>
    <x v="8"/>
    <x v="2"/>
    <x v="13"/>
    <s v="February 5, 1993 (United States)"/>
    <x v="19"/>
    <n v="45000"/>
    <s v="Gene Quintano"/>
    <s v="Don Holley"/>
    <s v="Emilio Estevez"/>
    <s v="United States"/>
    <n v="13000000"/>
    <n v="27979399"/>
    <s v="New Line Cinema"/>
    <n v="84"/>
    <n v="144.5"/>
    <n v="60741435.752941169"/>
    <n v="1.1522614615384614"/>
  </r>
  <r>
    <s v="This Boy's Life"/>
    <x v="0"/>
    <x v="5"/>
    <x v="13"/>
    <s v="April 23, 1993 (United States)"/>
    <x v="4"/>
    <n v="49000"/>
    <s v="Michael Caton-Jones"/>
    <s v="Tobias Wolff"/>
    <s v="Robert De Niro"/>
    <s v="United States"/>
    <m/>
    <n v="4104962"/>
    <s v="Knickerbocker Films"/>
    <n v="115"/>
    <n v="144.5"/>
    <n v="8911602.6256055348"/>
    <n v="0"/>
  </r>
  <r>
    <s v="Three Colors: Blue"/>
    <x v="0"/>
    <x v="0"/>
    <x v="13"/>
    <s v="September 8, 1993 (France)"/>
    <x v="6"/>
    <n v="93000"/>
    <s v="Krzysztof Kieslowski"/>
    <s v="Krzysztof Kieslowski"/>
    <s v="Juliette Binoche"/>
    <s v="France"/>
    <m/>
    <n v="1341154"/>
    <s v="MK2 Productions"/>
    <n v="94"/>
    <n v="144.5"/>
    <n v="2911557.1612456744"/>
    <n v="0"/>
  </r>
  <r>
    <s v="Grumpy Old Men"/>
    <x v="8"/>
    <x v="3"/>
    <x v="13"/>
    <s v="December 25, 1993 (United States)"/>
    <x v="9"/>
    <n v="45000"/>
    <s v="Donald Petrie"/>
    <s v="Mark Steven Johnson"/>
    <s v="Jack Lemmon"/>
    <s v="United States"/>
    <m/>
    <n v="70172621"/>
    <s v="John Davis"/>
    <n v="103"/>
    <n v="144.5"/>
    <n v="152340146.76608995"/>
    <n v="0"/>
  </r>
  <r>
    <s v="A Perfect World"/>
    <x v="8"/>
    <x v="6"/>
    <x v="13"/>
    <s v="November 24, 1993 (United States)"/>
    <x v="24"/>
    <n v="76000"/>
    <s v="Clint Eastwood"/>
    <s v="John Lee Hancock"/>
    <s v="Kevin Costner"/>
    <s v="United States"/>
    <n v="30000000"/>
    <n v="135130999"/>
    <s v="Warner Bros."/>
    <n v="138"/>
    <n v="144.5"/>
    <n v="293360514.78408301"/>
    <n v="3.5043666333333334"/>
  </r>
  <r>
    <s v="Leprechaun"/>
    <x v="0"/>
    <x v="3"/>
    <x v="13"/>
    <s v="January 8, 1993 (United States)"/>
    <x v="25"/>
    <n v="25000"/>
    <s v="Mark Jones"/>
    <s v="Mark Jones"/>
    <s v="Warwick Davis"/>
    <s v="United States"/>
    <n v="900000"/>
    <n v="8556940"/>
    <s v="Trimark Pictures"/>
    <n v="92"/>
    <n v="144.5"/>
    <n v="18576554.173010379"/>
    <n v="8.5077111111111119"/>
  </r>
  <r>
    <s v="Malice"/>
    <x v="0"/>
    <x v="6"/>
    <x v="13"/>
    <s v="October 1, 1993 (United States)"/>
    <x v="5"/>
    <n v="24000"/>
    <s v="Harold Becker"/>
    <s v="Aaron Sorkin"/>
    <s v="Alec Baldwin"/>
    <s v="Canada"/>
    <n v="20000000"/>
    <n v="46405336"/>
    <s v="Castle Rock Entertainment"/>
    <n v="107"/>
    <n v="144.5"/>
    <n v="100742933.58615915"/>
    <n v="1.3202668"/>
  </r>
  <r>
    <s v="What's Love Got to Do with It"/>
    <x v="0"/>
    <x v="5"/>
    <x v="13"/>
    <s v="June 25, 1993 (United States)"/>
    <x v="4"/>
    <n v="18000"/>
    <s v="Brian Gibson"/>
    <s v="Tina Turner"/>
    <s v="Angela Bassett"/>
    <s v="United States"/>
    <n v="15000000"/>
    <n v="39100956"/>
    <s v="Touchstone Pictures"/>
    <n v="118"/>
    <n v="144.5"/>
    <n v="84885604.824913487"/>
    <n v="1.6067304"/>
  </r>
  <r>
    <s v="Short Cuts"/>
    <x v="0"/>
    <x v="3"/>
    <x v="13"/>
    <s v="October 1, 1993 (Italy)"/>
    <x v="3"/>
    <n v="43000"/>
    <s v="Robert Altman"/>
    <s v="Raymond Carver"/>
    <s v="Andie MacDowell"/>
    <s v="United States"/>
    <m/>
    <n v="6110979"/>
    <s v="Fine Line Features"/>
    <n v="188"/>
    <n v="144.5"/>
    <n v="13266533.649134947"/>
    <n v="0"/>
  </r>
  <r>
    <s v="Son in Law"/>
    <x v="8"/>
    <x v="3"/>
    <x v="13"/>
    <s v="July 2, 1993 (United States)"/>
    <x v="1"/>
    <n v="18000"/>
    <s v="Steve Rash"/>
    <s v="Patrick J. Clifton"/>
    <s v="Pauly Shore"/>
    <s v="United States"/>
    <m/>
    <n v="36448400"/>
    <s v="Hollywood Pictures"/>
    <n v="95"/>
    <n v="144.5"/>
    <n v="79127080.138408288"/>
    <n v="0"/>
  </r>
  <r>
    <s v="Striking Distance"/>
    <x v="0"/>
    <x v="2"/>
    <x v="13"/>
    <s v="September 17, 1993 (United States)"/>
    <x v="23"/>
    <n v="41000"/>
    <s v="Rowdy Herrington"/>
    <s v="Rowdy Herrington"/>
    <s v="Bruce Willis"/>
    <s v="United States"/>
    <n v="30000000"/>
    <n v="24107867"/>
    <s v="Columbia Pictures"/>
    <n v="102"/>
    <n v="144.5"/>
    <n v="52336594.310726635"/>
    <n v="-0.19640443333333332"/>
  </r>
  <r>
    <s v="Return of the Living Dead III"/>
    <x v="3"/>
    <x v="4"/>
    <x v="13"/>
    <s v="February 25, 1994 (Brazil)"/>
    <x v="23"/>
    <n v="14000"/>
    <s v="Brian Yuzna"/>
    <s v="John Penney"/>
    <s v="Kent McCord"/>
    <s v="United States"/>
    <n v="2000000"/>
    <n v="54207"/>
    <s v="Bandai Visual Company"/>
    <n v="97"/>
    <n v="144.5"/>
    <n v="117679.83321799306"/>
    <n v="-0.97289650000000005"/>
  </r>
  <r>
    <s v="Searching for Bobby Fischer"/>
    <x v="1"/>
    <x v="5"/>
    <x v="13"/>
    <s v="August 11, 1993 (United States)"/>
    <x v="34"/>
    <n v="37000"/>
    <s v="Steven Zaillian"/>
    <s v="Fred Waitzkin"/>
    <s v="Joe Mantegna"/>
    <s v="United States"/>
    <n v="12000000"/>
    <n v="7266383"/>
    <s v="Mirage Enterprises"/>
    <n v="109"/>
    <n v="144.5"/>
    <n v="15774839.772318337"/>
    <n v="-0.39446808333333333"/>
  </r>
  <r>
    <s v="Jason Goes to Hell: the Final Friday"/>
    <x v="3"/>
    <x v="7"/>
    <x v="13"/>
    <s v="August 13, 1993 (United States)"/>
    <x v="29"/>
    <n v="29000"/>
    <s v="Adam Marcus"/>
    <s v="Jay Huguely"/>
    <s v="John D. LeMay"/>
    <s v="United States"/>
    <n v="3000000"/>
    <n v="15935068"/>
    <s v="New Line Cinema"/>
    <n v="87"/>
    <n v="144.5"/>
    <n v="34593984.99377162"/>
    <n v="4.3116893333333337"/>
  </r>
  <r>
    <s v="Matinee"/>
    <x v="1"/>
    <x v="3"/>
    <x v="13"/>
    <s v="January 29, 1993 (United States)"/>
    <x v="15"/>
    <n v="10000"/>
    <s v="Joe Dante"/>
    <s v="Jerico Stone"/>
    <s v="John Goodman"/>
    <s v="United States"/>
    <n v="13000000"/>
    <n v="9532895"/>
    <s v="Universal Pictures"/>
    <n v="99"/>
    <n v="144.5"/>
    <n v="20695288.314878888"/>
    <n v="-0.26670038461538459"/>
  </r>
  <r>
    <s v="The Good Son"/>
    <x v="0"/>
    <x v="0"/>
    <x v="13"/>
    <s v="September 24, 1993 (United States)"/>
    <x v="5"/>
    <n v="37000"/>
    <s v="Joseph Ruben"/>
    <s v="Ian McEwan"/>
    <s v="Macaulay Culkin"/>
    <s v="United States"/>
    <n v="17000000"/>
    <n v="60613008"/>
    <s v="Twentieth Century Fox"/>
    <n v="87"/>
    <n v="144.5"/>
    <n v="131586855.42975777"/>
    <n v="2.5654710588235292"/>
  </r>
  <r>
    <s v="The Beverly Hillbillies"/>
    <x v="1"/>
    <x v="3"/>
    <x v="13"/>
    <s v="October 15, 1993 (United States)"/>
    <x v="18"/>
    <n v="18000"/>
    <s v="Penelope Spheeris"/>
    <s v="Paul Henning"/>
    <s v="Diedrich Bader"/>
    <s v="United States"/>
    <n v="25000000"/>
    <n v="57405220"/>
    <s v="Twentieth Century Fox"/>
    <n v="92"/>
    <n v="144.5"/>
    <n v="124622958.57439445"/>
    <n v="1.2962088"/>
  </r>
  <r>
    <s v="Beethoven's 2nd"/>
    <x v="1"/>
    <x v="3"/>
    <x v="13"/>
    <s v="December 17, 1993 (United States)"/>
    <x v="38"/>
    <n v="26000"/>
    <s v="Rod Daniel"/>
    <s v="John Hughes"/>
    <s v="Charles Grodin"/>
    <s v="United States"/>
    <n v="15000000"/>
    <n v="118243066"/>
    <s v="Northern Lights Entertainment"/>
    <n v="89"/>
    <n v="144.5"/>
    <n v="256697922.52041519"/>
    <n v="6.8828710666666666"/>
  </r>
  <r>
    <s v="Killing Zoe"/>
    <x v="0"/>
    <x v="6"/>
    <x v="13"/>
    <s v="September 1994 (United States)"/>
    <x v="16"/>
    <n v="20000"/>
    <s v="Roger Avary"/>
    <s v="Roger Avary"/>
    <s v="Eric Stoltz"/>
    <s v="France"/>
    <n v="1500000"/>
    <n v="418961"/>
    <s v="Davis-Films"/>
    <n v="96"/>
    <n v="144.5"/>
    <n v="909536.78685121099"/>
    <n v="-0.72069266666666665"/>
  </r>
  <r>
    <s v="Cronos"/>
    <x v="0"/>
    <x v="7"/>
    <x v="13"/>
    <s v="May 1994 (United States)"/>
    <x v="17"/>
    <n v="28000"/>
    <s v="Guillermo del Toro"/>
    <s v="Guillermo del Toro"/>
    <s v="Federico Luppi"/>
    <s v="Mexico"/>
    <n v="2000000"/>
    <n v="621392"/>
    <s v="CNCAIMC"/>
    <n v="94"/>
    <n v="144.5"/>
    <n v="1349001.1792387541"/>
    <n v="-0.68930400000000003"/>
  </r>
  <r>
    <s v="Geronimo: An American Legend"/>
    <x v="8"/>
    <x v="0"/>
    <x v="13"/>
    <s v="December 10, 1993 (United States)"/>
    <x v="16"/>
    <n v="9900"/>
    <s v="Walter Hill"/>
    <s v="John Milius"/>
    <s v="Jason Patric"/>
    <s v="United States"/>
    <n v="35000000"/>
    <n v="18635620"/>
    <s v="Columbia Pictures"/>
    <n v="115"/>
    <n v="144.5"/>
    <n v="40456705.840830445"/>
    <n v="-0.46755371428571429"/>
  </r>
  <r>
    <s v="Wayne's World 2"/>
    <x v="8"/>
    <x v="3"/>
    <x v="13"/>
    <s v="December 10, 1993 (United States)"/>
    <x v="19"/>
    <n v="79000"/>
    <s v="Stephen Surjik"/>
    <s v="Mike Myers"/>
    <s v="Mike Myers"/>
    <s v="United States"/>
    <n v="40000000"/>
    <n v="48198019"/>
    <s v="Paramount Pictures"/>
    <n v="95"/>
    <n v="144.5"/>
    <n v="104634730.52110726"/>
    <n v="0.20495047499999999"/>
  </r>
  <r>
    <s v="Point of No Return"/>
    <x v="0"/>
    <x v="2"/>
    <x v="13"/>
    <s v="March 19, 1993 (United States)"/>
    <x v="10"/>
    <n v="26000"/>
    <s v="John Badham"/>
    <s v="Luc Besson"/>
    <s v="Bridget Fonda"/>
    <s v="United States"/>
    <m/>
    <n v="30038362"/>
    <s v="Warner Bros."/>
    <n v="109"/>
    <n v="144.5"/>
    <n v="65211309.061591685"/>
    <n v="0"/>
  </r>
  <r>
    <s v="Boxing Helena"/>
    <x v="0"/>
    <x v="0"/>
    <x v="13"/>
    <s v="September 3, 1993 (United States)"/>
    <x v="32"/>
    <n v="12000"/>
    <s v="Jennifer Lynch"/>
    <s v="Philippe Caland"/>
    <s v="Julian Sands"/>
    <s v="United States"/>
    <m/>
    <n v="1796389"/>
    <s v="Mainline Pictures"/>
    <n v="107"/>
    <n v="144.5"/>
    <n v="3899842.4173010373"/>
    <n v="0"/>
  </r>
  <r>
    <s v="Romeo Is Bleeding"/>
    <x v="0"/>
    <x v="6"/>
    <x v="13"/>
    <s v="February 4, 1994 (United States)"/>
    <x v="14"/>
    <n v="13000"/>
    <s v="Peter Medak"/>
    <s v="Hilary Henkin"/>
    <s v="Gary Oldman"/>
    <s v="United Kingdom"/>
    <n v="11500000"/>
    <n v="3275585"/>
    <s v="Polygram Filmed Entertainment"/>
    <n v="110"/>
    <n v="144.5"/>
    <n v="7111079.685121106"/>
    <n v="-0.71516652173913042"/>
  </r>
  <r>
    <s v="Rising Sun"/>
    <x v="0"/>
    <x v="2"/>
    <x v="13"/>
    <s v="July 30, 1993 (United States)"/>
    <x v="21"/>
    <n v="43000"/>
    <s v="Philip Kaufman"/>
    <s v="Michael Crichton"/>
    <s v="Sean Connery"/>
    <s v="United States"/>
    <n v="35000000"/>
    <n v="107198790"/>
    <s v="Twentieth Century Fox"/>
    <n v="129"/>
    <n v="144.5"/>
    <n v="232721525.41868508"/>
    <n v="2.0628225714285713"/>
  </r>
  <r>
    <s v="For Love or Money"/>
    <x v="1"/>
    <x v="3"/>
    <x v="13"/>
    <s v="October 1, 1993 (United States)"/>
    <x v="19"/>
    <n v="13000"/>
    <s v="Barry Sonnenfeld"/>
    <s v="Mark Rosenthal"/>
    <s v="Michael J. Fox"/>
    <s v="United States"/>
    <n v="30000000"/>
    <n v="11146270"/>
    <s v="Universal Pictures"/>
    <n v="96"/>
    <n v="144.5"/>
    <n v="24197819.370242212"/>
    <n v="-0.62845766666666669"/>
  </r>
  <r>
    <s v="Teenage Mutant Ninja Turtles III"/>
    <x v="1"/>
    <x v="2"/>
    <x v="13"/>
    <s v="March 19, 1993 (United States)"/>
    <x v="25"/>
    <n v="32000"/>
    <s v="Stuart Gillard"/>
    <s v="Kevin Eastman"/>
    <s v="Elias Koteas"/>
    <s v="United States"/>
    <n v="21000000"/>
    <n v="42273609"/>
    <s v="Golden Harvest Company"/>
    <n v="96"/>
    <n v="144.5"/>
    <n v="91773225.905190304"/>
    <n v="1.013029"/>
  </r>
  <r>
    <s v="Body Snatchers"/>
    <x v="0"/>
    <x v="4"/>
    <x v="13"/>
    <s v="February 18, 1994 (United States)"/>
    <x v="22"/>
    <n v="17000"/>
    <s v="Abel Ferrara"/>
    <s v="Jack Finney"/>
    <s v="Gabrielle Anwar"/>
    <s v="United States"/>
    <n v="13000000"/>
    <n v="428868"/>
    <s v="Dorset Productions"/>
    <n v="87"/>
    <n v="144.5"/>
    <n v="931044.23252595146"/>
    <n v="-0.96701015384615385"/>
  </r>
  <r>
    <s v="Stalingrad"/>
    <x v="4"/>
    <x v="0"/>
    <x v="13"/>
    <s v="January 21, 1993 (Germany)"/>
    <x v="24"/>
    <n v="32000"/>
    <s v="Joseph Vilsmaier"/>
    <s v="JÃ¼rgen BÃ¼scher"/>
    <s v="Dominique Horwitz"/>
    <s v="Germany"/>
    <m/>
    <n v="152972"/>
    <s v="B.A. Produktion"/>
    <n v="134"/>
    <n v="144.5"/>
    <n v="332092.15501730097"/>
    <n v="0"/>
  </r>
  <r>
    <s v="Airborne"/>
    <x v="1"/>
    <x v="1"/>
    <x v="13"/>
    <s v="September 17, 1993 (United States)"/>
    <x v="21"/>
    <n v="6500"/>
    <s v="Rob Bowman"/>
    <s v="Bill Apablasa"/>
    <s v="Shane McDermott"/>
    <s v="United States"/>
    <n v="2600000"/>
    <n v="2850263"/>
    <s v="Icon Entertainment International"/>
    <n v="91"/>
    <n v="144.5"/>
    <n v="6187733.5854671272"/>
    <n v="9.6254999999999993E-2"/>
  </r>
  <r>
    <s v="The Thing Called Love"/>
    <x v="8"/>
    <x v="3"/>
    <x v="13"/>
    <s v="August 27, 1993 (United States)"/>
    <x v="5"/>
    <n v="7400"/>
    <s v="Peter Bogdanovich"/>
    <s v="Carol Heikkinen"/>
    <s v="River Phoenix"/>
    <s v="United States"/>
    <n v="14000000"/>
    <n v="1029721"/>
    <s v="Paramount Pictures"/>
    <n v="116"/>
    <n v="144.5"/>
    <n v="2235456.5930795847"/>
    <n v="-0.92644850000000001"/>
  </r>
  <r>
    <s v="The Vanishing"/>
    <x v="0"/>
    <x v="0"/>
    <x v="13"/>
    <s v="February 5, 1993 (United States)"/>
    <x v="21"/>
    <n v="24000"/>
    <s v="George Sluizer"/>
    <s v="Tim KrabbÃ©"/>
    <s v="Jeff Bridges"/>
    <s v="United States"/>
    <m/>
    <n v="14543394"/>
    <s v="Twentieth Century Fox"/>
    <n v="109"/>
    <n v="144.5"/>
    <n v="31572752.233910032"/>
    <n v="0"/>
  </r>
  <r>
    <s v="The House of the Spirits"/>
    <x v="0"/>
    <x v="0"/>
    <x v="13"/>
    <s v="April 1, 1994 (United States)"/>
    <x v="15"/>
    <n v="22000"/>
    <s v="Bille August"/>
    <s v="Isabel Allende"/>
    <s v="Jeremy Irons"/>
    <s v="Portugal"/>
    <n v="40000000"/>
    <n v="6265311"/>
    <s v="Constantin Film"/>
    <n v="140"/>
    <n v="144.5"/>
    <n v="13601578.274740484"/>
    <n v="-0.84336722500000005"/>
  </r>
  <r>
    <s v="Undercover Blues"/>
    <x v="8"/>
    <x v="3"/>
    <x v="13"/>
    <s v="September 10, 1993 (United States)"/>
    <x v="10"/>
    <n v="7700"/>
    <s v="Herbert Ross"/>
    <s v="Ian Abrams"/>
    <s v="Kathleen Turner"/>
    <s v="United States"/>
    <m/>
    <n v="12324660"/>
    <s v="Metro-Goldwyn-Mayer (MGM)"/>
    <n v="90"/>
    <n v="144.5"/>
    <n v="26756026.588235293"/>
    <n v="0"/>
  </r>
  <r>
    <s v="Little Buddha"/>
    <x v="1"/>
    <x v="0"/>
    <x v="13"/>
    <s v="May 25, 1994 (United States)"/>
    <x v="10"/>
    <n v="16000"/>
    <s v="Bernardo Bertolucci"/>
    <s v="Bernardo Bertolucci"/>
    <s v="Keanu Reeves"/>
    <s v="France"/>
    <n v="35000000"/>
    <n v="4858139"/>
    <s v="CiBy 2000"/>
    <n v="123"/>
    <n v="144.5"/>
    <n v="10546700.375778545"/>
    <n v="-0.86119602857142852"/>
  </r>
  <r>
    <s v="Dragon"/>
    <x v="8"/>
    <x v="2"/>
    <x v="13"/>
    <s v="May 7, 1993 (United States)"/>
    <x v="9"/>
    <n v="29000"/>
    <s v="Rob Cohen"/>
    <s v="Robert Clouse"/>
    <s v="Jason Scott Lee"/>
    <s v="United States"/>
    <n v="14000000"/>
    <n v="63513743"/>
    <s v="Raffaella De Laurentiis Productions"/>
    <n v="120"/>
    <n v="144.5"/>
    <n v="137884160.40899652"/>
    <n v="3.5366959285714286"/>
  </r>
  <r>
    <s v="Poetic Justice"/>
    <x v="0"/>
    <x v="0"/>
    <x v="13"/>
    <s v="July 23, 1993 (United States)"/>
    <x v="10"/>
    <n v="13000"/>
    <s v="John Singleton"/>
    <s v="John Singleton"/>
    <s v="Janet Jackson"/>
    <s v="United States"/>
    <n v="14000000"/>
    <n v="27515786"/>
    <s v="Columbia Pictures"/>
    <n v="109"/>
    <n v="144.5"/>
    <n v="59734962.409688577"/>
    <n v="0.96541328571428575"/>
  </r>
  <r>
    <s v="The Joy Luck Club"/>
    <x v="0"/>
    <x v="0"/>
    <x v="13"/>
    <s v="October 29, 1993 (United States)"/>
    <x v="3"/>
    <n v="16000"/>
    <s v="Wayne Wang"/>
    <s v="Amy Tan"/>
    <s v="Tamlyn Tomita"/>
    <s v="United States"/>
    <n v="11000000"/>
    <n v="32901136"/>
    <s v="Hollywood Pictures"/>
    <n v="139"/>
    <n v="144.5"/>
    <n v="71426203.205536321"/>
    <n v="1.9910123636363637"/>
  </r>
  <r>
    <s v="The Cement Garden"/>
    <x v="4"/>
    <x v="0"/>
    <x v="13"/>
    <s v="February 11, 1994 (United States)"/>
    <x v="12"/>
    <n v="4500"/>
    <s v="Andrew Birkin"/>
    <s v="Andrew Birkin"/>
    <s v="Charlotte Gainsbourg"/>
    <s v="France"/>
    <m/>
    <n v="322975"/>
    <s v="British Broadcasting Corporation (BBC)"/>
    <n v="101"/>
    <n v="144.5"/>
    <n v="701157.49134948093"/>
    <n v="0"/>
  </r>
  <r>
    <s v="Untamed Heart"/>
    <x v="8"/>
    <x v="0"/>
    <x v="13"/>
    <s v="February 12, 1993 (United States)"/>
    <x v="8"/>
    <n v="13000"/>
    <s v="Tony Bill"/>
    <s v="Tom Sierchio"/>
    <s v="Christian Slater"/>
    <s v="United States"/>
    <n v="7500000"/>
    <n v="18898806"/>
    <s v="Metro-Goldwyn-Mayer (MGM)"/>
    <n v="102"/>
    <n v="144.5"/>
    <n v="41028065.343944632"/>
    <n v="1.5198408000000001"/>
  </r>
  <r>
    <s v="Batman: Mask of the Phantasm"/>
    <x v="1"/>
    <x v="10"/>
    <x v="13"/>
    <s v="December 25, 1993 (United States)"/>
    <x v="40"/>
    <n v="45000"/>
    <s v="Directors"/>
    <s v="Alan Burnett"/>
    <s v="Kevin Conroy"/>
    <s v="United States"/>
    <n v="6000000"/>
    <n v="5635204"/>
    <s v="Warner Bros. Animation"/>
    <n v="76"/>
    <n v="144.5"/>
    <n v="12233657.403460206"/>
    <n v="-6.079933333333333E-2"/>
  </r>
  <r>
    <s v="Freaked"/>
    <x v="8"/>
    <x v="3"/>
    <x v="13"/>
    <s v="March 31, 1994 (Australia)"/>
    <x v="5"/>
    <n v="6700"/>
    <s v="Tom Stern"/>
    <s v="Tim Burns"/>
    <s v="Brooke Shields"/>
    <s v="United States"/>
    <n v="11000000"/>
    <n v="29296"/>
    <s v="Chiodo Brothers Productions"/>
    <n v="80"/>
    <n v="144.5"/>
    <n v="63599.689965397913"/>
    <n v="-0.99733672727272726"/>
  </r>
  <r>
    <s v="Swing Kids"/>
    <x v="8"/>
    <x v="0"/>
    <x v="13"/>
    <s v="March 5, 1993 (United States)"/>
    <x v="8"/>
    <n v="16000"/>
    <s v="Thomas Carter"/>
    <s v="Jonathan Marc Feldman"/>
    <s v="Robert Sean Leonard"/>
    <s v="United States"/>
    <m/>
    <n v="5632086"/>
    <s v="Hollywood Pictures"/>
    <n v="112"/>
    <n v="144.5"/>
    <n v="12226888.430449825"/>
    <n v="0"/>
  </r>
  <r>
    <s v="Heart and Souls"/>
    <x v="8"/>
    <x v="3"/>
    <x v="13"/>
    <s v="August 13, 1993 (United States)"/>
    <x v="9"/>
    <n v="17000"/>
    <s v="Ron Underwood"/>
    <s v="Gregory Hansen"/>
    <s v="Robert Downey Jr."/>
    <s v="United States"/>
    <n v="25000000"/>
    <n v="16589540"/>
    <s v="Universal Pictures"/>
    <n v="104"/>
    <n v="144.5"/>
    <n v="36014800.678200684"/>
    <n v="-0.33641840000000001"/>
  </r>
  <r>
    <s v="Needful Things"/>
    <x v="0"/>
    <x v="6"/>
    <x v="13"/>
    <s v="August 27, 1993 (United States)"/>
    <x v="21"/>
    <n v="24000"/>
    <s v="Fraser C. Heston"/>
    <s v="Stephen King"/>
    <s v="Max von Sydow"/>
    <s v="United States"/>
    <m/>
    <n v="15185672"/>
    <s v="Castle Rock Entertainment"/>
    <n v="120"/>
    <n v="144.5"/>
    <n v="32967095.546020757"/>
    <n v="0"/>
  </r>
  <r>
    <s v="Ruby in Paradise"/>
    <x v="0"/>
    <x v="0"/>
    <x v="13"/>
    <s v="November 5, 1993 (United States)"/>
    <x v="9"/>
    <n v="2500"/>
    <s v="Victor Nunez"/>
    <s v="Jane Austen"/>
    <s v="Ashley Judd"/>
    <s v="United States"/>
    <n v="800000"/>
    <n v="1001437"/>
    <s v="Full Crew/Say Yea"/>
    <n v="114"/>
    <n v="144.5"/>
    <n v="2174053.8885813146"/>
    <n v="0.25179625"/>
  </r>
  <r>
    <s v="Six Degrees of Separation"/>
    <x v="0"/>
    <x v="3"/>
    <x v="13"/>
    <s v="December 8, 1993 (United States)"/>
    <x v="8"/>
    <n v="20000"/>
    <s v="Fred Schepisi"/>
    <s v="John Guare"/>
    <s v="Will Smith"/>
    <s v="United States"/>
    <n v="12000000"/>
    <n v="6405918"/>
    <s v="Metro-Goldwyn-Mayer (MGM)"/>
    <n v="112"/>
    <n v="144.5"/>
    <n v="13906826.827681659"/>
    <n v="-0.46617350000000002"/>
  </r>
  <r>
    <s v="The Man Without a Face"/>
    <x v="8"/>
    <x v="0"/>
    <x v="13"/>
    <s v="August 25, 1993 (United States)"/>
    <x v="17"/>
    <n v="28000"/>
    <s v="Mel Gibson"/>
    <s v="Isabelle Holland"/>
    <s v="Mel Gibson"/>
    <s v="United States"/>
    <m/>
    <n v="24760338"/>
    <s v="Icon Entertainment International"/>
    <n v="115"/>
    <n v="144.5"/>
    <n v="53753065.955709338"/>
    <n v="0"/>
  </r>
  <r>
    <s v="Farewell My Concubine"/>
    <x v="0"/>
    <x v="0"/>
    <x v="13"/>
    <s v="October 15, 1993 (United States)"/>
    <x v="31"/>
    <n v="26000"/>
    <s v="Kaige Chen"/>
    <s v="Pik-Wah Lee"/>
    <s v="Leslie Cheung"/>
    <s v="China"/>
    <n v="4000000"/>
    <n v="6122607"/>
    <s v="Tomson Films"/>
    <n v="171"/>
    <n v="144.5"/>
    <n v="13291777.272664359"/>
    <n v="0.53065174999999998"/>
  </r>
  <r>
    <s v="Sniper"/>
    <x v="0"/>
    <x v="2"/>
    <x v="13"/>
    <s v="January 29, 1993 (United States)"/>
    <x v="10"/>
    <n v="23000"/>
    <s v="Luis Llosa"/>
    <s v="Michael Frost Beckner"/>
    <s v="Tom Berenger"/>
    <s v="United States"/>
    <m/>
    <n v="18994653"/>
    <s v="Baltimore Pictures"/>
    <n v="98"/>
    <n v="144.5"/>
    <n v="41236142.879584767"/>
    <n v="0"/>
  </r>
  <r>
    <s v="Judgment Night"/>
    <x v="0"/>
    <x v="2"/>
    <x v="13"/>
    <s v="October 15, 1993 (United States)"/>
    <x v="14"/>
    <n v="16000"/>
    <s v="Stephen Hopkins"/>
    <s v="Lewis Colick"/>
    <s v="Emilio Estevez"/>
    <s v="Japan"/>
    <n v="21000000"/>
    <n v="12526677"/>
    <s v="Largo Entertainment"/>
    <n v="110"/>
    <n v="144.5"/>
    <n v="27194592.213840827"/>
    <n v="-0.40349157142857145"/>
  </r>
  <r>
    <s v="Shadowlands"/>
    <x v="1"/>
    <x v="5"/>
    <x v="13"/>
    <s v="January 14, 1994 (United States)"/>
    <x v="4"/>
    <n v="18000"/>
    <s v="Richard Attenborough"/>
    <s v="William Nicholson"/>
    <s v="Anthony Hopkins"/>
    <s v="United Kingdom"/>
    <n v="22000000"/>
    <n v="25842377"/>
    <s v="Price Entertainment"/>
    <n v="131"/>
    <n v="144.5"/>
    <n v="56102101.487197228"/>
    <n v="0.17465349999999999"/>
  </r>
  <r>
    <s v="Arizona Dream"/>
    <x v="0"/>
    <x v="3"/>
    <x v="13"/>
    <s v="September 9, 1994 (United States)"/>
    <x v="4"/>
    <n v="42000"/>
    <s v="Emir Kusturica"/>
    <s v="David Atkins"/>
    <s v="Johnny Depp"/>
    <s v="France"/>
    <n v="19000000"/>
    <n v="112547"/>
    <s v="Canal+"/>
    <n v="142"/>
    <n v="144.5"/>
    <n v="244332.13771626295"/>
    <n v="-0.99407647368421048"/>
  </r>
  <r>
    <s v="Nowhere to Run"/>
    <x v="0"/>
    <x v="2"/>
    <x v="13"/>
    <s v="January 15, 1993 (United States)"/>
    <x v="46"/>
    <n v="22000"/>
    <s v="Robert Harmon"/>
    <s v="Joe Eszterhas"/>
    <s v="Jean-Claude Van Damme"/>
    <s v="United States"/>
    <n v="15000000"/>
    <n v="22189039"/>
    <s v="Columbia Pictures"/>
    <n v="94"/>
    <n v="144.5"/>
    <n v="48170944.874048434"/>
    <n v="0.47926926666666669"/>
  </r>
  <r>
    <s v="King of the Hill"/>
    <x v="8"/>
    <x v="0"/>
    <x v="13"/>
    <s v="August 20, 1993 (United States)"/>
    <x v="34"/>
    <n v="7800"/>
    <s v="Steven Soderbergh"/>
    <s v="A.E. Hotchner"/>
    <s v="Jesse Bradford"/>
    <s v="United States"/>
    <n v="8000000"/>
    <n v="1214231"/>
    <s v="Wildwood Enterprises"/>
    <n v="103"/>
    <n v="144.5"/>
    <n v="2636015.6726643597"/>
    <n v="-0.84822112500000002"/>
  </r>
  <r>
    <s v="Mad Dog and Glory"/>
    <x v="0"/>
    <x v="3"/>
    <x v="13"/>
    <s v="March 5, 1993 (United States)"/>
    <x v="19"/>
    <n v="21000"/>
    <s v="John McNaughton"/>
    <s v="Richard Price"/>
    <s v="Robert De Niro"/>
    <s v="United States"/>
    <n v="19000000"/>
    <n v="11081586"/>
    <s v="Universal Pictures"/>
    <n v="97"/>
    <n v="144.5"/>
    <n v="24057394.658823527"/>
    <n v="-0.41675863157894738"/>
  </r>
  <r>
    <s v="We're Back! A Dinosaur's Story"/>
    <x v="2"/>
    <x v="10"/>
    <x v="13"/>
    <s v="November 24, 1993 (United States)"/>
    <x v="10"/>
    <n v="14000"/>
    <s v="Directors"/>
    <s v="John Patrick Shanley"/>
    <s v="John Goodman"/>
    <s v="United States"/>
    <m/>
    <n v="9317021"/>
    <s v="Universal Pictures"/>
    <n v="72"/>
    <n v="144.5"/>
    <n v="20226640.053287193"/>
    <n v="0"/>
  </r>
  <r>
    <s v="Red Rock West"/>
    <x v="0"/>
    <x v="6"/>
    <x v="13"/>
    <s v="May 14, 1993 (Italy)"/>
    <x v="9"/>
    <n v="21000"/>
    <s v="John Dahl"/>
    <s v="John Dahl"/>
    <s v="Nicolas Cage"/>
    <s v="United States"/>
    <n v="8000000"/>
    <n v="2502551"/>
    <s v="Propaganda Films"/>
    <n v="98"/>
    <n v="144.5"/>
    <n v="5432873.6934256051"/>
    <n v="-0.68718112499999995"/>
  </r>
  <r>
    <s v="The Program"/>
    <x v="0"/>
    <x v="2"/>
    <x v="13"/>
    <s v="September 24, 1993 (United States)"/>
    <x v="16"/>
    <n v="9700"/>
    <s v="David S. Ward"/>
    <s v="David S. Ward"/>
    <s v="James Caan"/>
    <s v="United States"/>
    <n v="15000000"/>
    <n v="23032565"/>
    <s v="Touchstone Pictures"/>
    <n v="112"/>
    <n v="144.5"/>
    <n v="50002184.363321796"/>
    <n v="0.53550433333333336"/>
  </r>
  <r>
    <s v="Ghost in the Machine"/>
    <x v="0"/>
    <x v="4"/>
    <x v="13"/>
    <s v="December 29, 1993 (United States)"/>
    <x v="26"/>
    <n v="3400"/>
    <s v="Rachel Talalay"/>
    <s v="William Davies"/>
    <s v="Karen Allen"/>
    <s v="United States"/>
    <n v="12000000"/>
    <n v="5086909"/>
    <s v="Twentieth Century Fox"/>
    <n v="95"/>
    <n v="144.5"/>
    <n v="11043345.005536331"/>
    <n v="-0.57609091666666667"/>
  </r>
  <r>
    <s v="Fearless"/>
    <x v="0"/>
    <x v="0"/>
    <x v="13"/>
    <s v="November 5, 1993 (United States)"/>
    <x v="12"/>
    <n v="22000"/>
    <s v="Peter Weir"/>
    <s v="Rafael Yglesias"/>
    <s v="Jeff Bridges"/>
    <s v="United States"/>
    <m/>
    <n v="6995302"/>
    <s v="Spring Creek Productions"/>
    <n v="122"/>
    <n v="144.5"/>
    <n v="15186340.743252594"/>
    <n v="0"/>
  </r>
  <r>
    <s v="Manhattan Murder Mystery"/>
    <x v="1"/>
    <x v="3"/>
    <x v="13"/>
    <s v="August 18, 1993 (United States)"/>
    <x v="4"/>
    <n v="41000"/>
    <s v="Woody Allen"/>
    <s v="Woody Allen"/>
    <s v="Woody Allen"/>
    <s v="United States"/>
    <n v="13500000"/>
    <n v="11330911"/>
    <s v="TriStar Pictures"/>
    <n v="104"/>
    <n v="144.5"/>
    <n v="24598662.842214528"/>
    <n v="-0.16067325925925927"/>
  </r>
  <r>
    <s v="Surf Ninjas"/>
    <x v="1"/>
    <x v="2"/>
    <x v="13"/>
    <s v="August 20, 1993 (United States)"/>
    <x v="27"/>
    <n v="7700"/>
    <s v="Neal Israel"/>
    <s v="Dan Gordon"/>
    <s v="Ernie Reyes Sr."/>
    <s v="United States"/>
    <m/>
    <n v="4916135"/>
    <s v="New Line Cinema"/>
    <n v="87"/>
    <n v="144.5"/>
    <n v="10672605.878892733"/>
    <n v="0"/>
  </r>
  <r>
    <s v="Weekend at Bernie's II"/>
    <x v="1"/>
    <x v="1"/>
    <x v="13"/>
    <s v="July 9, 1993 (United States)"/>
    <x v="25"/>
    <n v="13000"/>
    <s v="Robert Klane"/>
    <s v="Robert Klane"/>
    <s v="Andrew McCarthy"/>
    <s v="United States"/>
    <n v="7000000"/>
    <n v="12741891"/>
    <s v="Artimm"/>
    <n v="97"/>
    <n v="144.5"/>
    <n v="27661807.658823527"/>
    <n v="0.82027014285714284"/>
  </r>
  <r>
    <s v="Les visiteurs"/>
    <x v="0"/>
    <x v="3"/>
    <x v="13"/>
    <s v="July 12, 1996 (United States)"/>
    <x v="12"/>
    <n v="33000"/>
    <s v="Jean-Marie PoirÃ©"/>
    <s v="Christian Clavier"/>
    <s v="Christian Clavier"/>
    <s v="France"/>
    <m/>
    <n v="659810"/>
    <s v="Alpilles Productions"/>
    <n v="107"/>
    <n v="144.5"/>
    <n v="1432404.131487889"/>
    <n v="0"/>
  </r>
  <r>
    <s v="The Adventures of Huck Finn"/>
    <x v="1"/>
    <x v="1"/>
    <x v="13"/>
    <s v="April 2, 1993 (United States)"/>
    <x v="19"/>
    <n v="8000"/>
    <s v="Stephen Sommers"/>
    <s v="Mark Twain"/>
    <s v="Elijah Wood"/>
    <s v="United States"/>
    <n v="6500000"/>
    <n v="24103594"/>
    <s v="Steve White Productions"/>
    <n v="108"/>
    <n v="144.5"/>
    <n v="52327317.90865051"/>
    <n v="2.7082452307692306"/>
  </r>
  <r>
    <s v="Made in America"/>
    <x v="8"/>
    <x v="3"/>
    <x v="13"/>
    <s v="May 28, 1993 (United States)"/>
    <x v="27"/>
    <n v="16000"/>
    <s v="Richard Benjamin"/>
    <s v="Marcia Brandwynne"/>
    <s v="Whoopi Goldberg"/>
    <s v="United States"/>
    <n v="22000000"/>
    <n v="104942695"/>
    <s v="Canal+"/>
    <n v="111"/>
    <n v="144.5"/>
    <n v="227823691.49826986"/>
    <n v="3.7701224999999998"/>
  </r>
  <r>
    <s v="Dream Lover"/>
    <x v="0"/>
    <x v="0"/>
    <x v="13"/>
    <s v="May 6, 1994 (United States)"/>
    <x v="19"/>
    <n v="4500"/>
    <s v="Nicholas Kazan"/>
    <s v="Nicholas Kazan"/>
    <s v="James Spader"/>
    <s v="United States"/>
    <m/>
    <n v="256264"/>
    <s v="PolyGram Filmed Entertainment"/>
    <n v="103"/>
    <n v="144.5"/>
    <n v="556332.29619377153"/>
    <n v="0"/>
  </r>
  <r>
    <s v="M. Butterfly"/>
    <x v="0"/>
    <x v="0"/>
    <x v="13"/>
    <s v="October 1, 1993 (United States)"/>
    <x v="8"/>
    <n v="9000"/>
    <s v="David Cronenberg"/>
    <s v="David Henry Hwang"/>
    <s v="Jeremy Irons"/>
    <s v="United States"/>
    <m/>
    <n v="1498795"/>
    <s v="Geffen Pictures"/>
    <n v="101"/>
    <n v="144.5"/>
    <n v="3253785.4083044981"/>
    <n v="0"/>
  </r>
  <r>
    <s v="The Dark Half"/>
    <x v="0"/>
    <x v="4"/>
    <x v="13"/>
    <s v="April 23, 1993 (United States)"/>
    <x v="22"/>
    <n v="16000"/>
    <s v="George A. Romero"/>
    <s v="Stephen King"/>
    <s v="Timothy Hutton"/>
    <s v="United States"/>
    <n v="15000000"/>
    <n v="10611160"/>
    <s v="Orion Pictures"/>
    <n v="122"/>
    <n v="144.5"/>
    <n v="23036130.740484428"/>
    <n v="-0.29258933333333331"/>
  </r>
  <r>
    <s v="Only the Strong"/>
    <x v="8"/>
    <x v="2"/>
    <x v="13"/>
    <s v="August 27, 1993 (United States)"/>
    <x v="14"/>
    <n v="5900"/>
    <s v="Sheldon Lettich"/>
    <s v="Sheldon Lettich"/>
    <s v="Mark Dacascos"/>
    <s v="France"/>
    <n v="6000000"/>
    <n v="3283371"/>
    <s v="August Entertainment"/>
    <n v="99"/>
    <n v="144.5"/>
    <n v="7127982.5792387538"/>
    <n v="-0.45277149999999999"/>
  </r>
  <r>
    <s v="My Life"/>
    <x v="8"/>
    <x v="0"/>
    <x v="13"/>
    <s v="November 12, 1993 (United States)"/>
    <x v="8"/>
    <n v="11000"/>
    <s v="Bruce Joel Rubin"/>
    <s v="Bruce Joel Rubin"/>
    <s v="Michael Keaton"/>
    <s v="United States"/>
    <n v="15000000"/>
    <n v="27804899"/>
    <s v="Capella Films"/>
    <n v="117"/>
    <n v="144.5"/>
    <n v="60362607.725259505"/>
    <n v="0.85365993333333334"/>
  </r>
  <r>
    <s v="Mi vida loca"/>
    <x v="0"/>
    <x v="6"/>
    <x v="13"/>
    <s v="July 15, 1994 (United States)"/>
    <x v="16"/>
    <n v="2000"/>
    <s v="Allison Anders"/>
    <s v="Allison Anders"/>
    <s v="Angel Aviles"/>
    <s v="United States"/>
    <m/>
    <n v="3267313"/>
    <s v="Channel Four Films"/>
    <n v="92"/>
    <n v="144.5"/>
    <n v="7093121.7169550164"/>
    <n v="0"/>
  </r>
  <r>
    <s v="Look Who's Talking Now"/>
    <x v="8"/>
    <x v="3"/>
    <x v="13"/>
    <s v="November 5, 1993 (United States)"/>
    <x v="44"/>
    <n v="28000"/>
    <s v="Tom Ropelewski"/>
    <s v="Tom Ropelewski"/>
    <s v="John Travolta"/>
    <s v="United States"/>
    <n v="22000000"/>
    <n v="10340263"/>
    <s v="TriStar Pictures"/>
    <n v="96"/>
    <n v="144.5"/>
    <n v="22448031.163321797"/>
    <n v="-0.52998804545454548"/>
  </r>
  <r>
    <s v="The Meteor Man"/>
    <x v="1"/>
    <x v="2"/>
    <x v="13"/>
    <s v="August 6, 1993 (United States)"/>
    <x v="33"/>
    <n v="7800"/>
    <s v="Robert Townsend"/>
    <s v="Robert Townsend"/>
    <s v="Robert Townsend"/>
    <s v="United States"/>
    <n v="20000000"/>
    <n v="8016708"/>
    <s v="Metro-Goldwyn-Mayer (MGM)"/>
    <n v="100"/>
    <n v="144.5"/>
    <n v="17403746.017993078"/>
    <n v="-0.59916460000000005"/>
  </r>
  <r>
    <s v="Fatal Instinct"/>
    <x v="8"/>
    <x v="3"/>
    <x v="13"/>
    <s v="October 29, 1993 (United States)"/>
    <x v="1"/>
    <n v="7000"/>
    <s v="Carl Reiner"/>
    <s v="David O'Malley"/>
    <s v="Armand Assante"/>
    <s v="United States"/>
    <m/>
    <n v="7839327"/>
    <s v="Metro-Goldwyn-Mayer (MGM)"/>
    <n v="91"/>
    <n v="144.5"/>
    <n v="17018663.528719719"/>
    <n v="0"/>
  </r>
  <r>
    <s v="CB4"/>
    <x v="0"/>
    <x v="3"/>
    <x v="13"/>
    <s v="March 12, 1993 (United States)"/>
    <x v="21"/>
    <n v="9000"/>
    <s v="Tamra Davis"/>
    <s v="Chris Rock"/>
    <s v="Chris Rock"/>
    <s v="United States"/>
    <n v="6000000"/>
    <n v="17953778"/>
    <s v="Imagine Entertainment"/>
    <n v="89"/>
    <n v="144.5"/>
    <n v="38976471.685813144"/>
    <n v="1.9922963333333332"/>
  </r>
  <r>
    <s v="Calendar Girl"/>
    <x v="8"/>
    <x v="3"/>
    <x v="13"/>
    <s v="September 3, 1993 (United States)"/>
    <x v="27"/>
    <n v="2100"/>
    <s v="John Whitesell"/>
    <s v="Paul W. Shapiro"/>
    <s v="Jason Priestley"/>
    <s v="United States"/>
    <n v="13000000"/>
    <n v="2570550"/>
    <s v="Parkway Productions"/>
    <n v="90"/>
    <n v="144.5"/>
    <n v="5580495.0519031137"/>
    <n v="-0.80226538461538466"/>
  </r>
  <r>
    <s v="Heaven &amp; Earth"/>
    <x v="0"/>
    <x v="2"/>
    <x v="13"/>
    <s v="January 7, 1994 (United States)"/>
    <x v="8"/>
    <n v="14000"/>
    <s v="Oliver Stone"/>
    <s v="Le Ly Hayslip"/>
    <s v="Hiep Thi Le"/>
    <s v="United States"/>
    <n v="33000000"/>
    <n v="5864949"/>
    <s v="Alcor Films"/>
    <n v="140"/>
    <n v="144.5"/>
    <n v="12732418.694117645"/>
    <n v="-0.82227427272727271"/>
  </r>
  <r>
    <s v="Indian Summer"/>
    <x v="8"/>
    <x v="3"/>
    <x v="13"/>
    <s v="April 23, 1993 (United States)"/>
    <x v="14"/>
    <n v="5300"/>
    <s v="Mike Binder"/>
    <s v="Mike Binder"/>
    <s v="Alan Arkin"/>
    <s v="Canada"/>
    <n v="9000000"/>
    <n v="14904910"/>
    <s v="Outlaw Productions (I)"/>
    <n v="97"/>
    <n v="144.5"/>
    <n v="32357579.702422142"/>
    <n v="0.65610111111111113"/>
  </r>
  <r>
    <s v="Once Upon a Forest"/>
    <x v="2"/>
    <x v="10"/>
    <x v="13"/>
    <s v="June 18, 1993 (United States)"/>
    <x v="16"/>
    <n v="5200"/>
    <s v="Charles Grosvenor"/>
    <s v="Rae Lambert"/>
    <s v="Michael Crawford"/>
    <s v="United Kingdom"/>
    <n v="13000000"/>
    <n v="6582052"/>
    <s v="Hanna-Barbera Productions"/>
    <n v="71"/>
    <n v="144.5"/>
    <n v="14289202.161937714"/>
    <n v="-0.4936883076923077"/>
  </r>
  <r>
    <s v="Posse"/>
    <x v="0"/>
    <x v="13"/>
    <x v="13"/>
    <s v="May 14, 1993 (United States)"/>
    <x v="30"/>
    <n v="4200"/>
    <s v="Mario Van Peebles"/>
    <s v="Sy Richardson"/>
    <s v="Mario Van Peebles"/>
    <s v="United Kingdom"/>
    <n v="10000000"/>
    <n v="18289763"/>
    <s v="PolyGram Filmed Entertainment"/>
    <n v="111"/>
    <n v="144.5"/>
    <n v="39705873.031833902"/>
    <n v="0.8289763"/>
  </r>
  <r>
    <s v="Flesh and Bone"/>
    <x v="0"/>
    <x v="0"/>
    <x v="13"/>
    <s v="November 5, 1993 (United States)"/>
    <x v="19"/>
    <n v="5000"/>
    <s v="Steve Kloves"/>
    <s v="Steve Kloves"/>
    <s v="Dennis Quaid"/>
    <s v="United States"/>
    <m/>
    <n v="9709451"/>
    <s v="Mirage Enterprises"/>
    <n v="126"/>
    <n v="144.5"/>
    <n v="21078579.783391003"/>
    <n v="0"/>
  </r>
  <r>
    <s v="Sommersby"/>
    <x v="8"/>
    <x v="0"/>
    <x v="13"/>
    <s v="February 5, 1993 (United States)"/>
    <x v="19"/>
    <n v="20000"/>
    <s v="Jon Amiel"/>
    <s v="Daniel Vigne"/>
    <s v="Richard Gere"/>
    <s v="France"/>
    <m/>
    <n v="140081992"/>
    <s v="Canal+"/>
    <n v="114"/>
    <n v="144.5"/>
    <n v="304108795.08927333"/>
    <n v="0"/>
  </r>
  <r>
    <s v="Even Cowgirls Get the Blues"/>
    <x v="0"/>
    <x v="3"/>
    <x v="13"/>
    <s v="May 20, 1994 (United States)"/>
    <x v="44"/>
    <n v="7100"/>
    <s v="Gus Van Sant"/>
    <s v="Tom Robbins"/>
    <s v="Uma Thurman"/>
    <s v="United States"/>
    <n v="8000000"/>
    <n v="1708873"/>
    <s v="New Line Cinema"/>
    <n v="106"/>
    <n v="144.5"/>
    <n v="3709850.9349480965"/>
    <n v="-0.78639087500000004"/>
  </r>
  <r>
    <s v="Life with Mikey"/>
    <x v="1"/>
    <x v="3"/>
    <x v="13"/>
    <s v="June 4, 1993 (United States)"/>
    <x v="41"/>
    <n v="5600"/>
    <s v="James Lapine"/>
    <s v="Marc Lawrence"/>
    <s v="Michael J. Fox"/>
    <s v="United States"/>
    <m/>
    <n v="12440858"/>
    <s v="Touchstone Pictures"/>
    <n v="91"/>
    <n v="144.5"/>
    <n v="27008284.806920413"/>
    <n v="0"/>
  </r>
  <r>
    <s v="Best of the Best II"/>
    <x v="0"/>
    <x v="2"/>
    <x v="13"/>
    <s v="March 5, 1993 (United States)"/>
    <x v="41"/>
    <n v="5400"/>
    <s v="Robert Radler"/>
    <s v="Max Strom"/>
    <s v="Eric Roberts"/>
    <s v="United States"/>
    <n v="7000000"/>
    <n v="6608687"/>
    <s v="Picture Securities"/>
    <n v="101"/>
    <n v="144.5"/>
    <n v="14347024.995847749"/>
    <n v="-5.5901857142857142E-2"/>
  </r>
  <r>
    <s v="The Thief and the Cobbler"/>
    <x v="2"/>
    <x v="10"/>
    <x v="13"/>
    <s v="August 25, 1995 (United States)"/>
    <x v="12"/>
    <n v="3700"/>
    <s v="Richard Williams"/>
    <s v="Richard Williams"/>
    <s v="Vincent Price"/>
    <s v="United Kingdom"/>
    <n v="25000000"/>
    <n v="669276"/>
    <s v="Richard Williams Productions"/>
    <n v="90"/>
    <n v="144.5"/>
    <n v="1452954.1951557091"/>
    <n v="-0.97322896000000003"/>
  </r>
  <r>
    <s v="My Boyfriend's Back"/>
    <x v="8"/>
    <x v="3"/>
    <x v="13"/>
    <s v="August 6, 1993 (United States)"/>
    <x v="20"/>
    <n v="4300"/>
    <s v="Bob Balaban"/>
    <s v="Dean Lorey"/>
    <s v="Andrew Lowery"/>
    <s v="United States"/>
    <n v="12000000"/>
    <n v="3335984"/>
    <s v="Touchstone Pictures"/>
    <n v="85"/>
    <n v="144.5"/>
    <n v="7242201.9432525942"/>
    <n v="-0.72200133333333338"/>
  </r>
  <r>
    <s v="Warlock: The Armageddon"/>
    <x v="0"/>
    <x v="2"/>
    <x v="13"/>
    <s v="September 24, 1993 (United States)"/>
    <x v="20"/>
    <n v="5700"/>
    <s v="Anthony Hickox"/>
    <s v="Kevin Rock"/>
    <s v="Julian Sands"/>
    <s v="United States"/>
    <n v="3000000"/>
    <n v="3902679"/>
    <s v="Trimark Pictures"/>
    <n v="98"/>
    <n v="144.5"/>
    <n v="8472459.5314878877"/>
    <n v="0.30089300000000002"/>
  </r>
  <r>
    <s v="The Scent of Green Papaya"/>
    <x v="4"/>
    <x v="0"/>
    <x v="13"/>
    <s v="January 28, 1994 (United States)"/>
    <x v="34"/>
    <n v="8300"/>
    <s v="Anh Hung Tran"/>
    <s v="Anh Hung Tran"/>
    <s v="Nu YÃªn-KhÃª Tran"/>
    <s v="Vietnam"/>
    <m/>
    <n v="1700992"/>
    <s v="Les Productions Lazennec"/>
    <n v="104"/>
    <n v="144.5"/>
    <n v="3692741.8020761241"/>
    <n v="0"/>
  </r>
  <r>
    <s v="Kika"/>
    <x v="9"/>
    <x v="3"/>
    <x v="13"/>
    <s v="May 6, 1994 (United States)"/>
    <x v="16"/>
    <n v="13000"/>
    <s v="Pedro AlmodÃ³var"/>
    <s v="Pedro AlmodÃ³var"/>
    <s v="Peter Coyote"/>
    <s v="Spain"/>
    <m/>
    <n v="2019581"/>
    <s v="El Deseo"/>
    <n v="114"/>
    <n v="144.5"/>
    <n v="4384377.5757785458"/>
    <n v="0"/>
  </r>
  <r>
    <s v="Wide Sargasso Sea"/>
    <x v="5"/>
    <x v="0"/>
    <x v="13"/>
    <s v="April 16, 1993 (United States)"/>
    <x v="46"/>
    <n v="1900"/>
    <s v="John Duigan"/>
    <s v="Jan Sharp"/>
    <s v="Karina Lombard"/>
    <s v="Australia"/>
    <m/>
    <n v="1614784"/>
    <s v="Laughing Kookaburra Productions"/>
    <n v="98"/>
    <n v="144.5"/>
    <n v="3505589.9017301034"/>
    <n v="0"/>
  </r>
  <r>
    <s v="Iron Monkey"/>
    <x v="8"/>
    <x v="2"/>
    <x v="13"/>
    <s v="October 12, 2001 (United States)"/>
    <x v="24"/>
    <n v="16000"/>
    <s v="Woo-Ping Yuen"/>
    <s v="Tan Cheung"/>
    <s v="Rongguang Yu"/>
    <s v="Hong Kong"/>
    <n v="11000000"/>
    <n v="14694904"/>
    <s v="Film Workshop"/>
    <n v="85"/>
    <n v="144.5"/>
    <n v="31901670.483044978"/>
    <n v="0.33590036363636366"/>
  </r>
  <r>
    <s v="Mr. Nanny"/>
    <x v="1"/>
    <x v="2"/>
    <x v="13"/>
    <s v="October 8, 1993 (United States)"/>
    <x v="51"/>
    <n v="8900"/>
    <s v="Michael Gottlieb"/>
    <s v="Edward Rugoff"/>
    <s v="Hulk Hogan"/>
    <s v="United States"/>
    <n v="10000000"/>
    <n v="4348572"/>
    <s v="New Line Cinema"/>
    <n v="84"/>
    <n v="144.5"/>
    <n v="9440463.9197231829"/>
    <n v="-0.56514279999999995"/>
  </r>
  <r>
    <s v="The Real McCoy"/>
    <x v="8"/>
    <x v="6"/>
    <x v="13"/>
    <s v="September 10, 1993 (United States)"/>
    <x v="30"/>
    <n v="8500"/>
    <s v="Russell Mulcahy"/>
    <s v="Desmond Lowden"/>
    <s v="Kim Basinger"/>
    <s v="United States"/>
    <m/>
    <n v="6484246"/>
    <s v="Bregman/Baer Productions"/>
    <n v="105"/>
    <n v="144.5"/>
    <n v="14076871.766089963"/>
    <n v="0"/>
  </r>
  <r>
    <s v="3 Ninjas: Knuckle Up"/>
    <x v="8"/>
    <x v="2"/>
    <x v="13"/>
    <s v="April 7, 1995 (United States)"/>
    <x v="36"/>
    <n v="5400"/>
    <s v="Sang-ok Shin"/>
    <s v="Alex S. Kim"/>
    <s v="Victor Wong"/>
    <s v="United States"/>
    <m/>
    <n v="413479"/>
    <s v="Sheen Productions"/>
    <n v="85"/>
    <n v="144.5"/>
    <n v="897635.72525951546"/>
    <n v="0"/>
  </r>
  <r>
    <s v="Father Hood"/>
    <x v="8"/>
    <x v="1"/>
    <x v="13"/>
    <s v="August 27, 1993 (United States)"/>
    <x v="38"/>
    <n v="2900"/>
    <s v="Darrell Roodt"/>
    <s v="Scott Spencer"/>
    <s v="Patrick Swayze"/>
    <s v="United States"/>
    <m/>
    <n v="3418141"/>
    <s v="Hollywood Pictures"/>
    <n v="95"/>
    <n v="144.5"/>
    <n v="7420559.3889273349"/>
    <n v="0"/>
  </r>
  <r>
    <s v="Faraway, So Close!"/>
    <x v="8"/>
    <x v="0"/>
    <x v="13"/>
    <s v="December 21, 1993 (United States)"/>
    <x v="4"/>
    <n v="7800"/>
    <s v="Wim Wenders"/>
    <s v="Wim Wenders"/>
    <s v="Otto Sander"/>
    <s v="Germany"/>
    <n v="10500000"/>
    <n v="810455"/>
    <s v="Road Movies Filmproduktion"/>
    <n v="140"/>
    <n v="144.5"/>
    <n v="1759444.5224913494"/>
    <n v="-0.92281380952380954"/>
  </r>
  <r>
    <s v="Dangerous Game"/>
    <x v="0"/>
    <x v="0"/>
    <x v="13"/>
    <s v="November 19, 1993 (United States)"/>
    <x v="41"/>
    <n v="3600"/>
    <s v="Abel Ferrara"/>
    <s v="Nicholas St. John"/>
    <s v="Harvey Keitel"/>
    <s v="Italy"/>
    <n v="10000000"/>
    <n v="1261210"/>
    <s v="Cecchi Gori Europa N.V."/>
    <n v="108"/>
    <n v="144.5"/>
    <n v="2738003.9930795846"/>
    <n v="-0.87387899999999996"/>
  </r>
  <r>
    <s v="Deadfall"/>
    <x v="0"/>
    <x v="6"/>
    <x v="13"/>
    <s v="October 8, 1993 (United States)"/>
    <x v="35"/>
    <n v="3000"/>
    <s v="Christopher Coppola"/>
    <s v="Christopher Coppola"/>
    <s v="Michael Biehn"/>
    <s v="United States"/>
    <n v="10000000"/>
    <n v="18369"/>
    <s v="Trimark Pictures"/>
    <n v="98"/>
    <n v="144.5"/>
    <n v="39877.89134948096"/>
    <n v="-0.99816309999999997"/>
  </r>
  <r>
    <s v="A Home of Our Own"/>
    <x v="1"/>
    <x v="5"/>
    <x v="13"/>
    <s v="November 5, 1993 (United States)"/>
    <x v="12"/>
    <n v="3000"/>
    <s v="Tony Bill"/>
    <s v="Patrick Sheane Duncan"/>
    <s v="Kathy Bates"/>
    <s v="United States"/>
    <n v="12000000"/>
    <n v="1677807"/>
    <s v="A&amp;M Films"/>
    <n v="104"/>
    <n v="144.5"/>
    <n v="3642408.6913494803"/>
    <n v="-0.86018275"/>
  </r>
  <r>
    <s v="A Far Off Place"/>
    <x v="1"/>
    <x v="1"/>
    <x v="13"/>
    <s v="March 12, 1993 (United States)"/>
    <x v="14"/>
    <n v="3400"/>
    <s v="Mikael Salomon"/>
    <s v="Lourens van der Post"/>
    <s v="Reese Witherspoon"/>
    <s v="United States"/>
    <m/>
    <n v="12890752"/>
    <s v="Walt Disney Pictures"/>
    <n v="108"/>
    <n v="144.5"/>
    <n v="27984975.103114184"/>
    <n v="0"/>
  </r>
  <r>
    <s v="Guilty as Sin"/>
    <x v="0"/>
    <x v="6"/>
    <x v="13"/>
    <s v="June 4, 1993 (United States)"/>
    <x v="41"/>
    <n v="4900"/>
    <s v="Sidney Lumet"/>
    <s v="Larry Cohen"/>
    <s v="Rebecca De Mornay"/>
    <s v="United States"/>
    <n v="12000000"/>
    <n v="22866222"/>
    <s v="Hollywood Pictures"/>
    <n v="107"/>
    <n v="144.5"/>
    <n v="49641064.646366775"/>
    <n v="0.9055185"/>
  </r>
  <r>
    <s v="The Wedding Banquet"/>
    <x v="0"/>
    <x v="3"/>
    <x v="13"/>
    <s v="August 4, 1993 (United States)"/>
    <x v="37"/>
    <n v="14000"/>
    <s v="Ang Lee"/>
    <s v="Ang Lee"/>
    <s v="Winston Chao"/>
    <s v="Taiwan"/>
    <n v="1000000"/>
    <n v="6933459"/>
    <s v="Ang Lee Productions"/>
    <n v="106"/>
    <n v="144.5"/>
    <n v="15052083.656055361"/>
    <n v="5.933459"/>
  </r>
  <r>
    <s v="Another Stakeout"/>
    <x v="8"/>
    <x v="3"/>
    <x v="13"/>
    <s v="July 23, 1993 (United States)"/>
    <x v="41"/>
    <n v="13000"/>
    <s v="John Badham"/>
    <s v="Jim Kouf"/>
    <s v="Richard Dreyfuss"/>
    <s v="United States"/>
    <m/>
    <n v="20208496"/>
    <s v="Touchstone Pictures"/>
    <n v="108"/>
    <n v="144.5"/>
    <n v="43871316.229757778"/>
    <n v="0"/>
  </r>
  <r>
    <s v="Aspen Extreme"/>
    <x v="8"/>
    <x v="0"/>
    <x v="13"/>
    <s v="January 22, 1993 (United States)"/>
    <x v="22"/>
    <n v="2800"/>
    <s v="Patrick Hasburgh"/>
    <s v="Patrick Hasburgh"/>
    <s v="Paul Gross"/>
    <s v="United States"/>
    <n v="14000000"/>
    <n v="8041049"/>
    <s v="Hollywood Pictures"/>
    <n v="113"/>
    <n v="144.5"/>
    <n v="17456588.728719722"/>
    <n v="-0.42563935714285717"/>
  </r>
  <r>
    <s v="Suture"/>
    <x v="4"/>
    <x v="0"/>
    <x v="13"/>
    <s v="August 24, 1994 (France)"/>
    <x v="14"/>
    <n v="1800"/>
    <s v="Scott McGehee"/>
    <s v="Scott McGehee"/>
    <s v="Dennis Haysbert"/>
    <s v="United States"/>
    <m/>
    <n v="102780"/>
    <s v="Kino Korsakoff"/>
    <n v="96"/>
    <n v="144.5"/>
    <n v="223128.6228373702"/>
    <n v="0"/>
  </r>
  <r>
    <s v="Blink"/>
    <x v="0"/>
    <x v="6"/>
    <x v="13"/>
    <s v="January 26, 1994 (United States)"/>
    <x v="19"/>
    <n v="8000"/>
    <s v="Michael Apted"/>
    <s v="Dana Stevens"/>
    <s v="Madeleine Stowe"/>
    <s v="United States"/>
    <n v="11000000"/>
    <n v="16696219"/>
    <s v="New Line Cinema"/>
    <n v="106"/>
    <n v="144.5"/>
    <n v="36246393.77370242"/>
    <n v="0.51783809090909094"/>
  </r>
  <r>
    <s v="Where the Rivers Flow North"/>
    <x v="8"/>
    <x v="0"/>
    <x v="13"/>
    <s v="March 4, 1994 (United States)"/>
    <x v="17"/>
    <n v="464"/>
    <s v="Jay Craven"/>
    <s v="Howard Frank Mosher"/>
    <s v="Rip Torn"/>
    <s v="United States"/>
    <m/>
    <n v="595505"/>
    <s v="Caledonia Pictures"/>
    <n v="106"/>
    <n v="144.5"/>
    <n v="1292802.204152249"/>
    <n v="0"/>
  </r>
  <r>
    <s v="Sugar Hill"/>
    <x v="0"/>
    <x v="6"/>
    <x v="13"/>
    <s v="February 25, 1994 (United States)"/>
    <x v="23"/>
    <n v="4300"/>
    <s v="Leon Ichaso"/>
    <s v="Barry Michael Cooper"/>
    <s v="Wesley Snipes"/>
    <s v="United States"/>
    <n v="10000000"/>
    <n v="18225518"/>
    <s v="Beacon Communications"/>
    <n v="123"/>
    <n v="144.5"/>
    <n v="39566401.36055363"/>
    <n v="0.82255180000000006"/>
  </r>
  <r>
    <s v="Man's Best Friend"/>
    <x v="0"/>
    <x v="3"/>
    <x v="13"/>
    <s v="November 19, 1993 (United States)"/>
    <x v="33"/>
    <n v="4100"/>
    <s v="John Lafia"/>
    <s v="John Lafia"/>
    <s v="Ally Sheedy"/>
    <s v="United States"/>
    <n v="6000000"/>
    <n v="12974636"/>
    <s v="New Line Cinema"/>
    <n v="87"/>
    <n v="144.5"/>
    <n v="28167081.752249133"/>
    <n v="1.1624393333333334"/>
  </r>
  <r>
    <s v="Mr. Jones"/>
    <x v="0"/>
    <x v="0"/>
    <x v="13"/>
    <s v="October 8, 1993 (United States)"/>
    <x v="1"/>
    <n v="6900"/>
    <s v="Mike Figgis"/>
    <s v="Eric Roth"/>
    <s v="Richard Gere"/>
    <s v="United States"/>
    <n v="25000000"/>
    <n v="8345845"/>
    <s v="Rastar Productions"/>
    <n v="114"/>
    <n v="144.5"/>
    <n v="18118280.806228373"/>
    <n v="-0.66616620000000004"/>
  </r>
  <r>
    <s v="Carnosaur"/>
    <x v="0"/>
    <x v="4"/>
    <x v="13"/>
    <s v="May 21, 1993 (United States)"/>
    <x v="48"/>
    <n v="3700"/>
    <s v="Adam Simon"/>
    <s v="John Brosnan"/>
    <s v="Diane Ladd"/>
    <s v="United States"/>
    <n v="850000"/>
    <n v="1753979"/>
    <s v="New Horizons Picture"/>
    <n v="83"/>
    <n v="144.5"/>
    <n v="3807773.0955017298"/>
    <n v="1.063504705882353"/>
  </r>
  <r>
    <s v="Mr. Wonderful"/>
    <x v="8"/>
    <x v="3"/>
    <x v="13"/>
    <s v="October 15, 1993 (United States)"/>
    <x v="23"/>
    <n v="3200"/>
    <s v="Anthony Minghella"/>
    <s v="Amy Schor Ferris"/>
    <s v="Matt Dillon"/>
    <s v="United States"/>
    <n v="13000000"/>
    <n v="3125424"/>
    <s v="Night Life Inc."/>
    <n v="98"/>
    <n v="144.5"/>
    <n v="6785090.0262975767"/>
    <n v="-0.75958276923076928"/>
  </r>
  <r>
    <s v="Cop &amp; Â½"/>
    <x v="1"/>
    <x v="3"/>
    <x v="13"/>
    <s v="April 2, 1993 (United States)"/>
    <x v="52"/>
    <n v="8300"/>
    <s v="Henry Winkler"/>
    <s v="Arne Olsen"/>
    <s v="Burt Reynolds"/>
    <s v="United States"/>
    <n v="14000000"/>
    <n v="40689691"/>
    <s v="Imagine Films Entertainment"/>
    <n v="97"/>
    <n v="144.5"/>
    <n v="88334644.060207605"/>
    <n v="1.9064064999999999"/>
  </r>
  <r>
    <s v="Madadayo"/>
    <x v="3"/>
    <x v="0"/>
    <x v="13"/>
    <s v="April 17, 1993 (Japan)"/>
    <x v="4"/>
    <n v="5100"/>
    <s v="Akira Kurosawa"/>
    <s v="IshirÃ´ Honda"/>
    <s v="Tatsuo Matsumura"/>
    <s v="Japan"/>
    <n v="11900000"/>
    <n v="596"/>
    <s v="DENTSU Music And Entertainment"/>
    <n v="134"/>
    <n v="144.5"/>
    <n v="1293.8768166089965"/>
    <n v="-0.9999499159663866"/>
  </r>
  <r>
    <s v="Caro diario"/>
    <x v="9"/>
    <x v="5"/>
    <x v="13"/>
    <s v="September 30, 1994 (United States)"/>
    <x v="4"/>
    <n v="7400"/>
    <s v="Nanni Moretti"/>
    <s v="Nanni Moretti"/>
    <s v="Nanni Moretti"/>
    <s v="Italy"/>
    <m/>
    <n v="225278"/>
    <s v="Sacher Film"/>
    <n v="100"/>
    <n v="144.5"/>
    <n v="489063.72733564005"/>
    <n v="0"/>
  </r>
  <r>
    <s v="Jack the Bear"/>
    <x v="8"/>
    <x v="3"/>
    <x v="13"/>
    <s v="April 2, 1993 (United States)"/>
    <x v="16"/>
    <n v="3900"/>
    <s v="Marshall Herskovitz"/>
    <s v="Dan McCall"/>
    <s v="Danny DeVito"/>
    <s v="United States"/>
    <m/>
    <n v="5145823"/>
    <s v="Twentieth Century Fox"/>
    <n v="99"/>
    <n v="144.5"/>
    <n v="11171243.426297577"/>
    <n v="0"/>
  </r>
  <r>
    <s v="Money for Nothing"/>
    <x v="0"/>
    <x v="3"/>
    <x v="13"/>
    <s v="September 10, 1993 (United States)"/>
    <x v="46"/>
    <n v="3700"/>
    <s v="RamÃ³n MenÃ©ndez"/>
    <s v="Mark Bowden"/>
    <s v="John Cusack"/>
    <s v="United States"/>
    <n v="11000000"/>
    <n v="1039824"/>
    <s v="Permut Presentations"/>
    <n v="100"/>
    <n v="144.5"/>
    <n v="2257389.5418685121"/>
    <n v="-0.90547054545454542"/>
  </r>
  <r>
    <s v="Naked in New York"/>
    <x v="0"/>
    <x v="3"/>
    <x v="13"/>
    <s v="April 13, 1994 (United States)"/>
    <x v="41"/>
    <n v="1600"/>
    <s v="Daniel Algrant"/>
    <s v="Daniel Algrant"/>
    <s v="Eric Stoltz"/>
    <s v="United States"/>
    <m/>
    <n v="1038959"/>
    <s v="Some Film"/>
    <n v="95"/>
    <n v="144.5"/>
    <n v="2255511.6837370237"/>
    <n v="0"/>
  </r>
  <r>
    <s v="Son of the Pink Panther"/>
    <x v="1"/>
    <x v="3"/>
    <x v="13"/>
    <s v="August 27, 1993 (United States)"/>
    <x v="49"/>
    <n v="5000"/>
    <s v="Blake Edwards"/>
    <s v="Maurice Richlin"/>
    <s v="Roberto Benigni"/>
    <s v="Italy"/>
    <n v="25000000"/>
    <n v="2438031"/>
    <s v="Filmauro"/>
    <n v="93"/>
    <n v="144.5"/>
    <n v="5292805.0152249131"/>
    <n v="-0.90247876000000005"/>
  </r>
  <r>
    <s v="Jung on zo"/>
    <x v="0"/>
    <x v="2"/>
    <x v="13"/>
    <s v="June 24, 1993 (Hong Kong)"/>
    <x v="8"/>
    <n v="6100"/>
    <s v="Kirk Wong"/>
    <s v="Tin Nam Chun"/>
    <s v="Jackie Chan"/>
    <s v="Hong Kong"/>
    <m/>
    <n v="3741869"/>
    <s v="Golden Harvest Company"/>
    <n v="103"/>
    <n v="144.5"/>
    <n v="8123351.5937716253"/>
    <n v="0"/>
  </r>
  <r>
    <s v="Totally F***ed Up"/>
    <x v="9"/>
    <x v="3"/>
    <x v="13"/>
    <s v="January 13, 1995 (United Kingdom)"/>
    <x v="5"/>
    <n v="3000"/>
    <s v="Gregg Araki"/>
    <s v="Gregg Araki"/>
    <s v="James Duval"/>
    <s v="United States"/>
    <m/>
    <n v="101071"/>
    <s v="Blurco"/>
    <n v="78"/>
    <n v="144.5"/>
    <n v="219418.4961937716"/>
    <n v="0"/>
  </r>
  <r>
    <s v="Bodies, Rest &amp; Motion"/>
    <x v="0"/>
    <x v="0"/>
    <x v="13"/>
    <s v="April 9, 1993 (United States)"/>
    <x v="46"/>
    <n v="2200"/>
    <s v="Michael Steinberg"/>
    <s v="Roger Hedden"/>
    <s v="Phoebe Cates"/>
    <s v="United States"/>
    <n v="2500000"/>
    <n v="764724"/>
    <s v="Fine Line Features"/>
    <n v="95"/>
    <n v="144.5"/>
    <n v="1660165.5280276814"/>
    <n v="-0.69411040000000002"/>
  </r>
  <r>
    <s v="House of Cards"/>
    <x v="8"/>
    <x v="0"/>
    <x v="13"/>
    <s v="June 25, 1993 (United States)"/>
    <x v="19"/>
    <n v="2600"/>
    <s v="Michael Lessac"/>
    <s v="Michael Lessac"/>
    <s v="Kathleen Turner"/>
    <s v="Italy"/>
    <m/>
    <n v="322871"/>
    <s v="A&amp;M Films"/>
    <n v="109"/>
    <n v="144.5"/>
    <n v="700931.71418685117"/>
    <n v="0"/>
  </r>
  <r>
    <s v="Bhaji on the Beach"/>
    <x v="0"/>
    <x v="3"/>
    <x v="13"/>
    <s v="May 1994 (United States)"/>
    <x v="5"/>
    <n v="1100"/>
    <s v="Gurinder Chadha"/>
    <s v="Gurinder Chadha"/>
    <s v="Kim Vithana"/>
    <s v="United Kingdom"/>
    <m/>
    <n v="735162"/>
    <s v="Channel Four Films"/>
    <n v="101"/>
    <n v="144.5"/>
    <n v="1595988.3695501727"/>
    <n v="0"/>
  </r>
  <r>
    <s v="Silent Tongue"/>
    <x v="8"/>
    <x v="0"/>
    <x v="13"/>
    <s v="January 27, 1995 (United Kingdom)"/>
    <x v="11"/>
    <n v="1100"/>
    <s v="Sam Shepard"/>
    <s v="Sam Shepard"/>
    <s v="Alan Bates"/>
    <s v="France"/>
    <m/>
    <n v="61274"/>
    <s v="Belbo Films"/>
    <n v="102"/>
    <n v="144.5"/>
    <n v="133021.82560553632"/>
    <n v="0"/>
  </r>
  <r>
    <s v="Amos &amp; Andrew"/>
    <x v="8"/>
    <x v="3"/>
    <x v="13"/>
    <s v="March 5, 1993 (United States)"/>
    <x v="46"/>
    <n v="8600"/>
    <s v="E. Max Frye"/>
    <s v="E. Max Frye"/>
    <s v="Nicolas Cage"/>
    <s v="United States"/>
    <m/>
    <n v="9745803"/>
    <s v="Castle Rock Entertainment"/>
    <n v="96"/>
    <n v="144.5"/>
    <n v="21157497.585467126"/>
    <n v="0"/>
  </r>
  <r>
    <s v="Splitting Heirs"/>
    <x v="8"/>
    <x v="3"/>
    <x v="13"/>
    <s v="April 30, 1993 (United States)"/>
    <x v="30"/>
    <n v="4100"/>
    <s v="Robert Young"/>
    <s v="Eric Idle"/>
    <s v="Eric Idle"/>
    <s v="United Kingdom"/>
    <m/>
    <n v="3246063"/>
    <s v="Prominent Features"/>
    <n v="87"/>
    <n v="144.5"/>
    <n v="7046989.3640138395"/>
    <n v="0"/>
  </r>
  <r>
    <s v="Born Yesterday"/>
    <x v="1"/>
    <x v="3"/>
    <x v="13"/>
    <s v="March 26, 1993 (United States)"/>
    <x v="33"/>
    <n v="3700"/>
    <s v="Luis Mandoki"/>
    <s v="Garson Kanin"/>
    <s v="Melanie Griffith"/>
    <s v="United States"/>
    <m/>
    <n v="17952857"/>
    <s v="Hollywood Pictures"/>
    <n v="100"/>
    <n v="144.5"/>
    <n v="38974472.255363315"/>
    <n v="0"/>
  </r>
  <r>
    <s v="Mother's Boys"/>
    <x v="0"/>
    <x v="0"/>
    <x v="13"/>
    <s v="March 18, 1994 (United States)"/>
    <x v="20"/>
    <n v="3000"/>
    <s v="Yves Simoneau"/>
    <s v="Bernard Taylor"/>
    <s v="Jamie Lee Curtis"/>
    <s v="United States"/>
    <n v="8000000"/>
    <n v="737548"/>
    <s v="Miramax"/>
    <n v="96"/>
    <n v="144.5"/>
    <n v="1601168.2186851208"/>
    <n v="-0.90780649999999996"/>
  </r>
  <r>
    <s v="The Nutcracker"/>
    <x v="2"/>
    <x v="8"/>
    <x v="13"/>
    <s v="November 24, 1993 (United States)"/>
    <x v="23"/>
    <n v="1900"/>
    <s v="Emile Ardolino"/>
    <s v="Susan Cooper"/>
    <s v="Darci Kistler"/>
    <s v="United States"/>
    <n v="19000000"/>
    <n v="2119994"/>
    <s v="Krasnow Productions"/>
    <n v="92"/>
    <n v="144.5"/>
    <n v="4602367.5972318333"/>
    <n v="-0.88842136842105268"/>
  </r>
  <r>
    <s v="Philadelphia Experiment II"/>
    <x v="8"/>
    <x v="2"/>
    <x v="13"/>
    <s v="June 4, 1994 (South Korea)"/>
    <x v="54"/>
    <n v="1900"/>
    <s v="Stephen Cornwell"/>
    <s v="Wallace C. Bennett"/>
    <s v="Brad Johnson"/>
    <s v="United States"/>
    <n v="5000000"/>
    <n v="2970"/>
    <s v="Trimark Pictures"/>
    <n v="97"/>
    <n v="144.5"/>
    <n v="6447.6747404844282"/>
    <n v="-0.99940600000000002"/>
  </r>
  <r>
    <s v="Blue"/>
    <x v="4"/>
    <x v="5"/>
    <x v="13"/>
    <s v="December 3, 1993 (United States)"/>
    <x v="4"/>
    <n v="2100"/>
    <s v="Derek Jarman"/>
    <s v="Derek Jarman"/>
    <s v="Derek Jarman"/>
    <s v="United Kingdom"/>
    <m/>
    <m/>
    <s v="Channel 4 Television Corporation"/>
    <n v="79"/>
    <n v="144.5"/>
    <n v="0"/>
    <n v="0"/>
  </r>
  <r>
    <s v="Fear of a Black Hat"/>
    <x v="0"/>
    <x v="3"/>
    <x v="13"/>
    <s v="June 3, 1994 (United States)"/>
    <x v="13"/>
    <n v="3900"/>
    <s v="Rusty Cundieff"/>
    <s v="Rusty Cundieff"/>
    <s v="Larry B. Scott"/>
    <s v="United States"/>
    <n v="999999"/>
    <n v="233824"/>
    <s v="Incorporated Television Company (ITC)"/>
    <n v="88"/>
    <n v="144.5"/>
    <n v="507616.53148788924"/>
    <n v="-0.76617576617576622"/>
  </r>
  <r>
    <s v="Ed and His Dead Mother"/>
    <x v="8"/>
    <x v="3"/>
    <x v="13"/>
    <s v="November 17, 1993 (United States)"/>
    <x v="22"/>
    <n v="1900"/>
    <s v="Jonathan Wacks"/>
    <s v="Chuck Hughes"/>
    <s v="Eric Christmas"/>
    <s v="United States"/>
    <n v="1800000"/>
    <m/>
    <s v="Incorporated Television Company (ITC)"/>
    <n v="93"/>
    <n v="144.5"/>
    <n v="0"/>
    <n v="-1"/>
  </r>
  <r>
    <s v="Boiling Point"/>
    <x v="0"/>
    <x v="2"/>
    <x v="13"/>
    <s v="April 16, 1993 (United States)"/>
    <x v="18"/>
    <n v="5700"/>
    <s v="James B. Harris"/>
    <s v="Gerald Petievich"/>
    <s v="Wesley Snipes"/>
    <s v="United States"/>
    <n v="9000000"/>
    <n v="10058318"/>
    <s v="StudioCanal"/>
    <n v="92"/>
    <n v="144.5"/>
    <n v="21835947.104498267"/>
    <n v="0.11759088888888888"/>
  </r>
  <r>
    <s v="A Dangerous Woman"/>
    <x v="0"/>
    <x v="0"/>
    <x v="13"/>
    <s v="December 3, 1993 (United States)"/>
    <x v="1"/>
    <n v="1600"/>
    <s v="Stephen Gyllenhaal"/>
    <s v="Mary McGarry Morris"/>
    <s v="Debra Winger"/>
    <s v="United States"/>
    <m/>
    <n v="1497222"/>
    <s v="Island World"/>
    <n v="102"/>
    <n v="144.5"/>
    <n v="3250370.5287197228"/>
    <n v="0"/>
  </r>
  <r>
    <s v="Josh and S.A.M."/>
    <x v="8"/>
    <x v="1"/>
    <x v="13"/>
    <s v="November 24, 1993 (United States)"/>
    <x v="46"/>
    <n v="1400"/>
    <s v="Billy Weber"/>
    <s v="Frank Deese"/>
    <s v="Jacob Tierney"/>
    <s v="United States"/>
    <n v="18000000"/>
    <n v="1640220"/>
    <s v="Castle Rock Entertainment"/>
    <n v="96"/>
    <n v="144.5"/>
    <n v="3560809.7854671278"/>
    <n v="-0.90887666666666667"/>
  </r>
  <r>
    <s v="Ethan Frome"/>
    <x v="1"/>
    <x v="0"/>
    <x v="13"/>
    <s v="March 12, 1993 (United States)"/>
    <x v="19"/>
    <n v="2000"/>
    <s v="John Madden"/>
    <s v="Richard Nelson"/>
    <s v="Liam Neeson"/>
    <s v="United Kingdom"/>
    <m/>
    <n v="296081"/>
    <s v="American Playhouse"/>
    <n v="99"/>
    <n v="144.5"/>
    <n v="642772.3854671279"/>
    <n v="0"/>
  </r>
  <r>
    <s v="The Night We Never Met"/>
    <x v="0"/>
    <x v="3"/>
    <x v="13"/>
    <s v="April 30, 1993 (United States)"/>
    <x v="22"/>
    <n v="2400"/>
    <s v="Warren Leight"/>
    <s v="Warren Leight"/>
    <s v="Matthew Broderick"/>
    <s v="United States"/>
    <n v="8000000"/>
    <n v="1884814"/>
    <s v="Miramax"/>
    <n v="99"/>
    <n v="144.5"/>
    <n v="4091807.2788927332"/>
    <n v="-0.76439824999999995"/>
  </r>
  <r>
    <s v="The Shawshank Redemption"/>
    <x v="0"/>
    <x v="0"/>
    <x v="14"/>
    <s v="October 14, 1994 (United States)"/>
    <x v="62"/>
    <n v="2400000"/>
    <s v="Frank Darabont"/>
    <s v="Stephen King"/>
    <s v="Tim Robbins"/>
    <s v="United States"/>
    <n v="25000000"/>
    <n v="28817291"/>
    <s v="Castle Rock Entertainment"/>
    <n v="142"/>
    <n v="148.19999999999999"/>
    <n v="60998543.76990553"/>
    <n v="0.15269163999999999"/>
  </r>
  <r>
    <s v="Pulp Fiction"/>
    <x v="0"/>
    <x v="6"/>
    <x v="14"/>
    <s v="October 14, 1994 (United States)"/>
    <x v="61"/>
    <n v="1900000"/>
    <s v="Quentin Tarantino"/>
    <s v="Quentin Tarantino"/>
    <s v="John Travolta"/>
    <s v="United States"/>
    <n v="8000000"/>
    <n v="213928762"/>
    <s v="Miramax"/>
    <n v="154"/>
    <n v="148.19999999999999"/>
    <n v="452830314.70580298"/>
    <n v="25.741095250000001"/>
  </r>
  <r>
    <s v="Forrest Gump"/>
    <x v="8"/>
    <x v="0"/>
    <x v="14"/>
    <s v="July 6, 1994 (United States)"/>
    <x v="63"/>
    <n v="1900000"/>
    <s v="Robert Zemeckis"/>
    <s v="Winston Groom"/>
    <s v="Tom Hanks"/>
    <s v="United States"/>
    <n v="55000000"/>
    <n v="678226133"/>
    <s v="Paramount Pictures"/>
    <n v="142"/>
    <n v="148.19999999999999"/>
    <n v="1435624412.4298246"/>
    <n v="11.331384236363636"/>
  </r>
  <r>
    <s v="LÃ©on: The Professional"/>
    <x v="0"/>
    <x v="2"/>
    <x v="14"/>
    <s v="November 18, 1994 (United States)"/>
    <x v="55"/>
    <n v="1100000"/>
    <s v="Luc Besson"/>
    <s v="Luc Besson"/>
    <s v="Jean Reno"/>
    <s v="France"/>
    <m/>
    <n v="19552639"/>
    <s v="Gaumont"/>
    <n v="110"/>
    <n v="148.19999999999999"/>
    <n v="41387738.558029689"/>
    <n v="0"/>
  </r>
  <r>
    <s v="True Lies"/>
    <x v="0"/>
    <x v="2"/>
    <x v="14"/>
    <s v="July 15, 1994 (United States)"/>
    <x v="13"/>
    <n v="243000"/>
    <s v="James Cameron"/>
    <s v="Claude Zidi"/>
    <s v="Arnold Schwarzenegger"/>
    <s v="United States"/>
    <n v="115000000"/>
    <n v="378882411"/>
    <s v="Twentieth Century Fox"/>
    <n v="141"/>
    <n v="148.19999999999999"/>
    <n v="801993335.56477726"/>
    <n v="2.2946296608695653"/>
  </r>
  <r>
    <s v="The Lion King"/>
    <x v="2"/>
    <x v="10"/>
    <x v="14"/>
    <s v="June 24, 1994 (United States)"/>
    <x v="55"/>
    <n v="970000"/>
    <s v="Roger Allers"/>
    <s v="Irene Mecchi"/>
    <s v="Matthew Broderick"/>
    <s v="United States"/>
    <n v="45000000"/>
    <n v="1083720877"/>
    <s v="Walt Disney Pictures"/>
    <n v="88"/>
    <n v="148.19999999999999"/>
    <n v="2293948981.881916"/>
    <n v="23.082686155555557"/>
  </r>
  <r>
    <s v="The Mask"/>
    <x v="8"/>
    <x v="2"/>
    <x v="14"/>
    <s v="July 29, 1994 (United States)"/>
    <x v="15"/>
    <n v="357000"/>
    <s v="Chuck Russell"/>
    <s v="Michael Fallon"/>
    <s v="Jim Carrey"/>
    <s v="United States"/>
    <n v="23000000"/>
    <n v="351583407"/>
    <s v="New Line Cinema"/>
    <n v="101"/>
    <n v="148.19999999999999"/>
    <n v="744208601.72672057"/>
    <n v="14.286235086956522"/>
  </r>
  <r>
    <s v="Speed"/>
    <x v="0"/>
    <x v="2"/>
    <x v="14"/>
    <s v="June 10, 1994 (United States)"/>
    <x v="13"/>
    <n v="339000"/>
    <s v="Jan de Bont"/>
    <s v="Graham Yost"/>
    <s v="Keanu Reeves"/>
    <s v="United States"/>
    <n v="30000000"/>
    <n v="350448145"/>
    <s v="The Mark Gordon Company"/>
    <n v="116"/>
    <n v="148.19999999999999"/>
    <n v="741805553.89001346"/>
    <n v="10.681604833333333"/>
  </r>
  <r>
    <s v="Stargate"/>
    <x v="8"/>
    <x v="2"/>
    <x v="14"/>
    <s v="October 28, 1994 (United States)"/>
    <x v="12"/>
    <n v="180000"/>
    <s v="Roland Emmerich"/>
    <s v="Dean Devlin"/>
    <s v="Kurt Russell"/>
    <s v="United States"/>
    <n v="55000000"/>
    <n v="196567262"/>
    <s v="Canal+"/>
    <n v="116"/>
    <n v="148.19999999999999"/>
    <n v="416080634.88124156"/>
    <n v="2.5739502181818184"/>
  </r>
  <r>
    <s v="The Little Rascals"/>
    <x v="1"/>
    <x v="3"/>
    <x v="14"/>
    <s v="August 5, 1994 (United States)"/>
    <x v="21"/>
    <n v="45000"/>
    <s v="Penelope Spheeris"/>
    <s v="Penelope Spheeris"/>
    <s v="Travis Tedford"/>
    <s v="United States"/>
    <n v="23000000"/>
    <n v="67308282"/>
    <s v="Universal Pictures"/>
    <n v="82"/>
    <n v="148.19999999999999"/>
    <n v="142473738.61943319"/>
    <n v="1.9264470434782608"/>
  </r>
  <r>
    <s v="Dumb and Dumber"/>
    <x v="8"/>
    <x v="3"/>
    <x v="14"/>
    <s v="December 16, 1994 (United States)"/>
    <x v="4"/>
    <n v="361000"/>
    <s v="Peter Farrelly"/>
    <s v="Peter Farrelly"/>
    <s v="Jim Carrey"/>
    <s v="United States"/>
    <n v="17000000"/>
    <n v="247275374"/>
    <s v="New Line Cinema"/>
    <n v="107"/>
    <n v="148.19999999999999"/>
    <n v="523416226.88124156"/>
    <n v="13.545610235294118"/>
  </r>
  <r>
    <s v="Legends of the Fall"/>
    <x v="0"/>
    <x v="0"/>
    <x v="14"/>
    <s v="January 13, 1995 (United States)"/>
    <x v="24"/>
    <n v="154000"/>
    <s v="Edward Zwick"/>
    <s v="Susan Shilliday"/>
    <s v="Brad Pitt"/>
    <s v="United States"/>
    <n v="30000000"/>
    <n v="160638883"/>
    <s v="TriStar Pictures"/>
    <n v="133"/>
    <n v="148.19999999999999"/>
    <n v="340029808.34750336"/>
    <n v="4.3546294333333337"/>
  </r>
  <r>
    <s v="Natural Born Killers"/>
    <x v="0"/>
    <x v="2"/>
    <x v="14"/>
    <s v="August 26, 1994 (United States)"/>
    <x v="4"/>
    <n v="222000"/>
    <s v="Oliver Stone"/>
    <s v="Quentin Tarantino"/>
    <s v="Woody Harrelson"/>
    <s v="United States"/>
    <n v="34000000"/>
    <n v="50283563"/>
    <s v="Warner Bros."/>
    <n v="118"/>
    <n v="148.19999999999999"/>
    <n v="106436934.63630229"/>
    <n v="0.47892832352941178"/>
  </r>
  <r>
    <s v="The Crow"/>
    <x v="0"/>
    <x v="2"/>
    <x v="14"/>
    <s v="May 13, 1994 (United States)"/>
    <x v="37"/>
    <n v="170000"/>
    <s v="Alex Proyas"/>
    <s v="James O'Barr"/>
    <s v="Brandon Lee"/>
    <s v="United States"/>
    <n v="23000000"/>
    <n v="50693129"/>
    <s v="Crowvision Inc."/>
    <n v="102"/>
    <n v="148.19999999999999"/>
    <n v="107303876.97233468"/>
    <n v="1.2040490869565217"/>
  </r>
  <r>
    <s v="Interview with the Vampire: the Vampire Chronicles"/>
    <x v="0"/>
    <x v="0"/>
    <x v="14"/>
    <s v="November 11, 1994 (United States)"/>
    <x v="24"/>
    <n v="301000"/>
    <s v="Neil Jordan"/>
    <s v="Anne Rice"/>
    <s v="Brad Pitt"/>
    <s v="United States"/>
    <n v="60000000"/>
    <n v="223664608"/>
    <s v="Geffen Pictures"/>
    <n v="123"/>
    <n v="148.19999999999999"/>
    <n v="473438512.34547907"/>
    <n v="2.7277434666666664"/>
  </r>
  <r>
    <s v="Four Weddings and a Funeral"/>
    <x v="0"/>
    <x v="3"/>
    <x v="14"/>
    <s v="April 15, 1994 (United States)"/>
    <x v="12"/>
    <n v="144000"/>
    <s v="Mike Newell"/>
    <s v="Richard Curtis"/>
    <s v="Hugh Grant"/>
    <s v="United Kingdom"/>
    <n v="4400000"/>
    <n v="245700832"/>
    <s v="PolyGram Filmed Entertainment"/>
    <n v="117"/>
    <n v="148.19999999999999"/>
    <n v="520083340.07017541"/>
    <n v="54.841098181818182"/>
  </r>
  <r>
    <s v="The Flintstones"/>
    <x v="1"/>
    <x v="3"/>
    <x v="14"/>
    <s v="May 27, 1994 (United States)"/>
    <x v="38"/>
    <n v="77000"/>
    <s v="Brian Levant"/>
    <s v="Tom S. Parker"/>
    <s v="John Goodman"/>
    <s v="United States"/>
    <n v="46000000"/>
    <n v="341631208"/>
    <s v="Universal Pictures"/>
    <n v="91"/>
    <n v="148.19999999999999"/>
    <n v="723142442.30499327"/>
    <n v="6.4267653913043477"/>
  </r>
  <r>
    <s v="Ace Ventura: Pet Detective"/>
    <x v="8"/>
    <x v="3"/>
    <x v="14"/>
    <s v="February 4, 1994 (United States)"/>
    <x v="15"/>
    <n v="284000"/>
    <s v="Tom Shadyac"/>
    <s v="Jack Bernstein"/>
    <s v="Jim Carrey"/>
    <s v="United States"/>
    <n v="15000000"/>
    <n v="107217396"/>
    <s v="Morgan Creek Entertainment"/>
    <n v="86"/>
    <n v="148.19999999999999"/>
    <n v="226950722.84210527"/>
    <n v="6.1478263999999996"/>
  </r>
  <r>
    <s v="Little Women"/>
    <x v="1"/>
    <x v="0"/>
    <x v="14"/>
    <s v="December 25, 1994 (United States)"/>
    <x v="4"/>
    <n v="54000"/>
    <s v="Gillian Armstrong"/>
    <s v="Louisa May Alcott"/>
    <s v="Susan Sarandon"/>
    <s v="United States"/>
    <n v="18000000"/>
    <n v="50083616"/>
    <s v="Columbia Pictures"/>
    <n v="115"/>
    <n v="148.19999999999999"/>
    <n v="106013699.99460189"/>
    <n v="1.7824231111111111"/>
  </r>
  <r>
    <s v="Street Fighter"/>
    <x v="8"/>
    <x v="2"/>
    <x v="14"/>
    <s v="December 23, 1994 (United States)"/>
    <x v="35"/>
    <n v="67000"/>
    <s v="Steven E. de Souza"/>
    <s v="Steven E. de Souza"/>
    <s v="Jean-Claude Van Damme"/>
    <s v="Japan"/>
    <n v="35000000"/>
    <n v="99431786"/>
    <s v="Capcom Entertainment"/>
    <n v="102"/>
    <n v="148.19999999999999"/>
    <n v="210470656.33063427"/>
    <n v="1.8409081714285713"/>
  </r>
  <r>
    <s v="Chungking Express"/>
    <x v="8"/>
    <x v="3"/>
    <x v="14"/>
    <s v="March 8, 1996 (United States)"/>
    <x v="31"/>
    <n v="69000"/>
    <s v="Kar-Wai Wong"/>
    <s v="Kar-Wai Wong"/>
    <s v="Brigitte Lin"/>
    <s v="Hong Kong"/>
    <m/>
    <n v="1432358"/>
    <s v="Jet Tone Production"/>
    <n v="102"/>
    <n v="148.19999999999999"/>
    <n v="3031921.0836707153"/>
    <n v="0"/>
  </r>
  <r>
    <s v="Clear and Present Danger"/>
    <x v="8"/>
    <x v="2"/>
    <x v="14"/>
    <s v="August 3, 1994 (United States)"/>
    <x v="15"/>
    <n v="93000"/>
    <s v="Phillip Noyce"/>
    <s v="Tom Clancy"/>
    <s v="Harrison Ford"/>
    <s v="United States"/>
    <n v="62000000"/>
    <n v="215887717"/>
    <s v="Mace Neufeld Productions"/>
    <n v="141"/>
    <n v="148.19999999999999"/>
    <n v="456976901.63900131"/>
    <n v="2.4820599516129032"/>
  </r>
  <r>
    <s v="D2: The Mighty Ducks"/>
    <x v="1"/>
    <x v="3"/>
    <x v="14"/>
    <s v="March 25, 1994 (United States)"/>
    <x v="10"/>
    <n v="38000"/>
    <s v="Sam Weisman"/>
    <s v="Steven Brill"/>
    <s v="Emilio Estevez"/>
    <s v="United States"/>
    <m/>
    <n v="45610410"/>
    <s v="Avnet/Kerner Productions"/>
    <n v="106"/>
    <n v="148.19999999999999"/>
    <n v="96545112.125506073"/>
    <n v="0"/>
  </r>
  <r>
    <s v="Heavenly Creatures"/>
    <x v="0"/>
    <x v="5"/>
    <x v="14"/>
    <s v="October 14, 1994 (New Zealand)"/>
    <x v="4"/>
    <n v="60000"/>
    <s v="Peter Jackson"/>
    <s v="Fran Walsh"/>
    <s v="Melanie Lynskey"/>
    <s v="New Zealand"/>
    <n v="5000000"/>
    <n v="3049135"/>
    <s v="WingNut Films"/>
    <n v="99"/>
    <n v="148.19999999999999"/>
    <n v="6454208.1612685556"/>
    <n v="-0.39017299999999999"/>
  </r>
  <r>
    <s v="Clerks"/>
    <x v="0"/>
    <x v="3"/>
    <x v="14"/>
    <s v="November 9, 1994 (France)"/>
    <x v="3"/>
    <n v="214000"/>
    <s v="Kevin Smith"/>
    <s v="Kevin Smith"/>
    <s v="Brian O'Halloran"/>
    <s v="United States"/>
    <n v="27000"/>
    <n v="3151130"/>
    <s v="View Askew Productions"/>
    <n v="92"/>
    <n v="148.19999999999999"/>
    <n v="6670104.4601889336"/>
    <n v="115.70851851851852"/>
  </r>
  <r>
    <s v="Camp Nowhere"/>
    <x v="1"/>
    <x v="1"/>
    <x v="14"/>
    <s v="August 26, 1994 (United States)"/>
    <x v="10"/>
    <n v="9100"/>
    <s v="Jonathan Prince"/>
    <s v="Andrew Kurtzman"/>
    <s v="Jonathan Jackson"/>
    <s v="United States"/>
    <m/>
    <n v="10475705"/>
    <s v="Hollywood Pictures"/>
    <n v="96"/>
    <n v="148.19999999999999"/>
    <n v="22174282.446018893"/>
    <n v="0"/>
  </r>
  <r>
    <s v="Maverick"/>
    <x v="1"/>
    <x v="2"/>
    <x v="14"/>
    <s v="May 20, 1994 (United States)"/>
    <x v="9"/>
    <n v="104000"/>
    <s v="Richard Donner"/>
    <s v="Roy Huggins"/>
    <s v="Mel Gibson"/>
    <s v="United States"/>
    <n v="75000000"/>
    <n v="183031272"/>
    <s v="Donner/Shuler-Donner Productions"/>
    <n v="127"/>
    <n v="148.19999999999999"/>
    <n v="387428542.68825912"/>
    <n v="1.4404169600000001"/>
  </r>
  <r>
    <s v="Wyatt Earp"/>
    <x v="8"/>
    <x v="1"/>
    <x v="14"/>
    <s v="June 24, 1994 (United States)"/>
    <x v="17"/>
    <n v="47000"/>
    <s v="Lawrence Kasdan"/>
    <s v="Dan Gordon"/>
    <s v="Kevin Costner"/>
    <s v="United States"/>
    <n v="63000000"/>
    <n v="25052000"/>
    <s v="Warner Bros."/>
    <n v="191"/>
    <n v="148.19999999999999"/>
    <n v="53028423.751686908"/>
    <n v="-0.6023492063492063"/>
  </r>
  <r>
    <s v="The Last Seduction"/>
    <x v="0"/>
    <x v="6"/>
    <x v="14"/>
    <s v="October 26, 1994 (United States)"/>
    <x v="12"/>
    <n v="22000"/>
    <s v="John Dahl"/>
    <s v="Steve Barancik"/>
    <s v="Linda Fiorentino"/>
    <s v="United Kingdom"/>
    <n v="2500000"/>
    <n v="5842603"/>
    <s v="Incorporated Television Company (ITC)"/>
    <n v="110"/>
    <n v="148.19999999999999"/>
    <n v="12367237.254385965"/>
    <n v="1.3370412"/>
  </r>
  <r>
    <s v="The Adventures of Priscilla, Queen of the Desert"/>
    <x v="0"/>
    <x v="3"/>
    <x v="14"/>
    <s v="August 10, 1994 (United States)"/>
    <x v="24"/>
    <n v="48000"/>
    <s v="Stephan Elliott"/>
    <s v="Stephan Elliott"/>
    <s v="Hugo Weaving"/>
    <s v="Australia"/>
    <m/>
    <n v="11265402"/>
    <s v="PolyGram Filmed Entertainment"/>
    <n v="104"/>
    <n v="148.19999999999999"/>
    <n v="23845861.048582993"/>
    <n v="0"/>
  </r>
  <r>
    <s v="Little Giants"/>
    <x v="1"/>
    <x v="3"/>
    <x v="14"/>
    <s v="October 14, 1994 (United States)"/>
    <x v="5"/>
    <n v="27000"/>
    <s v="Duwayne Dunham"/>
    <s v="James Ferguson"/>
    <s v="Rick Moranis"/>
    <s v="United States"/>
    <n v="20000000"/>
    <n v="19306362"/>
    <s v="Warner Bros."/>
    <n v="107"/>
    <n v="148.19999999999999"/>
    <n v="40866435.62348178"/>
    <n v="-3.4681900000000002E-2"/>
  </r>
  <r>
    <s v="Ed Wood"/>
    <x v="0"/>
    <x v="5"/>
    <x v="14"/>
    <s v="October 7, 1994 (United States)"/>
    <x v="40"/>
    <n v="168000"/>
    <s v="Tim Burton"/>
    <s v="Rudolph Grey"/>
    <s v="Johnny Depp"/>
    <s v="United States"/>
    <n v="18000000"/>
    <n v="5887457"/>
    <s v="Touchstone Pictures"/>
    <n v="127"/>
    <n v="148.19999999999999"/>
    <n v="12462181.247638326"/>
    <n v="-0.67291905555555553"/>
  </r>
  <r>
    <s v="Star Trek: Generations"/>
    <x v="1"/>
    <x v="2"/>
    <x v="14"/>
    <s v="November 18, 1994 (United States)"/>
    <x v="14"/>
    <n v="78000"/>
    <s v="David Carson"/>
    <s v="Gene Roddenberry"/>
    <s v="Patrick Stewart"/>
    <s v="United States"/>
    <n v="35000000"/>
    <n v="118071125"/>
    <s v="Paramount Pictures"/>
    <n v="118"/>
    <n v="148.19999999999999"/>
    <n v="249925181.59581646"/>
    <n v="2.3734607142857143"/>
  </r>
  <r>
    <s v="Disclosure"/>
    <x v="0"/>
    <x v="0"/>
    <x v="14"/>
    <s v="December 9, 1994 (United States)"/>
    <x v="10"/>
    <n v="48000"/>
    <s v="Barry Levinson"/>
    <s v="Michael Crichton"/>
    <s v="Michael Douglas"/>
    <s v="United States"/>
    <n v="55000000"/>
    <n v="214015089"/>
    <s v="Warner Bros."/>
    <n v="128"/>
    <n v="148.19999999999999"/>
    <n v="453013046.01417005"/>
    <n v="2.8911834363636362"/>
  </r>
  <r>
    <s v="Angels in the Outfield"/>
    <x v="1"/>
    <x v="3"/>
    <x v="14"/>
    <s v="July 15, 1994 (United States)"/>
    <x v="19"/>
    <n v="30000"/>
    <s v="William Dear"/>
    <s v="Dorothy Kingsley"/>
    <s v="Danny Glover"/>
    <s v="United States"/>
    <n v="24000000"/>
    <n v="50236831"/>
    <s v="Caravan Pictures"/>
    <n v="102"/>
    <n v="148.19999999999999"/>
    <n v="106338015.41632928"/>
    <n v="1.0932012916666667"/>
  </r>
  <r>
    <s v="In the Mouth of Madness"/>
    <x v="0"/>
    <x v="0"/>
    <x v="14"/>
    <s v="February 3, 1995 (United States)"/>
    <x v="13"/>
    <n v="64000"/>
    <s v="John Carpenter"/>
    <s v="Michael De Luca"/>
    <s v="Sam Neill"/>
    <s v="United States"/>
    <n v="8000000"/>
    <n v="8924549"/>
    <s v="New Line Cinema"/>
    <n v="95"/>
    <n v="148.19999999999999"/>
    <n v="18890897.579622131"/>
    <n v="0.11556862499999999"/>
  </r>
  <r>
    <s v="Richie Rich"/>
    <x v="1"/>
    <x v="3"/>
    <x v="14"/>
    <s v="December 21, 1994 (United States)"/>
    <x v="20"/>
    <n v="66000"/>
    <s v="Donald Petrie"/>
    <s v="Neil Tolkin"/>
    <s v="Macaulay Culkin"/>
    <s v="United States"/>
    <n v="40000000"/>
    <n v="38087756"/>
    <s v="Warner Bros."/>
    <n v="95"/>
    <n v="148.19999999999999"/>
    <n v="80621653.557354927"/>
    <n v="-4.7806099999999997E-2"/>
  </r>
  <r>
    <s v="Beverly Hills Cop III"/>
    <x v="0"/>
    <x v="2"/>
    <x v="14"/>
    <s v="May 25, 1994 (United States)"/>
    <x v="41"/>
    <n v="78000"/>
    <s v="John Landis"/>
    <s v="Danilo Bach"/>
    <s v="Eddie Murphy"/>
    <s v="United States"/>
    <n v="50000000"/>
    <n v="119208989"/>
    <s v="Paramount Pictures"/>
    <n v="104"/>
    <n v="148.19999999999999"/>
    <n v="252333737.17476383"/>
    <n v="1.38417978"/>
  </r>
  <r>
    <s v="Reality Bites"/>
    <x v="8"/>
    <x v="3"/>
    <x v="14"/>
    <s v="February 18, 1994 (United States)"/>
    <x v="14"/>
    <n v="47000"/>
    <s v="Ben Stiller"/>
    <s v="Helen Childress"/>
    <s v="Winona Ryder"/>
    <s v="United States"/>
    <n v="11500000"/>
    <n v="33351557"/>
    <s v="Jersey Films"/>
    <n v="99"/>
    <n v="148.19999999999999"/>
    <n v="70596379.425775975"/>
    <n v="1.9001353913043477"/>
  </r>
  <r>
    <s v="Naked Gun 33 1/3: the Final Insult"/>
    <x v="8"/>
    <x v="3"/>
    <x v="14"/>
    <s v="March 18, 1994 (United States)"/>
    <x v="16"/>
    <n v="100000"/>
    <s v="Peter Segal"/>
    <s v="Pat Proft"/>
    <s v="Leslie Nielsen"/>
    <s v="United States"/>
    <n v="30000000"/>
    <n v="51132598"/>
    <s v="Paramount Pictures"/>
    <n v="83"/>
    <n v="148.19999999999999"/>
    <n v="108234116.0094467"/>
    <n v="0.7044199333333333"/>
  </r>
  <r>
    <s v="Sirens"/>
    <x v="0"/>
    <x v="3"/>
    <x v="14"/>
    <s v="March 25, 1994 (United States)"/>
    <x v="23"/>
    <n v="10000"/>
    <s v="John Duigan"/>
    <s v="John Duigan"/>
    <s v="Hugh Grant"/>
    <s v="Australia"/>
    <m/>
    <n v="7770731"/>
    <s v="British Screen Finance Ltd."/>
    <n v="98"/>
    <n v="148.19999999999999"/>
    <n v="16448571.624156544"/>
    <n v="0"/>
  </r>
  <r>
    <s v="Three Colors: Red"/>
    <x v="0"/>
    <x v="0"/>
    <x v="14"/>
    <s v="November 23, 1994 (United States)"/>
    <x v="31"/>
    <n v="94000"/>
    <s v="Krzysztof Kieslowski"/>
    <s v="Krzysztof Kieslowski"/>
    <s v="IrÃ¨ne Jacob"/>
    <s v="Switzerland"/>
    <m/>
    <n v="3581969"/>
    <s v="MK2 Productions"/>
    <n v="99"/>
    <n v="148.19999999999999"/>
    <n v="7582076.0816464238"/>
    <n v="0"/>
  </r>
  <r>
    <s v="Junior"/>
    <x v="8"/>
    <x v="3"/>
    <x v="14"/>
    <s v="November 23, 1994 (United States)"/>
    <x v="26"/>
    <n v="66000"/>
    <s v="Ivan Reitman"/>
    <s v="Kevin Wade"/>
    <s v="Arnold Schwarzenegger"/>
    <s v="United States"/>
    <n v="60000000"/>
    <n v="108431355"/>
    <s v="Universal Pictures"/>
    <n v="109"/>
    <n v="148.19999999999999"/>
    <n v="229520351.305668"/>
    <n v="0.80718924999999997"/>
  </r>
  <r>
    <s v="New Nightmare"/>
    <x v="0"/>
    <x v="7"/>
    <x v="14"/>
    <s v="October 14, 1994 (United States)"/>
    <x v="16"/>
    <n v="53000"/>
    <s v="Wes Craven"/>
    <s v="Wes Craven"/>
    <s v="Heather Langenkamp"/>
    <s v="United States"/>
    <n v="8000000"/>
    <n v="19721741"/>
    <s v="New Line Cinema"/>
    <n v="112"/>
    <n v="148.19999999999999"/>
    <n v="41745682.53508772"/>
    <n v="1.465217625"/>
  </r>
  <r>
    <s v="Baby's Day Out"/>
    <x v="1"/>
    <x v="1"/>
    <x v="14"/>
    <s v="July 1, 1994 (United States)"/>
    <x v="19"/>
    <n v="48000"/>
    <s v="Patrick Read Johnson"/>
    <s v="John Hughes"/>
    <s v="Lara Flynn Boyle"/>
    <s v="United States"/>
    <n v="48000000"/>
    <n v="16827402"/>
    <s v="Twentieth Century Fox"/>
    <n v="99"/>
    <n v="148.19999999999999"/>
    <n v="35619136.352226719"/>
    <n v="-0.64942912500000005"/>
  </r>
  <r>
    <s v="The River Wild"/>
    <x v="8"/>
    <x v="1"/>
    <x v="14"/>
    <s v="September 30, 1994 (United States)"/>
    <x v="5"/>
    <n v="43000"/>
    <s v="Curtis Hanson"/>
    <s v="Denis O'Neill"/>
    <s v="Meryl Streep"/>
    <s v="United States"/>
    <n v="45000000"/>
    <n v="94216343"/>
    <s v="Universal Pictures"/>
    <n v="111"/>
    <n v="148.19999999999999"/>
    <n v="199430950.06140351"/>
    <n v="1.0936965111111112"/>
  </r>
  <r>
    <s v="Airheads"/>
    <x v="8"/>
    <x v="3"/>
    <x v="14"/>
    <s v="August 5, 1994 (United States)"/>
    <x v="10"/>
    <n v="47000"/>
    <s v="Michael Lehmann"/>
    <s v="Rich Wilkes"/>
    <s v="Brendan Fraser"/>
    <s v="United States"/>
    <m/>
    <n v="5751882"/>
    <s v="Twentieth Century Fox"/>
    <n v="92"/>
    <n v="148.19999999999999"/>
    <n v="12175205.016194332"/>
    <n v="0"/>
  </r>
  <r>
    <s v="Texas Chainsaw Massacre: The Next Generation"/>
    <x v="0"/>
    <x v="3"/>
    <x v="14"/>
    <s v="January 1, 1994 (Germany)"/>
    <x v="64"/>
    <n v="21000"/>
    <s v="Kim Henkel"/>
    <s v="Kim Henkel"/>
    <s v="RenÃ©e Zellweger"/>
    <s v="United States"/>
    <n v="600000"/>
    <n v="185898"/>
    <s v="Ultra Muchos Productions"/>
    <n v="87"/>
    <n v="148.19999999999999"/>
    <n v="393496.64372469636"/>
    <n v="-0.69016999999999995"/>
  </r>
  <r>
    <s v="The Next Karate Kid"/>
    <x v="1"/>
    <x v="2"/>
    <x v="14"/>
    <s v="September 9, 1994 (United States)"/>
    <x v="54"/>
    <n v="28000"/>
    <s v="Christopher Cain"/>
    <s v="Robert Mark Kamen"/>
    <s v="Pat Morita"/>
    <s v="United States"/>
    <n v="12000000"/>
    <n v="15876353"/>
    <s v="Columbia Pictures"/>
    <n v="107"/>
    <n v="148.19999999999999"/>
    <n v="33606018.462213226"/>
    <n v="0.32302941666666668"/>
  </r>
  <r>
    <s v="Blown Away"/>
    <x v="0"/>
    <x v="2"/>
    <x v="14"/>
    <s v="July 1, 1994 (United States)"/>
    <x v="19"/>
    <n v="29000"/>
    <s v="Stephen Hopkins"/>
    <s v="John Rice"/>
    <s v="Jeff Bridges"/>
    <s v="United States"/>
    <n v="28000000"/>
    <n v="30156002"/>
    <s v="Metro-Goldwyn-Mayer (MGM)"/>
    <n v="121"/>
    <n v="148.19999999999999"/>
    <n v="63832239.051282048"/>
    <n v="7.7000071428571432E-2"/>
  </r>
  <r>
    <s v="Color of Night"/>
    <x v="0"/>
    <x v="16"/>
    <x v="14"/>
    <s v="August 19, 1994 (United States)"/>
    <x v="33"/>
    <n v="23000"/>
    <s v="Richard Rush"/>
    <s v="Billy Ray"/>
    <s v="Bruce Willis"/>
    <s v="United States"/>
    <n v="40000000"/>
    <n v="19726050"/>
    <s v="Cinergi Pictures Entertainment"/>
    <n v="121"/>
    <n v="148.19999999999999"/>
    <n v="41754803.542510122"/>
    <n v="-0.50684874999999996"/>
  </r>
  <r>
    <s v="North"/>
    <x v="1"/>
    <x v="1"/>
    <x v="14"/>
    <s v="July 22, 1994 (United States)"/>
    <x v="54"/>
    <n v="13000"/>
    <s v="Rob Reiner"/>
    <s v="Alan Zweibel"/>
    <s v="Elijah Wood"/>
    <s v="United States"/>
    <n v="40000000"/>
    <n v="7182747"/>
    <s v="Castle Rock Entertainment"/>
    <n v="87"/>
    <n v="148.19999999999999"/>
    <n v="15203965.815789472"/>
    <n v="-0.82043132500000004"/>
  </r>
  <r>
    <s v="Muriel's Wedding"/>
    <x v="0"/>
    <x v="3"/>
    <x v="14"/>
    <s v="March 31, 1995 (United States)"/>
    <x v="13"/>
    <n v="37000"/>
    <s v="P.J. Hogan"/>
    <s v="P.J. Hogan"/>
    <s v="Toni Collette"/>
    <s v="Australia"/>
    <n v="9000000"/>
    <n v="15482277"/>
    <s v="CiBy 2000"/>
    <n v="106"/>
    <n v="148.19999999999999"/>
    <n v="32771864.33805668"/>
    <n v="0.72025300000000003"/>
  </r>
  <r>
    <s v="The Client"/>
    <x v="8"/>
    <x v="6"/>
    <x v="14"/>
    <s v="July 20, 1994 (United States)"/>
    <x v="17"/>
    <n v="62000"/>
    <s v="Joel Schumacher"/>
    <s v="John Grisham"/>
    <s v="Susan Sarandon"/>
    <s v="United States"/>
    <n v="45000000"/>
    <n v="117615211"/>
    <s v="Warner Bros."/>
    <n v="119"/>
    <n v="148.19999999999999"/>
    <n v="248960132.865722"/>
    <n v="1.6136713555555555"/>
  </r>
  <r>
    <s v="Blank Check"/>
    <x v="1"/>
    <x v="3"/>
    <x v="14"/>
    <s v="February 11, 1994 (United States)"/>
    <x v="11"/>
    <n v="19000"/>
    <s v="Rupert Wainwright"/>
    <s v="Blake Snyder"/>
    <s v="Brian Bonsall"/>
    <s v="United States"/>
    <m/>
    <n v="30577969"/>
    <s v="Walt Disney Pictures"/>
    <n v="93"/>
    <n v="148.19999999999999"/>
    <n v="64725431.007422403"/>
    <n v="0"/>
  </r>
  <r>
    <s v="It Could Happen to You"/>
    <x v="1"/>
    <x v="3"/>
    <x v="14"/>
    <s v="July 29, 1994 (United States)"/>
    <x v="5"/>
    <n v="37000"/>
    <s v="Andrew Bergman"/>
    <s v="Jane Anderson"/>
    <s v="Nicolas Cage"/>
    <s v="United States"/>
    <n v="20000000"/>
    <n v="37939757"/>
    <s v="TriStar Pictures"/>
    <n v="101"/>
    <n v="148.19999999999999"/>
    <n v="80308379.020917669"/>
    <n v="0.89698785000000003"/>
  </r>
  <r>
    <s v="Only You"/>
    <x v="1"/>
    <x v="3"/>
    <x v="14"/>
    <s v="October 7, 1994 (United States)"/>
    <x v="16"/>
    <n v="21000"/>
    <s v="Norman Jewison"/>
    <s v="Diane Drake"/>
    <s v="Marisa Tomei"/>
    <s v="United States"/>
    <m/>
    <n v="20059210"/>
    <s v="TriStar Pictures"/>
    <n v="109"/>
    <n v="148.19999999999999"/>
    <n v="42460014.689608634"/>
    <n v="0"/>
  </r>
  <r>
    <s v="Once Were Warriors"/>
    <x v="0"/>
    <x v="6"/>
    <x v="14"/>
    <s v="March 3, 1995 (United States)"/>
    <x v="6"/>
    <n v="32000"/>
    <s v="Lee Tamahori"/>
    <s v="Riwia Brown"/>
    <s v="Rena Owen"/>
    <s v="New Zealand"/>
    <m/>
    <n v="1608570"/>
    <s v="Communicado Productions"/>
    <n v="102"/>
    <n v="148.19999999999999"/>
    <n v="3404915.04048583"/>
    <n v="0"/>
  </r>
  <r>
    <s v="Wolf"/>
    <x v="0"/>
    <x v="0"/>
    <x v="14"/>
    <s v="June 17, 1994 (United States)"/>
    <x v="19"/>
    <n v="54000"/>
    <s v="Mike Nichols"/>
    <s v="Jim Harrison"/>
    <s v="Jack Nicholson"/>
    <s v="United States"/>
    <n v="70000000"/>
    <n v="131002597"/>
    <s v="Columbia Pictures"/>
    <n v="125"/>
    <n v="148.19999999999999"/>
    <n v="277297669.89811063"/>
    <n v="0.87146567142857145"/>
  </r>
  <r>
    <s v="Mary Shelley's Frankenstein"/>
    <x v="0"/>
    <x v="0"/>
    <x v="14"/>
    <s v="November 4, 1994 (United States)"/>
    <x v="5"/>
    <n v="53000"/>
    <s v="Kenneth Branagh"/>
    <s v="Mary Shelley"/>
    <s v="Robert De Niro"/>
    <s v="United States"/>
    <n v="45000000"/>
    <n v="112006296"/>
    <s v="TriStar Pictures"/>
    <n v="123"/>
    <n v="148.19999999999999"/>
    <n v="237087550.97975707"/>
    <n v="1.4890288"/>
  </r>
  <r>
    <s v="Exit to Eden"/>
    <x v="0"/>
    <x v="3"/>
    <x v="14"/>
    <s v="October 14, 1994 (United States)"/>
    <x v="36"/>
    <n v="6600"/>
    <s v="Garry Marshall"/>
    <s v="Anne Rice"/>
    <s v="Dana Delany"/>
    <s v="United States"/>
    <n v="25000000"/>
    <n v="6841570"/>
    <s v="Savoy Pictures"/>
    <n v="113"/>
    <n v="148.19999999999999"/>
    <n v="14481784.811066126"/>
    <n v="-0.72633720000000002"/>
  </r>
  <r>
    <s v="The Jungle Book"/>
    <x v="1"/>
    <x v="1"/>
    <x v="14"/>
    <s v="December 25, 1994 (United States)"/>
    <x v="22"/>
    <n v="17000"/>
    <s v="Stephen Sommers"/>
    <s v="Rudyard Kipling"/>
    <s v="Jason Scott Lee"/>
    <s v="United States"/>
    <n v="27000000"/>
    <n v="43229904"/>
    <s v="Vegahom Europe"/>
    <n v="111"/>
    <n v="148.19999999999999"/>
    <n v="91506213.797570854"/>
    <n v="0.60110755555555551"/>
  </r>
  <r>
    <s v="The Hudsucker Proxy"/>
    <x v="1"/>
    <x v="3"/>
    <x v="14"/>
    <s v="March 11, 1994 (United States)"/>
    <x v="13"/>
    <n v="78000"/>
    <s v="Joel Coen"/>
    <s v="Ethan Coen"/>
    <s v="Tim Robbins"/>
    <s v="United Kingdom"/>
    <n v="40000000"/>
    <n v="2816518"/>
    <s v="PolyGram Filmed Entertainment"/>
    <n v="111"/>
    <n v="148.19999999999999"/>
    <n v="5961819.8151147095"/>
    <n v="-0.92958704999999997"/>
  </r>
  <r>
    <s v="Timecop"/>
    <x v="0"/>
    <x v="2"/>
    <x v="14"/>
    <s v="September 16, 1994 (United States)"/>
    <x v="23"/>
    <n v="57000"/>
    <s v="Peter Hyams"/>
    <s v="Mark Verheiden"/>
    <s v="Jean-Claude Van Damme"/>
    <s v="United States"/>
    <n v="27000000"/>
    <n v="101646581"/>
    <s v="Largo Entertainment"/>
    <n v="99"/>
    <n v="148.19999999999999"/>
    <n v="215158788.52699053"/>
    <n v="2.764688185185185"/>
  </r>
  <r>
    <s v="The Santa Clause"/>
    <x v="1"/>
    <x v="3"/>
    <x v="14"/>
    <s v="November 11, 1994 (United States)"/>
    <x v="16"/>
    <n v="102000"/>
    <s v="John Pasquin"/>
    <s v="Leo Benvenuti"/>
    <s v="Tim Allen"/>
    <s v="United States"/>
    <n v="22000000"/>
    <n v="190539357"/>
    <s v="Walt Disney Pictures"/>
    <n v="97"/>
    <n v="148.19999999999999"/>
    <n v="403321162.55668014"/>
    <n v="7.6608798636363638"/>
  </r>
  <r>
    <s v="The Specialist"/>
    <x v="0"/>
    <x v="2"/>
    <x v="14"/>
    <s v="October 7, 1994 (United States)"/>
    <x v="41"/>
    <n v="63000"/>
    <s v="Luis Llosa"/>
    <s v="John Shirley"/>
    <s v="Sylvester Stallone"/>
    <s v="United States"/>
    <n v="45000000"/>
    <n v="170362582"/>
    <s v="Warner Bros."/>
    <n v="110"/>
    <n v="148.19999999999999"/>
    <n v="360612294.01754385"/>
    <n v="2.7858351555555556"/>
  </r>
  <r>
    <s v="The Pagemaster"/>
    <x v="2"/>
    <x v="10"/>
    <x v="14"/>
    <s v="November 23, 1994 (United States)"/>
    <x v="10"/>
    <n v="22000"/>
    <s v="Pixote Hunt"/>
    <s v="David Kirschner"/>
    <s v="Macaulay Culkin"/>
    <s v="United States"/>
    <n v="27000000"/>
    <n v="13670688"/>
    <s v="Twentieth Century Fox"/>
    <n v="80"/>
    <n v="148.19999999999999"/>
    <n v="28937212.048582993"/>
    <n v="-0.49367822222222224"/>
  </r>
  <r>
    <s v="Shallow Grave"/>
    <x v="0"/>
    <x v="6"/>
    <x v="14"/>
    <s v="February 10, 1995 (United States)"/>
    <x v="4"/>
    <n v="58000"/>
    <s v="Danny Boyle"/>
    <s v="John Hodge"/>
    <s v="Kerry Fox"/>
    <s v="United Kingdom"/>
    <n v="2500000"/>
    <n v="2079569"/>
    <s v="Channel Four Films"/>
    <n v="89"/>
    <n v="148.19999999999999"/>
    <n v="4401894.705128205"/>
    <n v="-0.1681724"/>
  </r>
  <r>
    <s v="Serial Mom"/>
    <x v="0"/>
    <x v="3"/>
    <x v="14"/>
    <s v="April 13, 1994 (United States)"/>
    <x v="8"/>
    <n v="28000"/>
    <s v="John Waters"/>
    <s v="John Waters"/>
    <s v="Kathleen Turner"/>
    <s v="United States"/>
    <n v="13000000"/>
    <n v="7820688"/>
    <s v="Savoy Pictures"/>
    <n v="95"/>
    <n v="148.19999999999999"/>
    <n v="16554317.31174089"/>
    <n v="-0.39840861538461536"/>
  </r>
  <r>
    <s v="Bad Girls"/>
    <x v="0"/>
    <x v="2"/>
    <x v="14"/>
    <s v="April 22, 1994 (United States)"/>
    <x v="33"/>
    <n v="12000"/>
    <s v="Jonathan Kaplan"/>
    <s v="Albert S. Ruddy"/>
    <s v="Madeleine Stowe"/>
    <s v="United States"/>
    <n v="25000000"/>
    <n v="15240435"/>
    <s v="Twentieth Century Fox"/>
    <n v="99"/>
    <n v="148.19999999999999"/>
    <n v="32259949.119433198"/>
    <n v="-0.39038260000000002"/>
  </r>
  <r>
    <s v="The Shadow"/>
    <x v="8"/>
    <x v="2"/>
    <x v="14"/>
    <s v="July 1, 1994 (United States)"/>
    <x v="10"/>
    <n v="24000"/>
    <s v="Russell Mulcahy"/>
    <s v="Walter B. Gibson"/>
    <s v="Alec Baldwin"/>
    <s v="United States"/>
    <n v="25000000"/>
    <n v="48063435"/>
    <s v="Universal Pictures"/>
    <n v="108"/>
    <n v="148.19999999999999"/>
    <n v="101737513.89676113"/>
    <n v="0.92253739999999995"/>
  </r>
  <r>
    <s v="When a Man Loves a Woman"/>
    <x v="0"/>
    <x v="0"/>
    <x v="14"/>
    <s v="May 13, 1994 (United States)"/>
    <x v="14"/>
    <n v="21000"/>
    <s v="Luis Mandoki"/>
    <s v="Ronald Bass"/>
    <s v="Meg Ryan"/>
    <s v="United States"/>
    <m/>
    <n v="50021959"/>
    <s v="Touchstone Pictures"/>
    <n v="126"/>
    <n v="148.19999999999999"/>
    <n v="105883188.51754385"/>
    <n v="0"/>
  </r>
  <r>
    <s v="Blue Sky"/>
    <x v="8"/>
    <x v="0"/>
    <x v="14"/>
    <s v="September 16, 1994 (United States)"/>
    <x v="5"/>
    <n v="7000"/>
    <s v="Tony Richardson"/>
    <s v="Rama Laurie Stagner"/>
    <s v="Jessica Lange"/>
    <s v="United States"/>
    <n v="16000000"/>
    <n v="3359465"/>
    <s v="Orion Pictures"/>
    <n v="101"/>
    <n v="148.19999999999999"/>
    <n v="7111094.2678812416"/>
    <n v="-0.79003343749999999"/>
  </r>
  <r>
    <s v="Quiz Show"/>
    <x v="8"/>
    <x v="5"/>
    <x v="14"/>
    <s v="October 7, 1994 (United States)"/>
    <x v="24"/>
    <n v="66000"/>
    <s v="Robert Redford"/>
    <s v="Paul Attanasio"/>
    <s v="Ralph Fiennes"/>
    <s v="United States"/>
    <n v="31000000"/>
    <n v="24822619"/>
    <s v="Baltimore Pictures"/>
    <n v="133"/>
    <n v="148.19999999999999"/>
    <n v="52542885.157219969"/>
    <n v="-0.19927035483870967"/>
  </r>
  <r>
    <s v="Surviving the Game"/>
    <x v="0"/>
    <x v="2"/>
    <x v="14"/>
    <s v="April 15, 1994 (United States)"/>
    <x v="19"/>
    <n v="11000"/>
    <s v="Ernest R. Dickerson"/>
    <s v="Eric Bernt"/>
    <s v="Rutger Hauer"/>
    <s v="United States"/>
    <n v="7400000"/>
    <n v="7727256"/>
    <s v="New Line Cinema"/>
    <n v="96"/>
    <n v="148.19999999999999"/>
    <n v="16356546.60728745"/>
    <n v="4.4223783783783784E-2"/>
  </r>
  <r>
    <s v="My Father the Hero"/>
    <x v="1"/>
    <x v="3"/>
    <x v="14"/>
    <s v="February 4, 1994 (United States)"/>
    <x v="30"/>
    <n v="11000"/>
    <s v="Steve Miner"/>
    <s v="GÃ©rard Lauzier"/>
    <s v="GÃ©rard Depardieu"/>
    <s v="France"/>
    <m/>
    <n v="25479558"/>
    <s v="Touchstone Pictures"/>
    <n v="90"/>
    <n v="148.19999999999999"/>
    <n v="53933450.368421048"/>
    <n v="0"/>
  </r>
  <r>
    <s v="Nell"/>
    <x v="8"/>
    <x v="0"/>
    <x v="14"/>
    <s v="December 23, 1994 (United States)"/>
    <x v="16"/>
    <n v="28000"/>
    <s v="Michael Apted"/>
    <s v="Mark Handley"/>
    <s v="Jodie Foster"/>
    <s v="United States"/>
    <n v="24500000"/>
    <n v="106683817"/>
    <s v="Egg Pictures"/>
    <n v="112"/>
    <n v="148.19999999999999"/>
    <n v="225821277.95479083"/>
    <n v="3.3544415102040817"/>
  </r>
  <r>
    <s v="Three Colors: White"/>
    <x v="0"/>
    <x v="3"/>
    <x v="14"/>
    <s v="June 10, 1994 (United States)"/>
    <x v="37"/>
    <n v="67000"/>
    <s v="Krzysztof Kieslowski"/>
    <s v="Krzysztof Kieslowski"/>
    <s v="Zbigniew Zamachowski"/>
    <s v="Switzerland"/>
    <m/>
    <n v="1237219"/>
    <s v="MK2 Productions"/>
    <n v="92"/>
    <n v="148.19999999999999"/>
    <n v="2618863.6997300945"/>
    <n v="0"/>
  </r>
  <r>
    <s v="My Girl 2"/>
    <x v="1"/>
    <x v="3"/>
    <x v="14"/>
    <s v="February 11, 1994 (United States)"/>
    <x v="11"/>
    <n v="19000"/>
    <s v="Howard Zieff"/>
    <s v="Laurice Elehwany"/>
    <s v="Dan Aykroyd"/>
    <s v="United States"/>
    <m/>
    <n v="17359799"/>
    <s v="Imagine Films Entertainment"/>
    <n v="99"/>
    <n v="148.19999999999999"/>
    <n v="36746079.259784073"/>
    <n v="0"/>
  </r>
  <r>
    <s v="Chasers"/>
    <x v="0"/>
    <x v="2"/>
    <x v="14"/>
    <s v="April 22, 1994 (United States)"/>
    <x v="27"/>
    <n v="5900"/>
    <s v="Dennis Hopper"/>
    <s v="Joe Batteer"/>
    <s v="Tom Berenger"/>
    <s v="United States"/>
    <m/>
    <n v="1596687"/>
    <s v="Morgan Creek Entertainment"/>
    <n v="102"/>
    <n v="148.19999999999999"/>
    <n v="3379761.8886639676"/>
    <n v="0"/>
  </r>
  <r>
    <s v="The Getaway"/>
    <x v="0"/>
    <x v="2"/>
    <x v="14"/>
    <s v="February 11, 1994 (United States)"/>
    <x v="1"/>
    <n v="17000"/>
    <s v="Roger Donaldson"/>
    <s v="Jim Thompson"/>
    <s v="Alec Baldwin"/>
    <s v="United States"/>
    <m/>
    <n v="30057974"/>
    <s v="Universal Pictures"/>
    <n v="115"/>
    <n v="148.19999999999999"/>
    <n v="63624739.836707152"/>
    <n v="0"/>
  </r>
  <r>
    <s v="Major League II"/>
    <x v="1"/>
    <x v="3"/>
    <x v="14"/>
    <s v="March 30, 1994 (United States)"/>
    <x v="41"/>
    <n v="25000"/>
    <s v="David S. Ward"/>
    <s v="David S. Ward"/>
    <s v="Charlie Sheen"/>
    <s v="United States"/>
    <n v="25000000"/>
    <n v="30626182"/>
    <s v="Warner Bros."/>
    <n v="105"/>
    <n v="148.19999999999999"/>
    <n v="64827485.110661268"/>
    <n v="0.22504727999999999"/>
  </r>
  <r>
    <s v="Torment"/>
    <x v="4"/>
    <x v="6"/>
    <x v="14"/>
    <s v="November 1994 (United States)"/>
    <x v="12"/>
    <n v="4500"/>
    <s v="Claude Chabrol"/>
    <s v="Claude Chabrol"/>
    <s v="Emmanuelle BÃ©art"/>
    <s v="France"/>
    <m/>
    <n v="39003"/>
    <s v="MK2 Productions"/>
    <n v="102"/>
    <n v="148.19999999999999"/>
    <n v="82558.981781376511"/>
    <n v="0"/>
  </r>
  <r>
    <s v="Don Juan DeMarco"/>
    <x v="8"/>
    <x v="3"/>
    <x v="14"/>
    <s v="April 7, 1995 (United States)"/>
    <x v="17"/>
    <n v="49000"/>
    <s v="Jeremy Leven"/>
    <s v="Lord Byron"/>
    <s v="Johnny Depp"/>
    <s v="United States"/>
    <n v="25000000"/>
    <n v="68792531"/>
    <s v="New Line Cinema"/>
    <n v="97"/>
    <n v="148.19999999999999"/>
    <n v="145615499.1545209"/>
    <n v="1.75170124"/>
  </r>
  <r>
    <s v="Exotica"/>
    <x v="0"/>
    <x v="0"/>
    <x v="14"/>
    <s v="March 24, 1995 (United States)"/>
    <x v="12"/>
    <n v="19000"/>
    <s v="Atom Egoyan"/>
    <s v="Atom Egoyan"/>
    <s v="Bruce Greenwood"/>
    <s v="Canada"/>
    <m/>
    <n v="4221036"/>
    <s v="Alliance Entertainment"/>
    <n v="103"/>
    <n v="148.19999999999999"/>
    <n v="8934811.0202429146"/>
    <n v="0"/>
  </r>
  <r>
    <s v="Clifford"/>
    <x v="1"/>
    <x v="3"/>
    <x v="14"/>
    <s v="April 1, 1994 (United States)"/>
    <x v="30"/>
    <n v="7100"/>
    <s v="Paul Flaherty"/>
    <s v="William Porter"/>
    <s v="Martin Short"/>
    <s v="United States"/>
    <n v="19000000"/>
    <n v="7408745"/>
    <s v="Orion Pictures"/>
    <n v="90"/>
    <n v="148.19999999999999"/>
    <n v="15682343.498650473"/>
    <n v="-0.61006605263157898"/>
  </r>
  <r>
    <s v="Thumbelina"/>
    <x v="2"/>
    <x v="10"/>
    <x v="14"/>
    <s v="March 30, 1994 (United States)"/>
    <x v="5"/>
    <n v="16000"/>
    <s v="Don Bluth"/>
    <s v="Hans Christian Andersen"/>
    <s v="Jodi Benson"/>
    <s v="Ireland"/>
    <n v="28000000"/>
    <n v="11373501"/>
    <s v="Don Bluth"/>
    <n v="86"/>
    <n v="148.19999999999999"/>
    <n v="24074677.892712548"/>
    <n v="-0.59380353571428568"/>
  </r>
  <r>
    <s v="Double Dragon"/>
    <x v="8"/>
    <x v="2"/>
    <x v="14"/>
    <s v="November 4, 1994 (United States)"/>
    <x v="51"/>
    <n v="12000"/>
    <s v="James Yukich"/>
    <s v="Paul Dini"/>
    <s v="Robert Patrick"/>
    <s v="United States"/>
    <n v="7850000"/>
    <n v="2341309"/>
    <s v="Greenleaf Productions"/>
    <n v="96"/>
    <n v="148.19999999999999"/>
    <n v="4955928.6997300945"/>
    <n v="-0.70174407643312098"/>
  </r>
  <r>
    <s v="Death and the Maiden"/>
    <x v="0"/>
    <x v="0"/>
    <x v="14"/>
    <s v="January 27, 1995 (United States)"/>
    <x v="4"/>
    <n v="23000"/>
    <s v="Roman Polanski"/>
    <s v="Ariel Dorfman"/>
    <s v="Sigourney Weaver"/>
    <s v="United Kingdom"/>
    <n v="12000000"/>
    <n v="3103716"/>
    <s v="Fine Line Features"/>
    <n v="103"/>
    <n v="148.19999999999999"/>
    <n v="6569741.6275303643"/>
    <n v="-0.74135700000000004"/>
  </r>
  <r>
    <s v="PCU"/>
    <x v="8"/>
    <x v="3"/>
    <x v="14"/>
    <s v="April 29, 1994 (United States)"/>
    <x v="14"/>
    <n v="12000"/>
    <s v="Hart Bochner"/>
    <s v="Adam Leff"/>
    <s v="Jeremy Piven"/>
    <s v="United States"/>
    <n v="8000000"/>
    <n v="4330020"/>
    <s v="Twentieth Century Fox"/>
    <n v="79"/>
    <n v="148.19999999999999"/>
    <n v="9165501.1740890685"/>
    <n v="-0.45874749999999997"/>
  </r>
  <r>
    <s v="The Postman"/>
    <x v="1"/>
    <x v="5"/>
    <x v="14"/>
    <s v="March 22, 1996 (United States)"/>
    <x v="3"/>
    <n v="34000"/>
    <s v="Michael Radford"/>
    <s v="Antonio SkÃ¡rmeta"/>
    <s v="Massimo Troisi"/>
    <s v="Italy"/>
    <n v="3000000"/>
    <n v="21898920"/>
    <s v="Cecchi Gori Group Tiger Cinematografica"/>
    <n v="108"/>
    <n v="148.19999999999999"/>
    <n v="46354191.659919024"/>
    <n v="6.2996400000000001"/>
  </r>
  <r>
    <s v="8 Seconds"/>
    <x v="8"/>
    <x v="5"/>
    <x v="14"/>
    <s v="February 25, 1994 (United States)"/>
    <x v="14"/>
    <n v="4900"/>
    <s v="John G. Avildsen"/>
    <s v="Monte Merrick"/>
    <s v="Luke Perry"/>
    <s v="United States"/>
    <n v="7000000"/>
    <n v="19623396"/>
    <s v="Jersey Films"/>
    <n v="105"/>
    <n v="148.19999999999999"/>
    <n v="41537512.315789476"/>
    <n v="1.8033422857142858"/>
  </r>
  <r>
    <s v="The Madness of King George"/>
    <x v="8"/>
    <x v="5"/>
    <x v="14"/>
    <s v="December 28, 1994 (United States)"/>
    <x v="13"/>
    <n v="16000"/>
    <s v="Nicholas Hytner"/>
    <s v="Alan Bennett"/>
    <s v="Nigel Hawthorne"/>
    <s v="United Kingdom"/>
    <n v="65897768"/>
    <n v="15238689"/>
    <s v="The Samuel Goldwyn Company"/>
    <n v="110"/>
    <n v="148.19999999999999"/>
    <n v="32256253.301619433"/>
    <n v="-0.76875257747728265"/>
  </r>
  <r>
    <s v="Of Love and Shadows"/>
    <x v="0"/>
    <x v="0"/>
    <x v="14"/>
    <s v="May 10, 1996 (United States)"/>
    <x v="27"/>
    <n v="2000"/>
    <s v="Betty Kaplan"/>
    <s v="Isabel Allende"/>
    <s v="Antonio Banderas"/>
    <s v="United States"/>
    <m/>
    <n v="1181182"/>
    <s v="Aleph Producciones S.A."/>
    <n v="103"/>
    <n v="148.19999999999999"/>
    <n v="2500248.2685560053"/>
    <n v="0"/>
  </r>
  <r>
    <s v="Nobody's Fool"/>
    <x v="0"/>
    <x v="3"/>
    <x v="14"/>
    <s v="January 13, 1995 (United States)"/>
    <x v="34"/>
    <n v="19000"/>
    <s v="Robert Benton"/>
    <s v="Richard Russo"/>
    <s v="Paul Newman"/>
    <s v="United States"/>
    <n v="20000000"/>
    <n v="39491975"/>
    <s v="Capella International"/>
    <n v="110"/>
    <n v="148.19999999999999"/>
    <n v="83594011.858974352"/>
    <n v="0.97459874999999996"/>
  </r>
  <r>
    <s v="Wagons East"/>
    <x v="8"/>
    <x v="1"/>
    <x v="14"/>
    <s v="August 26, 1994 (United States)"/>
    <x v="25"/>
    <n v="5200"/>
    <s v="Peter Markle"/>
    <s v="Matthew Carlson"/>
    <s v="John Candy"/>
    <s v="United States"/>
    <m/>
    <n v="4412297"/>
    <s v="Carolco Pictures"/>
    <n v="107"/>
    <n v="148.19999999999999"/>
    <n v="9339659.7091767881"/>
    <n v="0"/>
  </r>
  <r>
    <s v="The Secret of Roan Inish"/>
    <x v="1"/>
    <x v="0"/>
    <x v="14"/>
    <s v="February 3, 1995 (United States)"/>
    <x v="24"/>
    <n v="7400"/>
    <s v="John Sayles"/>
    <s v="Rosalie K. Fry"/>
    <s v="Jeni Courtney"/>
    <s v="United States"/>
    <n v="3000000"/>
    <n v="6159269"/>
    <s v="Jones Entertainment Group"/>
    <n v="103"/>
    <n v="148.19999999999999"/>
    <n v="13037534.988529015"/>
    <n v="1.0530896666666667"/>
  </r>
  <r>
    <s v="Above the Rim"/>
    <x v="0"/>
    <x v="6"/>
    <x v="14"/>
    <s v="March 23, 1994 (United States)"/>
    <x v="14"/>
    <n v="15000"/>
    <s v="Jeff Pollack"/>
    <s v="Jeff Pollack"/>
    <s v="Duane Martin"/>
    <s v="United States"/>
    <n v="3500000"/>
    <n v="16192320"/>
    <s v="New Line Cinema"/>
    <n v="96"/>
    <n v="148.19999999999999"/>
    <n v="34274836.59919028"/>
    <n v="3.6263771428571427"/>
  </r>
  <r>
    <s v="Greedy"/>
    <x v="8"/>
    <x v="3"/>
    <x v="14"/>
    <s v="March 4, 1994 (United States)"/>
    <x v="21"/>
    <n v="13000"/>
    <s v="Jonathan Lynn"/>
    <s v="Lowell Ganz"/>
    <s v="Michael J. Fox"/>
    <s v="United States"/>
    <m/>
    <n v="13137484"/>
    <s v="Imagine Entertainment"/>
    <n v="113"/>
    <n v="148.19999999999999"/>
    <n v="27808560.936572198"/>
    <n v="0"/>
  </r>
  <r>
    <s v="With Honors"/>
    <x v="8"/>
    <x v="3"/>
    <x v="14"/>
    <s v="April 29, 1994 (United States)"/>
    <x v="17"/>
    <n v="14000"/>
    <s v="Alek Keshishian"/>
    <s v="William Mastrosimone"/>
    <s v="Joe Pesci"/>
    <s v="United States"/>
    <m/>
    <n v="20016254"/>
    <s v="Spring Creek Productions"/>
    <n v="101"/>
    <n v="148.19999999999999"/>
    <n v="42369088.25775978"/>
    <n v="0"/>
  </r>
  <r>
    <s v="Police Academy: Mission to Moscow"/>
    <x v="1"/>
    <x v="3"/>
    <x v="14"/>
    <s v="August 26, 1994 (United States)"/>
    <x v="50"/>
    <n v="32000"/>
    <s v="Alan Metter"/>
    <s v="Neal Israel"/>
    <s v="G.W. Bailey"/>
    <s v="United States"/>
    <n v="6200000"/>
    <n v="126247"/>
    <s v="Warner Bros."/>
    <n v="83"/>
    <n v="148.19999999999999"/>
    <n v="267231.3353576248"/>
    <n v="-0.97963758064516127"/>
  </r>
  <r>
    <s v="Little Big League"/>
    <x v="1"/>
    <x v="3"/>
    <x v="14"/>
    <s v="June 29, 1994 (United States)"/>
    <x v="10"/>
    <n v="10000"/>
    <s v="Andrew Scheinman"/>
    <s v="Gregory K. Pincus"/>
    <s v="Luke Edwards"/>
    <s v="United States"/>
    <m/>
    <n v="12267790"/>
    <s v="Castle Rock Entertainment"/>
    <n v="119"/>
    <n v="148.19999999999999"/>
    <n v="25967649.95276653"/>
    <n v="0"/>
  </r>
  <r>
    <s v="On Deadly Ground"/>
    <x v="0"/>
    <x v="2"/>
    <x v="14"/>
    <s v="February 18, 1994 (United States)"/>
    <x v="26"/>
    <n v="23000"/>
    <s v="Steven Seagal"/>
    <s v="Ed Horowitz"/>
    <s v="Steven Seagal"/>
    <s v="United States"/>
    <n v="50000000"/>
    <n v="38590458"/>
    <s v="Seagal/Nasso Productions"/>
    <n v="101"/>
    <n v="148.19999999999999"/>
    <n v="81685740.044534415"/>
    <n v="-0.22819084000000001"/>
  </r>
  <r>
    <s v="Ready to Wear"/>
    <x v="0"/>
    <x v="3"/>
    <x v="14"/>
    <s v="December 25, 1994 (United States)"/>
    <x v="33"/>
    <n v="15000"/>
    <s v="Robert Altman"/>
    <s v="Robert Altman"/>
    <s v="Sophia Loren"/>
    <s v="United States"/>
    <n v="18000000"/>
    <n v="11300653"/>
    <s v="Etalon Film"/>
    <n v="133"/>
    <n v="148.19999999999999"/>
    <n v="23920478.043859649"/>
    <n v="-0.37218594444444447"/>
  </r>
  <r>
    <s v="Bullets Over Broadway"/>
    <x v="0"/>
    <x v="3"/>
    <x v="14"/>
    <s v="February 24, 1995 (United States)"/>
    <x v="34"/>
    <n v="36000"/>
    <s v="Woody Allen"/>
    <s v="Woody Allen"/>
    <s v="John Cusack"/>
    <s v="United States"/>
    <n v="20000000"/>
    <n v="13383747"/>
    <s v="Miramax"/>
    <n v="98"/>
    <n v="148.19999999999999"/>
    <n v="28329834.236842103"/>
    <n v="-0.33081264999999999"/>
  </r>
  <r>
    <s v="Queen Margot"/>
    <x v="0"/>
    <x v="5"/>
    <x v="14"/>
    <s v="December 9, 1994 (United States)"/>
    <x v="34"/>
    <n v="17000"/>
    <s v="Patrice ChÃ©reau"/>
    <s v="Alexandre Dumas"/>
    <s v="Isabelle Adjani"/>
    <s v="France"/>
    <m/>
    <n v="1318578"/>
    <s v="Renn Productions"/>
    <n v="159"/>
    <n v="148.19999999999999"/>
    <n v="2791079.0728744939"/>
    <n v="0"/>
  </r>
  <r>
    <s v="Crooklyn"/>
    <x v="8"/>
    <x v="3"/>
    <x v="14"/>
    <s v="May 13, 1994 (United States)"/>
    <x v="9"/>
    <n v="9700"/>
    <s v="Spike Lee"/>
    <s v="Joie Lee"/>
    <s v="Alfre Woodard"/>
    <s v="United States"/>
    <n v="14000000"/>
    <n v="13642861"/>
    <s v="Universal Pictures"/>
    <n v="115"/>
    <n v="148.19999999999999"/>
    <n v="28878309.687584344"/>
    <n v="-2.5509928571428572E-2"/>
  </r>
  <r>
    <s v="Spanking the Monkey"/>
    <x v="9"/>
    <x v="3"/>
    <x v="14"/>
    <s v="July 15, 1994 (United States)"/>
    <x v="21"/>
    <n v="6000"/>
    <s v="David O. Russell"/>
    <s v="David O. Russell"/>
    <s v="Jeremy Davies"/>
    <s v="United States"/>
    <n v="200000"/>
    <n v="1359736"/>
    <s v="Buckeye Films"/>
    <n v="100"/>
    <n v="148.19999999999999"/>
    <n v="2878199.6167341429"/>
    <n v="5.7986800000000001"/>
  </r>
  <r>
    <s v="The Legend of Drunken Master"/>
    <x v="0"/>
    <x v="2"/>
    <x v="14"/>
    <s v="October 20, 2000 (United States)"/>
    <x v="37"/>
    <n v="44000"/>
    <s v="Chia-Liang Liu"/>
    <s v="Edward Tang"/>
    <s v="Jackie Chan"/>
    <s v="Hong Kong"/>
    <n v="10000000"/>
    <n v="11555430"/>
    <s v="Golden Harvest Company"/>
    <n v="102"/>
    <n v="148.19999999999999"/>
    <n v="24459773.218623482"/>
    <n v="0.15554299999999999"/>
  </r>
  <r>
    <s v="Intersection"/>
    <x v="0"/>
    <x v="0"/>
    <x v="14"/>
    <s v="January 21, 1994 (United States)"/>
    <x v="20"/>
    <n v="7900"/>
    <s v="Mark Rydell"/>
    <s v="David Rayfiel"/>
    <s v="Richard Gere"/>
    <s v="United States"/>
    <n v="45000000"/>
    <n v="21355893"/>
    <s v="Paramount Pictures"/>
    <n v="98"/>
    <n v="148.19999999999999"/>
    <n v="45204747.868421048"/>
    <n v="-0.52542460000000002"/>
  </r>
  <r>
    <s v="Sister My Sister"/>
    <x v="0"/>
    <x v="0"/>
    <x v="14"/>
    <s v="July 14, 1995 (United States)"/>
    <x v="14"/>
    <n v="3200"/>
    <s v="Nancy Meckler"/>
    <s v="Wendy Kesselman"/>
    <s v="Julie Walters"/>
    <s v="United Kingdom"/>
    <m/>
    <n v="217881"/>
    <s v="British Screen Productions"/>
    <n v="86"/>
    <n v="148.19999999999999"/>
    <n v="461196.15182186232"/>
    <n v="0"/>
  </r>
  <r>
    <s v="Miracle on 34th Street"/>
    <x v="1"/>
    <x v="8"/>
    <x v="14"/>
    <s v="November 18, 1994 (United States)"/>
    <x v="16"/>
    <n v="33000"/>
    <s v="Les Mayfield"/>
    <s v="Valentine Davies"/>
    <s v="Richard Attenborough"/>
    <s v="United States"/>
    <m/>
    <n v="46264384"/>
    <s v="Twentieth Century Fox"/>
    <n v="114"/>
    <n v="148.19999999999999"/>
    <n v="97929401.219973013"/>
    <n v="0"/>
  </r>
  <r>
    <s v="The Swan Princess"/>
    <x v="2"/>
    <x v="10"/>
    <x v="14"/>
    <s v="November 18, 1994 (United States)"/>
    <x v="16"/>
    <n v="23000"/>
    <s v="Richard Rich"/>
    <s v="Richard Rich"/>
    <s v="Jack Palance"/>
    <s v="United States"/>
    <n v="45000000"/>
    <n v="9771658"/>
    <s v="Nest Family Entertainment"/>
    <n v="90"/>
    <n v="148.19999999999999"/>
    <n v="20684002.122807018"/>
    <n v="-0.78285204444444445"/>
  </r>
  <r>
    <s v="Threesome"/>
    <x v="0"/>
    <x v="3"/>
    <x v="14"/>
    <s v="April 8, 1994 (United States)"/>
    <x v="21"/>
    <n v="13000"/>
    <s v="Andrew Fleming"/>
    <s v="Andrew Fleming"/>
    <s v="Lara Flynn Boyle"/>
    <s v="United States"/>
    <m/>
    <n v="14815317"/>
    <s v="Motion Picture Corporation of America (MPCA)"/>
    <n v="93"/>
    <n v="148.19999999999999"/>
    <n v="31360087.334008098"/>
    <n v="0"/>
  </r>
  <r>
    <s v="The War"/>
    <x v="8"/>
    <x v="0"/>
    <x v="14"/>
    <s v="November 4, 1994 (United States)"/>
    <x v="8"/>
    <n v="12000"/>
    <s v="Jon Avnet"/>
    <s v="Kathy McWorter"/>
    <s v="Elijah Wood"/>
    <s v="United States"/>
    <m/>
    <n v="16928556"/>
    <s v="Island World"/>
    <n v="126"/>
    <n v="148.19999999999999"/>
    <n v="35833252.477732792"/>
    <n v="0"/>
  </r>
  <r>
    <s v="The Chase"/>
    <x v="8"/>
    <x v="2"/>
    <x v="14"/>
    <s v="March 4, 1994 (United States)"/>
    <x v="1"/>
    <n v="18000"/>
    <s v="Adam Rifkin"/>
    <s v="Adam Rifkin"/>
    <s v="Charlie Sheen"/>
    <s v="United States"/>
    <m/>
    <n v="7924955"/>
    <s v="Capitol Films"/>
    <n v="94"/>
    <n v="148.19999999999999"/>
    <n v="16775022.830634277"/>
    <n v="0"/>
  </r>
  <r>
    <s v="Milk Money"/>
    <x v="8"/>
    <x v="3"/>
    <x v="14"/>
    <s v="August 31, 1994 (United States)"/>
    <x v="41"/>
    <n v="12000"/>
    <s v="Richard Benjamin"/>
    <s v="John Mattson"/>
    <s v="Melanie Griffith"/>
    <s v="United States"/>
    <m/>
    <n v="18137661"/>
    <s v="Paramount Pictures"/>
    <n v="110"/>
    <n v="148.19999999999999"/>
    <n v="38392606.313765183"/>
    <n v="0"/>
  </r>
  <r>
    <s v="Renaissance Man"/>
    <x v="8"/>
    <x v="3"/>
    <x v="14"/>
    <s v="June 3, 1994 (United States)"/>
    <x v="19"/>
    <n v="17000"/>
    <s v="Penny Marshall"/>
    <s v="Jim Burnstein"/>
    <s v="Danny DeVito"/>
    <s v="United States"/>
    <n v="40000000"/>
    <n v="24332324"/>
    <s v="Cinergi Pictures Entertainment"/>
    <n v="128"/>
    <n v="148.19999999999999"/>
    <n v="51505060.990553305"/>
    <n v="-0.39169189999999998"/>
  </r>
  <r>
    <s v="S.F.W."/>
    <x v="0"/>
    <x v="3"/>
    <x v="14"/>
    <s v="January 20, 1995 (United States)"/>
    <x v="1"/>
    <n v="4800"/>
    <s v="Jefery Levy"/>
    <s v="Andrew Wellman"/>
    <s v="Stephen Dorff"/>
    <s v="United States"/>
    <m/>
    <n v="63513"/>
    <s v="Polygram Filmed Entertainment"/>
    <n v="96"/>
    <n v="148.19999999999999"/>
    <n v="134440.13562753037"/>
    <n v="0"/>
  </r>
  <r>
    <s v="Jason's Lyric"/>
    <x v="0"/>
    <x v="6"/>
    <x v="14"/>
    <s v="September 28, 1994 (United States)"/>
    <x v="14"/>
    <n v="3800"/>
    <s v="Doug McHenry"/>
    <s v="Bobby Smith Jr."/>
    <s v="Allen Payne"/>
    <s v="United States"/>
    <n v="7000000"/>
    <n v="20851521"/>
    <s v="Jackson/McHenry Company,The"/>
    <n v="119"/>
    <n v="148.19999999999999"/>
    <n v="44137126.43522267"/>
    <n v="1.9787887142857143"/>
  </r>
  <r>
    <s v="Immortal Beloved"/>
    <x v="0"/>
    <x v="5"/>
    <x v="14"/>
    <s v="January 27, 1995 (United States)"/>
    <x v="34"/>
    <n v="24000"/>
    <s v="Bernard Rose"/>
    <s v="Bernard Rose"/>
    <s v="Gary Oldman"/>
    <s v="United Kingdom"/>
    <m/>
    <n v="9914409"/>
    <s v="Icon Entertainment International"/>
    <n v="121"/>
    <n v="148.19999999999999"/>
    <n v="20986168.038461536"/>
    <n v="0"/>
  </r>
  <r>
    <s v="Eat Drink Man Woman"/>
    <x v="4"/>
    <x v="3"/>
    <x v="14"/>
    <s v="August 3, 1994 (United States)"/>
    <x v="40"/>
    <n v="19000"/>
    <s v="Ang Lee"/>
    <s v="Ang Lee"/>
    <s v="Sihung Lung"/>
    <s v="Taiwan"/>
    <m/>
    <n v="7294403"/>
    <s v="Ang Lee Productions"/>
    <n v="124"/>
    <n v="148.19999999999999"/>
    <n v="15440311.883265857"/>
    <n v="0"/>
  </r>
  <r>
    <s v="Blue Chips"/>
    <x v="8"/>
    <x v="0"/>
    <x v="14"/>
    <s v="February 18, 1994 (United States)"/>
    <x v="19"/>
    <n v="13000"/>
    <s v="William Friedkin"/>
    <s v="Ron Shelton"/>
    <s v="Nick Nolte"/>
    <s v="United States"/>
    <m/>
    <n v="23070663"/>
    <s v="Paramount Pictures"/>
    <n v="108"/>
    <n v="148.19999999999999"/>
    <n v="48834460.074898787"/>
    <n v="0"/>
  </r>
  <r>
    <s v="The Cowboy Way"/>
    <x v="8"/>
    <x v="2"/>
    <x v="14"/>
    <s v="June 3, 1994 (United States)"/>
    <x v="23"/>
    <n v="7900"/>
    <s v="Gregg Champion"/>
    <s v="Robert C. Thompson"/>
    <s v="Woody Harrelson"/>
    <s v="United States"/>
    <n v="35000000"/>
    <n v="20280016"/>
    <s v="Imagine Entertainment"/>
    <n v="102"/>
    <n v="148.19999999999999"/>
    <n v="42927402.288798921"/>
    <n v="-0.42057097142857142"/>
  </r>
  <r>
    <s v="No Escape"/>
    <x v="0"/>
    <x v="2"/>
    <x v="14"/>
    <s v="April 29, 1994 (United States)"/>
    <x v="10"/>
    <n v="19000"/>
    <s v="Martin Campbell"/>
    <s v="Richard Herley"/>
    <s v="Ray Liotta"/>
    <s v="United States"/>
    <n v="20000000"/>
    <n v="15339030"/>
    <s v="Columbia Pictures"/>
    <n v="118"/>
    <n v="148.19999999999999"/>
    <n v="32468648.522267204"/>
    <n v="-0.23304849999999999"/>
  </r>
  <r>
    <s v="The Road to Wellville"/>
    <x v="0"/>
    <x v="3"/>
    <x v="14"/>
    <s v="October 28, 1994 (United States)"/>
    <x v="23"/>
    <n v="12000"/>
    <s v="Alan Parker"/>
    <s v="T. Coraghessan Boyle"/>
    <s v="Anthony Hopkins"/>
    <s v="United States"/>
    <n v="25000000"/>
    <n v="6562513"/>
    <s v="Beacon Communications"/>
    <n v="118"/>
    <n v="148.19999999999999"/>
    <n v="13891095.331309041"/>
    <n v="-0.73749947999999999"/>
  </r>
  <r>
    <s v="Andre"/>
    <x v="1"/>
    <x v="1"/>
    <x v="14"/>
    <s v="August 17, 1994 (United States)"/>
    <x v="46"/>
    <n v="6500"/>
    <s v="George Miller"/>
    <s v="Harry Goodridge"/>
    <s v="Tina Majorino"/>
    <s v="United States"/>
    <m/>
    <n v="16820893"/>
    <s v="Paramount Pictures"/>
    <n v="94"/>
    <n v="148.19999999999999"/>
    <n v="35605358.52968961"/>
    <n v="0"/>
  </r>
  <r>
    <s v="Highlander: The Final Dimension"/>
    <x v="8"/>
    <x v="2"/>
    <x v="14"/>
    <s v="January 27, 1995 (United States)"/>
    <x v="54"/>
    <n v="20000"/>
    <s v="Andrew Morahan"/>
    <s v="Gregory Widen"/>
    <s v="Christopher Lambert"/>
    <s v="United Kingdom"/>
    <n v="26000000"/>
    <n v="12303080"/>
    <s v="Fallingcloud"/>
    <n v="99"/>
    <n v="148.19999999999999"/>
    <n v="26042349.500674762"/>
    <n v="-0.52680461538461543"/>
  </r>
  <r>
    <s v="Cemetery Man"/>
    <x v="0"/>
    <x v="3"/>
    <x v="14"/>
    <s v="April 26, 1996 (United States)"/>
    <x v="12"/>
    <n v="20000"/>
    <s v="Michele Soavi"/>
    <s v="Tiziano Sclavi"/>
    <s v="Rupert Everett"/>
    <s v="Italy"/>
    <n v="4000000"/>
    <n v="253986"/>
    <s v="Audifilm"/>
    <n v="105"/>
    <n v="148.19999999999999"/>
    <n v="537620.83805668016"/>
    <n v="-0.93650350000000004"/>
  </r>
  <r>
    <s v="Death Machine"/>
    <x v="0"/>
    <x v="2"/>
    <x v="14"/>
    <s v="May 26, 1995 (United Kingdom)"/>
    <x v="41"/>
    <n v="4000"/>
    <s v="Stephen Norrington"/>
    <s v="Stephen Norrington"/>
    <s v="Brad Dourif"/>
    <s v="United Kingdom"/>
    <m/>
    <n v="3129045"/>
    <s v="Entertainment Film Distributors"/>
    <n v="120"/>
    <n v="148.19999999999999"/>
    <n v="6623356.3866396761"/>
    <n v="0"/>
  </r>
  <r>
    <s v="Ashes of Time"/>
    <x v="0"/>
    <x v="2"/>
    <x v="14"/>
    <s v="September 17, 1994 (Hong Kong)"/>
    <x v="12"/>
    <n v="14000"/>
    <s v="Kar-Wai Wong"/>
    <s v="Louis Cha"/>
    <s v="Brigitte Lin"/>
    <s v="Hong Kong"/>
    <m/>
    <n v="1977198"/>
    <s v="Jet Tone Production"/>
    <n v="100"/>
    <n v="148.19999999999999"/>
    <n v="4185202.5141700404"/>
    <n v="0"/>
  </r>
  <r>
    <s v="Brainscan"/>
    <x v="0"/>
    <x v="3"/>
    <x v="14"/>
    <s v="April 22, 1994 (United States)"/>
    <x v="10"/>
    <n v="11000"/>
    <s v="John Flynn"/>
    <s v="Brian Owens"/>
    <s v="Edward Furlong"/>
    <s v="United Kingdom"/>
    <m/>
    <n v="4352094"/>
    <s v="Admire Productions Ltd."/>
    <n v="96"/>
    <n v="148.19999999999999"/>
    <n v="9212225.9635627531"/>
    <n v="0"/>
  </r>
  <r>
    <s v="Cabin Boy"/>
    <x v="8"/>
    <x v="1"/>
    <x v="14"/>
    <s v="January 7, 1994 (United States)"/>
    <x v="11"/>
    <n v="8200"/>
    <s v="Adam Resnick"/>
    <s v="Chris Elliott"/>
    <s v="Chris Elliott"/>
    <s v="United States"/>
    <n v="9000000"/>
    <n v="3662459"/>
    <s v="Touchstone Pictures"/>
    <n v="80"/>
    <n v="148.19999999999999"/>
    <n v="7752452.012820513"/>
    <n v="-0.59306011111111112"/>
  </r>
  <r>
    <s v="Guarding Tess"/>
    <x v="8"/>
    <x v="3"/>
    <x v="14"/>
    <s v="March 11, 1994 (United States)"/>
    <x v="19"/>
    <n v="16000"/>
    <s v="Hugh Wilson"/>
    <s v="Hugh Wilson"/>
    <s v="Shirley MacLaine"/>
    <s v="United States"/>
    <n v="20000000"/>
    <n v="27058304"/>
    <s v="Channel Films"/>
    <n v="96"/>
    <n v="148.19999999999999"/>
    <n v="57275235.929824561"/>
    <n v="0.35291519999999998"/>
  </r>
  <r>
    <s v="Black Beauty"/>
    <x v="2"/>
    <x v="1"/>
    <x v="14"/>
    <s v="July 29, 1994 (United States)"/>
    <x v="14"/>
    <n v="9500"/>
    <s v="Caroline Thompson"/>
    <s v="Anna Sewell"/>
    <s v="Sean Bean"/>
    <s v="United Kingdom"/>
    <m/>
    <n v="4630377"/>
    <s v="Warner Bros."/>
    <n v="88"/>
    <n v="148.19999999999999"/>
    <n v="9801277.0910931174"/>
    <n v="0"/>
  </r>
  <r>
    <s v="Iron Will"/>
    <x v="1"/>
    <x v="1"/>
    <x v="14"/>
    <s v="January 14, 1994 (United States)"/>
    <x v="14"/>
    <n v="7900"/>
    <s v="Charles Haid"/>
    <s v="John Michael Hayes"/>
    <s v="Mackenzie Astin"/>
    <s v="United States"/>
    <m/>
    <n v="21006361"/>
    <s v="Walt Disney Pictures"/>
    <n v="108"/>
    <n v="148.19999999999999"/>
    <n v="44464881.549932525"/>
    <n v="0"/>
  </r>
  <r>
    <s v="Drop Zone"/>
    <x v="0"/>
    <x v="2"/>
    <x v="14"/>
    <s v="December 9, 1994 (United States)"/>
    <x v="41"/>
    <n v="19000"/>
    <s v="John Badham"/>
    <s v="Tony Griffin"/>
    <s v="Wesley Snipes"/>
    <s v="United States"/>
    <n v="45000000"/>
    <n v="28735315"/>
    <s v="Paramount Pictures"/>
    <n v="101"/>
    <n v="148.19999999999999"/>
    <n v="60825022.371794872"/>
    <n v="-0.36143744444444442"/>
  </r>
  <r>
    <s v="Through the Olive Trees"/>
    <x v="2"/>
    <x v="0"/>
    <x v="14"/>
    <s v="January 25, 1995 (France)"/>
    <x v="40"/>
    <n v="7100"/>
    <s v="Abbas Kiarostami"/>
    <s v="Abbas Kiarostami"/>
    <s v="Mohamad Ali Keshavarz"/>
    <s v="Iran"/>
    <m/>
    <m/>
    <s v="Abbas Kiarostami Productions"/>
    <n v="103"/>
    <n v="148.19999999999999"/>
    <n v="0"/>
    <n v="0"/>
  </r>
  <r>
    <s v="To Live"/>
    <x v="4"/>
    <x v="0"/>
    <x v="14"/>
    <s v="December 16, 1994 (United States)"/>
    <x v="28"/>
    <n v="17000"/>
    <s v="Yimou Zhang"/>
    <s v="Wei Lu"/>
    <s v="You Ge"/>
    <s v="China"/>
    <m/>
    <n v="2332728"/>
    <s v="ERA International"/>
    <n v="133"/>
    <n v="148.19999999999999"/>
    <n v="4937765.0040485831"/>
    <n v="0"/>
  </r>
  <r>
    <s v="In the Army Now"/>
    <x v="1"/>
    <x v="3"/>
    <x v="14"/>
    <s v="August 12, 1994 (United States)"/>
    <x v="18"/>
    <n v="13000"/>
    <s v="Daniel Petrie Jr."/>
    <s v="Steve Zacharias"/>
    <s v="Pauly Shore"/>
    <s v="United States"/>
    <m/>
    <n v="28881266"/>
    <s v="Hollywood Pictures"/>
    <n v="91"/>
    <n v="148.19999999999999"/>
    <n v="61133961.836707152"/>
    <n v="0"/>
  </r>
  <r>
    <s v="Trapped in Paradise"/>
    <x v="8"/>
    <x v="1"/>
    <x v="14"/>
    <s v="December 2, 1994 (United States)"/>
    <x v="23"/>
    <n v="13000"/>
    <s v="George Gallo"/>
    <s v="George Gallo"/>
    <s v="Nicolas Cage"/>
    <s v="United States"/>
    <m/>
    <n v="6017509"/>
    <s v="Permut Presentations"/>
    <n v="111"/>
    <n v="148.19999999999999"/>
    <n v="12737466.756410256"/>
    <n v="0"/>
  </r>
  <r>
    <s v="Death Wish: The Face of Death"/>
    <x v="0"/>
    <x v="2"/>
    <x v="14"/>
    <s v="January 14, 1994 (United States)"/>
    <x v="38"/>
    <n v="7200"/>
    <s v="Allan A. Goldstein"/>
    <s v="Brian Garfield"/>
    <s v="Charles Bronson"/>
    <s v="Canada"/>
    <n v="5000000"/>
    <n v="1702394"/>
    <s v="21st Century Films"/>
    <n v="95"/>
    <n v="148.19999999999999"/>
    <n v="3603515.5047233468"/>
    <n v="-0.65952120000000003"/>
  </r>
  <r>
    <s v="City Slickers II: the Legend of Curly's Gold"/>
    <x v="8"/>
    <x v="3"/>
    <x v="14"/>
    <s v="June 10, 1994 (United States)"/>
    <x v="30"/>
    <n v="19000"/>
    <s v="Paul Weiland"/>
    <s v="Lowell Ganz"/>
    <s v="Billy Crystal"/>
    <s v="United States"/>
    <n v="40000000"/>
    <n v="43622150"/>
    <s v="Castle Rock Entertainment"/>
    <n v="116"/>
    <n v="148.19999999999999"/>
    <n v="92336494.298245609"/>
    <n v="9.0553750000000002E-2"/>
  </r>
  <r>
    <s v="Corrina, Corrina"/>
    <x v="1"/>
    <x v="3"/>
    <x v="14"/>
    <s v="August 26, 1994 (United States)"/>
    <x v="14"/>
    <n v="13000"/>
    <s v="Jessie Nelson"/>
    <s v="Jessie Nelson"/>
    <s v="Ray Liotta"/>
    <s v="United States"/>
    <m/>
    <n v="20164171"/>
    <s v="New Line Cinema"/>
    <n v="115"/>
    <n v="148.19999999999999"/>
    <n v="42682189.221997298"/>
    <n v="0"/>
  </r>
  <r>
    <s v="The Ref"/>
    <x v="0"/>
    <x v="3"/>
    <x v="14"/>
    <s v="March 11, 1994 (United States)"/>
    <x v="15"/>
    <n v="24000"/>
    <s v="Ted Demme"/>
    <s v="Marie Weiss"/>
    <s v="Denis Leary"/>
    <s v="United States"/>
    <n v="11000000"/>
    <n v="11439193"/>
    <s v="Touchstone Pictures"/>
    <n v="96"/>
    <n v="148.19999999999999"/>
    <n v="24213730.392037787"/>
    <n v="3.9926636363636366E-2"/>
  </r>
  <r>
    <s v="I.Q."/>
    <x v="1"/>
    <x v="3"/>
    <x v="14"/>
    <s v="December 25, 1994 (United States)"/>
    <x v="19"/>
    <n v="24000"/>
    <s v="Fred Schepisi"/>
    <s v="Andy Breckman"/>
    <s v="Tim Robbins"/>
    <s v="United States"/>
    <n v="25000000"/>
    <n v="26381221"/>
    <s v="Paramount Pictures"/>
    <n v="100"/>
    <n v="148.19999999999999"/>
    <n v="55842031.226045884"/>
    <n v="5.524884E-2"/>
  </r>
  <r>
    <s v="3 Ninjas Kick Back"/>
    <x v="1"/>
    <x v="2"/>
    <x v="14"/>
    <s v="May 6, 1994 (United States)"/>
    <x v="26"/>
    <n v="8600"/>
    <s v="Charles T. Kanganis"/>
    <s v="Sang-ok Shin"/>
    <s v="Victor Wong"/>
    <s v="United States"/>
    <n v="20000000"/>
    <n v="11798854"/>
    <s v="Ben-Ami/Leeds Productions"/>
    <n v="93"/>
    <n v="148.19999999999999"/>
    <n v="24975037.110661268"/>
    <n v="-0.41005730000000001"/>
  </r>
  <r>
    <s v="It's Pat: the Movie"/>
    <x v="8"/>
    <x v="3"/>
    <x v="14"/>
    <s v="November 25, 1994 (Brazil)"/>
    <x v="42"/>
    <n v="9500"/>
    <s v="Adam Bernstein"/>
    <s v="Julia Sweeney"/>
    <s v="Julia Sweeney"/>
    <s v="United States"/>
    <m/>
    <n v="60822"/>
    <s v="Touchstone Pictures"/>
    <n v="77"/>
    <n v="148.19999999999999"/>
    <n v="128744.004048583"/>
    <n v="0"/>
  </r>
  <r>
    <s v="The Favor"/>
    <x v="0"/>
    <x v="3"/>
    <x v="14"/>
    <s v="April 29, 1994 (United States)"/>
    <x v="33"/>
    <n v="2700"/>
    <s v="Donald Petrie"/>
    <s v="Sara Parriott"/>
    <s v="Harley Jane Kozak"/>
    <s v="United States"/>
    <n v="13000000"/>
    <n v="3134381"/>
    <s v="Nelson Entertainment"/>
    <n v="97"/>
    <n v="148.19999999999999"/>
    <n v="6634651.28002699"/>
    <n v="-0.75889376923076923"/>
  </r>
  <r>
    <s v="The Paper"/>
    <x v="0"/>
    <x v="3"/>
    <x v="14"/>
    <s v="March 25, 1994 (United States)"/>
    <x v="14"/>
    <n v="13000"/>
    <s v="Ron Howard"/>
    <s v="David Koepp"/>
    <s v="Michael Keaton"/>
    <s v="United States"/>
    <n v="6000000"/>
    <n v="48424341"/>
    <s v="Universal Pictures"/>
    <n v="112"/>
    <n v="148.19999999999999"/>
    <n v="102501455.94939271"/>
    <n v="7.0707234999999997"/>
  </r>
  <r>
    <s v="Terminal Velocity"/>
    <x v="8"/>
    <x v="2"/>
    <x v="14"/>
    <s v="September 23, 1994 (United States)"/>
    <x v="30"/>
    <n v="13000"/>
    <s v="Deran Sarafian"/>
    <s v="David Twohy"/>
    <s v="Charlie Sheen"/>
    <s v="United States"/>
    <n v="50000000"/>
    <n v="16487349"/>
    <s v="Hollywood Pictures"/>
    <n v="102"/>
    <n v="148.19999999999999"/>
    <n v="34899334.556680158"/>
    <n v="-0.67025301999999998"/>
  </r>
  <r>
    <s v="China Moon"/>
    <x v="0"/>
    <x v="6"/>
    <x v="14"/>
    <s v="March 4, 1994 (United States)"/>
    <x v="21"/>
    <n v="6200"/>
    <s v="John Bailey"/>
    <s v="Roy Carlson"/>
    <s v="Ed Harris"/>
    <s v="United States"/>
    <n v="15000000"/>
    <n v="3038499"/>
    <s v="Tig Productions"/>
    <n v="99"/>
    <n v="148.19999999999999"/>
    <n v="6431694.576923077"/>
    <n v="-0.79743339999999996"/>
  </r>
  <r>
    <s v="Cops and Robbersons"/>
    <x v="1"/>
    <x v="3"/>
    <x v="14"/>
    <s v="April 15, 1994 (United States)"/>
    <x v="33"/>
    <n v="6400"/>
    <s v="Michael Ritchie"/>
    <s v="Bernie Somers"/>
    <s v="Chevy Chase"/>
    <s v="United States"/>
    <m/>
    <n v="11391093"/>
    <s v="TriStar Pictures"/>
    <n v="93"/>
    <n v="148.19999999999999"/>
    <n v="24111915.479757085"/>
    <n v="0"/>
  </r>
  <r>
    <s v="Little Odessa"/>
    <x v="0"/>
    <x v="6"/>
    <x v="14"/>
    <s v="May 19, 1995 (United States)"/>
    <x v="17"/>
    <n v="7600"/>
    <s v="James Gray"/>
    <s v="James Gray"/>
    <s v="Tim Roth"/>
    <s v="United States"/>
    <n v="2300000"/>
    <n v="1095885"/>
    <s v="Fine Line Features"/>
    <n v="98"/>
    <n v="148.19999999999999"/>
    <n v="2319697.1963562751"/>
    <n v="-0.52352826086956517"/>
  </r>
  <r>
    <s v="Lassie"/>
    <x v="1"/>
    <x v="8"/>
    <x v="14"/>
    <s v="July 22, 1994 (United States)"/>
    <x v="23"/>
    <n v="5400"/>
    <s v="Daniel Petrie"/>
    <s v="Eric Knight"/>
    <s v="Helen Slater"/>
    <s v="United States"/>
    <m/>
    <n v="9979683"/>
    <s v="Broadway Pictures"/>
    <n v="94"/>
    <n v="148.19999999999999"/>
    <n v="21124335.742914978"/>
    <n v="0"/>
  </r>
  <r>
    <s v="Monkey Trouble"/>
    <x v="1"/>
    <x v="1"/>
    <x v="14"/>
    <s v="March 18, 1994 (United States)"/>
    <x v="11"/>
    <n v="6500"/>
    <s v="Franco Amurri"/>
    <s v="Franco Amurri"/>
    <s v="Thora Birch"/>
    <s v="Japan"/>
    <m/>
    <n v="16453258"/>
    <s v="New Line Cinema"/>
    <n v="96"/>
    <n v="148.19999999999999"/>
    <n v="34827172.973009445"/>
    <n v="0"/>
  </r>
  <r>
    <s v="Fresh"/>
    <x v="0"/>
    <x v="6"/>
    <x v="14"/>
    <s v="September 2, 1994 (United States)"/>
    <x v="37"/>
    <n v="12000"/>
    <s v="Boaz Yakin"/>
    <s v="Boaz Yakin"/>
    <s v="Sean Nelson"/>
    <s v="United States"/>
    <n v="3500000"/>
    <n v="8094616"/>
    <s v="LumiÃ¨re Pictures"/>
    <n v="114"/>
    <n v="148.19999999999999"/>
    <n v="17134150.062078271"/>
    <n v="1.3127474285714287"/>
  </r>
  <r>
    <s v="The Puppet Masters"/>
    <x v="0"/>
    <x v="4"/>
    <x v="14"/>
    <s v="October 21, 1994 (United States)"/>
    <x v="23"/>
    <n v="8500"/>
    <s v="Stuart Orme"/>
    <s v="Robert A. Heinlein"/>
    <s v="Donald Sutherland"/>
    <s v="United States"/>
    <m/>
    <n v="8647042"/>
    <s v="Hollywood Pictures"/>
    <n v="109"/>
    <n v="148.19999999999999"/>
    <n v="18303489.037786774"/>
    <n v="0"/>
  </r>
  <r>
    <s v="The Scout"/>
    <x v="8"/>
    <x v="3"/>
    <x v="14"/>
    <s v="September 30, 1994 (United States)"/>
    <x v="20"/>
    <n v="6000"/>
    <s v="Michael Ritchie"/>
    <s v="Roger Angell"/>
    <s v="Albert Brooks"/>
    <s v="United States"/>
    <m/>
    <n v="2694234"/>
    <s v="Santo Domingo Film &amp; Music Video"/>
    <n v="101"/>
    <n v="148.19999999999999"/>
    <n v="5702977.0971659916"/>
    <n v="0"/>
  </r>
  <r>
    <s v="Backbeat"/>
    <x v="0"/>
    <x v="5"/>
    <x v="14"/>
    <s v="April 15, 1994 (United States)"/>
    <x v="17"/>
    <n v="5900"/>
    <s v="Iain Softley"/>
    <s v="Iain Softley"/>
    <s v="Stephen Dorff"/>
    <s v="United Kingdom"/>
    <m/>
    <n v="2392589"/>
    <s v="Channel Four Films"/>
    <n v="100"/>
    <n v="148.19999999999999"/>
    <n v="5064474.8265856951"/>
    <n v="0"/>
  </r>
  <r>
    <s v="Leprechaun 2"/>
    <x v="0"/>
    <x v="3"/>
    <x v="14"/>
    <s v="April 8, 1994 (United States)"/>
    <x v="26"/>
    <n v="9300"/>
    <s v="Rodman Flender"/>
    <s v="Mark Jones"/>
    <s v="Warwick Davis"/>
    <s v="United States"/>
    <n v="2000000"/>
    <n v="2260622"/>
    <s v="Planet Productions"/>
    <n v="85"/>
    <n v="148.19999999999999"/>
    <n v="4785135.7719298247"/>
    <n v="0.13031100000000001"/>
  </r>
  <r>
    <s v="Love Affair"/>
    <x v="8"/>
    <x v="3"/>
    <x v="14"/>
    <s v="October 21, 1994 (United States)"/>
    <x v="22"/>
    <n v="4500"/>
    <s v="Glenn Gordon Caron"/>
    <s v="Mildred Cram"/>
    <s v="Warren Beatty"/>
    <s v="United States"/>
    <n v="60000000"/>
    <n v="18272894"/>
    <s v="Mulholland Productions"/>
    <n v="108"/>
    <n v="148.19999999999999"/>
    <n v="38678858.622132249"/>
    <n v="-0.69545176666666664"/>
  </r>
  <r>
    <s v="Mixed Nuts"/>
    <x v="8"/>
    <x v="3"/>
    <x v="14"/>
    <s v="December 21, 1994 (United States)"/>
    <x v="20"/>
    <n v="11000"/>
    <s v="Nora Ephron"/>
    <s v="Nora Ephron"/>
    <s v="Steve Martin"/>
    <s v="United States"/>
    <n v="15000000"/>
    <n v="6821850"/>
    <s v="TriStar Pictures"/>
    <n v="97"/>
    <n v="148.19999999999999"/>
    <n v="14440042.813765181"/>
    <n v="-0.54520999999999997"/>
  </r>
  <r>
    <s v="Silent Fall"/>
    <x v="0"/>
    <x v="0"/>
    <x v="14"/>
    <s v="October 28, 1994 (United States)"/>
    <x v="23"/>
    <n v="3700"/>
    <s v="Bruce Beresford"/>
    <s v="Akiva Goldsman"/>
    <s v="Richard Dreyfuss"/>
    <s v="United States"/>
    <n v="30000000"/>
    <n v="3180674"/>
    <s v="Kouf/Bigelow Productions"/>
    <n v="101"/>
    <n v="148.19999999999999"/>
    <n v="6732641.2537112013"/>
    <n v="-0.8939775333333333"/>
  </r>
  <r>
    <s v="House Party 3"/>
    <x v="0"/>
    <x v="3"/>
    <x v="14"/>
    <s v="January 12, 1994 (United States)"/>
    <x v="32"/>
    <n v="4800"/>
    <s v="Eric Meza"/>
    <s v="Reginald Hudlin"/>
    <s v="Christopher Reid"/>
    <s v="United States"/>
    <m/>
    <n v="19281235"/>
    <s v="Jackson/McHenry Company,The"/>
    <n v="100"/>
    <n v="148.19999999999999"/>
    <n v="40813248.444669366"/>
    <n v="0"/>
  </r>
  <r>
    <s v="The Air Up There"/>
    <x v="1"/>
    <x v="3"/>
    <x v="14"/>
    <s v="January 7, 1994 (United States)"/>
    <x v="30"/>
    <n v="8500"/>
    <s v="Paul Michael Glaser"/>
    <s v="Max Apple"/>
    <s v="Kevin Bacon"/>
    <s v="United States"/>
    <n v="17080000"/>
    <n v="21011318"/>
    <s v="Hollywood Pictures"/>
    <n v="107"/>
    <n v="148.19999999999999"/>
    <n v="44475374.201079622"/>
    <n v="0.2301708430913349"/>
  </r>
  <r>
    <s v="Sleep with Me"/>
    <x v="0"/>
    <x v="3"/>
    <x v="14"/>
    <s v="November 2, 1994 (France)"/>
    <x v="46"/>
    <n v="2500"/>
    <s v="Rory Kelly"/>
    <s v="Duane Dell'Amico"/>
    <s v="Craig Sheffer"/>
    <s v="United States"/>
    <m/>
    <n v="200151"/>
    <s v="August Entertainment"/>
    <n v="86"/>
    <n v="148.19999999999999"/>
    <n v="423666.45546558703"/>
    <n v="0"/>
  </r>
  <r>
    <s v="Princess Caraboo"/>
    <x v="1"/>
    <x v="3"/>
    <x v="14"/>
    <s v="September 16, 1994 (United States)"/>
    <x v="22"/>
    <n v="2500"/>
    <s v="Michael Austin"/>
    <s v="Michael Austin"/>
    <s v="Phoebe Cates"/>
    <s v="United Kingdom"/>
    <m/>
    <n v="3062530"/>
    <s v="Ardican Films"/>
    <n v="97"/>
    <n v="148.19999999999999"/>
    <n v="6482561.8151147095"/>
    <n v="0"/>
  </r>
  <r>
    <s v="A Low Down Dirty Shame"/>
    <x v="0"/>
    <x v="2"/>
    <x v="14"/>
    <s v="November 23, 1994 (United States)"/>
    <x v="22"/>
    <n v="6700"/>
    <s v="Keenen Ivory Wayans"/>
    <s v="Keenen Ivory Wayans"/>
    <s v="Keenen Ivory Wayans"/>
    <s v="United States"/>
    <n v="10000000"/>
    <n v="29392418"/>
    <s v="Caravan Pictures"/>
    <n v="108"/>
    <n v="148.19999999999999"/>
    <n v="62215934.727395408"/>
    <n v="1.9392418"/>
  </r>
  <r>
    <s v="Lightning Jack"/>
    <x v="8"/>
    <x v="3"/>
    <x v="14"/>
    <s v="March 11, 1994 (United States)"/>
    <x v="30"/>
    <n v="6500"/>
    <s v="Simon Wincer"/>
    <s v="Paul Hogan"/>
    <s v="Paul Hogan"/>
    <s v="United States"/>
    <m/>
    <n v="16821273"/>
    <s v="Lightning Ridge"/>
    <n v="98"/>
    <n v="148.19999999999999"/>
    <n v="35606162.88866397"/>
    <n v="0"/>
  </r>
  <r>
    <s v="A Pure Formality"/>
    <x v="8"/>
    <x v="6"/>
    <x v="14"/>
    <s v="May 26, 1995 (United States)"/>
    <x v="3"/>
    <n v="11000"/>
    <s v="Giuseppe Tornatore"/>
    <s v="Giuseppe Tornatore"/>
    <s v="GÃ©rard Depardieu"/>
    <s v="Italy"/>
    <m/>
    <n v="190749"/>
    <s v="Cecchi Gori Group Tiger Cinematografica"/>
    <n v="108"/>
    <n v="148.19999999999999"/>
    <n v="403764.92105263157"/>
    <n v="0"/>
  </r>
  <r>
    <s v="Swimming with Sharks"/>
    <x v="0"/>
    <x v="3"/>
    <x v="14"/>
    <s v="April 21, 1995 (United States)"/>
    <x v="12"/>
    <n v="22000"/>
    <s v="George Huang"/>
    <s v="George Huang"/>
    <s v="Kevin Spacey"/>
    <s v="United States"/>
    <n v="700000"/>
    <n v="382928"/>
    <s v="Cineville"/>
    <n v="93"/>
    <n v="148.19999999999999"/>
    <n v="810556.77192982449"/>
    <n v="-0.45295999999999997"/>
  </r>
  <r>
    <s v="I Love Trouble"/>
    <x v="1"/>
    <x v="2"/>
    <x v="14"/>
    <s v="June 29, 1994 (United States)"/>
    <x v="11"/>
    <n v="12000"/>
    <s v="Charles Shyer"/>
    <s v="Nancy Meyers"/>
    <s v="Nick Nolte"/>
    <s v="United States"/>
    <n v="45000000"/>
    <n v="30806194"/>
    <s v="Annhall"/>
    <n v="123"/>
    <n v="148.19999999999999"/>
    <n v="65208522.657219969"/>
    <n v="-0.31541791111111112"/>
  </r>
  <r>
    <s v="A Troll in Central Park"/>
    <x v="2"/>
    <x v="10"/>
    <x v="14"/>
    <s v="October 7, 1994 (United States)"/>
    <x v="20"/>
    <n v="6300"/>
    <s v="Don Bluth"/>
    <s v="Stu Krieger"/>
    <s v="Dom DeLuise"/>
    <s v="Ireland"/>
    <m/>
    <n v="71368"/>
    <s v="Don Bluth"/>
    <n v="76"/>
    <n v="148.19999999999999"/>
    <n v="151067.08232118757"/>
    <n v="0"/>
  </r>
  <r>
    <s v="Mosquito"/>
    <x v="0"/>
    <x v="4"/>
    <x v="14"/>
    <s v="November 21, 1994 (Japan)"/>
    <x v="32"/>
    <n v="2200"/>
    <s v="Gary Jones"/>
    <s v="Tom Chaney"/>
    <s v="Gunnar Hansen"/>
    <s v="United States"/>
    <n v="200000"/>
    <m/>
    <s v="Antibes Inc."/>
    <n v="92"/>
    <n v="148.19999999999999"/>
    <n v="0"/>
    <n v="-1"/>
  </r>
  <r>
    <s v="Blankman"/>
    <x v="8"/>
    <x v="2"/>
    <x v="14"/>
    <s v="August 19, 1994 (United States)"/>
    <x v="18"/>
    <n v="9200"/>
    <s v="Mike Binder"/>
    <s v="Damon Wayans"/>
    <s v="Damon Wayans"/>
    <s v="United States"/>
    <n v="30000000"/>
    <n v="7941977"/>
    <s v="Columbia Pictures"/>
    <n v="92"/>
    <n v="148.19999999999999"/>
    <n v="16811053.879217274"/>
    <n v="-0.73526743333333333"/>
  </r>
  <r>
    <s v="Trading Mom"/>
    <x v="1"/>
    <x v="3"/>
    <x v="14"/>
    <s v="May 13, 1994 (United States)"/>
    <x v="41"/>
    <n v="1800"/>
    <s v="Tia Brelis"/>
    <s v="Nancy Brelis"/>
    <s v="Sissy Spacek"/>
    <s v="United States"/>
    <m/>
    <n v="319123"/>
    <s v="First Look International"/>
    <n v="82"/>
    <n v="148.19999999999999"/>
    <n v="675498.54993252363"/>
    <n v="0"/>
  </r>
  <r>
    <s v="A Simple Twist of Fate"/>
    <x v="8"/>
    <x v="3"/>
    <x v="14"/>
    <s v="September 2, 1994 (United States)"/>
    <x v="21"/>
    <n v="5200"/>
    <s v="Gillies MacKinnon"/>
    <s v="George Eliot"/>
    <s v="Steve Martin"/>
    <s v="United States"/>
    <m/>
    <n v="3430583"/>
    <s v="Touchstone Pictures"/>
    <n v="106"/>
    <n v="148.19999999999999"/>
    <n v="7261632.166666666"/>
    <n v="0"/>
  </r>
  <r>
    <s v="Farinelli"/>
    <x v="0"/>
    <x v="5"/>
    <x v="14"/>
    <s v="March 17, 1995 (United States)"/>
    <x v="8"/>
    <n v="6500"/>
    <s v="GÃ©rard Corbiau"/>
    <s v="AndrÃ©e Corbiau"/>
    <s v="Stefano Dionisi"/>
    <s v="France"/>
    <m/>
    <n v="1600226"/>
    <s v="StÃ©phan Films"/>
    <n v="111"/>
    <n v="148.19999999999999"/>
    <n v="3387253.0107962214"/>
    <n v="0"/>
  </r>
  <r>
    <s v="Priest"/>
    <x v="0"/>
    <x v="0"/>
    <x v="14"/>
    <s v="March 24, 1995 (United States)"/>
    <x v="12"/>
    <n v="9800"/>
    <s v="Antonia Bird"/>
    <s v="Jimmy McGovern"/>
    <s v="Linus Roache"/>
    <s v="United Kingdom"/>
    <m/>
    <n v="4165845"/>
    <s v="BBC Films"/>
    <n v="98"/>
    <n v="148.19999999999999"/>
    <n v="8817986.346153846"/>
    <n v="0"/>
  </r>
  <r>
    <s v="Mrs. Parker and the Vicious Circle"/>
    <x v="0"/>
    <x v="5"/>
    <x v="14"/>
    <s v="November 23, 1994 (United States)"/>
    <x v="5"/>
    <n v="4300"/>
    <s v="Alan Rudolph"/>
    <s v="Alan Rudolph"/>
    <s v="Jennifer Jason Leigh"/>
    <s v="United States"/>
    <n v="7000000"/>
    <n v="2144667"/>
    <s v="Fine Line Features"/>
    <n v="125"/>
    <n v="148.19999999999999"/>
    <n v="4539689.8643724695"/>
    <n v="-0.69361899999999999"/>
  </r>
  <r>
    <s v="Barcelona"/>
    <x v="8"/>
    <x v="3"/>
    <x v="14"/>
    <s v="July 29, 1994 (United States)"/>
    <x v="9"/>
    <n v="5800"/>
    <s v="Whit Stillman"/>
    <s v="Whit Stillman"/>
    <s v="Taylor Nichols"/>
    <s v="United States"/>
    <n v="3200000"/>
    <n v="7266973"/>
    <s v="Barcelona Films"/>
    <n v="101"/>
    <n v="148.19999999999999"/>
    <n v="15382249.865721997"/>
    <n v="1.2709290625"/>
  </r>
  <r>
    <s v="Pred dozhdot"/>
    <x v="4"/>
    <x v="0"/>
    <x v="14"/>
    <s v="February 24, 1995 (United States)"/>
    <x v="45"/>
    <n v="14000"/>
    <s v="Milcho Manchevski"/>
    <s v="Milcho Manchevski"/>
    <s v="Katrin Cartlidge"/>
    <s v="Republic of Macedonia"/>
    <n v="1900000"/>
    <n v="763847"/>
    <s v="Aim"/>
    <n v="113"/>
    <n v="148.19999999999999"/>
    <n v="1616861.0249662618"/>
    <n v="-0.59797526315789473"/>
  </r>
  <r>
    <s v="Burnt by the Sun"/>
    <x v="0"/>
    <x v="0"/>
    <x v="14"/>
    <s v="April 21, 1995 (United States)"/>
    <x v="6"/>
    <n v="15000"/>
    <s v="Nikita Mikhalkov"/>
    <s v="Nikita Mikhalkov"/>
    <s v="Nikita Mikhalkov"/>
    <s v="Russia"/>
    <n v="2800000"/>
    <n v="2313461"/>
    <s v="Studio Trite"/>
    <n v="135"/>
    <n v="148.19999999999999"/>
    <n v="4896981.8873144398"/>
    <n v="-0.17376392857142858"/>
  </r>
  <r>
    <s v="War of the Buttons"/>
    <x v="1"/>
    <x v="1"/>
    <x v="14"/>
    <s v="September 29, 1995 (United States)"/>
    <x v="34"/>
    <n v="4100"/>
    <s v="John Roberts"/>
    <s v="Louis Pergaud"/>
    <s v="Gregg Fitzgerald"/>
    <s v="United Kingdom"/>
    <m/>
    <n v="12712"/>
    <s v="Enigma Productions"/>
    <n v="94"/>
    <n v="148.19999999999999"/>
    <n v="26907.92442645074"/>
    <n v="0"/>
  </r>
  <r>
    <s v="There Goes My Baby"/>
    <x v="0"/>
    <x v="3"/>
    <x v="14"/>
    <s v="September 2, 1994 (United States)"/>
    <x v="5"/>
    <n v="1000"/>
    <s v="Floyd Mutrux"/>
    <s v="Floyd Mutrux"/>
    <s v="Dermot Mulroney"/>
    <s v="United States"/>
    <n v="10500000"/>
    <n v="123509"/>
    <s v="Nelson Entertainment"/>
    <n v="99"/>
    <n v="148.19999999999999"/>
    <n v="261435.7172739541"/>
    <n v="-0.98823723809523811"/>
  </r>
  <r>
    <s v="The Sum of Us"/>
    <x v="0"/>
    <x v="3"/>
    <x v="14"/>
    <s v="March 8, 1995 (United States)"/>
    <x v="4"/>
    <n v="5200"/>
    <s v="Geoff Burton"/>
    <s v="David Stevens"/>
    <s v="Jack Thompson"/>
    <s v="Australia"/>
    <m/>
    <n v="766464"/>
    <s v="Australian Film Finance Corporation (AFFC)"/>
    <n v="100"/>
    <n v="148.19999999999999"/>
    <n v="1622400.5182186235"/>
    <n v="0"/>
  </r>
  <r>
    <s v="Radioland Murders"/>
    <x v="1"/>
    <x v="3"/>
    <x v="14"/>
    <s v="October 21, 1994 (United States)"/>
    <x v="19"/>
    <n v="3400"/>
    <s v="Mel Smith"/>
    <s v="George Lucas"/>
    <s v="Brian Benben"/>
    <s v="United States"/>
    <n v="15000000"/>
    <n v="1316865"/>
    <s v="Universal Pictures"/>
    <n v="108"/>
    <n v="148.19999999999999"/>
    <n v="2787453.1072874493"/>
    <n v="-0.91220900000000005"/>
  </r>
  <r>
    <s v="The Inkwell"/>
    <x v="0"/>
    <x v="3"/>
    <x v="14"/>
    <s v="April 22, 1994 (United States)"/>
    <x v="5"/>
    <n v="1400"/>
    <s v="Matty Rich"/>
    <s v="Trey Ellis"/>
    <s v="Larenz Tate"/>
    <s v="United States"/>
    <m/>
    <n v="8880705"/>
    <s v="Touchstone Pictures"/>
    <n v="110"/>
    <n v="148.19999999999999"/>
    <n v="18798091.48785425"/>
    <n v="0"/>
  </r>
  <r>
    <s v="Being Human"/>
    <x v="8"/>
    <x v="3"/>
    <x v="14"/>
    <s v="May 6, 1994 (United States)"/>
    <x v="20"/>
    <n v="3800"/>
    <s v="Bill Forsyth"/>
    <s v="Bill Forsyth"/>
    <s v="Robin Williams"/>
    <s v="United Kingdom"/>
    <n v="40000000"/>
    <n v="1519366"/>
    <s v="Warner Bros."/>
    <n v="122"/>
    <n v="148.19999999999999"/>
    <n v="3216093.8879892039"/>
    <n v="-0.96201585000000001"/>
  </r>
  <r>
    <s v="Jimmy Hollywood"/>
    <x v="0"/>
    <x v="6"/>
    <x v="14"/>
    <s v="March 30, 1994 (United States)"/>
    <x v="11"/>
    <n v="3100"/>
    <s v="Barry Levinson"/>
    <s v="Barry Levinson"/>
    <s v="Joe Pesci"/>
    <s v="United States"/>
    <n v="30000000"/>
    <n v="3783003"/>
    <s v="Baltimore Pictures"/>
    <n v="112"/>
    <n v="148.19999999999999"/>
    <n v="8007611.6133603239"/>
    <n v="-0.87389989999999995"/>
  </r>
  <r>
    <s v="Holy Matrimony"/>
    <x v="8"/>
    <x v="3"/>
    <x v="14"/>
    <s v="April 8, 1994 (United States)"/>
    <x v="27"/>
    <n v="1400"/>
    <s v="Leonard Nimoy"/>
    <s v="David Weisberg"/>
    <s v="Patricia Arquette"/>
    <s v="United States"/>
    <m/>
    <n v="713234"/>
    <s v="Aurora Productions LLC"/>
    <n v="93"/>
    <n v="148.19999999999999"/>
    <n v="1509726.7597840754"/>
    <n v="0"/>
  </r>
  <r>
    <s v="Tom &amp; Viv"/>
    <x v="8"/>
    <x v="5"/>
    <x v="14"/>
    <s v="December 2, 1994 (United States)"/>
    <x v="21"/>
    <n v="1600"/>
    <s v="Brian Gilbert"/>
    <s v="Michael Hastings"/>
    <s v="Willem Dafoe"/>
    <s v="United Kingdom"/>
    <m/>
    <n v="538534"/>
    <s v="British Screen Productions"/>
    <n v="115"/>
    <n v="148.19999999999999"/>
    <n v="1139933.3049932523"/>
    <n v="0"/>
  </r>
  <r>
    <s v="Squanto: A Warrior's Tale"/>
    <x v="1"/>
    <x v="1"/>
    <x v="14"/>
    <s v="October 28, 1994 (United States)"/>
    <x v="22"/>
    <n v="1100"/>
    <s v="Xavier Koller"/>
    <s v="Darlene Craviotto"/>
    <s v="Adam Beach"/>
    <s v="United States"/>
    <n v="19200000"/>
    <n v="3342223"/>
    <s v="Walt Disney Pictures"/>
    <n v="102"/>
    <n v="148.19999999999999"/>
    <n v="7074597.5377867743"/>
    <n v="-0.82592588541666667"/>
  </r>
  <r>
    <s v="My Summer Story"/>
    <x v="1"/>
    <x v="3"/>
    <x v="14"/>
    <s v="September 23, 1994 (United States)"/>
    <x v="41"/>
    <n v="1500"/>
    <s v="Bob Clark"/>
    <s v="Jean Shepherd"/>
    <s v="Charles Grodin"/>
    <s v="United States"/>
    <n v="15000000"/>
    <n v="70936"/>
    <s v="Metro-Goldwyn-Mayer (MGM)"/>
    <n v="85"/>
    <n v="148.19999999999999"/>
    <n v="150152.65317139"/>
    <n v="-0.99527093333333339"/>
  </r>
  <r>
    <s v="Getting Even with Dad"/>
    <x v="1"/>
    <x v="3"/>
    <x v="14"/>
    <s v="June 17, 1994 (United States)"/>
    <x v="25"/>
    <n v="7600"/>
    <s v="Howard Deutch"/>
    <s v="Tom S. Parker"/>
    <s v="Macaulay Culkin"/>
    <s v="United States"/>
    <n v="30000000"/>
    <n v="18869594"/>
    <s v="Metro-Goldwyn-Mayer (MGM)"/>
    <n v="109"/>
    <n v="148.19999999999999"/>
    <n v="39941913.885290146"/>
    <n v="-0.37101353333333331"/>
  </r>
  <r>
    <s v="River of Grass"/>
    <x v="4"/>
    <x v="0"/>
    <x v="14"/>
    <s v="October 13, 1995 (United States)"/>
    <x v="14"/>
    <n v="1800"/>
    <s v="Kelly Reichardt"/>
    <s v="Jesse Hartman"/>
    <s v="Lisa Donaldson"/>
    <s v="United States"/>
    <m/>
    <n v="11553"/>
    <s v="Good Machine"/>
    <n v="76"/>
    <n v="148.19999999999999"/>
    <n v="24454.629554655869"/>
    <n v="0"/>
  </r>
  <r>
    <s v="Rapa Nui"/>
    <x v="0"/>
    <x v="2"/>
    <x v="14"/>
    <s v="September 9, 1994 (United States)"/>
    <x v="5"/>
    <n v="4700"/>
    <s v="Kevin Reynolds"/>
    <s v="Kevin Reynolds"/>
    <s v="Jason Scott Lee"/>
    <s v="United States"/>
    <n v="20000000"/>
    <n v="305070"/>
    <s v="Majestic Films International"/>
    <n v="107"/>
    <n v="148.19999999999999"/>
    <n v="645752.08502024284"/>
    <n v="-0.98474649999999997"/>
  </r>
  <r>
    <s v="The Browning Version"/>
    <x v="0"/>
    <x v="0"/>
    <x v="14"/>
    <s v="October 12, 1994 (United States)"/>
    <x v="13"/>
    <n v="3100"/>
    <s v="Mike Figgis"/>
    <s v="Terence Rattigan"/>
    <s v="Albert Finney"/>
    <s v="United Kingdom"/>
    <m/>
    <n v="487391"/>
    <s v="Percy Main"/>
    <n v="97"/>
    <n v="148.19999999999999"/>
    <n v="1031677.1707152496"/>
    <n v="0"/>
  </r>
  <r>
    <s v="Cobb"/>
    <x v="0"/>
    <x v="5"/>
    <x v="14"/>
    <s v="December 2, 1994 (United States)"/>
    <x v="5"/>
    <n v="7200"/>
    <s v="Ron Shelton"/>
    <s v="Al Stump"/>
    <s v="Tommy Lee Jones"/>
    <s v="United States"/>
    <m/>
    <n v="1007583"/>
    <s v="Alcor Films"/>
    <n v="128"/>
    <n v="148.19999999999999"/>
    <n v="2132785.3380566803"/>
    <n v="0"/>
  </r>
  <r>
    <s v="Heat"/>
    <x v="0"/>
    <x v="6"/>
    <x v="15"/>
    <s v="December 15, 1995 (United States)"/>
    <x v="7"/>
    <n v="596000"/>
    <s v="Michael Mann"/>
    <s v="Michael Mann"/>
    <s v="Al Pacino"/>
    <s v="United States"/>
    <n v="60000000"/>
    <n v="187436818"/>
    <s v="Warner Bros."/>
    <n v="170"/>
    <n v="152.4"/>
    <n v="385819749.38713914"/>
    <n v="2.1239469666666668"/>
  </r>
  <r>
    <s v="Clueless"/>
    <x v="8"/>
    <x v="3"/>
    <x v="15"/>
    <s v="July 19, 1995 (United States)"/>
    <x v="8"/>
    <n v="193000"/>
    <s v="Amy Heckerling"/>
    <s v="Amy Heckerling"/>
    <s v="Alicia Silverstone"/>
    <s v="United States"/>
    <n v="12000000"/>
    <n v="56631572"/>
    <s v="Paramount Pictures"/>
    <n v="97"/>
    <n v="152.4"/>
    <n v="116570368.34908137"/>
    <n v="3.7192976666666668"/>
  </r>
  <r>
    <s v="Se7en"/>
    <x v="0"/>
    <x v="6"/>
    <x v="15"/>
    <s v="September 22, 1995 (United States)"/>
    <x v="60"/>
    <n v="1500000"/>
    <s v="David Fincher"/>
    <s v="Andrew Kevin Walker"/>
    <s v="Morgan Freeman"/>
    <s v="United States"/>
    <n v="33000000"/>
    <n v="327333559"/>
    <s v="Cecchi Gori Pictures"/>
    <n v="127"/>
    <n v="152.4"/>
    <n v="673783054.18832028"/>
    <n v="8.9191987575757583"/>
  </r>
  <r>
    <s v="Braveheart"/>
    <x v="0"/>
    <x v="5"/>
    <x v="15"/>
    <s v="May 24, 1995 (United States)"/>
    <x v="28"/>
    <n v="978000"/>
    <s v="Mel Gibson"/>
    <s v="Randall Wallace"/>
    <s v="Mel Gibson"/>
    <s v="United States"/>
    <n v="72000000"/>
    <n v="213216216"/>
    <s v="Icon Entertainment International"/>
    <n v="178"/>
    <n v="152.4"/>
    <n v="438884035.16535431"/>
    <n v="1.9613363333333333"/>
  </r>
  <r>
    <s v="Apollo 13"/>
    <x v="1"/>
    <x v="1"/>
    <x v="15"/>
    <s v="June 30, 1995 (United States)"/>
    <x v="37"/>
    <n v="277000"/>
    <s v="Ron Howard"/>
    <s v="Jim Lovell"/>
    <s v="Tom Hanks"/>
    <s v="United States"/>
    <n v="52000000"/>
    <n v="355237933"/>
    <s v="Universal Pictures"/>
    <n v="140"/>
    <n v="152.4"/>
    <n v="731221388.3339895"/>
    <n v="5.8314987115384618"/>
  </r>
  <r>
    <s v="The Usual Suspects"/>
    <x v="0"/>
    <x v="6"/>
    <x v="15"/>
    <s v="August 16, 1995 (United States)"/>
    <x v="55"/>
    <n v="1000000"/>
    <s v="Bryan Singer"/>
    <s v="Christopher McQuarrie"/>
    <s v="Kevin Spacey"/>
    <s v="United States"/>
    <n v="6000000"/>
    <n v="23341568"/>
    <s v="PolyGram Filmed Entertainment"/>
    <n v="106"/>
    <n v="152.4"/>
    <n v="48046259.065616801"/>
    <n v="2.8902613333333331"/>
  </r>
  <r>
    <s v="Jumanji"/>
    <x v="1"/>
    <x v="1"/>
    <x v="15"/>
    <s v="December 15, 1995 (United States)"/>
    <x v="9"/>
    <n v="318000"/>
    <s v="Joe Johnston"/>
    <s v="Jonathan Hensleigh"/>
    <s v="Robin Williams"/>
    <s v="United States"/>
    <n v="65000000"/>
    <n v="262821940"/>
    <s v="TriStar Pictures"/>
    <n v="104"/>
    <n v="152.4"/>
    <n v="540992405.36745405"/>
    <n v="3.0434144615384615"/>
  </r>
  <r>
    <s v="Casino"/>
    <x v="0"/>
    <x v="6"/>
    <x v="15"/>
    <s v="November 22, 1995 (United States)"/>
    <x v="7"/>
    <n v="480000"/>
    <s v="Martin Scorsese"/>
    <s v="Nicholas Pileggi"/>
    <s v="Robert De Niro"/>
    <s v="United States"/>
    <n v="52000000"/>
    <n v="116112375"/>
    <s v="Universal Pictures"/>
    <n v="178"/>
    <n v="152.4"/>
    <n v="239005590.7972441"/>
    <n v="1.2329302884615385"/>
  </r>
  <r>
    <s v="Congo"/>
    <x v="8"/>
    <x v="2"/>
    <x v="15"/>
    <s v="June 9, 1995 (United States)"/>
    <x v="33"/>
    <n v="43000"/>
    <s v="Frank Marshall"/>
    <s v="Michael Crichton"/>
    <s v="Laura Linney"/>
    <s v="United States"/>
    <n v="50000000"/>
    <n v="152022101"/>
    <s v="Paramount Pictures"/>
    <n v="109"/>
    <n v="152.4"/>
    <n v="312922133.09514439"/>
    <n v="2.04044202"/>
  </r>
  <r>
    <s v="Batman Forever"/>
    <x v="8"/>
    <x v="2"/>
    <x v="15"/>
    <s v="June 16, 1995 (United States)"/>
    <x v="20"/>
    <n v="239000"/>
    <s v="Joel Schumacher"/>
    <s v="Bob Kane"/>
    <s v="Val Kilmer"/>
    <s v="United States"/>
    <n v="100000000"/>
    <n v="336567158"/>
    <s v="Warner Bros."/>
    <n v="121"/>
    <n v="152.4"/>
    <n v="692789484.67585301"/>
    <n v="2.3656715799999999"/>
  </r>
  <r>
    <s v="Kids"/>
    <x v="5"/>
    <x v="0"/>
    <x v="15"/>
    <s v="September 1, 1995 (United States)"/>
    <x v="12"/>
    <n v="75000"/>
    <s v="Larry Clark"/>
    <s v="Harmony Korine"/>
    <s v="Leo Fitzpatrick"/>
    <s v="United States"/>
    <n v="1500000"/>
    <n v="7412216"/>
    <s v="Guys Upstairs"/>
    <n v="91"/>
    <n v="152.4"/>
    <n v="15257297.632545931"/>
    <n v="3.9414773333333333"/>
  </r>
  <r>
    <s v="Toy Story"/>
    <x v="2"/>
    <x v="10"/>
    <x v="15"/>
    <s v="November 22, 1995 (United States)"/>
    <x v="28"/>
    <n v="913000"/>
    <s v="John Lasseter"/>
    <s v="John Lasseter"/>
    <s v="Tom Hanks"/>
    <s v="United States"/>
    <n v="30000000"/>
    <n v="394436586"/>
    <s v="Walt Disney Pictures"/>
    <n v="81"/>
    <n v="152.4"/>
    <n v="811907854.51574802"/>
    <n v="12.1478862"/>
  </r>
  <r>
    <s v="Desperado"/>
    <x v="0"/>
    <x v="2"/>
    <x v="15"/>
    <s v="August 25, 1995 (United States)"/>
    <x v="13"/>
    <n v="175000"/>
    <s v="Robert Rodriguez"/>
    <s v="Robert Rodriguez"/>
    <s v="Antonio Banderas"/>
    <s v="United States"/>
    <n v="7000000"/>
    <n v="25405445"/>
    <s v="Columbia Pictures"/>
    <n v="104"/>
    <n v="152.4"/>
    <n v="52294541.315616801"/>
    <n v="2.6293492857142855"/>
  </r>
  <r>
    <s v="Die Hard with a Vengeance"/>
    <x v="0"/>
    <x v="2"/>
    <x v="15"/>
    <s v="May 19, 1995 (United States)"/>
    <x v="37"/>
    <n v="370000"/>
    <s v="John McTiernan"/>
    <s v="Jonathan Hensleigh"/>
    <s v="Bruce Willis"/>
    <s v="United States"/>
    <n v="90000000"/>
    <n v="366101666"/>
    <s v="Cinergi Pictures Entertainment"/>
    <n v="128"/>
    <n v="152.4"/>
    <n v="753583284.93569553"/>
    <n v="3.0677962888888888"/>
  </r>
  <r>
    <s v="Mortal Kombat"/>
    <x v="8"/>
    <x v="2"/>
    <x v="15"/>
    <s v="August 18, 1995 (United States)"/>
    <x v="1"/>
    <n v="112000"/>
    <s v="Paul W.S. Anderson"/>
    <s v="Ed Boon"/>
    <s v="Christopher Lambert"/>
    <s v="United States"/>
    <n v="18000000"/>
    <n v="122195920"/>
    <s v="New Line Cinema"/>
    <n v="101"/>
    <n v="152.4"/>
    <n v="251527953.43832022"/>
    <n v="5.7886622222222224"/>
  </r>
  <r>
    <s v="Mallrats"/>
    <x v="0"/>
    <x v="3"/>
    <x v="15"/>
    <s v="October 20, 1995 (United States)"/>
    <x v="12"/>
    <n v="118000"/>
    <s v="Kevin Smith"/>
    <s v="Kevin Smith"/>
    <s v="Shannen Doherty"/>
    <s v="United States"/>
    <n v="8000000"/>
    <n v="2122561"/>
    <s v="Gramercy Pictures (I)"/>
    <n v="94"/>
    <n v="152.4"/>
    <n v="4369077.333989501"/>
    <n v="-0.73467987499999998"/>
  </r>
  <r>
    <s v="12 Monkeys"/>
    <x v="0"/>
    <x v="16"/>
    <x v="15"/>
    <s v="January 5, 1996 (United States)"/>
    <x v="45"/>
    <n v="589000"/>
    <s v="Terry Gilliam"/>
    <s v="Chris Marker"/>
    <s v="Bruce Willis"/>
    <s v="United States"/>
    <n v="29000001"/>
    <n v="168839459"/>
    <s v="Universal Pictures"/>
    <n v="129"/>
    <n v="152.4"/>
    <n v="347538965.14632547"/>
    <n v="4.8220501095844792"/>
  </r>
  <r>
    <s v="Leaving Las Vegas"/>
    <x v="0"/>
    <x v="0"/>
    <x v="15"/>
    <s v="February 9, 1996 (United States)"/>
    <x v="24"/>
    <n v="117000"/>
    <s v="Mike Figgis"/>
    <s v="John O'Brien"/>
    <s v="Nicolas Cage"/>
    <s v="United States"/>
    <n v="3600000"/>
    <n v="32029928"/>
    <s v="Lumiere Pictures"/>
    <n v="111"/>
    <n v="152.4"/>
    <n v="65930370.167979002"/>
    <n v="7.897202222222222"/>
  </r>
  <r>
    <s v="Showgirls"/>
    <x v="5"/>
    <x v="0"/>
    <x v="15"/>
    <s v="September 22, 1995 (United States)"/>
    <x v="38"/>
    <n v="64000"/>
    <s v="Paul Verhoeven"/>
    <s v="Joe Eszterhas"/>
    <s v="Elizabeth Berkley"/>
    <s v="France"/>
    <n v="45000000"/>
    <n v="20358624"/>
    <s v="Carolco Pictures"/>
    <n v="128"/>
    <n v="152.4"/>
    <n v="41906170.267716534"/>
    <n v="-0.54758613333333328"/>
  </r>
  <r>
    <s v="Before Sunrise"/>
    <x v="0"/>
    <x v="0"/>
    <x v="15"/>
    <s v="January 27, 1995 (United States)"/>
    <x v="31"/>
    <n v="282000"/>
    <s v="Richard Linklater"/>
    <s v="Richard Linklater"/>
    <s v="Ethan Hawke"/>
    <s v="United States"/>
    <n v="2500000"/>
    <n v="5987386"/>
    <s v="Castle Rock Entertainment"/>
    <n v="101"/>
    <n v="152.4"/>
    <n v="12324429.056430446"/>
    <n v="1.3949544"/>
  </r>
  <r>
    <s v="Friday"/>
    <x v="0"/>
    <x v="3"/>
    <x v="15"/>
    <s v="April 26, 1995 (United States)"/>
    <x v="4"/>
    <n v="103000"/>
    <s v="F. Gary Gray"/>
    <s v="Ice Cube"/>
    <s v="Ice Cube"/>
    <s v="United States"/>
    <n v="3500000"/>
    <n v="28215918"/>
    <s v="New Line Cinema"/>
    <n v="91"/>
    <n v="152.4"/>
    <n v="58079615.988188975"/>
    <n v="7.0616908571428567"/>
  </r>
  <r>
    <s v="Sense and Sensibility"/>
    <x v="1"/>
    <x v="0"/>
    <x v="15"/>
    <s v="January 26, 1996 (United States)"/>
    <x v="3"/>
    <n v="106000"/>
    <s v="Ang Lee"/>
    <s v="Jane Austen"/>
    <s v="Emma Thompson"/>
    <s v="United States"/>
    <n v="16000000"/>
    <n v="134582776"/>
    <s v="Columbia Pictures"/>
    <n v="136"/>
    <n v="152.4"/>
    <n v="277025044.82414699"/>
    <n v="7.4114234999999997"/>
  </r>
  <r>
    <s v="Waterworld"/>
    <x v="8"/>
    <x v="2"/>
    <x v="15"/>
    <s v="July 28, 1995 (United States)"/>
    <x v="19"/>
    <n v="186000"/>
    <s v="Kevin Reynolds"/>
    <s v="Peter Rader"/>
    <s v="Kevin Costner"/>
    <s v="United States"/>
    <n v="175000000"/>
    <n v="264218220"/>
    <s v="Universal Pictures"/>
    <n v="135"/>
    <n v="152.4"/>
    <n v="543866506.65354335"/>
    <n v="0.5098184"/>
  </r>
  <r>
    <s v="The Basketball Diaries"/>
    <x v="0"/>
    <x v="5"/>
    <x v="15"/>
    <s v="April 21, 1995 (United States)"/>
    <x v="4"/>
    <n v="105000"/>
    <s v="Scott Kalvert"/>
    <s v="Jim Carroll"/>
    <s v="Leonardo DiCaprio"/>
    <s v="United States"/>
    <n v="2000000"/>
    <n v="2402438"/>
    <s v="New Line Cinema"/>
    <n v="102"/>
    <n v="152.4"/>
    <n v="4945175.8569553811"/>
    <n v="0.20121900000000001"/>
  </r>
  <r>
    <s v="Bad Boys"/>
    <x v="0"/>
    <x v="2"/>
    <x v="15"/>
    <s v="April 7, 1995 (United States)"/>
    <x v="15"/>
    <n v="247000"/>
    <s v="Michael Bay"/>
    <s v="George Gallo"/>
    <s v="Will Smith"/>
    <s v="United States"/>
    <n v="19000000"/>
    <n v="141407024"/>
    <s v="Don Simpson/Jerry Bruckheimer Films"/>
    <n v="119"/>
    <n v="152.4"/>
    <n v="291072069.74278218"/>
    <n v="6.4424749473684209"/>
  </r>
  <r>
    <s v="Billy Madison"/>
    <x v="8"/>
    <x v="3"/>
    <x v="15"/>
    <s v="February 10, 1995 (United States)"/>
    <x v="5"/>
    <n v="135000"/>
    <s v="Tamra Davis"/>
    <s v="Tim Herlihy"/>
    <s v="Adam Sandler"/>
    <s v="United States"/>
    <n v="10000000"/>
    <n v="26488734"/>
    <s v="Universal Pictures"/>
    <n v="89"/>
    <n v="152.4"/>
    <n v="54524382.255905516"/>
    <n v="1.6488734"/>
  </r>
  <r>
    <s v="Mighty Morphin Power Rangers: The Movie"/>
    <x v="1"/>
    <x v="2"/>
    <x v="15"/>
    <s v="June 30, 1995 (United States)"/>
    <x v="33"/>
    <n v="26000"/>
    <s v="Bryan Spicer"/>
    <s v="John Kamps"/>
    <s v="Karan Ashley"/>
    <s v="United States"/>
    <n v="20000000"/>
    <n v="66433194"/>
    <s v="Twentieth Century Fox"/>
    <n v="95"/>
    <n v="152.4"/>
    <n v="136746016.78346458"/>
    <n v="2.3216597000000001"/>
  </r>
  <r>
    <s v="GoldenEye"/>
    <x v="8"/>
    <x v="2"/>
    <x v="15"/>
    <s v="November 17, 1995 (United States)"/>
    <x v="13"/>
    <n v="243000"/>
    <s v="Martin Campbell"/>
    <s v="Ian Fleming"/>
    <s v="Pierce Brosnan"/>
    <s v="United Kingdom"/>
    <n v="60000000"/>
    <n v="352194034"/>
    <s v="Eon Productions"/>
    <n v="130"/>
    <n v="152.4"/>
    <n v="724955829.82808399"/>
    <n v="4.8699005666666668"/>
  </r>
  <r>
    <s v="Species"/>
    <x v="0"/>
    <x v="2"/>
    <x v="15"/>
    <s v="July 7, 1995 (United States)"/>
    <x v="1"/>
    <n v="76000"/>
    <s v="Roger Donaldson"/>
    <s v="Dennis Feldman"/>
    <s v="Natasha Henstridge"/>
    <s v="United States"/>
    <n v="35000000"/>
    <n v="113374103"/>
    <s v="Metro-Goldwyn-Mayer (MGM)"/>
    <n v="108"/>
    <n v="152.4"/>
    <n v="233369134.58727035"/>
    <n v="2.2392600857142857"/>
  </r>
  <r>
    <s v="Outbreak"/>
    <x v="0"/>
    <x v="2"/>
    <x v="15"/>
    <s v="March 10, 1995 (United States)"/>
    <x v="14"/>
    <n v="123000"/>
    <s v="Wolfgang Petersen"/>
    <s v="Laurence Dworet"/>
    <s v="Dustin Hoffman"/>
    <s v="United States"/>
    <n v="50000000"/>
    <n v="189859560"/>
    <s v="Warner Bros."/>
    <n v="127"/>
    <n v="152.4"/>
    <n v="390806718.97637796"/>
    <n v="2.7971911999999999"/>
  </r>
  <r>
    <s v="Four Rooms"/>
    <x v="0"/>
    <x v="3"/>
    <x v="15"/>
    <s v="December 25, 1995 (United States)"/>
    <x v="8"/>
    <n v="100000"/>
    <s v="Directors"/>
    <s v="Allison Anders"/>
    <s v="Tim Roth"/>
    <s v="United States"/>
    <n v="4000000"/>
    <n v="4257354"/>
    <s v="Miramax"/>
    <n v="98"/>
    <n v="152.4"/>
    <n v="8763333.0039370079"/>
    <n v="6.4338500000000007E-2"/>
  </r>
  <r>
    <s v="Empire Records"/>
    <x v="8"/>
    <x v="3"/>
    <x v="15"/>
    <s v="October 20, 1995 (United States)"/>
    <x v="17"/>
    <n v="52000"/>
    <s v="Allan Moyle"/>
    <s v="Carol Heikkinen"/>
    <s v="Anthony LaPaglia"/>
    <s v="United States"/>
    <m/>
    <n v="273188"/>
    <s v="Monarchy Enterprises B.V."/>
    <n v="90"/>
    <n v="152.4"/>
    <n v="562329.8923884515"/>
    <n v="0"/>
  </r>
  <r>
    <s v="The Quick and the Dead"/>
    <x v="0"/>
    <x v="2"/>
    <x v="15"/>
    <s v="February 10, 1995 (United States)"/>
    <x v="5"/>
    <n v="88000"/>
    <s v="Sam Raimi"/>
    <s v="Simon Moore"/>
    <s v="Sharon Stone"/>
    <s v="United States"/>
    <n v="32000000"/>
    <n v="18636537"/>
    <s v="TriStar Pictures"/>
    <n v="107"/>
    <n v="152.4"/>
    <n v="38361428.194881894"/>
    <n v="-0.41760821874999998"/>
  </r>
  <r>
    <s v="Hackers"/>
    <x v="8"/>
    <x v="3"/>
    <x v="15"/>
    <s v="September 15, 1995 (United States)"/>
    <x v="19"/>
    <n v="66000"/>
    <s v="Iain Softley"/>
    <s v="Rafael Moreu"/>
    <s v="Jonny Lee Miller"/>
    <s v="United States"/>
    <n v="20000000"/>
    <n v="7563728"/>
    <s v="United Artists"/>
    <n v="105"/>
    <n v="152.4"/>
    <n v="15569169.774278216"/>
    <n v="-0.62181359999999997"/>
  </r>
  <r>
    <s v="La Haine"/>
    <x v="4"/>
    <x v="6"/>
    <x v="15"/>
    <s v="February 23, 1996 (United States)"/>
    <x v="31"/>
    <n v="157000"/>
    <s v="Mathieu Kassovitz"/>
    <s v="Mathieu Kassovitz"/>
    <s v="Vincent Cassel"/>
    <s v="France"/>
    <m/>
    <n v="302606"/>
    <s v="Le Studio Canal+"/>
    <n v="98"/>
    <n v="152.4"/>
    <n v="622883.87270341208"/>
    <n v="0"/>
  </r>
  <r>
    <s v="Casper"/>
    <x v="1"/>
    <x v="3"/>
    <x v="15"/>
    <s v="May 26, 1995 (United States)"/>
    <x v="10"/>
    <n v="125000"/>
    <s v="Brad Silberling"/>
    <s v="Joseph Oriolo"/>
    <s v="Bill Pullman"/>
    <s v="United States"/>
    <n v="50000000"/>
    <n v="287928194"/>
    <s v="Universal Pictures"/>
    <n v="100"/>
    <n v="152.4"/>
    <n v="592671092.24278212"/>
    <n v="4.7585638799999996"/>
  </r>
  <r>
    <s v="To Wong Foo Thanks for Everything, Julie Newmar"/>
    <x v="8"/>
    <x v="3"/>
    <x v="15"/>
    <s v="September 8, 1995 (United States)"/>
    <x v="14"/>
    <n v="30000"/>
    <s v="Beeban Kidron"/>
    <s v="Douglas Carter Beane"/>
    <s v="Wesley Snipes"/>
    <s v="United States"/>
    <m/>
    <n v="47774193"/>
    <s v="Universal Pictures"/>
    <n v="109"/>
    <n v="152.4"/>
    <n v="98338348.714566931"/>
    <n v="0"/>
  </r>
  <r>
    <s v="Heavyweights"/>
    <x v="1"/>
    <x v="3"/>
    <x v="15"/>
    <s v="February 17, 1995 (United States)"/>
    <x v="14"/>
    <n v="26000"/>
    <s v="Steven Brill"/>
    <s v="Judd Apatow"/>
    <s v="Tom McGowan"/>
    <s v="United States"/>
    <m/>
    <n v="17689177"/>
    <s v="Caravan Pictures"/>
    <n v="100"/>
    <n v="152.4"/>
    <n v="36411383.365485564"/>
    <n v="0"/>
  </r>
  <r>
    <s v="Tank Girl"/>
    <x v="0"/>
    <x v="2"/>
    <x v="15"/>
    <s v="March 31, 1995 (United States)"/>
    <x v="20"/>
    <n v="31000"/>
    <s v="Rachel Talalay"/>
    <s v="Alan Martin"/>
    <s v="Lori Petty"/>
    <s v="United States"/>
    <n v="25000000"/>
    <n v="4064495"/>
    <s v="Image Comics"/>
    <n v="104"/>
    <n v="152.4"/>
    <n v="8366352.2408136483"/>
    <n v="-0.83742019999999995"/>
  </r>
  <r>
    <s v="Now and Then"/>
    <x v="8"/>
    <x v="3"/>
    <x v="15"/>
    <s v="October 20, 1995 (United States)"/>
    <x v="8"/>
    <n v="28000"/>
    <s v="Lesli Linka Glatter"/>
    <s v="I. Marlene King"/>
    <s v="Christina Ricci"/>
    <s v="United States"/>
    <m/>
    <n v="37591674"/>
    <s v="New Line Cinema"/>
    <n v="100"/>
    <n v="152.4"/>
    <n v="77378662.295275599"/>
    <n v="0"/>
  </r>
  <r>
    <s v="Pocahontas"/>
    <x v="2"/>
    <x v="10"/>
    <x v="15"/>
    <s v="June 23, 1995 (United States)"/>
    <x v="17"/>
    <n v="175000"/>
    <s v="Mike Gabriel"/>
    <s v="Carl Binder"/>
    <s v="Mel Gibson"/>
    <s v="United States"/>
    <n v="55000000"/>
    <n v="346079773"/>
    <s v="Walt Disney Pictures"/>
    <n v="81"/>
    <n v="152.4"/>
    <n v="712370241.40485561"/>
    <n v="5.2923595090909092"/>
  </r>
  <r>
    <s v="A Goofy Movie"/>
    <x v="2"/>
    <x v="10"/>
    <x v="15"/>
    <s v="April 7, 1995 (United States)"/>
    <x v="15"/>
    <n v="48000"/>
    <s v="Kevin Lima"/>
    <s v="Jymn Magon"/>
    <s v="Bill Farmer"/>
    <s v="United States"/>
    <n v="18000000"/>
    <n v="35348597"/>
    <s v="Walt Disney Pictures"/>
    <n v="78"/>
    <n v="152.4"/>
    <n v="72761514.953412071"/>
    <n v="0.96381094444444448"/>
  </r>
  <r>
    <s v="Dangerous Minds"/>
    <x v="0"/>
    <x v="5"/>
    <x v="15"/>
    <s v="August 11, 1995 (United States)"/>
    <x v="16"/>
    <n v="50000"/>
    <s v="John N. Smith"/>
    <s v="LouAnne Johnson"/>
    <s v="Michelle Pfeiffer"/>
    <s v="United States"/>
    <n v="23000000"/>
    <n v="179519401"/>
    <s v="Hollywood Pictures"/>
    <n v="99"/>
    <n v="152.4"/>
    <n v="369522546.54658794"/>
    <n v="6.8051913478260868"/>
  </r>
  <r>
    <s v="Crimson Tide"/>
    <x v="0"/>
    <x v="2"/>
    <x v="15"/>
    <s v="May 12, 1995 (United States)"/>
    <x v="4"/>
    <n v="105000"/>
    <s v="Tony Scott"/>
    <s v="Michael Schiffer"/>
    <s v="Gene Hackman"/>
    <s v="United States"/>
    <n v="53000000"/>
    <n v="157387195"/>
    <s v="Hollywood Pictures"/>
    <n v="116"/>
    <n v="152.4"/>
    <n v="323965636.95209974"/>
    <n v="1.9695697169811321"/>
  </r>
  <r>
    <s v="To Die For"/>
    <x v="0"/>
    <x v="3"/>
    <x v="15"/>
    <s v="October 6, 1995 (United States)"/>
    <x v="8"/>
    <n v="45000"/>
    <s v="Gus Van Sant"/>
    <s v="Joyce Maynard"/>
    <s v="Nicole Kidman"/>
    <s v="United States"/>
    <n v="20000000"/>
    <n v="21284514"/>
    <s v="Columbia Pictures"/>
    <n v="106"/>
    <n v="152.4"/>
    <n v="43812021.271653548"/>
    <n v="6.4225699999999997E-2"/>
  </r>
  <r>
    <s v="Sabrina"/>
    <x v="1"/>
    <x v="3"/>
    <x v="15"/>
    <s v="December 15, 1995 (United States)"/>
    <x v="21"/>
    <n v="38000"/>
    <s v="Sydney Pollack"/>
    <s v="Samuel A. Taylor"/>
    <s v="Harrison Ford"/>
    <s v="Germany"/>
    <n v="58000000"/>
    <n v="53672080"/>
    <s v="Constellation Entertainment"/>
    <n v="127"/>
    <n v="152.4"/>
    <n v="110478553.12335958"/>
    <n v="-7.4619310344827591E-2"/>
  </r>
  <r>
    <s v="Ghost in the Shell"/>
    <x v="11"/>
    <x v="10"/>
    <x v="15"/>
    <s v="March 29, 1996 (United States)"/>
    <x v="45"/>
    <n v="133000"/>
    <s v="Mamoru Oshii"/>
    <s v="Shirow Masamune"/>
    <s v="Atsuko Tanaka"/>
    <s v="Japan"/>
    <m/>
    <n v="516540"/>
    <s v="KÃ´dansha"/>
    <n v="83"/>
    <n v="152.4"/>
    <n v="1063245.3937007873"/>
    <n v="0"/>
  </r>
  <r>
    <s v="While You Were Sleeping"/>
    <x v="1"/>
    <x v="3"/>
    <x v="15"/>
    <s v="April 21, 1995 (United States)"/>
    <x v="17"/>
    <n v="95000"/>
    <s v="Jon Turteltaub"/>
    <s v="Daniel G. Sullivan"/>
    <s v="Sandra Bullock"/>
    <s v="United States"/>
    <n v="17000000"/>
    <n v="182057016"/>
    <s v="Hollywood Pictures"/>
    <n v="103"/>
    <n v="152.4"/>
    <n v="374745970.59842521"/>
    <n v="9.7092362352941173"/>
  </r>
  <r>
    <s v="Get Shorty"/>
    <x v="0"/>
    <x v="3"/>
    <x v="15"/>
    <s v="October 20, 1995 (United States)"/>
    <x v="15"/>
    <n v="78000"/>
    <s v="Barry Sonnenfeld"/>
    <s v="Elmore Leonard"/>
    <s v="Gene Hackman"/>
    <s v="United States"/>
    <n v="30250000"/>
    <n v="115101622"/>
    <s v="Metro-Goldwyn-Mayer (MGM)"/>
    <n v="105"/>
    <n v="152.4"/>
    <n v="236925057.88320211"/>
    <n v="2.8050122975206611"/>
  </r>
  <r>
    <s v="Tommy Boy"/>
    <x v="8"/>
    <x v="1"/>
    <x v="15"/>
    <s v="March 31, 1995 (United States)"/>
    <x v="12"/>
    <n v="79000"/>
    <s v="Peter Segal"/>
    <s v="Bonnie Turner"/>
    <s v="Chris Farley"/>
    <s v="United States"/>
    <m/>
    <n v="32679899"/>
    <s v="Broadway Pictures"/>
    <n v="97"/>
    <n v="152.4"/>
    <n v="67268269.79199475"/>
    <n v="0"/>
  </r>
  <r>
    <s v="Babe"/>
    <x v="2"/>
    <x v="3"/>
    <x v="15"/>
    <s v="August 4, 1995 (United States)"/>
    <x v="8"/>
    <n v="119000"/>
    <s v="Chris Noonan"/>
    <s v="Dick King-Smith"/>
    <s v="James Cromwell"/>
    <s v="Australia"/>
    <n v="30000000"/>
    <n v="254134910"/>
    <s v="Universal Pictures"/>
    <n v="91"/>
    <n v="152.4"/>
    <n v="523111031.93569553"/>
    <n v="7.4711636666666665"/>
  </r>
  <r>
    <s v="Dead Man Walking"/>
    <x v="0"/>
    <x v="6"/>
    <x v="15"/>
    <s v="February 2, 1996 (United States)"/>
    <x v="24"/>
    <n v="90000"/>
    <s v="Tim Robbins"/>
    <s v="Helen Prejean"/>
    <s v="Susan Sarandon"/>
    <s v="United Kingdom"/>
    <n v="11000000"/>
    <n v="39363635"/>
    <s v="Havoc"/>
    <n v="122"/>
    <n v="152.4"/>
    <n v="81026064.957349077"/>
    <n v="2.5785122727272727"/>
  </r>
  <r>
    <s v="The Brady Bunch Movie"/>
    <x v="8"/>
    <x v="3"/>
    <x v="15"/>
    <s v="February 17, 1995 (United States)"/>
    <x v="10"/>
    <n v="21000"/>
    <s v="Betty Thomas"/>
    <s v="Sherwood Schwartz"/>
    <s v="Shelley Long"/>
    <s v="United States"/>
    <n v="12000000"/>
    <n v="46576136"/>
    <s v="Paramount Pictures"/>
    <n v="90"/>
    <n v="152.4"/>
    <n v="95872269.443569556"/>
    <n v="2.8813446666666667"/>
  </r>
  <r>
    <s v="Johnny Mnemonic"/>
    <x v="0"/>
    <x v="2"/>
    <x v="15"/>
    <s v="May 26, 1995 (United States)"/>
    <x v="46"/>
    <n v="68000"/>
    <s v="Robert Longo"/>
    <s v="William Gibson"/>
    <s v="Keanu Reeves"/>
    <s v="Canada"/>
    <n v="26000000"/>
    <n v="19075720"/>
    <s v="TriStar Pictures"/>
    <n v="96"/>
    <n v="152.4"/>
    <n v="39265442.020997375"/>
    <n v="-0.26631846153846156"/>
  </r>
  <r>
    <s v="Just Cause"/>
    <x v="0"/>
    <x v="2"/>
    <x v="15"/>
    <s v="February 17, 1995 (United States)"/>
    <x v="5"/>
    <n v="25000"/>
    <s v="Arne Glimcher"/>
    <s v="John Katzenbach"/>
    <s v="Sean Connery"/>
    <s v="United States"/>
    <m/>
    <n v="36853222"/>
    <s v="Warner Bros."/>
    <n v="102"/>
    <n v="152.4"/>
    <n v="75858633.473753288"/>
    <n v="0"/>
  </r>
  <r>
    <s v="The Bridges of Madison County"/>
    <x v="8"/>
    <x v="0"/>
    <x v="15"/>
    <s v="June 2, 1995 (United States)"/>
    <x v="37"/>
    <n v="76000"/>
    <s v="Clint Eastwood"/>
    <s v="Richard LaGravenese"/>
    <s v="Clint Eastwood"/>
    <s v="United States"/>
    <n v="24000000"/>
    <n v="182016617"/>
    <s v="Warner Bros."/>
    <n v="135"/>
    <n v="152.4"/>
    <n v="374662813.33923888"/>
    <n v="6.5840257083333329"/>
  </r>
  <r>
    <s v="Strange Days"/>
    <x v="0"/>
    <x v="2"/>
    <x v="15"/>
    <s v="October 13, 1995 (United States)"/>
    <x v="13"/>
    <n v="68000"/>
    <s v="Kathryn Bigelow"/>
    <s v="James Cameron"/>
    <s v="Ralph Fiennes"/>
    <s v="United States"/>
    <n v="42000000"/>
    <n v="7959291"/>
    <s v="Lightstorm Entertainment"/>
    <n v="145"/>
    <n v="152.4"/>
    <n v="16383396.238188976"/>
    <n v="-0.81049307142857141"/>
  </r>
  <r>
    <s v="Cutthroat Island"/>
    <x v="8"/>
    <x v="2"/>
    <x v="15"/>
    <s v="December 22, 1995 (United States)"/>
    <x v="46"/>
    <n v="27000"/>
    <s v="Renny Harlin"/>
    <s v="Michael Frost Beckner"/>
    <s v="Geena Davis"/>
    <s v="France"/>
    <n v="98000000"/>
    <n v="10017322"/>
    <s v="Beckner/Gorman Productions"/>
    <n v="124"/>
    <n v="152.4"/>
    <n v="20619645.087926511"/>
    <n v="-0.89778242857142854"/>
  </r>
  <r>
    <s v="Judge Dredd"/>
    <x v="0"/>
    <x v="2"/>
    <x v="15"/>
    <s v="June 30, 1995 (United States)"/>
    <x v="41"/>
    <n v="112000"/>
    <s v="Danny Cannon"/>
    <s v="John Wagner"/>
    <s v="Sylvester Stallone"/>
    <s v="United States"/>
    <n v="90000000"/>
    <n v="113493481"/>
    <s v="Hollywood Pictures"/>
    <n v="96"/>
    <n v="152.4"/>
    <n v="233614862.13713911"/>
    <n v="0.26103867777777778"/>
  </r>
  <r>
    <s v="The City of Lost Children"/>
    <x v="0"/>
    <x v="7"/>
    <x v="15"/>
    <s v="December 15, 1995 (United States)"/>
    <x v="24"/>
    <n v="66000"/>
    <s v="Marc Caro"/>
    <s v="Gilles Adrien"/>
    <s v="Ron Perlman"/>
    <s v="France"/>
    <n v="18000000"/>
    <n v="1781465"/>
    <s v="Constellation"/>
    <n v="112"/>
    <n v="152.4"/>
    <n v="3666965.6856955383"/>
    <n v="-0.90102972222222222"/>
  </r>
  <r>
    <s v="Copycat"/>
    <x v="0"/>
    <x v="0"/>
    <x v="15"/>
    <s v="October 27, 1995 (United States)"/>
    <x v="14"/>
    <n v="56000"/>
    <s v="Jon Amiel"/>
    <s v="Ann Biderman"/>
    <s v="Sigourney Weaver"/>
    <s v="United States"/>
    <n v="20000000"/>
    <n v="32051917"/>
    <s v="New Regency Productions"/>
    <n v="123"/>
    <n v="152.4"/>
    <n v="65975632.302493438"/>
    <n v="0.60259585000000004"/>
  </r>
  <r>
    <s v="Major Payne"/>
    <x v="8"/>
    <x v="1"/>
    <x v="15"/>
    <s v="March 24, 1995 (United States)"/>
    <x v="21"/>
    <n v="32000"/>
    <s v="Nick Castle"/>
    <s v="Joe Connelly"/>
    <s v="Damon Wayans"/>
    <s v="United States"/>
    <m/>
    <n v="30112050"/>
    <s v="Universal Pictures"/>
    <n v="95"/>
    <n v="152.4"/>
    <n v="61982612.106299214"/>
    <n v="0"/>
  </r>
  <r>
    <s v="Powder"/>
    <x v="8"/>
    <x v="0"/>
    <x v="15"/>
    <s v="October 27, 1995 (United States)"/>
    <x v="14"/>
    <n v="29000"/>
    <s v="Victor Salva"/>
    <s v="Victor Salva"/>
    <s v="Mary Steenburgen"/>
    <s v="United States"/>
    <n v="9500000"/>
    <n v="30862156"/>
    <s v="Caravan Pictures"/>
    <n v="111"/>
    <n v="152.4"/>
    <n v="63526629.50918635"/>
    <n v="2.2486480000000002"/>
  </r>
  <r>
    <s v="A Little Princess"/>
    <x v="2"/>
    <x v="0"/>
    <x v="15"/>
    <s v="May 19, 1995 (United States)"/>
    <x v="3"/>
    <n v="33000"/>
    <s v="Alfonso CuarÃ³n"/>
    <s v="Frances Hodgson Burnett"/>
    <s v="Liesel Matthews"/>
    <s v="United States"/>
    <n v="17000000"/>
    <n v="10015449"/>
    <s v="Warner Bros."/>
    <n v="97"/>
    <n v="152.4"/>
    <n v="20615789.706692915"/>
    <n v="-0.41085594117647056"/>
  </r>
  <r>
    <s v="The American President"/>
    <x v="8"/>
    <x v="3"/>
    <x v="15"/>
    <s v="November 17, 1995 (United States)"/>
    <x v="8"/>
    <n v="54000"/>
    <s v="Rob Reiner"/>
    <s v="Aaron Sorkin"/>
    <s v="Michael Douglas"/>
    <s v="United States"/>
    <n v="62000000"/>
    <n v="107879496"/>
    <s v="Universal Pictures"/>
    <n v="114"/>
    <n v="152.4"/>
    <n v="222059041.30708662"/>
    <n v="0.73999187096774188"/>
  </r>
  <r>
    <s v="Under Siege 2: Dark Territory"/>
    <x v="0"/>
    <x v="2"/>
    <x v="15"/>
    <s v="July 14, 1995 (United States)"/>
    <x v="30"/>
    <n v="45000"/>
    <s v="Geoff Murphy"/>
    <s v="Richard Hatem"/>
    <s v="Steven Seagal"/>
    <s v="United States"/>
    <n v="60000000"/>
    <n v="104324083"/>
    <s v="Warner Bros."/>
    <n v="100"/>
    <n v="152.4"/>
    <n v="214740582.92060369"/>
    <n v="0.73873471666666668"/>
  </r>
  <r>
    <s v="Higher Learning"/>
    <x v="0"/>
    <x v="6"/>
    <x v="15"/>
    <s v="January 11, 1995 (United States)"/>
    <x v="16"/>
    <n v="19000"/>
    <s v="John Singleton"/>
    <s v="John Singleton"/>
    <s v="Omar Epps"/>
    <s v="United States"/>
    <m/>
    <n v="38290723"/>
    <s v="Columbia Pictures"/>
    <n v="127"/>
    <n v="152.4"/>
    <n v="78817584.022965878"/>
    <n v="0"/>
  </r>
  <r>
    <s v="Mr. Holland's Opus"/>
    <x v="1"/>
    <x v="0"/>
    <x v="15"/>
    <s v="January 19, 1996 (United States)"/>
    <x v="4"/>
    <n v="36000"/>
    <s v="Stephen Herek"/>
    <s v="Patrick Sheane Duncan"/>
    <s v="Richard Dreyfuss"/>
    <s v="United States"/>
    <n v="23000000"/>
    <n v="106269971"/>
    <s v="Hollywood Pictures"/>
    <n v="143"/>
    <n v="152.4"/>
    <n v="218745996.73687664"/>
    <n v="3.6204335217391304"/>
  </r>
  <r>
    <s v="The Prophecy"/>
    <x v="0"/>
    <x v="2"/>
    <x v="15"/>
    <s v="September 1, 1995 (United States)"/>
    <x v="16"/>
    <n v="30000"/>
    <s v="Gregory Widen"/>
    <s v="Gregory Widen"/>
    <s v="Christopher Walken"/>
    <s v="United States"/>
    <n v="8000000"/>
    <n v="16115878"/>
    <s v="First Look International"/>
    <n v="98"/>
    <n v="152.4"/>
    <n v="33172906.355643045"/>
    <n v="1.01448475"/>
  </r>
  <r>
    <s v="Dead Man"/>
    <x v="0"/>
    <x v="1"/>
    <x v="15"/>
    <s v="May 10, 1996 (United States)"/>
    <x v="37"/>
    <n v="92000"/>
    <s v="Jim Jarmusch"/>
    <s v="Jim Jarmusch"/>
    <s v="Johnny Depp"/>
    <s v="United States"/>
    <n v="9000000"/>
    <n v="1037847"/>
    <s v="Pandora Filmproduktion"/>
    <n v="121"/>
    <n v="152.4"/>
    <n v="2136303.1751968507"/>
    <n v="-0.88468366666666665"/>
  </r>
  <r>
    <s v="Ace Ventura: When Nature Calls"/>
    <x v="8"/>
    <x v="1"/>
    <x v="15"/>
    <s v="November 10, 1995 (United States)"/>
    <x v="5"/>
    <n v="206000"/>
    <s v="Steve Oedekerk"/>
    <s v="Jack Bernstein"/>
    <s v="Jim Carrey"/>
    <s v="United States"/>
    <n v="30000000"/>
    <n v="212385533"/>
    <s v="Morgan Creek Entertainment"/>
    <n v="90"/>
    <n v="152.4"/>
    <n v="437174158.15026248"/>
    <n v="6.0795177666666671"/>
  </r>
  <r>
    <s v="Dolores Claiborne"/>
    <x v="0"/>
    <x v="6"/>
    <x v="15"/>
    <s v="March 24, 1995 (United States)"/>
    <x v="34"/>
    <n v="41000"/>
    <s v="Taylor Hackford"/>
    <s v="Stephen King"/>
    <s v="Kathy Bates"/>
    <s v="United States"/>
    <m/>
    <n v="24361867"/>
    <s v="Castle Rock Entertainment"/>
    <n v="132"/>
    <n v="152.4"/>
    <n v="50146441.456036747"/>
    <n v="0"/>
  </r>
  <r>
    <s v="First Knight"/>
    <x v="8"/>
    <x v="2"/>
    <x v="15"/>
    <s v="July 7, 1995 (United States)"/>
    <x v="22"/>
    <n v="70000"/>
    <s v="Jerry Zucker"/>
    <s v="Lorne Cameron"/>
    <s v="Sean Connery"/>
    <s v="United States"/>
    <n v="55000000"/>
    <n v="127600435"/>
    <s v="Columbia Pictures"/>
    <n v="134"/>
    <n v="152.4"/>
    <n v="262652601.44028872"/>
    <n v="1.3200079090909091"/>
  </r>
  <r>
    <s v="Jade"/>
    <x v="0"/>
    <x v="6"/>
    <x v="15"/>
    <s v="October 13, 1995 (United States)"/>
    <x v="11"/>
    <n v="12000"/>
    <s v="William Friedkin"/>
    <s v="Joe Eszterhas"/>
    <s v="David Caruso"/>
    <s v="United States"/>
    <n v="50000000"/>
    <n v="9851610"/>
    <s v="Paramount Pictures"/>
    <n v="95"/>
    <n v="152.4"/>
    <n v="20278543.681102362"/>
    <n v="-0.80296780000000001"/>
  </r>
  <r>
    <s v="The Big Green"/>
    <x v="1"/>
    <x v="3"/>
    <x v="15"/>
    <s v="September 29, 1995 (United States)"/>
    <x v="41"/>
    <n v="9500"/>
    <s v="Holly Goldberg Sloan"/>
    <s v="Holly Goldberg Sloan"/>
    <s v="Steve Guttenberg"/>
    <s v="United States"/>
    <n v="12000000"/>
    <n v="17736619"/>
    <s v="Caravan Pictures"/>
    <n v="100"/>
    <n v="152.4"/>
    <n v="36509037.92847769"/>
    <n v="0.47805158333333331"/>
  </r>
  <r>
    <s v="Virtuosity"/>
    <x v="0"/>
    <x v="2"/>
    <x v="15"/>
    <s v="August 4, 1995 (United States)"/>
    <x v="41"/>
    <n v="29000"/>
    <s v="Brett Leonard"/>
    <s v="Eric Bernt"/>
    <s v="Denzel Washington"/>
    <s v="United States"/>
    <n v="30000000"/>
    <n v="24047675"/>
    <s v="Paramount Pictures"/>
    <n v="106"/>
    <n v="152.4"/>
    <n v="49499708.973097116"/>
    <n v="-0.19841083333333334"/>
  </r>
  <r>
    <s v="Halloween: The Curse of Michael Myers"/>
    <x v="0"/>
    <x v="4"/>
    <x v="15"/>
    <s v="September 29, 1995 (United States)"/>
    <x v="25"/>
    <n v="32000"/>
    <s v="Joe Chappelle"/>
    <s v="Debra Hill"/>
    <s v="Donald Pleasence"/>
    <s v="United States"/>
    <n v="5000000"/>
    <n v="15116634"/>
    <s v="Halloween VI Productions"/>
    <n v="87"/>
    <n v="152.4"/>
    <n v="31116063.55511811"/>
    <n v="2.0233268"/>
  </r>
  <r>
    <s v="Father of the Bride Part II"/>
    <x v="1"/>
    <x v="3"/>
    <x v="15"/>
    <s v="December 8, 1995 (United States)"/>
    <x v="10"/>
    <n v="36000"/>
    <s v="Charles Shyer"/>
    <s v="Albert Hackett"/>
    <s v="Steve Martin"/>
    <s v="United States"/>
    <n v="30000000"/>
    <n v="76594107"/>
    <s v="Sandollar Productions"/>
    <n v="106"/>
    <n v="152.4"/>
    <n v="157661229.43503937"/>
    <n v="1.5531368999999999"/>
  </r>
  <r>
    <s v="Assassins"/>
    <x v="0"/>
    <x v="2"/>
    <x v="15"/>
    <s v="October 6, 1995 (United States)"/>
    <x v="21"/>
    <n v="79000"/>
    <s v="Richard Donner"/>
    <s v="Lilly Wachowski"/>
    <s v="Sylvester Stallone"/>
    <s v="France"/>
    <n v="50000000"/>
    <n v="30303072"/>
    <s v="Warner Bros."/>
    <n v="132"/>
    <n v="152.4"/>
    <n v="62375811.590551183"/>
    <n v="-0.39393855999999999"/>
  </r>
  <r>
    <s v="French Kiss"/>
    <x v="8"/>
    <x v="3"/>
    <x v="15"/>
    <s v="May 5, 1995 (United States)"/>
    <x v="14"/>
    <n v="48000"/>
    <s v="Lawrence Kasdan"/>
    <s v="Adam Brooks"/>
    <s v="Meg Ryan"/>
    <s v="United Kingdom"/>
    <m/>
    <n v="101982854"/>
    <s v="Polygram Filmed Entertainment"/>
    <n v="111"/>
    <n v="152.4"/>
    <n v="209921399.60498688"/>
    <n v="0"/>
  </r>
  <r>
    <s v="A Walk in the Clouds"/>
    <x v="8"/>
    <x v="0"/>
    <x v="15"/>
    <s v="August 11, 1995 (United States)"/>
    <x v="17"/>
    <n v="32000"/>
    <s v="Alfonso Arau"/>
    <s v="Robert Mark Kamen"/>
    <s v="Keanu Reeves"/>
    <s v="United States"/>
    <n v="20000000"/>
    <n v="50008143"/>
    <s v="Twentieth Century Fox"/>
    <n v="102"/>
    <n v="152.4"/>
    <n v="102936709.0492126"/>
    <n v="1.50040715"/>
  </r>
  <r>
    <s v="It Takes Two"/>
    <x v="1"/>
    <x v="3"/>
    <x v="15"/>
    <s v="November 17, 1995 (United States)"/>
    <x v="23"/>
    <n v="21000"/>
    <s v="Andy Tennant"/>
    <s v="Deborah Dean Davis"/>
    <s v="Kirstie Alley"/>
    <s v="United States"/>
    <m/>
    <n v="19474589"/>
    <s v="Dualstar Productions"/>
    <n v="101"/>
    <n v="152.4"/>
    <n v="40086473.551837273"/>
    <n v="0"/>
  </r>
  <r>
    <s v="Rob Roy"/>
    <x v="0"/>
    <x v="1"/>
    <x v="15"/>
    <s v="April 14, 1995 (United States)"/>
    <x v="15"/>
    <n v="41000"/>
    <s v="Michael Caton-Jones"/>
    <s v="Alan Sharp"/>
    <s v="Liam Neeson"/>
    <s v="United Kingdom"/>
    <n v="28000000"/>
    <n v="31596911"/>
    <s v="United Artists"/>
    <n v="139"/>
    <n v="152.4"/>
    <n v="65039048.429790027"/>
    <n v="0.12846110714285713"/>
  </r>
  <r>
    <s v="Dead Presidents"/>
    <x v="0"/>
    <x v="2"/>
    <x v="15"/>
    <s v="October 6, 1995 (United States)"/>
    <x v="15"/>
    <n v="21000"/>
    <s v="Albert Hughes"/>
    <s v="Allen Hughes"/>
    <s v="Larenz Tate"/>
    <s v="United States"/>
    <n v="10000000"/>
    <n v="24147179"/>
    <s v="Caravan Pictures"/>
    <n v="119"/>
    <n v="152.4"/>
    <n v="49704527.902230971"/>
    <n v="1.4147179000000001"/>
  </r>
  <r>
    <s v="The Baby-Sitters Club"/>
    <x v="1"/>
    <x v="3"/>
    <x v="15"/>
    <s v="August 18, 1995 (United States)"/>
    <x v="1"/>
    <n v="5500"/>
    <s v="Melanie Mayron"/>
    <s v="Ann M. Martin"/>
    <s v="Schuyler Fisk"/>
    <s v="United States"/>
    <n v="6500000"/>
    <n v="9685976"/>
    <s v="Beacon Communications"/>
    <n v="94"/>
    <n v="152.4"/>
    <n v="19937602.829396326"/>
    <n v="0.49015015384615385"/>
  </r>
  <r>
    <s v="Waiting to Exhale"/>
    <x v="0"/>
    <x v="3"/>
    <x v="15"/>
    <s v="December 22, 1995 (United States)"/>
    <x v="22"/>
    <n v="10000"/>
    <s v="Forest Whitaker"/>
    <s v="Terry McMillan"/>
    <s v="Whitney Houston"/>
    <s v="United States"/>
    <n v="16000000"/>
    <n v="81452156"/>
    <s v="Twentieth Century Fox"/>
    <n v="124"/>
    <n v="152.4"/>
    <n v="167661032.39632547"/>
    <n v="4.0907597500000001"/>
  </r>
  <r>
    <s v="Welcome to the Dollhouse"/>
    <x v="0"/>
    <x v="3"/>
    <x v="15"/>
    <s v="May 24, 1996 (United States)"/>
    <x v="34"/>
    <n v="33000"/>
    <s v="Todd Solondz"/>
    <s v="Todd Solondz"/>
    <s v="Heather Matarazzo"/>
    <s v="United States"/>
    <n v="800000"/>
    <n v="4569019"/>
    <s v="Suburban Pictures"/>
    <n v="88"/>
    <n v="152.4"/>
    <n v="9404863.9127296582"/>
    <n v="4.7112737500000001"/>
  </r>
  <r>
    <s v="The Indian in the Cupboard"/>
    <x v="1"/>
    <x v="0"/>
    <x v="15"/>
    <s v="July 14, 1995 (United States)"/>
    <x v="22"/>
    <n v="27000"/>
    <s v="Frank Oz"/>
    <s v="Lynne Reid Banks"/>
    <s v="Hal Scardino"/>
    <s v="United States"/>
    <n v="45000000"/>
    <n v="35656131"/>
    <s v="Columbia Pictures"/>
    <n v="96"/>
    <n v="152.4"/>
    <n v="73394542.616141737"/>
    <n v="-0.20764153333333332"/>
  </r>
  <r>
    <s v="Rumble in the Bronx"/>
    <x v="0"/>
    <x v="2"/>
    <x v="15"/>
    <s v="February 23, 1996 (United States)"/>
    <x v="8"/>
    <n v="40000"/>
    <s v="Stanley Tong"/>
    <s v="Edward Tang"/>
    <s v="Jackie Chan"/>
    <s v="Hong Kong"/>
    <n v="7500000"/>
    <n v="32392047"/>
    <s v="Golden Harvest Company"/>
    <n v="87"/>
    <n v="152.4"/>
    <n v="66675755.537401579"/>
    <n v="3.3189396000000002"/>
  </r>
  <r>
    <s v="Devil in a Blue Dress"/>
    <x v="0"/>
    <x v="6"/>
    <x v="15"/>
    <s v="September 29, 1995 (United States)"/>
    <x v="17"/>
    <n v="18000"/>
    <s v="Carl Franklin"/>
    <s v="Walter Mosley"/>
    <s v="Denzel Washington"/>
    <s v="United States"/>
    <n v="27000000"/>
    <n v="16140822"/>
    <s v="TriStar Pictures"/>
    <n v="102"/>
    <n v="152.4"/>
    <n v="33224251.05905512"/>
    <n v="-0.40219177777777776"/>
  </r>
  <r>
    <s v="How to Make an American Quilt"/>
    <x v="8"/>
    <x v="3"/>
    <x v="15"/>
    <s v="October 6, 1995 (United States)"/>
    <x v="21"/>
    <n v="11000"/>
    <s v="Jocelyn Moorhouse"/>
    <s v="Whitney Otto"/>
    <s v="Winona Ryder"/>
    <s v="United States"/>
    <n v="10000000"/>
    <n v="41200020"/>
    <s v="Universal Pictures"/>
    <n v="117"/>
    <n v="152.4"/>
    <n v="84806077.913385823"/>
    <n v="3.1200019999999999"/>
  </r>
  <r>
    <s v="Kicking and Screaming"/>
    <x v="0"/>
    <x v="3"/>
    <x v="15"/>
    <s v="October 6, 1995 (United States)"/>
    <x v="8"/>
    <n v="13000"/>
    <s v="Noah Baumbach"/>
    <s v="Noah Baumbach"/>
    <s v="Josh Hamilton"/>
    <s v="United States"/>
    <m/>
    <n v="718490"/>
    <s v="Trimark Pictures"/>
    <n v="96"/>
    <n v="152.4"/>
    <n v="1478939.06167979"/>
    <n v="0"/>
  </r>
  <r>
    <s v="Tales from the Crypt: Demon Knight"/>
    <x v="0"/>
    <x v="2"/>
    <x v="15"/>
    <s v="January 13, 1995 (United States)"/>
    <x v="17"/>
    <n v="22000"/>
    <s v="Ernest R. Dickerson"/>
    <s v="Ethan Reiff"/>
    <s v="Billy Zane"/>
    <s v="United States"/>
    <n v="13000000"/>
    <n v="21089146"/>
    <s v="Universal Pictures"/>
    <n v="92"/>
    <n v="152.4"/>
    <n v="43409875.985564306"/>
    <n v="0.62224199999999996"/>
  </r>
  <r>
    <s v="The Net"/>
    <x v="8"/>
    <x v="2"/>
    <x v="15"/>
    <s v="July 28, 1995 (United States)"/>
    <x v="23"/>
    <n v="62000"/>
    <s v="Irwin Winkler"/>
    <s v="John Brancato"/>
    <s v="Sandra Bullock"/>
    <s v="United States"/>
    <n v="22000000"/>
    <n v="110627965"/>
    <s v="Columbia Pictures"/>
    <n v="114"/>
    <n v="152.4"/>
    <n v="227716487.01115486"/>
    <n v="4.0285438636363633"/>
  </r>
  <r>
    <s v="Living in Oblivion"/>
    <x v="0"/>
    <x v="3"/>
    <x v="15"/>
    <s v="July 21, 1995 (United States)"/>
    <x v="24"/>
    <n v="17000"/>
    <s v="Tom DiCillo"/>
    <s v="Tom DiCillo"/>
    <s v="Steve Buscemi"/>
    <s v="United States"/>
    <n v="500000"/>
    <n v="1111790"/>
    <s v="JDI Productions"/>
    <n v="90"/>
    <n v="152.4"/>
    <n v="2288507.3687664042"/>
    <n v="1.2235799999999999"/>
  </r>
  <r>
    <s v="Dracula: Dead and Loving It"/>
    <x v="8"/>
    <x v="3"/>
    <x v="15"/>
    <s v="December 22, 1995 (United States)"/>
    <x v="23"/>
    <n v="40000"/>
    <s v="Mel Brooks"/>
    <s v="Mel Brooks"/>
    <s v="Leslie Nielsen"/>
    <s v="France"/>
    <n v="30000000"/>
    <n v="10772144"/>
    <s v="Gaumont"/>
    <n v="88"/>
    <n v="152.4"/>
    <n v="22173369.900262468"/>
    <n v="-0.64092853333333333"/>
  </r>
  <r>
    <s v="Tom and Huck"/>
    <x v="1"/>
    <x v="1"/>
    <x v="15"/>
    <s v="December 22, 1995 (United States)"/>
    <x v="30"/>
    <n v="10000"/>
    <s v="Peter Hewitt"/>
    <s v="Mark Twain"/>
    <s v="Jonathan Taylor Thomas"/>
    <s v="United States"/>
    <m/>
    <n v="23920048"/>
    <s v="Walt Disney Pictures"/>
    <n v="97"/>
    <n v="152.4"/>
    <n v="49237001.690288715"/>
    <n v="0"/>
  </r>
  <r>
    <s v="Village of the Damned"/>
    <x v="0"/>
    <x v="4"/>
    <x v="15"/>
    <s v="April 28, 1995 (United States)"/>
    <x v="46"/>
    <n v="30000"/>
    <s v="John Carpenter"/>
    <s v="John Wyndham"/>
    <s v="Christopher Reeve"/>
    <s v="United States"/>
    <n v="22000000"/>
    <n v="9418365"/>
    <s v="Universal Pictures"/>
    <n v="98"/>
    <n v="152.4"/>
    <n v="19386752.627952754"/>
    <n v="-0.57189250000000003"/>
  </r>
  <r>
    <s v="Wild Bill"/>
    <x v="0"/>
    <x v="2"/>
    <x v="15"/>
    <s v="December 1, 1995 (United States)"/>
    <x v="23"/>
    <n v="6600"/>
    <s v="Walter Hill"/>
    <s v="Peter Dexter"/>
    <s v="Jeff Bridges"/>
    <s v="United States"/>
    <n v="30000000"/>
    <n v="2193982"/>
    <s v="The Zanuck Company"/>
    <n v="98"/>
    <n v="152.4"/>
    <n v="4516090.2454068242"/>
    <n v="-0.92686726666666663"/>
  </r>
  <r>
    <s v="Grumpier Old Men"/>
    <x v="8"/>
    <x v="3"/>
    <x v="15"/>
    <s v="December 22, 1995 (United States)"/>
    <x v="17"/>
    <n v="25000"/>
    <s v="Howard Deutch"/>
    <s v="Mark Steven Johnson"/>
    <s v="Walter Matthau"/>
    <s v="United States"/>
    <n v="25000000"/>
    <n v="71518503"/>
    <s v="Lancaster Gate"/>
    <n v="101"/>
    <n v="152.4"/>
    <n v="147213611.49015749"/>
    <n v="1.86074012"/>
  </r>
  <r>
    <s v="Boys on the Side"/>
    <x v="0"/>
    <x v="3"/>
    <x v="15"/>
    <s v="February 3, 1995 (United States)"/>
    <x v="16"/>
    <n v="12000"/>
    <s v="Herbert Ross"/>
    <s v="Don Roos"/>
    <s v="Whoopi Goldberg"/>
    <s v="United States"/>
    <n v="21000000"/>
    <n v="23440188"/>
    <s v="Alcor Films"/>
    <n v="115"/>
    <n v="152.4"/>
    <n v="48249258.370078743"/>
    <n v="0.11619942857142856"/>
  </r>
  <r>
    <s v="Tales from the Hood"/>
    <x v="0"/>
    <x v="6"/>
    <x v="15"/>
    <s v="May 24, 1995 (United States)"/>
    <x v="5"/>
    <n v="7400"/>
    <s v="Rusty Cundieff"/>
    <s v="Rusty Cundieff"/>
    <s v="Clarence Williams III"/>
    <s v="United States"/>
    <n v="6000000"/>
    <n v="11837928"/>
    <s v="40 Acres &amp; A Mule Filmworks"/>
    <n v="98"/>
    <n v="152.4"/>
    <n v="24367178.566929135"/>
    <n v="0.97298799999999996"/>
  </r>
  <r>
    <s v="Money Train"/>
    <x v="0"/>
    <x v="2"/>
    <x v="15"/>
    <s v="November 22, 1995 (United States)"/>
    <x v="46"/>
    <n v="39000"/>
    <s v="Joseph Ruben"/>
    <s v="Doug Richardson"/>
    <s v="Wesley Snipes"/>
    <s v="United States"/>
    <n v="68000000"/>
    <n v="35431113"/>
    <s v="Columbia Pictures"/>
    <n v="110"/>
    <n v="152.4"/>
    <n v="72931365.801181108"/>
    <n v="-0.47895422058823528"/>
  </r>
  <r>
    <s v="Candyman: Farewell to the Flesh"/>
    <x v="0"/>
    <x v="4"/>
    <x v="15"/>
    <s v="March 17, 1995 (United States)"/>
    <x v="11"/>
    <n v="11000"/>
    <s v="Bill Condon"/>
    <s v="Clive Barker"/>
    <s v="Tony Todd"/>
    <s v="United States"/>
    <n v="6000000"/>
    <n v="13940383"/>
    <s v="PolyGram Filmed Entertainment"/>
    <n v="95"/>
    <n v="152.4"/>
    <n v="28694869.731627297"/>
    <n v="1.3233971666666666"/>
  </r>
  <r>
    <s v="The Crossing Guard"/>
    <x v="0"/>
    <x v="0"/>
    <x v="15"/>
    <s v="November 16, 1995 (United States)"/>
    <x v="21"/>
    <n v="13000"/>
    <s v="Sean Penn"/>
    <s v="Sean Penn"/>
    <s v="Jack Nicholson"/>
    <s v="United States"/>
    <n v="9000000"/>
    <n v="868979"/>
    <s v="Miramax"/>
    <n v="111"/>
    <n v="152.4"/>
    <n v="1788705.4612860894"/>
    <n v="-0.90344677777777782"/>
  </r>
  <r>
    <s v="Man of the House"/>
    <x v="1"/>
    <x v="3"/>
    <x v="15"/>
    <s v="March 3, 1995 (United States)"/>
    <x v="33"/>
    <n v="8900"/>
    <s v="James Orr"/>
    <s v="David E. Peckinpah"/>
    <s v="Chevy Chase"/>
    <s v="United States"/>
    <m/>
    <n v="40070995"/>
    <s v="All Girl Productions"/>
    <n v="96"/>
    <n v="152.4"/>
    <n v="82482094.038713917"/>
    <n v="0"/>
  </r>
  <r>
    <s v="Nixon"/>
    <x v="0"/>
    <x v="5"/>
    <x v="15"/>
    <s v="January 5, 1996 (United States)"/>
    <x v="12"/>
    <n v="29000"/>
    <s v="Oliver Stone"/>
    <s v="Stephen J. Rivele"/>
    <s v="Anthony Hopkins"/>
    <s v="United States"/>
    <n v="44000000"/>
    <n v="13681765"/>
    <s v="Cinergi Pictures Entertainment"/>
    <n v="192"/>
    <n v="152.4"/>
    <n v="28162530.711942259"/>
    <n v="-0.68905079545454551"/>
  </r>
  <r>
    <s v="Hideaway"/>
    <x v="0"/>
    <x v="7"/>
    <x v="15"/>
    <s v="March 3, 1995 (United States)"/>
    <x v="11"/>
    <n v="6400"/>
    <s v="Brett Leonard"/>
    <s v="Dean R. Koontz"/>
    <s v="Jeff Goldblum"/>
    <s v="United States"/>
    <n v="15000000"/>
    <n v="12201255"/>
    <s v="TriStar Pictures"/>
    <n v="106"/>
    <n v="152.4"/>
    <n v="25115050.482283466"/>
    <n v="-0.186583"/>
  </r>
  <r>
    <s v="When Night Is Falling"/>
    <x v="9"/>
    <x v="0"/>
    <x v="15"/>
    <s v="November 17, 1995 (United States)"/>
    <x v="16"/>
    <n v="6700"/>
    <s v="Patricia Rozema"/>
    <s v="Patricia Rozema"/>
    <s v="Pascale BussiÃ¨res"/>
    <s v="Canada"/>
    <m/>
    <n v="919671"/>
    <s v="Alliance Communications Corporation"/>
    <n v="94"/>
    <n v="152.4"/>
    <n v="1893049.8208661417"/>
    <n v="0"/>
  </r>
  <r>
    <s v="Underground"/>
    <x v="4"/>
    <x v="3"/>
    <x v="15"/>
    <s v="June 20, 1997 (United States)"/>
    <x v="31"/>
    <n v="56000"/>
    <s v="Emir Kusturica"/>
    <s v="Dusan Kovacevic"/>
    <s v="Predrag 'Miki' Manojlovic"/>
    <s v="Federal Republic of Yugoslavia"/>
    <n v="14000000"/>
    <n v="171082"/>
    <s v="CiBy 2000"/>
    <n v="167"/>
    <n v="152.4"/>
    <n v="352155.00918635173"/>
    <n v="-0.9877798571428571"/>
  </r>
  <r>
    <s v="Mighty Aphrodite"/>
    <x v="0"/>
    <x v="3"/>
    <x v="15"/>
    <s v="November 10, 1995 (United States)"/>
    <x v="9"/>
    <n v="39000"/>
    <s v="Woody Allen"/>
    <s v="Woody Allen"/>
    <s v="Woody Allen"/>
    <s v="United States"/>
    <n v="15000000"/>
    <n v="6468498"/>
    <s v="Sweetland Films"/>
    <n v="95"/>
    <n v="152.4"/>
    <n v="13314749.492125984"/>
    <n v="-0.56876680000000002"/>
  </r>
  <r>
    <s v="Balto"/>
    <x v="2"/>
    <x v="10"/>
    <x v="15"/>
    <s v="December 22, 1995 (United States)"/>
    <x v="12"/>
    <n v="41000"/>
    <s v="Simon Wells"/>
    <s v="Cliff Ruby"/>
    <s v="Kevin Bacon"/>
    <s v="United States"/>
    <m/>
    <n v="11349090"/>
    <s v="Amblimation"/>
    <n v="78"/>
    <n v="152.4"/>
    <n v="23360954.940944884"/>
    <n v="0"/>
  </r>
  <r>
    <s v="Total Eclipse"/>
    <x v="0"/>
    <x v="5"/>
    <x v="15"/>
    <s v="November 3, 1995 (United States)"/>
    <x v="16"/>
    <n v="14000"/>
    <s v="Agnieszka Holland"/>
    <s v="Christopher Hampton"/>
    <s v="Leonardo DiCaprio"/>
    <s v="United Kingdom"/>
    <n v="8000000"/>
    <n v="340139"/>
    <s v="FIT Productions"/>
    <n v="111"/>
    <n v="152.4"/>
    <n v="700141.76049868762"/>
    <n v="-0.95748262500000003"/>
  </r>
  <r>
    <s v="Fair Game"/>
    <x v="0"/>
    <x v="2"/>
    <x v="15"/>
    <s v="November 3, 1995 (United States)"/>
    <x v="36"/>
    <n v="12000"/>
    <s v="Andrew Sipes"/>
    <s v="Paula Gosling"/>
    <s v="William Baldwin"/>
    <s v="United States"/>
    <n v="50000000"/>
    <n v="11534477"/>
    <s v="Warner Bros."/>
    <n v="91"/>
    <n v="152.4"/>
    <n v="23742555.347112861"/>
    <n v="-0.76931046000000003"/>
  </r>
  <r>
    <s v="Lord of Illusions"/>
    <x v="0"/>
    <x v="4"/>
    <x v="15"/>
    <s v="August 25, 1995 (United States)"/>
    <x v="10"/>
    <n v="15000"/>
    <s v="Clive Barker"/>
    <s v="Clive Barker"/>
    <s v="Scott Bakula"/>
    <s v="United States"/>
    <n v="12000000"/>
    <n v="13294422"/>
    <s v="Seraphim Films"/>
    <n v="109"/>
    <n v="152.4"/>
    <n v="27365224.287401576"/>
    <n v="0.10786850000000001"/>
  </r>
  <r>
    <s v="The Scarlet Letter"/>
    <x v="0"/>
    <x v="0"/>
    <x v="15"/>
    <s v="October 13, 1995 (United States)"/>
    <x v="11"/>
    <n v="15000"/>
    <s v="Roland JoffÃ©"/>
    <s v="Nathaniel Hawthorne"/>
    <s v="Demi Moore"/>
    <s v="United States"/>
    <n v="46000000"/>
    <n v="10382407"/>
    <s v="Allied Stars Ltd."/>
    <n v="135"/>
    <n v="152.4"/>
    <n v="21371135.668635171"/>
    <n v="-0.77429550000000003"/>
  </r>
  <r>
    <s v="Nick of Time"/>
    <x v="0"/>
    <x v="2"/>
    <x v="15"/>
    <s v="November 22, 1995 (United States)"/>
    <x v="21"/>
    <n v="40000"/>
    <s v="John Badham"/>
    <s v="Patrick Sheane Duncan"/>
    <s v="Johnny Depp"/>
    <s v="United States"/>
    <n v="33000000"/>
    <n v="8175346"/>
    <s v="Paramount Pictures"/>
    <n v="90"/>
    <n v="152.4"/>
    <n v="16828123.62335958"/>
    <n v="-0.75226224242424244"/>
  </r>
  <r>
    <s v="Senior Trip"/>
    <x v="0"/>
    <x v="1"/>
    <x v="15"/>
    <s v="September 8, 1995 (United States)"/>
    <x v="46"/>
    <n v="5500"/>
    <s v="Kelly Makin"/>
    <s v="Roger Kumble"/>
    <s v="Matt Frewer"/>
    <s v="Canada"/>
    <m/>
    <n v="4686937"/>
    <s v="1992 Number Four Limited Partnership"/>
    <n v="91"/>
    <n v="152.4"/>
    <n v="9647586.2001312338"/>
    <n v="0"/>
  </r>
  <r>
    <s v="Free Willy 2: The Adventure Home"/>
    <x v="1"/>
    <x v="1"/>
    <x v="15"/>
    <s v="July 19, 1995 (United States)"/>
    <x v="27"/>
    <n v="17000"/>
    <s v="Dwight H. Little"/>
    <s v="Keith Walker"/>
    <s v="Jason James Richter"/>
    <s v="France"/>
    <m/>
    <n v="30077111"/>
    <s v="Warner Bros. Family Entertainment"/>
    <n v="95"/>
    <n v="152.4"/>
    <n v="61910693.705380581"/>
    <n v="0"/>
  </r>
  <r>
    <s v="Things to Do in Denver When You're Dead"/>
    <x v="0"/>
    <x v="6"/>
    <x v="15"/>
    <s v="December 1, 1995 (United States)"/>
    <x v="8"/>
    <n v="27000"/>
    <s v="Gary Fleder"/>
    <s v="Scott Rosenberg"/>
    <s v="Andy Garcia"/>
    <s v="United States"/>
    <n v="7000000"/>
    <n v="529766"/>
    <s v="Miramax"/>
    <n v="115"/>
    <n v="152.4"/>
    <n v="1090469.7782152232"/>
    <n v="-0.92431914285714289"/>
  </r>
  <r>
    <s v="The Doom Generation"/>
    <x v="0"/>
    <x v="3"/>
    <x v="15"/>
    <s v="October 27, 1995 (United States)"/>
    <x v="10"/>
    <n v="14000"/>
    <s v="Gregg Araki"/>
    <s v="Gregg Araki"/>
    <s v="James Duval"/>
    <s v="United States"/>
    <m/>
    <n v="284785"/>
    <s v="Union GÃ©nÃ©rale CinÃ©matographique (UGC)"/>
    <n v="83"/>
    <n v="152.4"/>
    <n v="586201.1450131234"/>
    <n v="0"/>
  </r>
  <r>
    <s v="Nine Months"/>
    <x v="8"/>
    <x v="3"/>
    <x v="15"/>
    <s v="July 12, 1995 (United States)"/>
    <x v="30"/>
    <n v="36000"/>
    <s v="Chris Columbus"/>
    <s v="Patrick BraoudÃ©"/>
    <s v="Hugh Grant"/>
    <s v="United States"/>
    <m/>
    <n v="138510230"/>
    <s v="Twentieth Century Fox"/>
    <n v="103"/>
    <n v="152.4"/>
    <n v="285109312.01443571"/>
    <n v="0"/>
  </r>
  <r>
    <s v="Safe"/>
    <x v="0"/>
    <x v="0"/>
    <x v="15"/>
    <s v="June 30, 1995 (United States)"/>
    <x v="13"/>
    <n v="14000"/>
    <s v="Todd Haynes"/>
    <s v="Todd Haynes"/>
    <s v="Julianne Moore"/>
    <s v="United Kingdom"/>
    <n v="1000000"/>
    <n v="512245"/>
    <s v="American Playhouse Theatrical Films"/>
    <n v="119"/>
    <n v="152.4"/>
    <n v="1054404.5702099737"/>
    <n v="-0.48775499999999999"/>
  </r>
  <r>
    <s v="Sudden Death"/>
    <x v="0"/>
    <x v="2"/>
    <x v="15"/>
    <s v="December 22, 1995 (United States)"/>
    <x v="1"/>
    <n v="33000"/>
    <s v="Peter Hyams"/>
    <s v="Karen Elise Baldwin"/>
    <s v="Jean-Claude Van Damme"/>
    <s v="United States"/>
    <n v="35000000"/>
    <n v="64350171"/>
    <s v="Universal Pictures"/>
    <n v="111"/>
    <n v="152.4"/>
    <n v="132458324.42716536"/>
    <n v="0.83857631428571433"/>
  </r>
  <r>
    <s v="Circle of Friends"/>
    <x v="8"/>
    <x v="0"/>
    <x v="15"/>
    <s v="April 7, 1995 (United States)"/>
    <x v="14"/>
    <n v="8100"/>
    <s v="Pat O'Connor"/>
    <s v="Andrew Davies"/>
    <s v="Chris O'Donnell"/>
    <s v="Ireland"/>
    <m/>
    <n v="23389975"/>
    <s v="Price Entertainment"/>
    <n v="103"/>
    <n v="152.4"/>
    <n v="48145899.983595803"/>
    <n v="0"/>
  </r>
  <r>
    <s v="Canadian Bacon"/>
    <x v="1"/>
    <x v="3"/>
    <x v="15"/>
    <s v="September 22, 1995 (United States)"/>
    <x v="23"/>
    <n v="16000"/>
    <s v="Michael Moore"/>
    <s v="Michael Moore"/>
    <s v="John Candy"/>
    <s v="United States"/>
    <n v="11000000"/>
    <n v="163971"/>
    <s v="Dog Eat Dog Films"/>
    <n v="91"/>
    <n v="152.4"/>
    <n v="337517.7342519685"/>
    <n v="-0.98509354545454542"/>
  </r>
  <r>
    <s v="Screamers"/>
    <x v="0"/>
    <x v="4"/>
    <x v="15"/>
    <s v="January 26, 1996 (United States)"/>
    <x v="5"/>
    <n v="26000"/>
    <s v="Christian Duguay"/>
    <s v="Philip K. Dick"/>
    <s v="Peter Weller"/>
    <s v="Canada"/>
    <n v="20000000"/>
    <n v="5711695"/>
    <s v="Triumph Films"/>
    <n v="108"/>
    <n v="152.4"/>
    <n v="11756946.991469817"/>
    <n v="-0.71441524999999995"/>
  </r>
  <r>
    <s v="Vampire in Brooklyn"/>
    <x v="0"/>
    <x v="3"/>
    <x v="15"/>
    <s v="October 27, 1995 (United States)"/>
    <x v="26"/>
    <n v="22000"/>
    <s v="Wes Craven"/>
    <s v="Eddie Murphy"/>
    <s v="Eddie Murphy"/>
    <s v="United States"/>
    <n v="20000000"/>
    <n v="19751736"/>
    <s v="Eddie Murphy Productions"/>
    <n v="100"/>
    <n v="152.4"/>
    <n v="40656952.645669289"/>
    <n v="-1.2413199999999999E-2"/>
  </r>
  <r>
    <s v="Murder in the First"/>
    <x v="0"/>
    <x v="0"/>
    <x v="15"/>
    <s v="January 20, 1995 (United States)"/>
    <x v="4"/>
    <n v="27000"/>
    <s v="Marc Rocco"/>
    <s v="Dan Gordon"/>
    <s v="Christian Slater"/>
    <s v="United States"/>
    <m/>
    <n v="17381942"/>
    <s v="Warner Bros."/>
    <n v="122"/>
    <n v="152.4"/>
    <n v="35778971.164041996"/>
    <n v="0"/>
  </r>
  <r>
    <s v="Richard III"/>
    <x v="0"/>
    <x v="0"/>
    <x v="15"/>
    <s v="December 29, 1995 (United States)"/>
    <x v="34"/>
    <n v="14000"/>
    <s v="Richard Loncraine"/>
    <s v="Ian McKellen"/>
    <s v="Ian McKellen"/>
    <s v="United Kingdom"/>
    <m/>
    <n v="2748518"/>
    <s v="Mayfair Entertainment International"/>
    <n v="110"/>
    <n v="152.4"/>
    <n v="5657546.5656167977"/>
    <n v="0"/>
  </r>
  <r>
    <s v="The Day of the Beast"/>
    <x v="0"/>
    <x v="2"/>
    <x v="15"/>
    <s v="December 23, 1998 (United States)"/>
    <x v="34"/>
    <n v="19000"/>
    <s v="Ãlex de la Iglesia"/>
    <s v="Jorge GuerricaechevarrÃ­a"/>
    <s v="Ãlex Angulo"/>
    <s v="Spain"/>
    <m/>
    <m/>
    <s v="Canal+ EspaÃ±a"/>
    <n v="99"/>
    <n v="152.4"/>
    <n v="0"/>
    <n v="0"/>
  </r>
  <r>
    <s v="A Kid in King Arthur's Court"/>
    <x v="1"/>
    <x v="1"/>
    <x v="15"/>
    <s v="August 11, 1995 (United States)"/>
    <x v="32"/>
    <n v="5800"/>
    <s v="Michael Gottlieb"/>
    <s v="Michael Part"/>
    <s v="Thomas Ian Nicholas"/>
    <s v="United States"/>
    <n v="15000000"/>
    <n v="13406717"/>
    <s v="Tapestry Films"/>
    <n v="89"/>
    <n v="152.4"/>
    <n v="27596372.197506562"/>
    <n v="-0.10621886666666666"/>
  </r>
  <r>
    <s v="Othello"/>
    <x v="0"/>
    <x v="0"/>
    <x v="15"/>
    <s v="January 19, 1996 (United States)"/>
    <x v="15"/>
    <n v="9200"/>
    <s v="Oliver Parker"/>
    <s v="Oliver Parker"/>
    <s v="Laurence Fishburne"/>
    <s v="United States"/>
    <n v="11000000"/>
    <n v="2844379"/>
    <s v="Castle Rock Entertainment"/>
    <n v="123"/>
    <n v="152.4"/>
    <n v="5854866.7473753281"/>
    <n v="-0.74142009090909089"/>
  </r>
  <r>
    <s v="Gold Diggers: The Secret of Bear Mountain"/>
    <x v="1"/>
    <x v="1"/>
    <x v="15"/>
    <s v="November 3, 1995 (United States)"/>
    <x v="22"/>
    <n v="4200"/>
    <s v="Kevin James Dobson"/>
    <s v="Barry Glasser"/>
    <s v="Christina Ricci"/>
    <s v="Canada"/>
    <m/>
    <n v="6029091"/>
    <s v="Universal Pictures"/>
    <n v="93"/>
    <n v="152.4"/>
    <n v="12410274.58464567"/>
    <n v="0"/>
  </r>
  <r>
    <s v="Clockers"/>
    <x v="0"/>
    <x v="6"/>
    <x v="15"/>
    <s v="September 13, 1995 (United States)"/>
    <x v="15"/>
    <n v="21000"/>
    <s v="Spike Lee"/>
    <s v="Richard Price"/>
    <s v="Harvey Keitel"/>
    <s v="United States"/>
    <n v="25000000"/>
    <n v="13071518"/>
    <s v="Universal Pictures"/>
    <n v="128"/>
    <n v="152.4"/>
    <n v="26906398.927821524"/>
    <n v="-0.47713928"/>
  </r>
  <r>
    <s v="Smoke"/>
    <x v="0"/>
    <x v="3"/>
    <x v="15"/>
    <s v="June 9, 1995 (United States)"/>
    <x v="34"/>
    <n v="34000"/>
    <s v="Wayne Wang"/>
    <s v="Paul Auster"/>
    <s v="Harvey Keitel"/>
    <s v="Germany"/>
    <n v="7000000"/>
    <n v="8367636"/>
    <s v="Miramax"/>
    <n v="112"/>
    <n v="152.4"/>
    <n v="17223933.157480314"/>
    <n v="0.19537657142857143"/>
  </r>
  <r>
    <s v="Something to Talk About"/>
    <x v="0"/>
    <x v="3"/>
    <x v="15"/>
    <s v="August 4, 1995 (United States)"/>
    <x v="46"/>
    <n v="13000"/>
    <s v="Lasse HallstrÃ¶m"/>
    <s v="Callie Khouri"/>
    <s v="Julia Roberts"/>
    <s v="United States"/>
    <m/>
    <n v="50865589"/>
    <s v="Hawn / Sylbert Movie Company"/>
    <n v="106"/>
    <n v="152.4"/>
    <n v="104701674.99540682"/>
    <n v="0"/>
  </r>
  <r>
    <s v="Tall Tale"/>
    <x v="1"/>
    <x v="1"/>
    <x v="15"/>
    <s v="March 24, 1995 (United States)"/>
    <x v="23"/>
    <n v="3500"/>
    <s v="Jeremiah S. Chechik"/>
    <s v="Steve Bloom"/>
    <s v="Patrick Swayze"/>
    <s v="United States"/>
    <n v="32000000"/>
    <n v="11047627"/>
    <s v="Caravan Pictures"/>
    <n v="96"/>
    <n v="152.4"/>
    <n v="22740423.81824147"/>
    <n v="-0.65476165625000005"/>
  </r>
  <r>
    <s v="Kiss of Death"/>
    <x v="0"/>
    <x v="6"/>
    <x v="15"/>
    <s v="April 21, 1995 (United States)"/>
    <x v="23"/>
    <n v="17000"/>
    <s v="Barbet Schroeder"/>
    <s v="Eleazar Lipsky"/>
    <s v="David Caruso"/>
    <s v="United States"/>
    <n v="40000000"/>
    <n v="14942422"/>
    <s v="Twentieth Century Fox"/>
    <n v="101"/>
    <n v="152.4"/>
    <n v="30757465.757217847"/>
    <n v="-0.62643945000000001"/>
  </r>
  <r>
    <s v="Delta of Venus"/>
    <x v="0"/>
    <x v="0"/>
    <x v="15"/>
    <s v="October 13, 1995 (United States)"/>
    <x v="25"/>
    <n v="1900"/>
    <s v="Zalman King"/>
    <s v="AnaÃ¯s Nin"/>
    <s v="Audie England"/>
    <s v="United States"/>
    <m/>
    <n v="63174"/>
    <s v="Alliance Communications Corporation"/>
    <n v="102"/>
    <n v="152.4"/>
    <n v="130037.29527559056"/>
    <n v="0"/>
  </r>
  <r>
    <s v="Heavy"/>
    <x v="0"/>
    <x v="0"/>
    <x v="15"/>
    <s v="June 5, 1996 (United States)"/>
    <x v="8"/>
    <n v="4500"/>
    <s v="James Mangold"/>
    <s v="James Mangold"/>
    <s v="Pruitt Taylor Vince"/>
    <s v="United States"/>
    <m/>
    <n v="941414"/>
    <s v="Available Light Productions"/>
    <n v="105"/>
    <n v="152.4"/>
    <n v="1937805.5892388453"/>
    <n v="0"/>
  </r>
  <r>
    <s v="Home for the Holidays"/>
    <x v="8"/>
    <x v="3"/>
    <x v="15"/>
    <s v="November 3, 1995 (United States)"/>
    <x v="14"/>
    <n v="12000"/>
    <s v="Jodie Foster"/>
    <s v="Chris Radant"/>
    <s v="Holly Hunter"/>
    <s v="United States"/>
    <n v="20000000"/>
    <n v="17519169"/>
    <s v="Paramount Pictures"/>
    <n v="103"/>
    <n v="152.4"/>
    <n v="36061439.076771654"/>
    <n v="-0.12404155"/>
  </r>
  <r>
    <s v="Angels and Insects"/>
    <x v="0"/>
    <x v="0"/>
    <x v="15"/>
    <s v="January 26, 1996 (United States)"/>
    <x v="8"/>
    <n v="4400"/>
    <s v="Philip Haas"/>
    <s v="A.S. Byatt"/>
    <s v="Mark Rylance"/>
    <s v="United Kingdom"/>
    <n v="4997987"/>
    <n v="3414301"/>
    <s v="Playhouse International Pictures"/>
    <n v="116"/>
    <n v="152.4"/>
    <n v="7027993.5938320216"/>
    <n v="-0.3168647697563039"/>
  </r>
  <r>
    <s v="The Cure"/>
    <x v="8"/>
    <x v="0"/>
    <x v="15"/>
    <s v="April 21, 1995 (United States)"/>
    <x v="3"/>
    <n v="9400"/>
    <s v="Peter Horton"/>
    <s v="Robert Kuhn"/>
    <s v="Joseph Mazzello"/>
    <s v="United States"/>
    <m/>
    <n v="2568425"/>
    <s v="Universal Pictures"/>
    <n v="97"/>
    <n v="152.4"/>
    <n v="5286843.3234908134"/>
    <n v="0"/>
  </r>
  <r>
    <s v="The Horseman on the Roof"/>
    <x v="0"/>
    <x v="1"/>
    <x v="15"/>
    <s v="October 6, 1995 (United States)"/>
    <x v="12"/>
    <n v="5700"/>
    <s v="Jean-Paul Rappeneau"/>
    <s v="Jean Giono"/>
    <s v="Olivier Martinez"/>
    <s v="France"/>
    <m/>
    <n v="1320043"/>
    <s v="Hachette PremiÃ¨re"/>
    <n v="118"/>
    <n v="152.4"/>
    <n v="2717175.125328084"/>
    <n v="0"/>
  </r>
  <r>
    <s v="Forget Paris"/>
    <x v="8"/>
    <x v="3"/>
    <x v="15"/>
    <s v="May 19, 1995 (United States)"/>
    <x v="16"/>
    <n v="12000"/>
    <s v="Billy Crystal"/>
    <s v="Billy Crystal"/>
    <s v="Billy Crystal"/>
    <s v="United States"/>
    <m/>
    <n v="33177694"/>
    <s v="Castle Rock Entertainment"/>
    <n v="101"/>
    <n v="152.4"/>
    <n v="68292930.497375324"/>
    <n v="0"/>
  </r>
  <r>
    <s v="Mad Love"/>
    <x v="8"/>
    <x v="3"/>
    <x v="15"/>
    <s v="May 26, 1995 (United States)"/>
    <x v="20"/>
    <n v="6200"/>
    <s v="Antonia Bird"/>
    <s v="Paula Milne"/>
    <s v="Chris O'Donnell"/>
    <s v="United States"/>
    <m/>
    <n v="15453274"/>
    <s v="Touchstone Pictures"/>
    <n v="93"/>
    <n v="152.4"/>
    <n v="31809002.977690291"/>
    <n v="0"/>
  </r>
  <r>
    <s v="The Hunted"/>
    <x v="0"/>
    <x v="2"/>
    <x v="15"/>
    <s v="February 24, 1995 (United States)"/>
    <x v="22"/>
    <n v="4900"/>
    <s v="J.F. Lawton"/>
    <s v="J.F. Lawton"/>
    <s v="Christopher Lambert"/>
    <s v="United States"/>
    <n v="20000000"/>
    <n v="6609661"/>
    <s v="Universal Pictures"/>
    <n v="110"/>
    <n v="152.4"/>
    <n v="13605319.26312336"/>
    <n v="-0.66951695"/>
  </r>
  <r>
    <s v="Restoration"/>
    <x v="0"/>
    <x v="5"/>
    <x v="15"/>
    <s v="February 2, 1996 (United States)"/>
    <x v="14"/>
    <n v="9000"/>
    <s v="Michael Hoffman"/>
    <s v="Rose Tremain"/>
    <s v="Robert Downey Jr."/>
    <s v="United States"/>
    <n v="19000000"/>
    <n v="4005941"/>
    <s v="Avenue Pictures"/>
    <n v="117"/>
    <n v="152.4"/>
    <n v="8245824.748687664"/>
    <n v="-0.789161"/>
  </r>
  <r>
    <s v="Al di lÃ  delle nuvole"/>
    <x v="4"/>
    <x v="0"/>
    <x v="15"/>
    <s v="October 27, 1995 (Italy)"/>
    <x v="16"/>
    <n v="5600"/>
    <s v="Michelangelo Antonioni"/>
    <s v="Tonino Guerra"/>
    <s v="Fanny Ardant"/>
    <s v="France"/>
    <m/>
    <n v="31738"/>
    <s v="Sunshine"/>
    <n v="110"/>
    <n v="152.4"/>
    <n v="65329.465879265095"/>
    <n v="0"/>
  </r>
  <r>
    <s v="My Family"/>
    <x v="0"/>
    <x v="0"/>
    <x v="15"/>
    <s v="May 3, 1995 (United States)"/>
    <x v="4"/>
    <n v="3800"/>
    <s v="Gregory Nava"/>
    <s v="Gregory Nava"/>
    <s v="Jimmy Smits"/>
    <s v="United States"/>
    <n v="5500000"/>
    <n v="11079373"/>
    <s v="American Playhouse"/>
    <n v="128"/>
    <n v="152.4"/>
    <n v="22805769.751312338"/>
    <n v="1.0144314545454545"/>
  </r>
  <r>
    <s v="The Brothers McMullen"/>
    <x v="0"/>
    <x v="3"/>
    <x v="15"/>
    <s v="August 11, 1995 (United States)"/>
    <x v="14"/>
    <n v="7500"/>
    <s v="Edward Burns"/>
    <s v="Edward Burns"/>
    <s v="Jack Mulcahy"/>
    <s v="United States"/>
    <n v="238000"/>
    <n v="10426506"/>
    <s v="Brothers McMullen Productions"/>
    <n v="98"/>
    <n v="152.4"/>
    <n v="21461909.00393701"/>
    <n v="42.808848739495801"/>
  </r>
  <r>
    <s v="The Last Supper"/>
    <x v="0"/>
    <x v="3"/>
    <x v="15"/>
    <s v="April 5, 1996 (United States)"/>
    <x v="8"/>
    <n v="14000"/>
    <s v="Stacy Title"/>
    <s v="Dan Rosen"/>
    <s v="Cameron Diaz"/>
    <s v="United States"/>
    <m/>
    <n v="459749"/>
    <s v="Columbia Pictures"/>
    <n v="92"/>
    <n v="152.4"/>
    <n v="946346.85892388457"/>
    <n v="0"/>
  </r>
  <r>
    <s v="Bushwhacked"/>
    <x v="8"/>
    <x v="1"/>
    <x v="15"/>
    <s v="August 4, 1995 (United States)"/>
    <x v="41"/>
    <n v="5700"/>
    <s v="Greg Beeman"/>
    <s v="John Jordan"/>
    <s v="Daniel Stern"/>
    <s v="United States"/>
    <m/>
    <n v="7919823"/>
    <s v="Twentieth Century Fox"/>
    <n v="90"/>
    <n v="152.4"/>
    <n v="16302155.348425196"/>
    <n v="0"/>
  </r>
  <r>
    <s v="La CÃ©rÃ©monie"/>
    <x v="4"/>
    <x v="6"/>
    <x v="15"/>
    <s v="December 20, 1996 (United States)"/>
    <x v="24"/>
    <n v="11000"/>
    <s v="Claude Chabrol"/>
    <s v="Ruth Rendell"/>
    <s v="Isabelle Huppert"/>
    <s v="France"/>
    <m/>
    <n v="873196"/>
    <s v="Canal+"/>
    <n v="112"/>
    <n v="152.4"/>
    <n v="1797385.7296587927"/>
    <n v="0"/>
  </r>
  <r>
    <s v="The Addiction"/>
    <x v="4"/>
    <x v="0"/>
    <x v="15"/>
    <s v="October 6, 1995 (United States)"/>
    <x v="16"/>
    <n v="9200"/>
    <s v="Abel Ferrara"/>
    <s v="Nicholas St. John"/>
    <s v="Lili Taylor"/>
    <s v="United States"/>
    <m/>
    <n v="307308"/>
    <s v="Fast Films"/>
    <n v="82"/>
    <n v="152.4"/>
    <n v="632562.46456692915"/>
    <n v="0"/>
  </r>
  <r>
    <s v="Last of the Dogmen"/>
    <x v="1"/>
    <x v="1"/>
    <x v="15"/>
    <s v="September 8, 1995 (United States)"/>
    <x v="9"/>
    <n v="5000"/>
    <s v="Tab Murphy"/>
    <s v="Tab Murphy"/>
    <s v="Tom Berenger"/>
    <s v="United States"/>
    <m/>
    <n v="7024389"/>
    <s v="Carolco Pictures"/>
    <n v="118"/>
    <n v="152.4"/>
    <n v="14458994.942913387"/>
    <n v="0"/>
  </r>
  <r>
    <s v="The Englishman Who Went Up a Hill But Came Down a Mountain"/>
    <x v="1"/>
    <x v="3"/>
    <x v="15"/>
    <s v="May 12, 1995 (United States)"/>
    <x v="14"/>
    <n v="17000"/>
    <s v="Christopher Monger"/>
    <s v="Ifor David Monger"/>
    <s v="Hugh Grant"/>
    <s v="United Kingdom"/>
    <n v="40997769"/>
    <n v="10904930"/>
    <s v="Miramax"/>
    <n v="99"/>
    <n v="152.4"/>
    <n v="22446696.463254593"/>
    <n v="-0.73401162390080299"/>
  </r>
  <r>
    <s v="Jack &amp; Sarah"/>
    <x v="0"/>
    <x v="3"/>
    <x v="15"/>
    <s v="March 22, 1996 (United States)"/>
    <x v="17"/>
    <n v="5100"/>
    <s v="Tim Sullivan"/>
    <s v="Tim Sullivan"/>
    <s v="Richard E. Grant"/>
    <s v="United Kingdom"/>
    <m/>
    <n v="218626"/>
    <s v="British Screen Productions"/>
    <n v="110"/>
    <n v="152.4"/>
    <n v="450019.52887139108"/>
    <n v="0"/>
  </r>
  <r>
    <s v="The Flower of My Secret"/>
    <x v="0"/>
    <x v="3"/>
    <x v="15"/>
    <s v="March 8, 1996 (United States)"/>
    <x v="9"/>
    <n v="11000"/>
    <s v="Pedro AlmodÃ³var"/>
    <s v="Pedro AlmodÃ³var"/>
    <s v="Marisa Paredes"/>
    <s v="Spain"/>
    <m/>
    <n v="1104622"/>
    <s v="CiBy 2000"/>
    <n v="103"/>
    <n v="152.4"/>
    <n v="2273752.7650918635"/>
    <n v="0"/>
  </r>
  <r>
    <s v="Blue in the Face"/>
    <x v="0"/>
    <x v="3"/>
    <x v="15"/>
    <s v="October 13, 1995 (United States)"/>
    <x v="17"/>
    <n v="9200"/>
    <s v="Paul Auster"/>
    <s v="Paul Auster"/>
    <s v="Harvey Keitel"/>
    <s v="United States"/>
    <n v="2000000"/>
    <n v="1268636"/>
    <s v="Miramax"/>
    <n v="83"/>
    <n v="152.4"/>
    <n v="2611359.0104986876"/>
    <n v="-0.36568200000000001"/>
  </r>
  <r>
    <s v="Bye Bye Love"/>
    <x v="8"/>
    <x v="3"/>
    <x v="15"/>
    <s v="March 17, 1995 (United States)"/>
    <x v="19"/>
    <n v="4700"/>
    <s v="Sam Weisman"/>
    <s v="Gary David Goldberg"/>
    <s v="Matthew Modine"/>
    <s v="United States"/>
    <m/>
    <n v="12096673"/>
    <s v="Twentieth Century Fox"/>
    <n v="106"/>
    <n v="152.4"/>
    <n v="24899779.003280841"/>
    <n v="0"/>
  </r>
  <r>
    <s v="The Mangler"/>
    <x v="0"/>
    <x v="4"/>
    <x v="15"/>
    <s v="March 3, 1995 (United States)"/>
    <x v="36"/>
    <n v="8500"/>
    <s v="Tobe Hooper"/>
    <s v="Tobe Hooper"/>
    <s v="Robert Englund"/>
    <s v="South Africa"/>
    <m/>
    <n v="1781383"/>
    <s v="Distant Horizon"/>
    <n v="106"/>
    <n v="152.4"/>
    <n v="3666796.8969816272"/>
    <n v="0"/>
  </r>
  <r>
    <s v="Jeffrey"/>
    <x v="0"/>
    <x v="3"/>
    <x v="15"/>
    <s v="August 18, 1995 (United States)"/>
    <x v="8"/>
    <n v="5900"/>
    <s v="Christopher Ashley"/>
    <s v="Paul Rudnick"/>
    <s v="Steven Weber"/>
    <s v="United States"/>
    <m/>
    <n v="3487767"/>
    <s v="The Booking Office"/>
    <n v="92"/>
    <n v="152.4"/>
    <n v="7179215.9311023625"/>
    <n v="0"/>
  </r>
  <r>
    <s v="Angus"/>
    <x v="8"/>
    <x v="3"/>
    <x v="15"/>
    <s v="September 15, 1995 (United States)"/>
    <x v="17"/>
    <n v="6400"/>
    <s v="Patrick Read Johnson"/>
    <s v="Chris Crutcher"/>
    <s v="Charlie Talbert"/>
    <s v="United Kingdom"/>
    <m/>
    <n v="4821759"/>
    <s v="Atlas Entertainment"/>
    <n v="90"/>
    <n v="152.4"/>
    <n v="9925103.6633858271"/>
    <n v="0"/>
  </r>
  <r>
    <s v="Party Girl"/>
    <x v="0"/>
    <x v="3"/>
    <x v="15"/>
    <s v="June 9, 1995 (United States)"/>
    <x v="16"/>
    <n v="4700"/>
    <s v="Daisy von Scherler Mayer"/>
    <s v="Harry Birckmayer"/>
    <s v="Parker Posey"/>
    <s v="United States"/>
    <n v="150000"/>
    <n v="472370"/>
    <s v="Party Productions"/>
    <n v="94"/>
    <n v="152.4"/>
    <n v="972325.91207349079"/>
    <n v="2.1491333333333333"/>
  </r>
  <r>
    <s v="Operation Dumbo Drop"/>
    <x v="1"/>
    <x v="2"/>
    <x v="15"/>
    <s v="July 28, 1995 (United States)"/>
    <x v="27"/>
    <n v="8600"/>
    <s v="Simon Wincer"/>
    <s v="James Morris"/>
    <s v="Danny Glover"/>
    <s v="United States"/>
    <m/>
    <n v="24670346"/>
    <s v="Walt Disney Pictures"/>
    <n v="107"/>
    <n v="152.4"/>
    <n v="50781414.305774279"/>
    <n v="0"/>
  </r>
  <r>
    <s v="Losing Isaiah"/>
    <x v="0"/>
    <x v="0"/>
    <x v="15"/>
    <s v="March 17, 1995 (United States)"/>
    <x v="5"/>
    <n v="5600"/>
    <s v="Stephen Gyllenhaal"/>
    <s v="Seth Margolis"/>
    <s v="Jessica Lange"/>
    <s v="United States"/>
    <n v="17000000"/>
    <n v="7603766"/>
    <s v="Paramount Pictures"/>
    <n v="111"/>
    <n v="152.4"/>
    <n v="15651583.95144357"/>
    <n v="-0.55271964705882348"/>
  </r>
  <r>
    <s v="The Underneath"/>
    <x v="0"/>
    <x v="6"/>
    <x v="15"/>
    <s v="April 28, 1995 (United States)"/>
    <x v="10"/>
    <n v="3400"/>
    <s v="Steven Soderbergh"/>
    <s v="Don Tracy"/>
    <s v="Peter Gallagher"/>
    <s v="United States"/>
    <n v="6500000"/>
    <n v="536023"/>
    <s v="Populist Pictures"/>
    <n v="99"/>
    <n v="152.4"/>
    <n v="1103349.1804461943"/>
    <n v="-0.91753492307692308"/>
  </r>
  <r>
    <s v="The Pebble and the Penguin"/>
    <x v="2"/>
    <x v="10"/>
    <x v="15"/>
    <s v="April 12, 1995 (United States)"/>
    <x v="41"/>
    <n v="4700"/>
    <s v="Don Bluth"/>
    <s v="Rachel Koretsky"/>
    <s v="Martin Short"/>
    <s v="Ireland"/>
    <n v="28000000"/>
    <n v="3983912"/>
    <s v="Metro-Goldwyn-Mayer (MGM)"/>
    <n v="74"/>
    <n v="152.4"/>
    <n v="8200480.278215223"/>
    <n v="-0.85771742857142852"/>
  </r>
  <r>
    <s v="Fluke"/>
    <x v="1"/>
    <x v="0"/>
    <x v="15"/>
    <s v="June 2, 1995 (United States)"/>
    <x v="17"/>
    <n v="6600"/>
    <s v="Carlo Carlei"/>
    <s v="James Herbert"/>
    <s v="Matthew Modine"/>
    <s v="United States"/>
    <n v="15000000"/>
    <n v="3987768"/>
    <s v="Metro-Goldwyn-Mayer (MGM)"/>
    <n v="96"/>
    <n v="152.4"/>
    <n v="8208417.4645669293"/>
    <n v="-0.73414880000000005"/>
  </r>
  <r>
    <s v="Houseguest"/>
    <x v="1"/>
    <x v="3"/>
    <x v="15"/>
    <s v="January 6, 1995 (United States)"/>
    <x v="22"/>
    <n v="6600"/>
    <s v="Randall Miller"/>
    <s v="Michael J. Di Gaetano"/>
    <s v="Sinbad"/>
    <s v="United States"/>
    <n v="10500000"/>
    <n v="26325256"/>
    <s v="Hollywood Pictures"/>
    <n v="113"/>
    <n v="152.4"/>
    <n v="54187879.312335961"/>
    <n v="1.5071672380952381"/>
  </r>
  <r>
    <s v="Bad Company"/>
    <x v="0"/>
    <x v="6"/>
    <x v="15"/>
    <s v="January 20, 1995 (United States)"/>
    <x v="20"/>
    <n v="2800"/>
    <s v="Damian Harris"/>
    <s v="Ross Thomas"/>
    <s v="Ellen Barkin"/>
    <s v="United States"/>
    <n v="15000000"/>
    <n v="3674841"/>
    <s v="Touchstone Pictures"/>
    <n v="108"/>
    <n v="152.4"/>
    <n v="7564288.8562992131"/>
    <n v="-0.75501059999999998"/>
  </r>
  <r>
    <s v="The White Balloon"/>
    <x v="9"/>
    <x v="0"/>
    <x v="15"/>
    <s v="1995 (Iran)"/>
    <x v="3"/>
    <n v="6900"/>
    <s v="Jafar Panahi"/>
    <s v="Abbas Kiarostami"/>
    <s v="Aida Mohammadkhani"/>
    <s v="Iran"/>
    <n v="150000"/>
    <n v="924940"/>
    <s v="Farabi Cinema Foundation"/>
    <n v="85"/>
    <n v="152.4"/>
    <n v="1903895.5249343833"/>
    <n v="5.166266666666667"/>
  </r>
  <r>
    <s v="Georgia"/>
    <x v="0"/>
    <x v="0"/>
    <x v="15"/>
    <s v="December 8, 1995 (United States)"/>
    <x v="14"/>
    <n v="2800"/>
    <s v="Ulu Grosbard"/>
    <s v="Barbara Turner"/>
    <s v="Jennifer Jason Leigh"/>
    <s v="France"/>
    <m/>
    <n v="1110104"/>
    <s v="CiBy 2000"/>
    <n v="115"/>
    <n v="152.4"/>
    <n v="2285036.9081364828"/>
    <n v="0"/>
  </r>
  <r>
    <s v="Land and Freedom"/>
    <x v="4"/>
    <x v="0"/>
    <x v="15"/>
    <s v="March 22, 1996 (United States)"/>
    <x v="37"/>
    <n v="11000"/>
    <s v="Ken Loach"/>
    <s v="Jim Allen"/>
    <s v="Ian Hart"/>
    <s v="United Kingdom"/>
    <m/>
    <n v="228800"/>
    <s v="ARD Degeto Film"/>
    <n v="109"/>
    <n v="152.4"/>
    <n v="470961.67979002628"/>
    <n v="0"/>
  </r>
  <r>
    <s v="White Man's Burden"/>
    <x v="0"/>
    <x v="0"/>
    <x v="15"/>
    <s v="December 1, 1995 (United States)"/>
    <x v="11"/>
    <n v="4700"/>
    <s v="Desmond Nakano"/>
    <s v="Desmond Nakano"/>
    <s v="John Travolta"/>
    <s v="France"/>
    <n v="7000000"/>
    <n v="3734870"/>
    <s v="A Band Apart"/>
    <n v="89"/>
    <n v="152.4"/>
    <n v="7687852.4868766405"/>
    <n v="-0.46644714285714284"/>
  </r>
  <r>
    <s v="Never Talk to Strangers"/>
    <x v="0"/>
    <x v="6"/>
    <x v="15"/>
    <s v="October 20, 1995 (United States)"/>
    <x v="33"/>
    <n v="6400"/>
    <s v="Peter Hall"/>
    <s v="Lewis A. Green"/>
    <s v="Rebecca De Mornay"/>
    <s v="United States"/>
    <n v="6400000"/>
    <n v="6858261"/>
    <s v="TriStar Pictures"/>
    <n v="86"/>
    <n v="152.4"/>
    <n v="14117037.242125984"/>
    <n v="7.1603281249999998E-2"/>
  </r>
  <r>
    <s v="Top Dog"/>
    <x v="8"/>
    <x v="2"/>
    <x v="15"/>
    <s v="April 28, 1995 (United States)"/>
    <x v="29"/>
    <n v="3200"/>
    <s v="Aaron Norris"/>
    <s v="Aaron Norris"/>
    <s v="Chuck Norris"/>
    <s v="United States"/>
    <n v="6000000"/>
    <n v="5093707"/>
    <s v="Live Entertainment"/>
    <n v="86"/>
    <n v="152.4"/>
    <n v="10484881.141076116"/>
    <n v="-0.15104883333333333"/>
  </r>
  <r>
    <s v="The Incredibly True Adventure of Two Girls in Love"/>
    <x v="0"/>
    <x v="3"/>
    <x v="15"/>
    <s v="June 16, 1995 (United States)"/>
    <x v="16"/>
    <n v="4400"/>
    <s v="Maria Maggenti"/>
    <s v="Maria Maggenti"/>
    <s v="Laurel Holloman"/>
    <s v="United States"/>
    <n v="250000"/>
    <n v="2210408"/>
    <s v="Fine Line Features"/>
    <n v="94"/>
    <n v="152.4"/>
    <n v="4549901.5065616798"/>
    <n v="7.8416319999999997"/>
  </r>
  <r>
    <s v="Jury Duty"/>
    <x v="8"/>
    <x v="3"/>
    <x v="15"/>
    <s v="April 12, 1995 (United States)"/>
    <x v="36"/>
    <n v="7600"/>
    <s v="John Fortenberry"/>
    <s v="Barbara Williams"/>
    <s v="Pauly Shore"/>
    <s v="United States"/>
    <m/>
    <n v="17014653"/>
    <s v="TriStar Pictures"/>
    <n v="88"/>
    <n v="152.4"/>
    <n v="35022943.872047246"/>
    <n v="0"/>
  </r>
  <r>
    <s v="Rumpelstiltskin"/>
    <x v="0"/>
    <x v="3"/>
    <x v="15"/>
    <s v="November 24, 1995 (United States)"/>
    <x v="54"/>
    <n v="2200"/>
    <s v="Mark Jones"/>
    <s v="Mark Jones"/>
    <s v="Max GrodÃ©nchik"/>
    <s v="United States"/>
    <n v="3000000"/>
    <m/>
    <s v="Republic Pictures (II)"/>
    <n v="87"/>
    <n v="152.4"/>
    <n v="0"/>
    <n v="-1"/>
  </r>
  <r>
    <s v="An Awfully Big Adventure"/>
    <x v="0"/>
    <x v="3"/>
    <x v="15"/>
    <s v="July 21, 1995 (United States)"/>
    <x v="23"/>
    <n v="2700"/>
    <s v="Mike Newell"/>
    <s v="Beryl Bainbridge"/>
    <s v="Hugh Grant"/>
    <s v="United Kingdom"/>
    <n v="4000000"/>
    <n v="259724"/>
    <s v="BBC Films"/>
    <n v="112"/>
    <n v="152.4"/>
    <n v="534615.60892388457"/>
    <n v="-0.93506900000000004"/>
  </r>
  <r>
    <s v="To vlemma tou Odyssea"/>
    <x v="9"/>
    <x v="0"/>
    <x v="15"/>
    <s v="November 1, 1997 (United States)"/>
    <x v="37"/>
    <n v="6400"/>
    <s v="Theodoros Angelopoulos"/>
    <s v="Theodoros Angelopoulos"/>
    <s v="Harvey Keitel"/>
    <s v="Greece"/>
    <m/>
    <m/>
    <s v="Greek Film Center"/>
    <n v="176"/>
    <n v="152.4"/>
    <n v="0"/>
    <n v="0"/>
  </r>
  <r>
    <s v="Dr. Jekyll and Ms. Hyde"/>
    <x v="8"/>
    <x v="3"/>
    <x v="15"/>
    <s v="August 25, 1995 (United States)"/>
    <x v="54"/>
    <n v="2700"/>
    <s v="David Price"/>
    <s v="David Price"/>
    <s v="Sean Young"/>
    <s v="United Kingdom"/>
    <n v="8000000"/>
    <n v="2763020"/>
    <s v="The Rank Organisation"/>
    <n v="90"/>
    <n v="152.4"/>
    <n v="5687397.4671916012"/>
    <n v="-0.6546225"/>
  </r>
  <r>
    <s v="Jefferson in Paris"/>
    <x v="8"/>
    <x v="5"/>
    <x v="15"/>
    <s v="March 31, 1995 (United States)"/>
    <x v="46"/>
    <n v="2800"/>
    <s v="James Ivory"/>
    <s v="Ruth Prawer Jhabvala"/>
    <s v="Nick Nolte"/>
    <s v="United States"/>
    <n v="14000000"/>
    <n v="2473668"/>
    <s v="Touchstone Pictures"/>
    <n v="139"/>
    <n v="152.4"/>
    <n v="5091795.6141732289"/>
    <n v="-0.82330942857142853"/>
  </r>
  <r>
    <s v="Three Wishes"/>
    <x v="1"/>
    <x v="0"/>
    <x v="15"/>
    <s v="October 27, 1995 (United States)"/>
    <x v="10"/>
    <n v="2900"/>
    <s v="Martha Coolidge"/>
    <s v="Clifford Green"/>
    <s v="Patrick Swayze"/>
    <s v="United States"/>
    <n v="10000000"/>
    <n v="7027517"/>
    <s v="Rysher Entertainment"/>
    <n v="115"/>
    <n v="152.4"/>
    <n v="14465433.614829397"/>
    <n v="-0.29724830000000002"/>
  </r>
  <r>
    <s v="Far from Home: the Adventures of Yellow Dog"/>
    <x v="1"/>
    <x v="1"/>
    <x v="15"/>
    <s v="January 13, 1995 (United States)"/>
    <x v="5"/>
    <n v="2700"/>
    <s v="Phillip Borsos"/>
    <s v="Phillip Borsos"/>
    <s v="Jesse Bradford"/>
    <s v="United States"/>
    <m/>
    <n v="11642946"/>
    <s v="Twentieth Century Fox"/>
    <n v="81"/>
    <n v="152.4"/>
    <n v="23965827.822834644"/>
    <n v="0"/>
  </r>
  <r>
    <s v="New Jersey Drive"/>
    <x v="0"/>
    <x v="6"/>
    <x v="15"/>
    <s v="April 19, 1995 (United States)"/>
    <x v="17"/>
    <n v="2900"/>
    <s v="Nick Gomez"/>
    <s v="Nick Gomez"/>
    <s v="Shar-Ron Corley"/>
    <s v="United States"/>
    <n v="5000000"/>
    <n v="3565508"/>
    <s v="40 Acres &amp; A Mule Filmworks"/>
    <n v="98"/>
    <n v="152.4"/>
    <n v="7339237.9238845147"/>
    <n v="-0.2868984"/>
  </r>
  <r>
    <s v="The Star Maker"/>
    <x v="0"/>
    <x v="0"/>
    <x v="15"/>
    <s v="March 8, 1996 (United States)"/>
    <x v="34"/>
    <n v="4900"/>
    <s v="Giuseppe Tornatore"/>
    <s v="Giuseppe Tornatore"/>
    <s v="Sergio Castellitto"/>
    <s v="Italy"/>
    <m/>
    <n v="371674"/>
    <s v="Cecchi Gori Group Tiger Cinematografica"/>
    <n v="113"/>
    <n v="152.4"/>
    <n v="765053.37139107613"/>
    <n v="0"/>
  </r>
  <r>
    <s v="La fille seule"/>
    <x v="11"/>
    <x v="0"/>
    <x v="15"/>
    <s v="October 30, 1996 (United States)"/>
    <x v="15"/>
    <n v="1500"/>
    <s v="BenoÃ®t Jacquot"/>
    <s v="JÃ©rÃ´me Beaujour"/>
    <s v="Virginie Ledoyen"/>
    <s v="France"/>
    <m/>
    <n v="230049"/>
    <s v="CinÃ©a"/>
    <n v="90"/>
    <n v="152.4"/>
    <n v="473532.62007874018"/>
    <n v="0"/>
  </r>
  <r>
    <s v="Magic in the Water"/>
    <x v="1"/>
    <x v="1"/>
    <x v="15"/>
    <s v="August 30, 1995 (United States)"/>
    <x v="30"/>
    <n v="1900"/>
    <s v="Rick Stevenson"/>
    <s v="Rick Stevenson"/>
    <s v="Mark Harmon"/>
    <s v="Canada"/>
    <m/>
    <n v="2680717"/>
    <s v="Oxford Film Company"/>
    <n v="101"/>
    <n v="152.4"/>
    <n v="5517985.0583989499"/>
    <n v="0"/>
  </r>
  <r>
    <s v="Miami Rhapsody"/>
    <x v="8"/>
    <x v="3"/>
    <x v="15"/>
    <s v="January 27, 1995 (United States)"/>
    <x v="20"/>
    <n v="3100"/>
    <s v="David Frankel"/>
    <s v="David Frankel"/>
    <s v="Sarah Jessica Parker"/>
    <s v="United States"/>
    <m/>
    <n v="5221281"/>
    <s v="Cantaloupe Production"/>
    <n v="95"/>
    <n v="152.4"/>
    <n v="10747479.328740157"/>
    <n v="0"/>
  </r>
  <r>
    <s v="Antonia's Line"/>
    <x v="0"/>
    <x v="3"/>
    <x v="15"/>
    <s v="February 2, 1996 (United States)"/>
    <x v="24"/>
    <n v="8400"/>
    <s v="Marleen Gorris"/>
    <s v="Marleen Gorris"/>
    <s v="Willeke van Ammelrooy"/>
    <s v="Netherlands"/>
    <m/>
    <n v="4249321"/>
    <s v="Bergen"/>
    <n v="102"/>
    <n v="152.4"/>
    <n v="8746797.8851706032"/>
    <n v="0"/>
  </r>
  <r>
    <s v="Rough Magic"/>
    <x v="8"/>
    <x v="3"/>
    <x v="15"/>
    <s v="May 30, 1997 (United States)"/>
    <x v="30"/>
    <n v="1800"/>
    <s v="Clare Peploe"/>
    <s v="James Hadley Chase"/>
    <s v="Bridget Fonda"/>
    <s v="United Kingdom"/>
    <m/>
    <n v="247202"/>
    <s v="Union GÃ©nÃ©rale CinÃ©matographique (UGC)"/>
    <n v="104"/>
    <n v="152.4"/>
    <n v="508840.33727034123"/>
    <n v="0"/>
  </r>
  <r>
    <s v="Beyond Rangoon"/>
    <x v="0"/>
    <x v="2"/>
    <x v="15"/>
    <s v="August 25, 1995 (United States)"/>
    <x v="14"/>
    <n v="4900"/>
    <s v="John Boorman"/>
    <s v="Alex Lasker"/>
    <s v="Patricia Arquette"/>
    <s v="United Kingdom"/>
    <n v="23000000"/>
    <n v="5750110"/>
    <s v="Castle Rock Entertainment"/>
    <n v="100"/>
    <n v="152.4"/>
    <n v="11836020.387139108"/>
    <n v="-0.74999521739130437"/>
  </r>
  <r>
    <s v="The Amazing Panda Adventure"/>
    <x v="1"/>
    <x v="1"/>
    <x v="15"/>
    <s v="August 25, 1995 (United States)"/>
    <x v="1"/>
    <n v="3900"/>
    <s v="Christopher Cain"/>
    <s v="John Wilcox"/>
    <s v="Stephen Lang"/>
    <s v="United States"/>
    <m/>
    <n v="7506759"/>
    <s v="Lee Rich Productions"/>
    <n v="84"/>
    <n v="152.4"/>
    <n v="15451904.844488189"/>
    <n v="0"/>
  </r>
  <r>
    <s v="Nelly &amp; Monsieur Arnaud"/>
    <x v="3"/>
    <x v="0"/>
    <x v="15"/>
    <s v="June 21, 1996 (United States)"/>
    <x v="4"/>
    <n v="4300"/>
    <s v="Claude Sautet"/>
    <s v="Jacques Fieschi"/>
    <s v="Emmanuelle BÃ©art"/>
    <s v="France"/>
    <m/>
    <n v="955708"/>
    <s v="Cecchi Gori Group Tiger Cinematografica"/>
    <n v="106"/>
    <n v="152.4"/>
    <n v="1967228.3438320211"/>
    <n v="0"/>
  </r>
  <r>
    <s v="The Walking Dead"/>
    <x v="0"/>
    <x v="2"/>
    <x v="15"/>
    <s v="February 24, 1995 (United States)"/>
    <x v="38"/>
    <n v="759"/>
    <s v="Preston A. Whitmore II"/>
    <s v="Preston A. Whitmore II"/>
    <s v="Allen Payne"/>
    <s v="United States"/>
    <n v="15000000"/>
    <n v="6014341"/>
    <s v="Savoy Pictures"/>
    <n v="88"/>
    <n v="152.4"/>
    <n v="12379913.200131234"/>
    <n v="-0.59904393333333328"/>
  </r>
  <r>
    <s v="Panther"/>
    <x v="0"/>
    <x v="0"/>
    <x v="15"/>
    <s v="May 3, 1995 (United States)"/>
    <x v="5"/>
    <n v="2300"/>
    <s v="Mario Van Peebles"/>
    <s v="Melvin Van Peebles"/>
    <s v="Kadeem Hardison"/>
    <s v="United Kingdom"/>
    <m/>
    <n v="6834525"/>
    <s v="Gramercy Pictures (I)"/>
    <n v="124"/>
    <n v="152.4"/>
    <n v="14068179.08464567"/>
    <n v="0"/>
  </r>
  <r>
    <s v="Space Jam"/>
    <x v="1"/>
    <x v="10"/>
    <x v="16"/>
    <s v="November 15, 1996 (United States)"/>
    <x v="16"/>
    <n v="175000"/>
    <s v="Joe Pytka"/>
    <s v="Leo Benvenuti"/>
    <s v="Michael Jordan"/>
    <s v="United States"/>
    <n v="80000000"/>
    <n v="230418342"/>
    <s v="Warner Bros. Family Entertainment"/>
    <n v="88"/>
    <n v="156.9"/>
    <n v="460689827.18546838"/>
    <n v="1.880229275"/>
  </r>
  <r>
    <s v="Independence Day"/>
    <x v="8"/>
    <x v="2"/>
    <x v="16"/>
    <s v="July 3, 1996 (United States)"/>
    <x v="9"/>
    <n v="543000"/>
    <s v="Roland Emmerich"/>
    <s v="Dean Devlin"/>
    <s v="Will Smith"/>
    <s v="United States"/>
    <n v="75000000"/>
    <n v="817400891"/>
    <s v="Twentieth Century Fox"/>
    <n v="145"/>
    <n v="156.9"/>
    <n v="1634280812.662205"/>
    <n v="9.898678546666666"/>
  </r>
  <r>
    <s v="Romeo + Juliet"/>
    <x v="8"/>
    <x v="0"/>
    <x v="16"/>
    <s v="November 1, 1996 (United States)"/>
    <x v="17"/>
    <n v="216000"/>
    <s v="Baz Luhrmann"/>
    <s v="William Shakespeare"/>
    <s v="Leonardo DiCaprio"/>
    <s v="United States"/>
    <n v="14500000"/>
    <n v="147554998"/>
    <s v="Bazmark Films"/>
    <n v="120"/>
    <n v="156.9"/>
    <n v="295015952.02421921"/>
    <n v="9.1762067586206904"/>
  </r>
  <r>
    <s v="Scream"/>
    <x v="0"/>
    <x v="4"/>
    <x v="16"/>
    <s v="December 20, 1996 (United States)"/>
    <x v="4"/>
    <n v="295000"/>
    <s v="Wes Craven"/>
    <s v="Kevin Williamson"/>
    <s v="Neve Campbell"/>
    <s v="United States"/>
    <n v="14000000"/>
    <n v="173046663"/>
    <s v="Dimension Films"/>
    <n v="111"/>
    <n v="156.9"/>
    <n v="345983034.94646269"/>
    <n v="11.360475928571429"/>
  </r>
  <r>
    <s v="Sleepers"/>
    <x v="0"/>
    <x v="6"/>
    <x v="16"/>
    <s v="October 18, 1996 (United States)"/>
    <x v="37"/>
    <n v="202000"/>
    <s v="Barry Levinson"/>
    <s v="Lorenzo Carcaterra"/>
    <s v="Robert De Niro"/>
    <s v="United States"/>
    <n v="44000000"/>
    <n v="165615285"/>
    <s v="Astoria Films"/>
    <n v="147"/>
    <n v="156.9"/>
    <n v="331125015.32504779"/>
    <n v="2.76398375"/>
  </r>
  <r>
    <s v="From Dusk Till Dawn"/>
    <x v="0"/>
    <x v="2"/>
    <x v="16"/>
    <s v="January 19, 1996 (United States)"/>
    <x v="13"/>
    <n v="294000"/>
    <s v="Robert Rodriguez"/>
    <s v="Robert Kurtzman"/>
    <s v="Harvey Keitel"/>
    <s v="United States"/>
    <n v="19000000"/>
    <n v="25837111"/>
    <s v="Dimension Films"/>
    <n v="108"/>
    <n v="156.9"/>
    <n v="51657754.752708726"/>
    <n v="0.35984794736842107"/>
  </r>
  <r>
    <s v="Fargo"/>
    <x v="0"/>
    <x v="6"/>
    <x v="16"/>
    <s v="April 5, 1996 (United States)"/>
    <x v="31"/>
    <n v="634000"/>
    <s v="Joel Coen"/>
    <s v="Ethan Coen"/>
    <s v="William H. Macy"/>
    <s v="United States"/>
    <n v="7000000"/>
    <n v="60611975"/>
    <s v="PolyGram Filmed Entertainment"/>
    <n v="98"/>
    <n v="156.9"/>
    <n v="121185319.0407903"/>
    <n v="7.6588535714285717"/>
  </r>
  <r>
    <s v="Mission: Impossible"/>
    <x v="8"/>
    <x v="2"/>
    <x v="16"/>
    <s v="May 22, 1996 (United States)"/>
    <x v="12"/>
    <n v="398000"/>
    <s v="Brian De Palma"/>
    <s v="Bruce Geller"/>
    <s v="Tom Cruise"/>
    <s v="United States"/>
    <n v="80000000"/>
    <n v="457696391"/>
    <s v="Paramount Pictures"/>
    <n v="110"/>
    <n v="156.9"/>
    <n v="915101069.8323772"/>
    <n v="4.7212048874999999"/>
  </r>
  <r>
    <s v="Matilda"/>
    <x v="1"/>
    <x v="3"/>
    <x v="16"/>
    <s v="August 2, 1996 (United States)"/>
    <x v="15"/>
    <n v="135000"/>
    <s v="Danny DeVito"/>
    <s v="Roald Dahl"/>
    <s v="Danny DeVito"/>
    <s v="United States"/>
    <n v="36000000"/>
    <n v="33459416"/>
    <s v="TriStar Pictures"/>
    <n v="102"/>
    <n v="156.9"/>
    <n v="66897506.687061816"/>
    <n v="-7.0571777777777775E-2"/>
  </r>
  <r>
    <s v="Trainspotting"/>
    <x v="0"/>
    <x v="0"/>
    <x v="16"/>
    <s v="August 9, 1996 (United States)"/>
    <x v="31"/>
    <n v="647000"/>
    <s v="Danny Boyle"/>
    <s v="Irvine Welsh"/>
    <s v="Ewan McGregor"/>
    <s v="United Kingdom"/>
    <m/>
    <n v="16607872"/>
    <s v="Channel Four Films"/>
    <n v="93"/>
    <n v="156.9"/>
    <n v="33205158.995538555"/>
    <n v="0"/>
  </r>
  <r>
    <s v="Twister"/>
    <x v="8"/>
    <x v="2"/>
    <x v="16"/>
    <s v="May 10, 1996 (United States)"/>
    <x v="5"/>
    <n v="183000"/>
    <s v="Jan de Bont"/>
    <s v="Michael Crichton"/>
    <s v="Helen Hunt"/>
    <s v="United States"/>
    <n v="92000000"/>
    <n v="494471524"/>
    <s v="Warner Bros."/>
    <n v="113"/>
    <n v="156.9"/>
    <n v="988627897.25175261"/>
    <n v="4.3746904782608693"/>
  </r>
  <r>
    <s v="Happy Gilmore"/>
    <x v="8"/>
    <x v="3"/>
    <x v="16"/>
    <s v="February 16, 1996 (United States)"/>
    <x v="9"/>
    <n v="205000"/>
    <s v="Dennis Dugan"/>
    <s v="Tim Herlihy"/>
    <s v="Adam Sandler"/>
    <s v="United States"/>
    <n v="12000000"/>
    <n v="41205099"/>
    <s v="Universal Pictures"/>
    <n v="92"/>
    <n v="156.9"/>
    <n v="82383935.986615673"/>
    <n v="2.4337582499999999"/>
  </r>
  <r>
    <s v="101 Dalmatians"/>
    <x v="2"/>
    <x v="1"/>
    <x v="16"/>
    <s v="November 27, 1996 (United States)"/>
    <x v="46"/>
    <n v="105000"/>
    <s v="Stephen Herek"/>
    <s v="Dodie Smith"/>
    <s v="Glenn Close"/>
    <s v="United States"/>
    <n v="75000000"/>
    <n v="320689294"/>
    <s v="Walt Disney Pictures"/>
    <n v="103"/>
    <n v="156.9"/>
    <n v="641174197.11790943"/>
    <n v="3.2758572533333332"/>
  </r>
  <r>
    <s v="Crash"/>
    <x v="5"/>
    <x v="0"/>
    <x v="16"/>
    <s v="March 21, 1997 (United States)"/>
    <x v="5"/>
    <n v="54000"/>
    <s v="David Cronenberg"/>
    <s v="J.G. Ballard"/>
    <s v="James Spader"/>
    <s v="Canada"/>
    <n v="9000000"/>
    <n v="2671291"/>
    <s v="Alliance Communications Corporation"/>
    <n v="100"/>
    <n v="156.9"/>
    <n v="5340879.4563416187"/>
    <n v="-0.70318988888888889"/>
  </r>
  <r>
    <s v="Jerry Maguire"/>
    <x v="0"/>
    <x v="3"/>
    <x v="16"/>
    <s v="December 13, 1996 (United States)"/>
    <x v="4"/>
    <n v="249000"/>
    <s v="Cameron Crowe"/>
    <s v="Cameron Crowe"/>
    <s v="Tom Cruise"/>
    <s v="United States"/>
    <n v="50000000"/>
    <n v="273552592"/>
    <s v="TriStar Pictures"/>
    <n v="139"/>
    <n v="156.9"/>
    <n v="546930835.63033772"/>
    <n v="4.4710518400000003"/>
  </r>
  <r>
    <s v="The Rock"/>
    <x v="0"/>
    <x v="2"/>
    <x v="16"/>
    <s v="June 7, 1996 (United States)"/>
    <x v="34"/>
    <n v="319000"/>
    <s v="Michael Bay"/>
    <s v="David Weisberg"/>
    <s v="Sean Connery"/>
    <s v="United States"/>
    <n v="75000000"/>
    <n v="335062621"/>
    <s v="Hollywood Pictures"/>
    <n v="136"/>
    <n v="156.9"/>
    <n v="669911690.29764175"/>
    <n v="3.4675016133333334"/>
  </r>
  <r>
    <s v="A Time to Kill"/>
    <x v="0"/>
    <x v="6"/>
    <x v="16"/>
    <s v="July 24, 1996 (United States)"/>
    <x v="24"/>
    <n v="138000"/>
    <s v="Joel Schumacher"/>
    <s v="John Grisham"/>
    <s v="Matthew McConaughey"/>
    <s v="United States"/>
    <n v="40000000"/>
    <n v="152266007"/>
    <s v="New Regency Productions"/>
    <n v="149"/>
    <n v="156.9"/>
    <n v="304434967.46908855"/>
    <n v="2.8066501750000001"/>
  </r>
  <r>
    <s v="The Craft"/>
    <x v="0"/>
    <x v="0"/>
    <x v="16"/>
    <s v="May 3, 1996 (United States)"/>
    <x v="5"/>
    <n v="82000"/>
    <s v="Andrew Fleming"/>
    <s v="Peter Filardi"/>
    <s v="Robin Tunney"/>
    <s v="United States"/>
    <n v="15000000"/>
    <n v="24819936"/>
    <s v="Columbia Pictures"/>
    <n v="101"/>
    <n v="156.9"/>
    <n v="49624053.047801144"/>
    <n v="0.65466239999999998"/>
  </r>
  <r>
    <s v="Primal Fear"/>
    <x v="0"/>
    <x v="6"/>
    <x v="16"/>
    <s v="April 3, 1996 (United States)"/>
    <x v="3"/>
    <n v="196000"/>
    <s v="Gregory Hoblit"/>
    <s v="William Diehl"/>
    <s v="Richard Gere"/>
    <s v="United States"/>
    <n v="30000000"/>
    <n v="102616183"/>
    <s v="Paramount Pictures"/>
    <n v="129"/>
    <n v="156.9"/>
    <n v="205166963.71637985"/>
    <n v="2.4205394333333334"/>
  </r>
  <r>
    <s v="Mars Attacks!"/>
    <x v="8"/>
    <x v="3"/>
    <x v="16"/>
    <s v="December 13, 1996 (United States)"/>
    <x v="21"/>
    <n v="214000"/>
    <s v="Tim Burton"/>
    <s v="Len Brown"/>
    <s v="Jack Nicholson"/>
    <s v="United States"/>
    <n v="70000000"/>
    <n v="101371017"/>
    <s v="Tim Burton Productions"/>
    <n v="106"/>
    <n v="156.9"/>
    <n v="202677425.32122368"/>
    <n v="0.44815738571428571"/>
  </r>
  <r>
    <s v="The English Patient"/>
    <x v="0"/>
    <x v="0"/>
    <x v="16"/>
    <s v="December 6, 1996 (United States)"/>
    <x v="34"/>
    <n v="182000"/>
    <s v="Anthony Minghella"/>
    <s v="Michael Ondaatje"/>
    <s v="Ralph Fiennes"/>
    <s v="United States"/>
    <n v="27000000"/>
    <n v="231976425"/>
    <s v="Miramax"/>
    <n v="162"/>
    <n v="156.9"/>
    <n v="463805000.14340341"/>
    <n v="7.5917194444444442"/>
  </r>
  <r>
    <s v="The Long Kiss Goodnight"/>
    <x v="0"/>
    <x v="2"/>
    <x v="16"/>
    <s v="October 11, 1996 (United States)"/>
    <x v="8"/>
    <n v="76000"/>
    <s v="Renny Harlin"/>
    <s v="Shane Black"/>
    <s v="Geena Davis"/>
    <s v="United States"/>
    <n v="65000000"/>
    <n v="89456761"/>
    <s v="New Line Cinema"/>
    <n v="121"/>
    <n v="156.9"/>
    <n v="178856506.85595918"/>
    <n v="0.37625786153846152"/>
  </r>
  <r>
    <s v="Fear"/>
    <x v="0"/>
    <x v="0"/>
    <x v="16"/>
    <s v="April 12, 1996 (United States)"/>
    <x v="19"/>
    <n v="44000"/>
    <s v="James Foley"/>
    <s v="Christopher Crowe"/>
    <s v="Mark Wahlberg"/>
    <s v="United States"/>
    <m/>
    <n v="20831000"/>
    <s v="Imagine Entertainment"/>
    <n v="97"/>
    <n v="156.9"/>
    <n v="41648723.390694708"/>
    <n v="0"/>
  </r>
  <r>
    <s v="Bottle Rocket"/>
    <x v="0"/>
    <x v="3"/>
    <x v="16"/>
    <s v="February 21, 1996 (United States)"/>
    <x v="9"/>
    <n v="72000"/>
    <s v="Wes Anderson"/>
    <s v="Owen Wilson"/>
    <s v="Luke Wilson"/>
    <s v="United States"/>
    <n v="7000000"/>
    <n v="560069"/>
    <s v="Columbia Pictures"/>
    <n v="91"/>
    <n v="156.9"/>
    <n v="1119781.0407903122"/>
    <n v="-0.91999014285714287"/>
  </r>
  <r>
    <s v="Stealing Beauty"/>
    <x v="0"/>
    <x v="0"/>
    <x v="16"/>
    <s v="June 14, 1996 (United States)"/>
    <x v="14"/>
    <n v="27000"/>
    <s v="Bernardo Bertolucci"/>
    <s v="Bernardo Bertolucci"/>
    <s v="Jeremy Irons"/>
    <s v="Italy"/>
    <n v="10000000"/>
    <n v="4762310"/>
    <s v="Fiction"/>
    <n v="118"/>
    <n v="156.9"/>
    <n v="9521584.74824729"/>
    <n v="-0.52376900000000004"/>
  </r>
  <r>
    <s v="Bound"/>
    <x v="0"/>
    <x v="6"/>
    <x v="16"/>
    <s v="October 4, 1996 (United States)"/>
    <x v="4"/>
    <n v="52000"/>
    <s v="Lana Wachowski"/>
    <s v="Lilly Wachowski"/>
    <s v="Jennifer Tilly"/>
    <s v="United States"/>
    <n v="4500000"/>
    <n v="3802260"/>
    <s v="Dino De Laurentiis Company"/>
    <n v="109"/>
    <n v="156.9"/>
    <n v="7602096.6347992346"/>
    <n v="-0.15505333333333332"/>
  </r>
  <r>
    <s v="Sling Blade"/>
    <x v="0"/>
    <x v="0"/>
    <x v="16"/>
    <s v="March 14, 1997 (United States)"/>
    <x v="45"/>
    <n v="89000"/>
    <s v="Billy Bob Thornton"/>
    <s v="Billy Bob Thornton"/>
    <s v="Billy Bob Thornton"/>
    <s v="United States"/>
    <n v="1000000"/>
    <n v="24444121"/>
    <s v="Miramax"/>
    <n v="135"/>
    <n v="156.9"/>
    <n v="48872662.57297641"/>
    <n v="23.444120999999999"/>
  </r>
  <r>
    <s v="The Mirror Has Two Faces"/>
    <x v="8"/>
    <x v="3"/>
    <x v="16"/>
    <s v="November 15, 1996 (United States)"/>
    <x v="14"/>
    <n v="18000"/>
    <s v="Barbra Streisand"/>
    <s v="AndrÃ© Cayatte"/>
    <s v="Barbra Streisand"/>
    <s v="United States"/>
    <n v="42000000"/>
    <n v="41083864"/>
    <s v="TriStar Pictures"/>
    <n v="126"/>
    <n v="156.9"/>
    <n v="82141543.255576789"/>
    <n v="-2.1812761904761904E-2"/>
  </r>
  <r>
    <s v="The Birdcage"/>
    <x v="0"/>
    <x v="3"/>
    <x v="16"/>
    <s v="March 8, 1996 (United States)"/>
    <x v="12"/>
    <n v="83000"/>
    <s v="Mike Nichols"/>
    <s v="Jean Poiret"/>
    <s v="Robin Williams"/>
    <s v="United States"/>
    <n v="31000000"/>
    <n v="185260553"/>
    <s v="United Artists"/>
    <n v="117"/>
    <n v="156.9"/>
    <n v="370403030.44040787"/>
    <n v="4.9761468709677423"/>
  </r>
  <r>
    <s v="That Thing You Do!"/>
    <x v="1"/>
    <x v="3"/>
    <x v="16"/>
    <s v="October 4, 1996 (United States)"/>
    <x v="15"/>
    <n v="64000"/>
    <s v="Tom Hanks"/>
    <s v="Tom Hanks"/>
    <s v="Tom Hanks"/>
    <s v="United States"/>
    <n v="26000000"/>
    <n v="34585416"/>
    <s v="Clavius Base"/>
    <n v="108"/>
    <n v="156.9"/>
    <n v="69148789.032504767"/>
    <n v="0.33020830769230769"/>
  </r>
  <r>
    <s v="The Island of Dr. Moreau"/>
    <x v="8"/>
    <x v="4"/>
    <x v="16"/>
    <s v="August 23, 1996 (United States)"/>
    <x v="54"/>
    <n v="32000"/>
    <s v="John Frankenheimer"/>
    <s v="H.G. Wells"/>
    <s v="David Thewlis"/>
    <s v="United States"/>
    <n v="40000000"/>
    <n v="49627779"/>
    <s v="New Line Cinema"/>
    <n v="96"/>
    <n v="156.9"/>
    <n v="99223927.803059265"/>
    <n v="0.24069447499999999"/>
  </r>
  <r>
    <s v="Kingpin"/>
    <x v="8"/>
    <x v="3"/>
    <x v="16"/>
    <s v="July 26, 1996 (United States)"/>
    <x v="15"/>
    <n v="79000"/>
    <s v="Bobby Farrelly"/>
    <s v="Barry Fanaro"/>
    <s v="Woody Harrelson"/>
    <s v="United States"/>
    <n v="27000000"/>
    <n v="25023434"/>
    <s v="Rysher Entertainment"/>
    <n v="114"/>
    <n v="156.9"/>
    <n v="50030919.348629698"/>
    <n v="-7.3206148148148145E-2"/>
  </r>
  <r>
    <s v="The Hunchback of Notre Dame"/>
    <x v="2"/>
    <x v="10"/>
    <x v="16"/>
    <s v="June 21, 1996 (United States)"/>
    <x v="9"/>
    <n v="146000"/>
    <s v="Gary Trousdale"/>
    <s v="Tab Murphy"/>
    <s v="Demi Moore"/>
    <s v="United States"/>
    <n v="100000000"/>
    <n v="325338851"/>
    <s v="Walt Disney Animation Studios"/>
    <n v="91"/>
    <n v="156.9"/>
    <n v="650470347.72912681"/>
    <n v="2.2533885100000002"/>
  </r>
  <r>
    <s v="The Frighteners"/>
    <x v="0"/>
    <x v="3"/>
    <x v="16"/>
    <s v="July 19, 1996 (United States)"/>
    <x v="12"/>
    <n v="84000"/>
    <s v="Peter Jackson"/>
    <s v="Fran Walsh"/>
    <s v="Michael J. Fox"/>
    <s v="New Zealand"/>
    <n v="30000000"/>
    <n v="29359216"/>
    <s v="Universal Pictures"/>
    <n v="110"/>
    <n v="156.9"/>
    <n v="58699719.943913311"/>
    <n v="-2.1359466666666667E-2"/>
  </r>
  <r>
    <s v="Eraser"/>
    <x v="0"/>
    <x v="2"/>
    <x v="16"/>
    <s v="June 21, 1996 (United States)"/>
    <x v="10"/>
    <n v="106000"/>
    <s v="Chuck Russell"/>
    <s v="Tony Puryear"/>
    <s v="Arnold Schwarzenegger"/>
    <s v="United States"/>
    <n v="100000000"/>
    <n v="242295562"/>
    <s v="Kopelson Entertainment"/>
    <n v="115"/>
    <n v="156.9"/>
    <n v="484436697.25557673"/>
    <n v="1.42295562"/>
  </r>
  <r>
    <s v="Striptease"/>
    <x v="0"/>
    <x v="3"/>
    <x v="16"/>
    <s v="June 28, 1996 (United States)"/>
    <x v="54"/>
    <n v="44000"/>
    <s v="Andrew Bergman"/>
    <s v="Carl Hiaasen"/>
    <s v="Demi Moore"/>
    <s v="United States"/>
    <n v="40000000"/>
    <n v="113309743"/>
    <s v="Castle Rock Entertainment"/>
    <n v="115"/>
    <n v="156.9"/>
    <n v="226547268.19056723"/>
    <n v="1.8327435750000001"/>
  </r>
  <r>
    <s v="Star Trek: First Contact"/>
    <x v="8"/>
    <x v="2"/>
    <x v="16"/>
    <s v="November 22, 1996 (United States)"/>
    <x v="37"/>
    <n v="120000"/>
    <s v="Jonathan Frakes"/>
    <s v="Gene Roddenberry"/>
    <s v="Patrick Stewart"/>
    <s v="United States"/>
    <n v="45000000"/>
    <n v="146027888"/>
    <s v="Digital Image Associates"/>
    <n v="111"/>
    <n v="156.9"/>
    <n v="291962705.32568514"/>
    <n v="2.2450641777777776"/>
  </r>
  <r>
    <s v="Swingers"/>
    <x v="0"/>
    <x v="3"/>
    <x v="16"/>
    <s v="April 11, 1997 (Brazil)"/>
    <x v="13"/>
    <n v="77000"/>
    <s v="Doug Liman"/>
    <s v="Jon Favreau"/>
    <s v="Vince Vaughn"/>
    <s v="United States"/>
    <n v="200000"/>
    <n v="4555020"/>
    <s v="Doug Liman Productions"/>
    <n v="96"/>
    <n v="156.9"/>
    <n v="9107136.8642447405"/>
    <n v="21.775099999999998"/>
  </r>
  <r>
    <s v="Escape from L.A."/>
    <x v="0"/>
    <x v="2"/>
    <x v="16"/>
    <s v="August 9, 1996 (United States)"/>
    <x v="46"/>
    <n v="71000"/>
    <s v="John Carpenter"/>
    <s v="John Carpenter"/>
    <s v="Kurt Russell"/>
    <s v="United States"/>
    <n v="50000000"/>
    <n v="25477365"/>
    <s v="Paramount Pictures"/>
    <n v="101"/>
    <n v="156.9"/>
    <n v="50938492.036328867"/>
    <n v="-0.49045270000000002"/>
  </r>
  <r>
    <s v="Beautiful Girls"/>
    <x v="0"/>
    <x v="3"/>
    <x v="16"/>
    <s v="February 9, 1996 (United States)"/>
    <x v="12"/>
    <n v="32000"/>
    <s v="Ted Demme"/>
    <s v="Scott Rosenberg"/>
    <s v="Matt Dillon"/>
    <s v="United States"/>
    <m/>
    <n v="10597759"/>
    <s v="Miramax"/>
    <n v="112"/>
    <n v="156.9"/>
    <n v="21188763.532823451"/>
    <n v="0"/>
  </r>
  <r>
    <s v="The Cable Guy"/>
    <x v="8"/>
    <x v="3"/>
    <x v="16"/>
    <s v="June 14, 1996 (United States)"/>
    <x v="10"/>
    <n v="157000"/>
    <s v="Ben Stiller"/>
    <s v="Lou Holtz Jr."/>
    <s v="Jim Carrey"/>
    <s v="United States"/>
    <n v="47000000"/>
    <n v="102825796"/>
    <s v="Columbia Pictures"/>
    <n v="96"/>
    <n v="156.9"/>
    <n v="205586056.11982152"/>
    <n v="1.1877828936170214"/>
  </r>
  <r>
    <s v="Don't Be a Menace to South Central While Drinking Your Juice in the Hood"/>
    <x v="0"/>
    <x v="3"/>
    <x v="16"/>
    <s v="January 12, 1996 (United States)"/>
    <x v="14"/>
    <n v="50000"/>
    <s v="Paris Barclay"/>
    <s v="Shawn Wayans"/>
    <s v="Shawn Wayans"/>
    <s v="United States"/>
    <n v="3800000"/>
    <n v="20949601"/>
    <s v="Island Pictures"/>
    <n v="89"/>
    <n v="156.9"/>
    <n v="41885849.800509878"/>
    <n v="4.513052894736842"/>
  </r>
  <r>
    <s v="Thinner"/>
    <x v="0"/>
    <x v="7"/>
    <x v="16"/>
    <s v="October 25, 1996 (United States)"/>
    <x v="1"/>
    <n v="29000"/>
    <s v="Tom Holland"/>
    <s v="Stephen King"/>
    <s v="Robert John Burke"/>
    <s v="United States"/>
    <n v="8500000"/>
    <n v="15315484"/>
    <s v="Paramount Pictures"/>
    <n v="93"/>
    <n v="156.9"/>
    <n v="30621206.697259396"/>
    <n v="0.80182164705882353"/>
  </r>
  <r>
    <s v="Hard Eight"/>
    <x v="0"/>
    <x v="6"/>
    <x v="16"/>
    <s v="February 28, 1997 (United States)"/>
    <x v="13"/>
    <n v="45000"/>
    <s v="Paul Thomas Anderson"/>
    <s v="Paul Thomas Anderson"/>
    <s v="Philip Baker Hall"/>
    <s v="United States"/>
    <n v="3000000"/>
    <n v="222559"/>
    <s v="Green Parrot"/>
    <n v="101"/>
    <n v="156.9"/>
    <n v="444976.15232632245"/>
    <n v="-0.92581366666666665"/>
  </r>
  <r>
    <s v="The Nutty Professor"/>
    <x v="8"/>
    <x v="3"/>
    <x v="16"/>
    <s v="June 28, 1996 (United States)"/>
    <x v="41"/>
    <n v="112000"/>
    <s v="Tom Shadyac"/>
    <s v="Jerry Lewis"/>
    <s v="Eddie Murphy"/>
    <s v="United States"/>
    <n v="54000000"/>
    <n v="273961019"/>
    <s v="Imagine Entertainment"/>
    <n v="95"/>
    <n v="156.9"/>
    <n v="547747429.31994891"/>
    <n v="4.0733522037037035"/>
  </r>
  <r>
    <s v="Hamlet"/>
    <x v="8"/>
    <x v="0"/>
    <x v="16"/>
    <s v="December 25, 1996 (United States)"/>
    <x v="3"/>
    <n v="37000"/>
    <s v="Kenneth Branagh"/>
    <s v="William Shakespeare"/>
    <s v="Kenneth Branagh"/>
    <s v="United Kingdom"/>
    <n v="18000000"/>
    <n v="4770222"/>
    <s v="Castle Rock Entertainment"/>
    <n v="242"/>
    <n v="156.9"/>
    <n v="9537403.7055449318"/>
    <n v="-0.73498766666666671"/>
  </r>
  <r>
    <s v="Big Night"/>
    <x v="0"/>
    <x v="0"/>
    <x v="16"/>
    <s v="September 20, 1996 (United States)"/>
    <x v="4"/>
    <n v="18000"/>
    <s v="Campbell Scott"/>
    <s v="Stanley Tucci"/>
    <s v="Tony Shalhoub"/>
    <s v="United States"/>
    <n v="4100000"/>
    <n v="12008376"/>
    <s v="Rysher Entertainment"/>
    <n v="109"/>
    <n v="156.9"/>
    <n v="24009098.47801147"/>
    <n v="1.9288721951219512"/>
  </r>
  <r>
    <s v="The Ghost and the Darkness"/>
    <x v="0"/>
    <x v="1"/>
    <x v="16"/>
    <s v="October 11, 1996 (United States)"/>
    <x v="8"/>
    <n v="58000"/>
    <s v="Stephen Hopkins"/>
    <s v="William Goldman"/>
    <s v="Michael Douglas"/>
    <s v="Germany"/>
    <n v="55000000"/>
    <n v="38619405"/>
    <s v="Constellation Entertainment"/>
    <n v="110"/>
    <n v="156.9"/>
    <n v="77214195.975143388"/>
    <n v="-0.29782900000000001"/>
  </r>
  <r>
    <s v="Courage Under Fire"/>
    <x v="0"/>
    <x v="2"/>
    <x v="16"/>
    <s v="July 12, 1996 (United States)"/>
    <x v="14"/>
    <n v="52000"/>
    <s v="Edward Zwick"/>
    <s v="Patrick Sheane Duncan"/>
    <s v="Denzel Washington"/>
    <s v="United States"/>
    <n v="46000000"/>
    <n v="100860818"/>
    <s v="Fox 2000 Pictures"/>
    <n v="116"/>
    <n v="156.9"/>
    <n v="201657352.49585721"/>
    <n v="1.1926264782608695"/>
  </r>
  <r>
    <s v="The First Wives Club"/>
    <x v="1"/>
    <x v="3"/>
    <x v="16"/>
    <s v="September 20, 1996 (United States)"/>
    <x v="5"/>
    <n v="45000"/>
    <s v="Hugh Wilson"/>
    <s v="Olivia Goldsmith"/>
    <s v="Goldie Hawn"/>
    <s v="United States"/>
    <n v="26000000"/>
    <n v="181489203"/>
    <s v="Paramount Pictures"/>
    <n v="103"/>
    <n v="156.9"/>
    <n v="362862734.1051625"/>
    <n v="5.9803539615384613"/>
  </r>
  <r>
    <s v="Set It Off"/>
    <x v="0"/>
    <x v="2"/>
    <x v="16"/>
    <s v="November 6, 1996 (United States)"/>
    <x v="15"/>
    <n v="15000"/>
    <s v="F. Gary Gray"/>
    <s v="Takashi Bufford"/>
    <s v="Jada Pinkett Smith"/>
    <s v="United States"/>
    <n v="9000000"/>
    <n v="41590886"/>
    <s v="New Line Cinema"/>
    <n v="123"/>
    <n v="156.9"/>
    <n v="83155264.105799869"/>
    <n v="3.6212095555555557"/>
  </r>
  <r>
    <s v="James and the Giant Peach"/>
    <x v="1"/>
    <x v="10"/>
    <x v="16"/>
    <s v="April 12, 1996 (United States)"/>
    <x v="17"/>
    <n v="62000"/>
    <s v="Henry Selick"/>
    <s v="Roald Dahl"/>
    <s v="Paul Terry"/>
    <s v="United Kingdom"/>
    <n v="38000000"/>
    <n v="28946127"/>
    <s v="Walt Disney Pictures"/>
    <n v="79"/>
    <n v="156.9"/>
    <n v="57873805.22562141"/>
    <n v="-0.23825981578947369"/>
  </r>
  <r>
    <s v="DragonHeart"/>
    <x v="8"/>
    <x v="2"/>
    <x v="16"/>
    <s v="May 31, 1996 (United States)"/>
    <x v="16"/>
    <n v="93000"/>
    <s v="Rob Cohen"/>
    <s v="Patrick Read Johnson"/>
    <s v="Dennis Quaid"/>
    <s v="United States"/>
    <n v="57000000"/>
    <n v="115267375"/>
    <s v="Universal Pictures"/>
    <n v="103"/>
    <n v="156.9"/>
    <n v="230461284.49649456"/>
    <n v="1.0222346491228069"/>
  </r>
  <r>
    <s v="Executive Decision"/>
    <x v="0"/>
    <x v="2"/>
    <x v="16"/>
    <s v="March 15, 1996 (United States)"/>
    <x v="5"/>
    <n v="52000"/>
    <s v="Stuart Baird"/>
    <s v="Jim Thomas"/>
    <s v="Kurt Russell"/>
    <s v="United States"/>
    <n v="55000000"/>
    <n v="121969216"/>
    <s v="Warner Bros."/>
    <n v="133"/>
    <n v="156.9"/>
    <n v="243860695.08731672"/>
    <n v="1.2176221090909092"/>
  </r>
  <r>
    <s v="Bio-Dome"/>
    <x v="8"/>
    <x v="3"/>
    <x v="16"/>
    <s v="January 12, 1996 (United States)"/>
    <x v="44"/>
    <n v="26000"/>
    <s v="Jason Bloom"/>
    <s v="Adam Leff"/>
    <s v="Pauly Shore"/>
    <s v="United States"/>
    <n v="15000000"/>
    <n v="13427615"/>
    <s v="Metro-Goldwyn-Mayer (MGM)"/>
    <n v="88"/>
    <n v="156.9"/>
    <n v="26846671.927979603"/>
    <n v="-0.10482566666666666"/>
  </r>
  <r>
    <s v="Jack"/>
    <x v="8"/>
    <x v="3"/>
    <x v="16"/>
    <s v="August 9, 1996 (United States)"/>
    <x v="1"/>
    <n v="57000"/>
    <s v="Francis Ford Coppola"/>
    <s v="James DeMonaco"/>
    <s v="Robin Williams"/>
    <s v="United States"/>
    <n v="45000000"/>
    <n v="58620973"/>
    <s v="Hollywood Pictures"/>
    <n v="113"/>
    <n v="156.9"/>
    <n v="117204584.00318673"/>
    <n v="0.30268828888888888"/>
  </r>
  <r>
    <s v="White Squall"/>
    <x v="8"/>
    <x v="1"/>
    <x v="16"/>
    <s v="February 2, 1996 (United States)"/>
    <x v="14"/>
    <n v="22000"/>
    <s v="Ridley Scott"/>
    <s v="Charles Gieg Jr."/>
    <s v="Jeff Bridges"/>
    <s v="United States"/>
    <n v="38000000"/>
    <n v="10292300"/>
    <s v="Hollywood Pictures"/>
    <n v="129"/>
    <n v="156.9"/>
    <n v="20578040.216698531"/>
    <n v="-0.72914999999999996"/>
  </r>
  <r>
    <s v="D3: The Mighty Ducks"/>
    <x v="1"/>
    <x v="2"/>
    <x v="16"/>
    <s v="October 4, 1996 (United States)"/>
    <x v="30"/>
    <n v="26000"/>
    <s v="Robert Lieberman"/>
    <s v="Steven Brill"/>
    <s v="Emilio Estevez"/>
    <s v="United States"/>
    <m/>
    <n v="22955097"/>
    <s v="Walt Disney Pictures"/>
    <n v="104"/>
    <n v="156.9"/>
    <n v="45895563.600382403"/>
    <n v="0"/>
  </r>
  <r>
    <s v="Broken Arrow"/>
    <x v="0"/>
    <x v="2"/>
    <x v="16"/>
    <s v="February 9, 1996 (United States)"/>
    <x v="22"/>
    <n v="93000"/>
    <s v="John Woo"/>
    <s v="Graham Yost"/>
    <s v="John Travolta"/>
    <s v="United States"/>
    <n v="50000000"/>
    <n v="150270147"/>
    <s v="Twentieth Century Fox"/>
    <n v="108"/>
    <n v="156.9"/>
    <n v="300444519.52772462"/>
    <n v="2.0054029400000002"/>
  </r>
  <r>
    <s v="Emma"/>
    <x v="1"/>
    <x v="3"/>
    <x v="16"/>
    <s v="August 30, 1996 (United States)"/>
    <x v="17"/>
    <n v="37000"/>
    <s v="Douglas McGrath"/>
    <s v="Jane Austen"/>
    <s v="Gwyneth Paltrow"/>
    <s v="United Kingdom"/>
    <n v="6000000"/>
    <n v="22231658"/>
    <s v="Miramax"/>
    <n v="120"/>
    <n v="156.9"/>
    <n v="44449146.683237724"/>
    <n v="2.7052763333333334"/>
  </r>
  <r>
    <s v="Chain Reaction"/>
    <x v="8"/>
    <x v="2"/>
    <x v="16"/>
    <s v="August 2, 1996 (United States)"/>
    <x v="46"/>
    <n v="49000"/>
    <s v="Andrew Davis"/>
    <s v="Arne Schmidt"/>
    <s v="Keanu Reeves"/>
    <s v="United States"/>
    <n v="50000000"/>
    <n v="60209334"/>
    <s v="3 Arts Entertainment"/>
    <n v="107"/>
    <n v="156.9"/>
    <n v="120380293.66347991"/>
    <n v="0.20418668000000001"/>
  </r>
  <r>
    <s v="Kama Sutra: A Tale of Love"/>
    <x v="9"/>
    <x v="6"/>
    <x v="16"/>
    <s v="February 28, 1997 (United States)"/>
    <x v="22"/>
    <n v="10000"/>
    <s v="Mira Nair"/>
    <s v="Helena Kriel"/>
    <s v="Naveen Andrews"/>
    <s v="United Kingdom"/>
    <n v="3000000"/>
    <n v="4109095"/>
    <s v="NDF International"/>
    <n v="114"/>
    <n v="156.9"/>
    <n v="8215571.07393244"/>
    <n v="0.36969833333333335"/>
  </r>
  <r>
    <s v="The Crucible"/>
    <x v="8"/>
    <x v="0"/>
    <x v="16"/>
    <s v="November 27, 1996 (United States)"/>
    <x v="8"/>
    <n v="36000"/>
    <s v="Nicholas Hytner"/>
    <s v="Arthur Miller"/>
    <s v="Daniel Day-Lewis"/>
    <s v="United States"/>
    <n v="25000000"/>
    <n v="7343114"/>
    <s v="Twentieth Century Fox"/>
    <n v="124"/>
    <n v="156.9"/>
    <n v="14681547.876354365"/>
    <n v="-0.70627543999999998"/>
  </r>
  <r>
    <s v="Pusher"/>
    <x v="4"/>
    <x v="6"/>
    <x v="16"/>
    <s v="August 30, 1996 (Denmark)"/>
    <x v="34"/>
    <n v="37000"/>
    <s v="Nicolas Winding Refn"/>
    <s v="Jens Dahl"/>
    <s v="Kim Bodnia"/>
    <s v="Denmark"/>
    <m/>
    <n v="1605"/>
    <s v="Balboa Entertainment"/>
    <n v="110"/>
    <n v="156.9"/>
    <n v="3208.9770554493302"/>
    <n v="0"/>
  </r>
  <r>
    <s v="Waiting for Guffman"/>
    <x v="0"/>
    <x v="3"/>
    <x v="16"/>
    <s v="January 31, 1997 (United States)"/>
    <x v="24"/>
    <n v="28000"/>
    <s v="Christopher Guest"/>
    <s v="Christopher Guest"/>
    <s v="Christopher Guest"/>
    <s v="United States"/>
    <n v="4000000"/>
    <n v="2923982"/>
    <s v="Castle Rock Entertainment"/>
    <n v="84"/>
    <n v="156.9"/>
    <n v="5846100.4040790303"/>
    <n v="-0.26900449999999998"/>
  </r>
  <r>
    <s v="Secrets &amp; Lies"/>
    <x v="0"/>
    <x v="3"/>
    <x v="16"/>
    <s v="February 28, 1997 (United States)"/>
    <x v="45"/>
    <n v="39000"/>
    <s v="Mike Leigh"/>
    <s v="Mike Leigh"/>
    <s v="Timothy Spall"/>
    <s v="United Kingdom"/>
    <n v="4500000"/>
    <n v="13417292"/>
    <s v="Channel Four Films"/>
    <n v="136"/>
    <n v="156.9"/>
    <n v="26826032.507329505"/>
    <n v="1.9816204444444445"/>
  </r>
  <r>
    <s v="Daylight"/>
    <x v="8"/>
    <x v="2"/>
    <x v="16"/>
    <s v="December 6, 1996 (United States)"/>
    <x v="23"/>
    <n v="68000"/>
    <s v="Rob Cohen"/>
    <s v="Leslie Bohem"/>
    <s v="Sylvester Stallone"/>
    <s v="United States"/>
    <n v="80000000"/>
    <n v="159212469"/>
    <s v="Universal Pictures"/>
    <n v="114"/>
    <n v="156.9"/>
    <n v="318323464.15105158"/>
    <n v="0.99015586249999998"/>
  </r>
  <r>
    <s v="Last Man Standing"/>
    <x v="0"/>
    <x v="2"/>
    <x v="16"/>
    <s v="September 20, 1996 (United States)"/>
    <x v="5"/>
    <n v="54000"/>
    <s v="Walter Hill"/>
    <s v="RyÃ»zÃ´ Kikushima"/>
    <s v="Bruce Willis"/>
    <s v="United States"/>
    <n v="67000000"/>
    <n v="47267001"/>
    <s v="New Line Cinema"/>
    <n v="101"/>
    <n v="156.9"/>
    <n v="94503876.441682592"/>
    <n v="-0.29452237313432839"/>
  </r>
  <r>
    <s v="The Arrival"/>
    <x v="8"/>
    <x v="16"/>
    <x v="16"/>
    <s v="May 31, 1996 (United States)"/>
    <x v="19"/>
    <n v="34000"/>
    <s v="David Twohy"/>
    <s v="David Twohy"/>
    <s v="Charlie Sheen"/>
    <s v="United States"/>
    <n v="25000000"/>
    <n v="14063331"/>
    <s v="Live Entertainment"/>
    <n v="115"/>
    <n v="156.9"/>
    <n v="28117698.755258124"/>
    <n v="-0.43746676000000001"/>
  </r>
  <r>
    <s v="Ransom"/>
    <x v="0"/>
    <x v="2"/>
    <x v="16"/>
    <s v="November 8, 1996 (United States)"/>
    <x v="17"/>
    <n v="121000"/>
    <s v="Ron Howard"/>
    <s v="Cyril Hume"/>
    <s v="Mel Gibson"/>
    <s v="United States"/>
    <n v="80000000"/>
    <n v="309492681"/>
    <s v="Touchstone Pictures"/>
    <n v="121"/>
    <n v="156.9"/>
    <n v="618788107.26386225"/>
    <n v="2.8686585125000001"/>
  </r>
  <r>
    <s v="Beavis and Butt-Head Do America"/>
    <x v="8"/>
    <x v="10"/>
    <x v="16"/>
    <s v="December 20, 1996 (United States)"/>
    <x v="8"/>
    <n v="53000"/>
    <s v="Directors"/>
    <s v="Mike Judge"/>
    <s v="Mike Judge"/>
    <s v="United States"/>
    <n v="12000000"/>
    <n v="63118386"/>
    <s v="Paramount Pictures"/>
    <n v="81"/>
    <n v="156.9"/>
    <n v="126196543.58317398"/>
    <n v="4.2598655000000001"/>
  </r>
  <r>
    <s v="Fly Away Home"/>
    <x v="1"/>
    <x v="1"/>
    <x v="16"/>
    <s v="September 13, 1996 (United States)"/>
    <x v="8"/>
    <n v="24000"/>
    <s v="Carroll Ballard"/>
    <s v="Bill Lishman"/>
    <s v="Jeff Daniels"/>
    <s v="United States"/>
    <n v="22000000"/>
    <n v="25143818"/>
    <s v="Columbia Pictures"/>
    <n v="107"/>
    <n v="156.9"/>
    <n v="50271610.62205226"/>
    <n v="0.14290081818181818"/>
  </r>
  <r>
    <s v="Tin Cup"/>
    <x v="0"/>
    <x v="3"/>
    <x v="16"/>
    <s v="August 16, 1996 (United States)"/>
    <x v="5"/>
    <n v="47000"/>
    <s v="Ron Shelton"/>
    <s v="John Norville"/>
    <s v="Kevin Costner"/>
    <s v="United States"/>
    <n v="45000000"/>
    <n v="53854588"/>
    <s v="New Regency Productions"/>
    <n v="135"/>
    <n v="156.9"/>
    <n v="107674851.85213511"/>
    <n v="0.19676862222222222"/>
  </r>
  <r>
    <s v="Barb Wire"/>
    <x v="0"/>
    <x v="2"/>
    <x v="16"/>
    <s v="May 3, 1996 (United States)"/>
    <x v="39"/>
    <n v="26000"/>
    <s v="David Hogan"/>
    <s v="Chris Warner"/>
    <s v="Pamela Anderson"/>
    <s v="United States"/>
    <n v="9000000"/>
    <n v="3793614"/>
    <s v="Polygram Filmed Entertainment"/>
    <n v="98"/>
    <n v="156.9"/>
    <n v="7584810.1453154869"/>
    <n v="-0.57848733333333335"/>
  </r>
  <r>
    <s v="Breaking the Waves"/>
    <x v="0"/>
    <x v="0"/>
    <x v="16"/>
    <s v="November 13, 1996 (United States)"/>
    <x v="40"/>
    <n v="64000"/>
    <s v="Lars von Trier"/>
    <s v="Lars von Trier"/>
    <s v="Emily Watson"/>
    <s v="Denmark"/>
    <m/>
    <n v="3828405"/>
    <s v="ARTE"/>
    <n v="159"/>
    <n v="156.9"/>
    <n v="7654369.9713193113"/>
    <n v="0"/>
  </r>
  <r>
    <s v="The Phantom"/>
    <x v="1"/>
    <x v="2"/>
    <x v="16"/>
    <s v="June 7, 1996 (United States)"/>
    <x v="18"/>
    <n v="33000"/>
    <s v="Simon Wincer"/>
    <s v="Lee Falk"/>
    <s v="Billy Zane"/>
    <s v="Australia"/>
    <n v="45000000"/>
    <n v="17323326"/>
    <s v="Paramount Pictures"/>
    <n v="100"/>
    <n v="156.9"/>
    <n v="34635611.001912042"/>
    <n v="-0.61503719999999995"/>
  </r>
  <r>
    <s v="The Fan"/>
    <x v="0"/>
    <x v="2"/>
    <x v="16"/>
    <s v="August 16, 1996 (United States)"/>
    <x v="23"/>
    <n v="47000"/>
    <s v="Tony Scott"/>
    <s v="Peter Abrahams"/>
    <s v="Robert De Niro"/>
    <s v="United States"/>
    <n v="55000000"/>
    <n v="18626419"/>
    <s v="TriStar Pictures"/>
    <n v="116"/>
    <n v="156.9"/>
    <n v="37240966.477374122"/>
    <n v="-0.66133783636363641"/>
  </r>
  <r>
    <s v="Eye for an Eye"/>
    <x v="0"/>
    <x v="6"/>
    <x v="16"/>
    <s v="January 12, 1996 (United States)"/>
    <x v="19"/>
    <n v="14000"/>
    <s v="John Schlesinger"/>
    <s v="Erika Holzer"/>
    <s v="Sally Field"/>
    <s v="United States"/>
    <n v="20000000"/>
    <n v="26877589"/>
    <s v="Paramount Pictures"/>
    <n v="101"/>
    <n v="156.9"/>
    <n v="53738047.605481192"/>
    <n v="0.34387944999999998"/>
  </r>
  <r>
    <s v="2 Days in the Valley"/>
    <x v="0"/>
    <x v="3"/>
    <x v="16"/>
    <s v="September 27, 1996 (United States)"/>
    <x v="16"/>
    <n v="19000"/>
    <s v="John Herzfeld"/>
    <s v="John Herzfeld"/>
    <s v="Teri Hatcher"/>
    <s v="United States"/>
    <m/>
    <n v="11132210"/>
    <s v="Rysher Entertainment"/>
    <n v="104"/>
    <n v="156.9"/>
    <n v="22257324.90121096"/>
    <n v="0"/>
  </r>
  <r>
    <s v="Trees Lounge"/>
    <x v="0"/>
    <x v="3"/>
    <x v="16"/>
    <s v="October 11, 1996 (United States)"/>
    <x v="12"/>
    <n v="14000"/>
    <s v="Steve Buscemi"/>
    <s v="Steve Buscemi"/>
    <s v="Steve Buscemi"/>
    <s v="United States"/>
    <n v="1300000"/>
    <n v="749741"/>
    <s v="Addis Wechsler Pictures"/>
    <n v="95"/>
    <n v="156.9"/>
    <n v="1499004.1536010196"/>
    <n v="-0.42327615384615386"/>
  </r>
  <r>
    <s v="The People vs. Larry Flynt"/>
    <x v="0"/>
    <x v="5"/>
    <x v="16"/>
    <s v="January 10, 1997 (United States)"/>
    <x v="4"/>
    <n v="90000"/>
    <s v="Milos Forman"/>
    <s v="Scott Alexander"/>
    <s v="Woody Harrelson"/>
    <s v="United States"/>
    <n v="36000000"/>
    <n v="20300385"/>
    <s v="Columbia Pictures"/>
    <n v="130"/>
    <n v="156.9"/>
    <n v="40587831.577437855"/>
    <n v="-0.43610041666666666"/>
  </r>
  <r>
    <s v="Freeway"/>
    <x v="0"/>
    <x v="3"/>
    <x v="16"/>
    <s v="September 3, 1997 (France)"/>
    <x v="8"/>
    <n v="27000"/>
    <s v="Matthew Bright"/>
    <s v="Matthew Bright"/>
    <s v="Reese Witherspoon"/>
    <s v="United States"/>
    <n v="3000000"/>
    <n v="295493"/>
    <s v="The Kushner-Locke Company"/>
    <n v="102"/>
    <n v="156.9"/>
    <n v="590797.66794136388"/>
    <n v="-0.90150233333333329"/>
  </r>
  <r>
    <s v="Kazaam"/>
    <x v="1"/>
    <x v="3"/>
    <x v="16"/>
    <s v="July 17, 1996 (United States)"/>
    <x v="53"/>
    <n v="23000"/>
    <s v="Paul Michael Glaser"/>
    <s v="Paul Michael Glaser"/>
    <s v="Shaquille O'Neal"/>
    <s v="United States"/>
    <n v="20000000"/>
    <n v="18937262"/>
    <s v="Interscope Communications"/>
    <n v="93"/>
    <n v="156.9"/>
    <n v="37862454.362014018"/>
    <n v="-5.3136900000000001E-2"/>
  </r>
  <r>
    <s v="Down Periscope"/>
    <x v="8"/>
    <x v="3"/>
    <x v="16"/>
    <s v="March 1, 1996 (United States)"/>
    <x v="19"/>
    <n v="22000"/>
    <s v="David S. Ward"/>
    <s v="Hugh Wilson"/>
    <s v="Kelsey Grammer"/>
    <s v="United States"/>
    <n v="31000000"/>
    <n v="37553752"/>
    <s v="Twentieth Century Fox"/>
    <n v="92"/>
    <n v="156.9"/>
    <n v="75083569.167622685"/>
    <n v="0.21141135483870968"/>
  </r>
  <r>
    <s v="Michael"/>
    <x v="1"/>
    <x v="3"/>
    <x v="16"/>
    <s v="December 25, 1996 (United States)"/>
    <x v="46"/>
    <n v="42000"/>
    <s v="Nora Ephron"/>
    <s v="Peter Dexter"/>
    <s v="John Travolta"/>
    <s v="United States"/>
    <m/>
    <n v="119718203"/>
    <s v="Turner Pictures (I)"/>
    <n v="105"/>
    <n v="156.9"/>
    <n v="239360103.76736772"/>
    <n v="0"/>
  </r>
  <r>
    <s v="Mulholland Falls"/>
    <x v="0"/>
    <x v="6"/>
    <x v="16"/>
    <s v="April 26, 1996 (United States)"/>
    <x v="21"/>
    <n v="16000"/>
    <s v="Lee Tamahori"/>
    <s v="Peter Dexter"/>
    <s v="Nick Nolte"/>
    <s v="United States"/>
    <n v="29000000"/>
    <n v="11526099"/>
    <s v="Largo Entertainment"/>
    <n v="107"/>
    <n v="156.9"/>
    <n v="23044851.856596556"/>
    <n v="-0.60254831034482759"/>
  </r>
  <r>
    <s v="Jingle All the Way"/>
    <x v="1"/>
    <x v="1"/>
    <x v="16"/>
    <s v="November 22, 1996 (United States)"/>
    <x v="41"/>
    <n v="95000"/>
    <s v="Brian Levant"/>
    <s v="Randy Kornfield"/>
    <s v="Arnold Schwarzenegger"/>
    <s v="United States"/>
    <n v="60000000"/>
    <n v="129832389"/>
    <s v="1492 Pictures"/>
    <n v="89"/>
    <n v="156.9"/>
    <n v="259582029.50478008"/>
    <n v="1.1638731499999999"/>
  </r>
  <r>
    <s v="She's the One"/>
    <x v="0"/>
    <x v="3"/>
    <x v="16"/>
    <s v="August 23, 1996 (United States)"/>
    <x v="22"/>
    <n v="17000"/>
    <s v="Edward Burns"/>
    <s v="Edward Burns"/>
    <s v="Edward Burns"/>
    <s v="United States"/>
    <n v="3500000"/>
    <n v="9538948"/>
    <s v="Good Machine"/>
    <n v="96"/>
    <n v="156.9"/>
    <n v="19071816.364563413"/>
    <n v="1.7254137142857142"/>
  </r>
  <r>
    <s v="Brassed Off"/>
    <x v="0"/>
    <x v="3"/>
    <x v="16"/>
    <s v="May 23, 1997 (United States)"/>
    <x v="13"/>
    <n v="19000"/>
    <s v="Mark Herman"/>
    <s v="Mark Herman"/>
    <s v="Pete Postlethwaite"/>
    <s v="United Kingdom"/>
    <m/>
    <n v="2576738"/>
    <s v="Channel Four Films"/>
    <n v="108"/>
    <n v="156.9"/>
    <n v="5151833.7195666023"/>
    <n v="0"/>
  </r>
  <r>
    <s v="Shine"/>
    <x v="8"/>
    <x v="5"/>
    <x v="16"/>
    <s v="February 14, 1997 (United States)"/>
    <x v="3"/>
    <n v="52000"/>
    <s v="Scott Hicks"/>
    <s v="Jan Sardi"/>
    <s v="Geoffrey Rush"/>
    <s v="Australia"/>
    <n v="5500000"/>
    <n v="35999081"/>
    <s v="Australian Film Finance Corporation (AFFC)"/>
    <n v="105"/>
    <n v="156.9"/>
    <n v="71975218.035054162"/>
    <n v="5.5452874545454547"/>
  </r>
  <r>
    <s v="Black Sheep"/>
    <x v="8"/>
    <x v="3"/>
    <x v="16"/>
    <s v="February 2, 1996 (United States)"/>
    <x v="21"/>
    <n v="38000"/>
    <s v="Penelope Spheeris"/>
    <s v="Fred Wolf"/>
    <s v="Chris Farley"/>
    <s v="United States"/>
    <m/>
    <n v="32417995"/>
    <s v="Broadway Pictures"/>
    <n v="87"/>
    <n v="156.9"/>
    <n v="64815328.435309105"/>
    <n v="0"/>
  </r>
  <r>
    <s v="Maximum Risk"/>
    <x v="0"/>
    <x v="2"/>
    <x v="16"/>
    <s v="September 13, 1996 (United States)"/>
    <x v="30"/>
    <n v="21000"/>
    <s v="Ringo Lam"/>
    <s v="Larry Ferguson"/>
    <s v="Jean-Claude Van Damme"/>
    <s v="United States"/>
    <n v="25000000"/>
    <n v="14502483"/>
    <s v="Columbia Pictures"/>
    <n v="101"/>
    <n v="156.9"/>
    <n v="28995722.862332694"/>
    <n v="-0.41990068000000003"/>
  </r>
  <r>
    <s v="One Fine Day"/>
    <x v="1"/>
    <x v="3"/>
    <x v="16"/>
    <s v="December 20, 1996 (United States)"/>
    <x v="16"/>
    <n v="44000"/>
    <s v="Michael Hoffman"/>
    <s v="Terrel Seltzer"/>
    <s v="Michelle Pfeiffer"/>
    <s v="United States"/>
    <m/>
    <n v="97529550"/>
    <s v="Fox 2000 Pictures"/>
    <n v="108"/>
    <n v="156.9"/>
    <n v="194996939.67495218"/>
    <n v="0"/>
  </r>
  <r>
    <s v="Lone Star"/>
    <x v="0"/>
    <x v="0"/>
    <x v="16"/>
    <s v="June 21, 1996 (United States)"/>
    <x v="34"/>
    <n v="28000"/>
    <s v="John Sayles"/>
    <s v="John Sayles"/>
    <s v="Chris Cooper"/>
    <s v="United States"/>
    <n v="5000000"/>
    <n v="12408986"/>
    <s v="Columbia Pictures"/>
    <n v="135"/>
    <n v="156.9"/>
    <n v="24810063.149776924"/>
    <n v="1.4817971999999999"/>
  </r>
  <r>
    <s v="Michael Collins"/>
    <x v="0"/>
    <x v="5"/>
    <x v="16"/>
    <s v="October 25, 1996 (United States)"/>
    <x v="13"/>
    <n v="30000"/>
    <s v="Neil Jordan"/>
    <s v="Neil Jordan"/>
    <s v="Liam Neeson"/>
    <s v="United Kingdom"/>
    <n v="25000000"/>
    <n v="11135803"/>
    <s v="Warner Bros."/>
    <n v="133"/>
    <n v="156.9"/>
    <n v="22264508.611217335"/>
    <n v="-0.55456788000000001"/>
  </r>
  <r>
    <s v="Phenomenon"/>
    <x v="1"/>
    <x v="0"/>
    <x v="16"/>
    <s v="July 3, 1996 (United States)"/>
    <x v="5"/>
    <n v="76000"/>
    <s v="Jon Turteltaub"/>
    <s v="Gerald Di Pego"/>
    <s v="John Travolta"/>
    <s v="United States"/>
    <n v="32000000"/>
    <n v="152036382"/>
    <s v="Touchstone Pictures"/>
    <n v="123"/>
    <n v="156.9"/>
    <n v="303975863.82026768"/>
    <n v="3.7511369375000001"/>
  </r>
  <r>
    <s v="Harriet the Spy"/>
    <x v="1"/>
    <x v="3"/>
    <x v="16"/>
    <s v="July 10, 1996 (United States)"/>
    <x v="23"/>
    <n v="9800"/>
    <s v="Bronwen Hughes"/>
    <s v="Louise Fitzhugh"/>
    <s v="Michelle Trachtenberg"/>
    <s v="United States"/>
    <n v="12000000"/>
    <n v="26570048"/>
    <s v="Paramount Pictures"/>
    <n v="100"/>
    <n v="156.9"/>
    <n v="53123161.616316117"/>
    <n v="1.2141706666666667"/>
  </r>
  <r>
    <s v="Flipper"/>
    <x v="1"/>
    <x v="1"/>
    <x v="16"/>
    <s v="May 17, 1996 (United States)"/>
    <x v="11"/>
    <n v="10000"/>
    <s v="Alan Shapiro"/>
    <s v="Ricou Browning"/>
    <s v="Paul Hogan"/>
    <s v="United States"/>
    <n v="25530000"/>
    <n v="20080020"/>
    <s v="Universal Pictures"/>
    <n v="95"/>
    <n v="156.9"/>
    <n v="40147242.02676864"/>
    <n v="-0.21347356051703878"/>
  </r>
  <r>
    <s v="Evita"/>
    <x v="1"/>
    <x v="5"/>
    <x v="16"/>
    <s v="January 10, 1997 (United States)"/>
    <x v="21"/>
    <n v="34000"/>
    <s v="Alan Parker"/>
    <s v="Tim Rice"/>
    <s v="Madonna"/>
    <s v="United States"/>
    <n v="55000000"/>
    <n v="141047179"/>
    <s v="Hollywood Pictures"/>
    <n v="135"/>
    <n v="156.9"/>
    <n v="282004461.77374119"/>
    <n v="1.5644941636363636"/>
  </r>
  <r>
    <s v="Diabolique"/>
    <x v="0"/>
    <x v="0"/>
    <x v="16"/>
    <s v="March 22, 1996 (United States)"/>
    <x v="20"/>
    <n v="14000"/>
    <s v="Jeremiah S. Chechik"/>
    <s v="Pierre Boileau"/>
    <s v="Sharon Stone"/>
    <s v="United States"/>
    <m/>
    <n v="17100266"/>
    <s v="ABC Productions"/>
    <n v="107"/>
    <n v="156.9"/>
    <n v="34189633.168897383"/>
    <n v="0"/>
  </r>
  <r>
    <s v="Bordello of Blood"/>
    <x v="0"/>
    <x v="3"/>
    <x v="16"/>
    <s v="August 16, 1996 (United States)"/>
    <x v="20"/>
    <n v="14000"/>
    <s v="Gilbert Adler"/>
    <s v="William M. Gaines"/>
    <s v="Dennis Miller"/>
    <s v="United States"/>
    <n v="13000000"/>
    <n v="5781045"/>
    <s v="Universal City Studios"/>
    <n v="87"/>
    <n v="156.9"/>
    <n v="11558405.458891012"/>
    <n v="-0.55530423076923074"/>
  </r>
  <r>
    <s v="Spy Hard"/>
    <x v="8"/>
    <x v="2"/>
    <x v="16"/>
    <s v="May 24, 1996 (United States)"/>
    <x v="20"/>
    <n v="37000"/>
    <s v="Rick Friedberg"/>
    <s v="Jason Friedberg"/>
    <s v="Leslie Nielsen"/>
    <s v="United States"/>
    <n v="18000000"/>
    <n v="26960191"/>
    <s v="Hollywood Pictures"/>
    <n v="81"/>
    <n v="156.9"/>
    <n v="53903198.959209681"/>
    <n v="0.49778838888888888"/>
  </r>
  <r>
    <s v="The Substitute"/>
    <x v="0"/>
    <x v="2"/>
    <x v="16"/>
    <s v="April 19, 1996 (United States)"/>
    <x v="22"/>
    <n v="13000"/>
    <s v="Robert Mandel"/>
    <s v="Roy Frumkes"/>
    <s v="Tom Berenger"/>
    <s v="United States"/>
    <m/>
    <n v="14818176"/>
    <s v="Dinamo Entertainment"/>
    <n v="114"/>
    <n v="156.9"/>
    <n v="29626907.655831736"/>
    <n v="0"/>
  </r>
  <r>
    <s v="Marvin's Room"/>
    <x v="8"/>
    <x v="0"/>
    <x v="16"/>
    <s v="February 28, 1997 (United States)"/>
    <x v="17"/>
    <n v="26000"/>
    <s v="Jerry Zaks"/>
    <s v="Scott McPherson"/>
    <s v="Meryl Streep"/>
    <s v="United States"/>
    <n v="23000000"/>
    <n v="12803305"/>
    <s v="Scott Rudin Productions"/>
    <n v="98"/>
    <n v="156.9"/>
    <n v="25598449.83110261"/>
    <n v="-0.44333456521739129"/>
  </r>
  <r>
    <s v="Multiplicity"/>
    <x v="8"/>
    <x v="3"/>
    <x v="16"/>
    <s v="July 17, 1996 (United States)"/>
    <x v="10"/>
    <n v="31000"/>
    <s v="Harold Ramis"/>
    <s v="Chris Miller"/>
    <s v="Michael Keaton"/>
    <s v="United States"/>
    <n v="45000000"/>
    <n v="21075014"/>
    <s v="Columbia Pictures"/>
    <n v="117"/>
    <n v="156.9"/>
    <n v="42136595.868706174"/>
    <n v="-0.53166635555555553"/>
  </r>
  <r>
    <s v="House Arrest"/>
    <x v="1"/>
    <x v="3"/>
    <x v="16"/>
    <s v="August 14, 1996 (United States)"/>
    <x v="1"/>
    <n v="8200"/>
    <s v="Harry Winer"/>
    <s v="Michael Hitchcock"/>
    <s v="Jamie Lee Curtis"/>
    <s v="United States"/>
    <m/>
    <n v="7032782"/>
    <s v="Metro-Goldwyn-Mayer (MGM)"/>
    <n v="108"/>
    <n v="156.9"/>
    <n v="14061081.666029317"/>
    <n v="0"/>
  </r>
  <r>
    <s v="Everyone Says I Love You"/>
    <x v="0"/>
    <x v="3"/>
    <x v="16"/>
    <s v="January 17, 1997 (United States)"/>
    <x v="17"/>
    <n v="36000"/>
    <s v="Woody Allen"/>
    <s v="Woody Allen"/>
    <s v="Woody Allen"/>
    <s v="United States"/>
    <n v="20000000"/>
    <n v="9759200"/>
    <s v="Miramax"/>
    <n v="101"/>
    <n v="156.9"/>
    <n v="19512179.987253025"/>
    <n v="-0.51204000000000005"/>
  </r>
  <r>
    <s v="A Very Brady Sequel"/>
    <x v="8"/>
    <x v="3"/>
    <x v="16"/>
    <s v="August 23, 1996 (United States)"/>
    <x v="1"/>
    <n v="10000"/>
    <s v="Arlene Sanford"/>
    <s v="Sherwood Schwartz"/>
    <s v="Shelley Long"/>
    <s v="United States"/>
    <n v="12000000"/>
    <n v="21440752"/>
    <s v="Paramount Pictures"/>
    <n v="90"/>
    <n v="156.9"/>
    <n v="42867838.766093045"/>
    <n v="0.78672933333333328"/>
  </r>
  <r>
    <s v="The Crow: City of Angels"/>
    <x v="0"/>
    <x v="2"/>
    <x v="16"/>
    <s v="August 30, 1996 (United States)"/>
    <x v="32"/>
    <n v="19000"/>
    <s v="Tim Pope"/>
    <s v="James O'Barr"/>
    <s v="Vincent Perez"/>
    <s v="United States"/>
    <n v="13000000"/>
    <n v="17917287"/>
    <s v="Bad Bird Productions"/>
    <n v="84"/>
    <n v="156.9"/>
    <n v="35823154.441682599"/>
    <n v="0.37825284615384613"/>
  </r>
  <r>
    <s v="Basquiat"/>
    <x v="0"/>
    <x v="5"/>
    <x v="16"/>
    <s v="August 9, 1996 (United States)"/>
    <x v="15"/>
    <n v="20000"/>
    <s v="Julian Schnabel"/>
    <s v="Lech Majewski"/>
    <s v="Jeffrey Wright"/>
    <s v="United States"/>
    <n v="3300000"/>
    <n v="3011195"/>
    <s v="Eleventh Street Production"/>
    <n v="107"/>
    <n v="156.9"/>
    <n v="6020470.8189929882"/>
    <n v="-8.7516666666666673E-2"/>
  </r>
  <r>
    <s v="The Quest"/>
    <x v="8"/>
    <x v="2"/>
    <x v="16"/>
    <s v="April 26, 1996 (United States)"/>
    <x v="41"/>
    <n v="25000"/>
    <s v="Jean-Claude Van Damme"/>
    <s v="Frank Dux"/>
    <s v="Jean-Claude Van Damme"/>
    <s v="Canada"/>
    <n v="30000000"/>
    <n v="57400547"/>
    <s v="MDP Worldwide"/>
    <n v="95"/>
    <n v="156.9"/>
    <n v="114764509.84002548"/>
    <n v="0.91335156666666661"/>
  </r>
  <r>
    <s v="Muppet Treasure Island"/>
    <x v="2"/>
    <x v="2"/>
    <x v="16"/>
    <s v="February 16, 1996 (United States)"/>
    <x v="9"/>
    <n v="22000"/>
    <s v="Brian Henson"/>
    <s v="Robert Louis Stevenson"/>
    <s v="Tim Curry"/>
    <s v="United States"/>
    <m/>
    <n v="34327391"/>
    <s v="Walt Disney Pictures"/>
    <n v="99"/>
    <n v="156.9"/>
    <n v="68632903.484384954"/>
    <n v="0"/>
  </r>
  <r>
    <s v="Hellraiser: Bloodline"/>
    <x v="0"/>
    <x v="4"/>
    <x v="16"/>
    <s v="March 8, 1996 (United States)"/>
    <x v="27"/>
    <n v="20000"/>
    <s v="Director"/>
    <s v="Peter Atkins"/>
    <s v="Bruce Ramsay"/>
    <s v="United States"/>
    <n v="4000000"/>
    <n v="9336886"/>
    <s v="Dimension Films"/>
    <n v="85"/>
    <n v="156.9"/>
    <n v="18667821.148502227"/>
    <n v="1.3342214999999999"/>
  </r>
  <r>
    <s v="Manny &amp; Lo"/>
    <x v="0"/>
    <x v="3"/>
    <x v="16"/>
    <s v="July 26, 1996 (United States)"/>
    <x v="14"/>
    <n v="1900"/>
    <s v="Lisa Krueger"/>
    <s v="Lisa Krueger"/>
    <s v="Scarlett Johansson"/>
    <s v="United States"/>
    <n v="500000"/>
    <n v="502313"/>
    <s v="Pope Productions"/>
    <n v="88"/>
    <n v="156.9"/>
    <n v="1004305.8514977691"/>
    <n v="4.6259999999999999E-3"/>
  </r>
  <r>
    <s v="Beautiful Thing"/>
    <x v="0"/>
    <x v="3"/>
    <x v="16"/>
    <s v="October 9, 1996 (United States)"/>
    <x v="37"/>
    <n v="23000"/>
    <s v="Hettie Macdonald"/>
    <s v="Jonathan Harvey"/>
    <s v="Glen Berry"/>
    <s v="United Kingdom"/>
    <m/>
    <n v="1548120"/>
    <s v="Channel Four Films"/>
    <n v="90"/>
    <n v="156.9"/>
    <n v="3095253.307839388"/>
    <n v="0"/>
  </r>
  <r>
    <s v="The Chamber"/>
    <x v="0"/>
    <x v="6"/>
    <x v="16"/>
    <s v="October 11, 1996 (United States)"/>
    <x v="22"/>
    <n v="13000"/>
    <s v="James Foley"/>
    <s v="John Grisham"/>
    <s v="Chris O'Donnell"/>
    <s v="United States"/>
    <n v="50000000"/>
    <n v="22540359"/>
    <s v="Universal Pictures"/>
    <n v="113"/>
    <n v="156.9"/>
    <n v="45066351.933078386"/>
    <n v="-0.54919282000000003"/>
  </r>
  <r>
    <s v="Blood and Wine"/>
    <x v="0"/>
    <x v="6"/>
    <x v="16"/>
    <s v="February 21, 1997 (United States)"/>
    <x v="22"/>
    <n v="9400"/>
    <s v="Bob Rafelson"/>
    <s v="Nick Villiers"/>
    <s v="Jack Nicholson"/>
    <s v="United States"/>
    <n v="22000000"/>
    <n v="1094668"/>
    <s v="Recorded Picture Company (RPC)"/>
    <n v="101"/>
    <n v="156.9"/>
    <n v="2188638.3148502228"/>
    <n v="-0.95024236363636361"/>
  </r>
  <r>
    <s v="Jude"/>
    <x v="0"/>
    <x v="0"/>
    <x v="16"/>
    <s v="October 18, 1996 (United States)"/>
    <x v="15"/>
    <n v="10000"/>
    <s v="Michael Winterbottom"/>
    <s v="Hossein Amini"/>
    <s v="Christopher Eccleston"/>
    <s v="United Kingdom"/>
    <n v="7000000"/>
    <n v="409144"/>
    <s v="BBC Films"/>
    <n v="123"/>
    <n v="156.9"/>
    <n v="818027.23263224971"/>
    <n v="-0.94155085714285713"/>
  </r>
  <r>
    <s v="Bulletproof"/>
    <x v="0"/>
    <x v="2"/>
    <x v="16"/>
    <s v="September 6, 1996 (United States)"/>
    <x v="1"/>
    <n v="36000"/>
    <s v="Ernest R. Dickerson"/>
    <s v="Joe Gayton"/>
    <s v="Damon Wayans"/>
    <s v="United States"/>
    <n v="25000000"/>
    <n v="22611954"/>
    <s v="Universal Pictures"/>
    <n v="84"/>
    <n v="156.9"/>
    <n v="45209496.302103244"/>
    <n v="-9.5521839999999997E-2"/>
  </r>
  <r>
    <s v="Mad Dog Time"/>
    <x v="0"/>
    <x v="3"/>
    <x v="16"/>
    <s v="November 8, 1996 (United States)"/>
    <x v="20"/>
    <n v="2700"/>
    <s v="Larry Bishop"/>
    <s v="Larry Bishop"/>
    <s v="Michael J. Pollard"/>
    <s v="United States"/>
    <n v="8000000"/>
    <n v="107874"/>
    <s v="Bruin Grip Services"/>
    <n v="93"/>
    <n v="156.9"/>
    <n v="215679.24665391966"/>
    <n v="-0.98651575000000002"/>
  </r>
  <r>
    <s v="Irma Vep"/>
    <x v="4"/>
    <x v="3"/>
    <x v="16"/>
    <s v="April 30, 1997 (United States)"/>
    <x v="12"/>
    <n v="5900"/>
    <s v="Olivier Assayas"/>
    <s v="Olivier Assayas"/>
    <s v="Maggie Cheung"/>
    <s v="France"/>
    <m/>
    <n v="292040"/>
    <s v="Dacia Films"/>
    <n v="99"/>
    <n v="156.9"/>
    <n v="583893.86870618223"/>
    <n v="0"/>
  </r>
  <r>
    <s v="Mrs. Winterbourne"/>
    <x v="8"/>
    <x v="3"/>
    <x v="16"/>
    <s v="April 19, 1996 (United States)"/>
    <x v="19"/>
    <n v="7100"/>
    <s v="Richard Benjamin"/>
    <s v="Cornell Woolrich"/>
    <s v="Shirley MacLaine"/>
    <s v="United States"/>
    <n v="25000000"/>
    <n v="10082005"/>
    <s v="TriStar Pictures"/>
    <n v="105"/>
    <n v="156.9"/>
    <n v="20157584.247928616"/>
    <n v="-0.59671980000000002"/>
  </r>
  <r>
    <s v="The Portrait of a Lady"/>
    <x v="8"/>
    <x v="0"/>
    <x v="16"/>
    <s v="January 17, 1997 (United States)"/>
    <x v="19"/>
    <n v="11000"/>
    <s v="Jane Campion"/>
    <s v="Henry James"/>
    <s v="Nicole Kidman"/>
    <s v="United Kingdom"/>
    <m/>
    <n v="3692836"/>
    <s v="Polygram Filmed Entertainment"/>
    <n v="144"/>
    <n v="156.9"/>
    <n v="7383318.3760356903"/>
    <n v="0"/>
  </r>
  <r>
    <s v="Foxfire"/>
    <x v="0"/>
    <x v="0"/>
    <x v="16"/>
    <s v="August 23, 1996 (United States)"/>
    <x v="19"/>
    <n v="8800"/>
    <s v="Annette Haywood-Carter"/>
    <s v="Joyce Carol Oates"/>
    <s v="Hedy Burress"/>
    <s v="United States"/>
    <m/>
    <n v="269300"/>
    <s v="Chestnut Hill Productions"/>
    <n v="102"/>
    <n v="156.9"/>
    <n v="538428.36201402161"/>
    <n v="0"/>
  </r>
  <r>
    <s v="The Glimmer Man"/>
    <x v="0"/>
    <x v="2"/>
    <x v="16"/>
    <s v="October 4, 1996 (United States)"/>
    <x v="20"/>
    <n v="19000"/>
    <s v="John Gray"/>
    <s v="Kevin Brodbin"/>
    <s v="Steven Seagal"/>
    <s v="United States"/>
    <n v="45000000"/>
    <n v="20351264"/>
    <s v="Warner Bros."/>
    <n v="91"/>
    <n v="156.9"/>
    <n v="40689557.149776921"/>
    <n v="-0.54774968888888886"/>
  </r>
  <r>
    <s v="Up Close &amp; Personal"/>
    <x v="8"/>
    <x v="0"/>
    <x v="16"/>
    <s v="March 1, 1996 (United States)"/>
    <x v="19"/>
    <n v="14000"/>
    <s v="Jon Avnet"/>
    <s v="Joan Didion"/>
    <s v="Robert Redford"/>
    <s v="United States"/>
    <n v="60000000"/>
    <n v="100688705"/>
    <s v="Touchstone Pictures"/>
    <n v="124"/>
    <n v="156.9"/>
    <n v="201313236.19184193"/>
    <n v="0.67814508333333334"/>
  </r>
  <r>
    <s v="The Juror"/>
    <x v="0"/>
    <x v="6"/>
    <x v="16"/>
    <s v="February 2, 1996 (United States)"/>
    <x v="46"/>
    <n v="18000"/>
    <s v="Brian Gibson"/>
    <s v="George Dawes Green"/>
    <s v="Demi Moore"/>
    <s v="United States"/>
    <n v="44000000"/>
    <n v="22754725"/>
    <s v="Columbia Pictures"/>
    <n v="118"/>
    <n v="156.9"/>
    <n v="45494947.307202034"/>
    <n v="-0.48284715909090908"/>
  </r>
  <r>
    <s v="Flirting with Disaster"/>
    <x v="0"/>
    <x v="3"/>
    <x v="16"/>
    <s v="April 12, 1996 (United States)"/>
    <x v="17"/>
    <n v="18000"/>
    <s v="David O. Russell"/>
    <s v="David O. Russell"/>
    <s v="Ben Stiller"/>
    <s v="United States"/>
    <n v="7000000"/>
    <n v="14702438"/>
    <s v="Miramax"/>
    <n v="92"/>
    <n v="156.9"/>
    <n v="29395505.42128744"/>
    <n v="1.1003482857142857"/>
  </r>
  <r>
    <s v="Homeward Bound II: Lost in San Francisco"/>
    <x v="2"/>
    <x v="1"/>
    <x v="16"/>
    <s v="March 8, 1996 (United States)"/>
    <x v="22"/>
    <n v="14000"/>
    <s v="David R. Ellis"/>
    <s v="Chris Hauty"/>
    <s v="Michael J. Fox"/>
    <s v="United States"/>
    <m/>
    <n v="32772492"/>
    <s v="Walt Disney Pictures"/>
    <n v="88"/>
    <n v="156.9"/>
    <n v="65524096.497131921"/>
    <n v="0"/>
  </r>
  <r>
    <s v="Joe's Apartment"/>
    <x v="8"/>
    <x v="3"/>
    <x v="16"/>
    <s v="July 26, 1996 (United States)"/>
    <x v="30"/>
    <n v="13000"/>
    <s v="John Payson"/>
    <s v="John Payson"/>
    <s v="Jerry O'Connell"/>
    <s v="United States"/>
    <n v="13000000"/>
    <n v="4619014"/>
    <s v="Geffen Pictures"/>
    <n v="80"/>
    <n v="156.9"/>
    <n v="9235084.0777565315"/>
    <n v="-0.64469123076923074"/>
  </r>
  <r>
    <s v="Ghosts of Mississippi"/>
    <x v="8"/>
    <x v="0"/>
    <x v="16"/>
    <s v="January 3, 1997 (United States)"/>
    <x v="17"/>
    <n v="10000"/>
    <s v="Rob Reiner"/>
    <s v="Lewis Colick"/>
    <s v="Alec Baldwin"/>
    <s v="United States"/>
    <n v="36000000"/>
    <n v="13323144"/>
    <s v="Castle Rock Entertainment"/>
    <n v="130"/>
    <n v="156.9"/>
    <n v="26637796.512428295"/>
    <n v="-0.62991266666666668"/>
  </r>
  <r>
    <s v="A Summer's Tale"/>
    <x v="2"/>
    <x v="3"/>
    <x v="16"/>
    <s v="June 20, 2014 (United States)"/>
    <x v="37"/>
    <n v="7000"/>
    <s v="Ã‰ric Rohmer"/>
    <s v="Ã‰ric Rohmer"/>
    <s v="Melvil Poupaud"/>
    <s v="France"/>
    <m/>
    <n v="198126"/>
    <s v="Canal+"/>
    <n v="113"/>
    <n v="156.9"/>
    <n v="396125.7246653919"/>
    <n v="0"/>
  </r>
  <r>
    <s v="The Preacher's Wife"/>
    <x v="1"/>
    <x v="3"/>
    <x v="16"/>
    <s v="December 13, 1996 (United States)"/>
    <x v="41"/>
    <n v="11000"/>
    <s v="Penny Marshall"/>
    <s v="Robert Nathan"/>
    <s v="Denzel Washington"/>
    <s v="United States"/>
    <n v="40000000"/>
    <n v="48102795"/>
    <s v="Mundy Lane Entertainment"/>
    <n v="123"/>
    <n v="156.9"/>
    <n v="96174931.749521971"/>
    <n v="0.20256987500000001"/>
  </r>
  <r>
    <s v="Jane Eyre"/>
    <x v="1"/>
    <x v="0"/>
    <x v="16"/>
    <s v="April 12, 1996 (United States)"/>
    <x v="8"/>
    <n v="9200"/>
    <s v="Franco Zeffirelli"/>
    <s v="Charlotte BrontÃ«"/>
    <s v="William Hurt"/>
    <s v="France"/>
    <m/>
    <n v="5200601"/>
    <s v="Cineritino S.r.L."/>
    <n v="112"/>
    <n v="156.9"/>
    <n v="10397887.404079029"/>
    <n v="0"/>
  </r>
  <r>
    <s v="If Lucy Fell"/>
    <x v="0"/>
    <x v="3"/>
    <x v="16"/>
    <s v="March 8, 1996 (United States)"/>
    <x v="38"/>
    <n v="3800"/>
    <s v="Eric Schaeffer"/>
    <s v="Eric Schaeffer"/>
    <s v="Sarah Jessica Parker"/>
    <s v="United States"/>
    <n v="5000000"/>
    <n v="2420162"/>
    <s v="Motion Picture Corporation of America (MPCA)"/>
    <n v="92"/>
    <n v="156.9"/>
    <n v="4838781.5130656464"/>
    <n v="-0.51596759999999997"/>
  </r>
  <r>
    <s v="SubUrbia"/>
    <x v="0"/>
    <x v="3"/>
    <x v="16"/>
    <s v="July 3, 1997 (Germany)"/>
    <x v="8"/>
    <n v="9000"/>
    <s v="Richard Linklater"/>
    <s v="Eric Bogosian"/>
    <s v="Giovanni Ribisi"/>
    <s v="United States"/>
    <m/>
    <n v="656747"/>
    <s v="Castle Rock Entertainment"/>
    <n v="121"/>
    <n v="156.9"/>
    <n v="1313075.4231994899"/>
    <n v="0"/>
  </r>
  <r>
    <s v="First Strike"/>
    <x v="8"/>
    <x v="2"/>
    <x v="16"/>
    <s v="January 10, 1997 (United States)"/>
    <x v="14"/>
    <n v="20000"/>
    <s v="Stanley Tong"/>
    <s v="Greg Mellott"/>
    <s v="Jackie Chan"/>
    <s v="Hong Kong"/>
    <m/>
    <n v="21890845"/>
    <s v="Golden Harvest Company"/>
    <n v="107"/>
    <n v="156.9"/>
    <n v="43767737.899936259"/>
    <n v="0"/>
  </r>
  <r>
    <s v="Bad Moon"/>
    <x v="0"/>
    <x v="4"/>
    <x v="16"/>
    <s v="November 1, 1996 (United States)"/>
    <x v="1"/>
    <n v="6200"/>
    <s v="Eric Red"/>
    <s v="Wayne Smith"/>
    <s v="Mariel Hemingway"/>
    <s v="United States"/>
    <n v="7000000"/>
    <n v="1060264"/>
    <s v="Morgan Creek Entertainment"/>
    <n v="80"/>
    <n v="156.9"/>
    <n v="2119852.2421924789"/>
    <n v="-0.84853371428571434"/>
  </r>
  <r>
    <s v="Dunston Checks In"/>
    <x v="1"/>
    <x v="1"/>
    <x v="16"/>
    <s v="January 12, 1996 (United States)"/>
    <x v="20"/>
    <n v="12000"/>
    <s v="Ken Kwapis"/>
    <s v="John Hopkins"/>
    <s v="Jason Alexander"/>
    <s v="United States"/>
    <m/>
    <n v="9871065"/>
    <s v="Joe Wizan/Todd Black"/>
    <n v="88"/>
    <n v="156.9"/>
    <n v="19735838.690248564"/>
    <n v="0"/>
  </r>
  <r>
    <s v="Carpool"/>
    <x v="1"/>
    <x v="3"/>
    <x v="16"/>
    <s v="August 23, 1996 (United States)"/>
    <x v="18"/>
    <n v="4600"/>
    <s v="Arthur Hiller"/>
    <s v="Don Rhymer"/>
    <s v="Tom Arnold"/>
    <s v="United States"/>
    <n v="17000000"/>
    <n v="3325651"/>
    <s v="New Regency Productions"/>
    <n v="89"/>
    <n v="156.9"/>
    <n v="6649182.4008922875"/>
    <n v="-0.80437347058823527"/>
  </r>
  <r>
    <s v="The Daytrippers"/>
    <x v="0"/>
    <x v="3"/>
    <x v="16"/>
    <s v="March 5, 1997 (United States)"/>
    <x v="9"/>
    <n v="4900"/>
    <s v="Greg Mottola"/>
    <s v="Greg Mottola"/>
    <s v="Hope Davis"/>
    <s v="Canada"/>
    <m/>
    <n v="2099677"/>
    <s v="Alliance Communications Corporation"/>
    <n v="87"/>
    <n v="156.9"/>
    <n v="4198015.773741236"/>
    <n v="0"/>
  </r>
  <r>
    <s v="Before and After"/>
    <x v="8"/>
    <x v="6"/>
    <x v="16"/>
    <s v="February 23, 1996 (United States)"/>
    <x v="10"/>
    <n v="8500"/>
    <s v="Barbet Schroeder"/>
    <s v="Rosellen Brown"/>
    <s v="Meryl Streep"/>
    <s v="United States"/>
    <n v="35000000"/>
    <n v="8797839"/>
    <s v="Caravan Pictures"/>
    <n v="108"/>
    <n v="156.9"/>
    <n v="17590070.709369022"/>
    <n v="-0.74863317142857144"/>
  </r>
  <r>
    <s v="Citizen Ruth"/>
    <x v="0"/>
    <x v="3"/>
    <x v="16"/>
    <s v="December 13, 1996 (United States)"/>
    <x v="9"/>
    <n v="7500"/>
    <s v="Alexander Payne"/>
    <s v="Alexander Payne"/>
    <s v="Laura Dern"/>
    <s v="United States"/>
    <n v="3000000"/>
    <n v="285112"/>
    <s v="Independent Pictures (II)"/>
    <n v="106"/>
    <n v="156.9"/>
    <n v="570042.28425748879"/>
    <n v="-0.90496266666666669"/>
  </r>
  <r>
    <s v="Extreme Measures"/>
    <x v="0"/>
    <x v="6"/>
    <x v="16"/>
    <s v="September 27, 1996 (United States)"/>
    <x v="19"/>
    <n v="17000"/>
    <s v="Michael Apted"/>
    <s v="Michael Palmer"/>
    <s v="Hugh Grant"/>
    <s v="United Kingdom"/>
    <n v="38000000"/>
    <n v="17380126"/>
    <s v="Castle Rock Entertainment"/>
    <n v="118"/>
    <n v="156.9"/>
    <n v="34749174.800509878"/>
    <n v="-0.5426282631578947"/>
  </r>
  <r>
    <s v="Female Perversions"/>
    <x v="0"/>
    <x v="0"/>
    <x v="16"/>
    <s v="April 25, 1997 (United States)"/>
    <x v="20"/>
    <n v="2300"/>
    <s v="Susan Streitfeld"/>
    <s v="Louise J. Kaplan"/>
    <s v="Tilda Swinton"/>
    <s v="Germany"/>
    <m/>
    <n v="926954"/>
    <s v="Mindy Affrime"/>
    <n v="120"/>
    <n v="156.9"/>
    <n v="1853317.2071383044"/>
    <n v="0"/>
  </r>
  <r>
    <s v="A Thin Line Between Love and Hate"/>
    <x v="0"/>
    <x v="3"/>
    <x v="16"/>
    <s v="April 3, 1996 (United States)"/>
    <x v="46"/>
    <n v="4600"/>
    <s v="Martin Lawrence"/>
    <s v="Martin Lawrence"/>
    <s v="Martin Lawrence"/>
    <s v="United States"/>
    <n v="8000000"/>
    <n v="35599803"/>
    <s v="Jackson/McHenry Company,The"/>
    <n v="108"/>
    <n v="156.9"/>
    <n v="71176916.514340341"/>
    <n v="3.4499753750000002"/>
  </r>
  <r>
    <s v="Kissed"/>
    <x v="3"/>
    <x v="0"/>
    <x v="16"/>
    <s v="April 11, 1997 (United States)"/>
    <x v="5"/>
    <n v="3600"/>
    <s v="Lynne Stopkewich"/>
    <s v="Angus Fraser"/>
    <s v="Molly Parker"/>
    <s v="Canada"/>
    <m/>
    <n v="329211"/>
    <s v="Boneyard Film Company Inc."/>
    <n v="78"/>
    <n v="156.9"/>
    <n v="658212.17782026762"/>
    <n v="0"/>
  </r>
  <r>
    <s v="The Truth About Cats &amp; Dogs"/>
    <x v="8"/>
    <x v="3"/>
    <x v="16"/>
    <s v="April 26, 1996 (United States)"/>
    <x v="21"/>
    <n v="25000"/>
    <s v="Michael Lehmann"/>
    <s v="Audrey Wells"/>
    <s v="Uma Thurman"/>
    <s v="United States"/>
    <m/>
    <n v="34861807"/>
    <s v="Twentieth Century Fox"/>
    <n v="97"/>
    <n v="156.9"/>
    <n v="69701394.875079662"/>
    <n v="0"/>
  </r>
  <r>
    <s v="The Whole Wide World"/>
    <x v="1"/>
    <x v="5"/>
    <x v="16"/>
    <s v="December 20, 1996 (United States)"/>
    <x v="12"/>
    <n v="3500"/>
    <s v="Dan Ireland"/>
    <s v="Novalyne Price Ellis"/>
    <s v="Vincent D'Onofrio"/>
    <s v="United States"/>
    <n v="1300000"/>
    <n v="375757"/>
    <s v="Cineville"/>
    <n v="111"/>
    <n v="156.9"/>
    <n v="751274.51179094962"/>
    <n v="-0.71095615384615385"/>
  </r>
  <r>
    <s v="Dear God"/>
    <x v="1"/>
    <x v="3"/>
    <x v="16"/>
    <s v="November 1, 1996 (United States)"/>
    <x v="20"/>
    <n v="3700"/>
    <s v="Garry Marshall"/>
    <s v="Warren Leight"/>
    <s v="Greg Kinnear"/>
    <s v="United States"/>
    <n v="22000000"/>
    <n v="7138523"/>
    <s v="Rysher Entertainment"/>
    <n v="112"/>
    <n v="156.9"/>
    <n v="14272496.272147864"/>
    <n v="-0.67552168181818184"/>
  </r>
  <r>
    <s v="Bed of Roses"/>
    <x v="1"/>
    <x v="0"/>
    <x v="16"/>
    <s v="January 26, 1996 (United States)"/>
    <x v="10"/>
    <n v="8000"/>
    <s v="Michael Goldenberg"/>
    <s v="Michael Goldenberg"/>
    <s v="Christian Slater"/>
    <s v="United States"/>
    <m/>
    <n v="27315527"/>
    <s v="Juno Pix"/>
    <n v="87"/>
    <n v="156.9"/>
    <n v="54613644.486296996"/>
    <n v="0"/>
  </r>
  <r>
    <s v="The Pallbearer"/>
    <x v="8"/>
    <x v="3"/>
    <x v="16"/>
    <s v="May 3, 1996 (United States)"/>
    <x v="18"/>
    <n v="7700"/>
    <s v="Matt Reeves"/>
    <s v="Jason Katims"/>
    <s v="David Schwimmer"/>
    <s v="United States"/>
    <n v="8000000"/>
    <n v="5656388"/>
    <s v="Miramax"/>
    <n v="98"/>
    <n v="156.9"/>
    <n v="11309170.908859145"/>
    <n v="-0.29295149999999998"/>
  </r>
  <r>
    <s v="Lawnmower Man 2: Beyond Cyberspace"/>
    <x v="8"/>
    <x v="2"/>
    <x v="16"/>
    <s v="January 12, 1996 (United States)"/>
    <x v="65"/>
    <n v="9000"/>
    <s v="Farhad Mann"/>
    <s v="Farhad Mann"/>
    <s v="Patrick Bergin"/>
    <s v="United States"/>
    <n v="15000000"/>
    <n v="2409225"/>
    <s v="New Line Cinema"/>
    <n v="93"/>
    <n v="156.9"/>
    <n v="4816914.483747609"/>
    <n v="-0.83938500000000005"/>
  </r>
  <r>
    <s v="A Family Thing"/>
    <x v="8"/>
    <x v="3"/>
    <x v="16"/>
    <s v="March 29, 1996 (United States)"/>
    <x v="9"/>
    <n v="3400"/>
    <s v="Richard Pearce"/>
    <s v="Billy Bob Thornton"/>
    <s v="Robert Duvall"/>
    <s v="United States"/>
    <m/>
    <n v="10125417"/>
    <s v="United Artists"/>
    <n v="109"/>
    <n v="156.9"/>
    <n v="20244380.579349902"/>
    <n v="0"/>
  </r>
  <r>
    <s v="Curdled"/>
    <x v="0"/>
    <x v="3"/>
    <x v="16"/>
    <s v="September 27, 1996 (United States)"/>
    <x v="23"/>
    <n v="4900"/>
    <s v="Reb Braddock"/>
    <s v="Reb Braddock"/>
    <s v="William Baldwin"/>
    <s v="United States"/>
    <n v="2300000"/>
    <n v="49620"/>
    <s v="A Band Apart"/>
    <n v="88"/>
    <n v="156.9"/>
    <n v="99208.374760994251"/>
    <n v="-0.97842608695652178"/>
  </r>
  <r>
    <s v="First Kid"/>
    <x v="1"/>
    <x v="3"/>
    <x v="16"/>
    <s v="August 30, 1996 (United States)"/>
    <x v="11"/>
    <n v="10000"/>
    <s v="David Mickey Evans"/>
    <s v="Tim Kelleher"/>
    <s v="Sinbad"/>
    <s v="United States"/>
    <m/>
    <n v="26491793"/>
    <s v="Caravan Pictures"/>
    <n v="101"/>
    <n v="156.9"/>
    <n v="52966701.492033139"/>
    <n v="0"/>
  </r>
  <r>
    <s v="Eddie"/>
    <x v="8"/>
    <x v="3"/>
    <x v="16"/>
    <s v="May 31, 1996 (United States)"/>
    <x v="33"/>
    <n v="9300"/>
    <s v="Steve Rash"/>
    <s v="Steve Zacharias"/>
    <s v="Whoopi Goldberg"/>
    <s v="United States"/>
    <n v="30000000"/>
    <n v="31387164"/>
    <s v="Permut Presentations"/>
    <n v="100"/>
    <n v="156.9"/>
    <n v="62754323.434034407"/>
    <n v="4.6238799999999997E-2"/>
  </r>
  <r>
    <s v="Feeling Minnesota"/>
    <x v="0"/>
    <x v="3"/>
    <x v="16"/>
    <s v="September 13, 1996 (United States)"/>
    <x v="20"/>
    <n v="11000"/>
    <s v="Steven Baigelman"/>
    <s v="Steven Baigelman"/>
    <s v="Keanu Reeves"/>
    <s v="United States"/>
    <m/>
    <n v="3124440"/>
    <s v="Fine Line Features"/>
    <n v="99"/>
    <n v="156.9"/>
    <n v="6246888.6424474176"/>
    <n v="0"/>
  </r>
  <r>
    <s v="The Pillow Book"/>
    <x v="4"/>
    <x v="0"/>
    <x v="16"/>
    <s v="June 6, 1997 (United States)"/>
    <x v="17"/>
    <n v="13000"/>
    <s v="Peter Greenaway"/>
    <s v="Sei Shonagon"/>
    <s v="Vivian Wu"/>
    <s v="Netherlands"/>
    <m/>
    <n v="2372744"/>
    <s v="Centurion"/>
    <n v="126"/>
    <n v="156.9"/>
    <n v="4743975.7348629693"/>
    <n v="0"/>
  </r>
  <r>
    <s v="The Adventures of Pinocchio"/>
    <x v="2"/>
    <x v="1"/>
    <x v="16"/>
    <s v="July 26, 1996 (United States)"/>
    <x v="33"/>
    <n v="5500"/>
    <s v="Steve Barron"/>
    <s v="Sherry Mills"/>
    <s v="Martin Landau"/>
    <s v="Czech Republic"/>
    <n v="25000000"/>
    <n v="15094530"/>
    <s v="New Line Cinema"/>
    <n v="96"/>
    <n v="156.9"/>
    <n v="30179439.521988526"/>
    <n v="-0.39621879999999998"/>
  </r>
  <r>
    <s v="City Hall"/>
    <x v="0"/>
    <x v="0"/>
    <x v="16"/>
    <s v="February 16, 1996 (United States)"/>
    <x v="19"/>
    <n v="20000"/>
    <s v="Harold Becker"/>
    <s v="Ken Lipper"/>
    <s v="Al Pacino"/>
    <s v="United States"/>
    <n v="40000000"/>
    <n v="20340204"/>
    <s v="Castle Rock Entertainment"/>
    <n v="111"/>
    <n v="156.9"/>
    <n v="40667444.19885277"/>
    <n v="-0.49149490000000001"/>
  </r>
  <r>
    <s v="Night Falls on Manhattan"/>
    <x v="0"/>
    <x v="6"/>
    <x v="16"/>
    <s v="May 16, 1997 (United States)"/>
    <x v="14"/>
    <n v="6900"/>
    <s v="Sidney Lumet"/>
    <s v="Robert Daley"/>
    <s v="Andy Garcia"/>
    <s v="United States"/>
    <m/>
    <n v="9889670"/>
    <s v="Paramount Pictures"/>
    <n v="113"/>
    <n v="156.9"/>
    <n v="19773036.832377307"/>
    <n v="0"/>
  </r>
  <r>
    <s v="The Great White Hype"/>
    <x v="0"/>
    <x v="3"/>
    <x v="16"/>
    <s v="May 3, 1996 (United States)"/>
    <x v="30"/>
    <n v="8500"/>
    <s v="Reginald Hudlin"/>
    <s v="Tony Hendra"/>
    <s v="Samuel L. Jackson"/>
    <s v="United States"/>
    <m/>
    <n v="8008255"/>
    <s v="Atman Entertainment"/>
    <n v="91"/>
    <n v="156.9"/>
    <n v="16011405.949649457"/>
    <n v="0"/>
  </r>
  <r>
    <s v="Twelfth Night"/>
    <x v="1"/>
    <x v="3"/>
    <x v="16"/>
    <s v="October 25, 1996 (United States)"/>
    <x v="13"/>
    <n v="5700"/>
    <s v="Trevor Nunn"/>
    <s v="William Shakespeare"/>
    <s v="Helena Bonham Carter"/>
    <s v="Ireland"/>
    <n v="5000000"/>
    <n v="588621"/>
    <s v="Renaissance Films"/>
    <n v="134"/>
    <n v="156.9"/>
    <n v="1176866.8432122369"/>
    <n v="-0.88227580000000005"/>
  </r>
  <r>
    <s v="Mary Reilly"/>
    <x v="0"/>
    <x v="0"/>
    <x v="16"/>
    <s v="February 23, 1996 (United States)"/>
    <x v="1"/>
    <n v="14000"/>
    <s v="Stephen Frears"/>
    <s v="Valerie Martin"/>
    <s v="Julia Roberts"/>
    <s v="United States"/>
    <n v="47000000"/>
    <n v="12379402"/>
    <s v="NFH Productions"/>
    <n v="108"/>
    <n v="156.9"/>
    <n v="24750914.005098786"/>
    <n v="-0.73660846808510638"/>
  </r>
  <r>
    <s v="My Fellow Americans"/>
    <x v="8"/>
    <x v="1"/>
    <x v="16"/>
    <s v="December 20, 1996 (United States)"/>
    <x v="16"/>
    <n v="14000"/>
    <s v="Peter Segal"/>
    <s v="E. Jack Kaplan"/>
    <s v="Jack Lemmon"/>
    <s v="United States"/>
    <n v="21500000"/>
    <n v="22313201"/>
    <s v="Peters Entertainment"/>
    <n v="101"/>
    <n v="156.9"/>
    <n v="44612180.711918414"/>
    <n v="3.7823302325581398E-2"/>
  </r>
  <r>
    <s v="Sgt. Bilko"/>
    <x v="1"/>
    <x v="3"/>
    <x v="16"/>
    <s v="March 29, 1996 (United States)"/>
    <x v="1"/>
    <n v="22000"/>
    <s v="Jonathan Lynn"/>
    <s v="Nat Hiken"/>
    <s v="Steve Martin"/>
    <s v="United States"/>
    <n v="39000000"/>
    <n v="37956793"/>
    <s v="Imagine Entertainment"/>
    <n v="93"/>
    <n v="156.9"/>
    <n v="75889394.289993614"/>
    <n v="-2.6748897435897437E-2"/>
  </r>
  <r>
    <s v="Heaven's Prisoners"/>
    <x v="0"/>
    <x v="0"/>
    <x v="16"/>
    <s v="May 17, 1996 (United States)"/>
    <x v="1"/>
    <n v="5100"/>
    <s v="Phil Joanou"/>
    <s v="James Lee Burke"/>
    <s v="Alec Baldwin"/>
    <s v="United States"/>
    <n v="25000000"/>
    <n v="5009305"/>
    <s v="PVM Entertainment"/>
    <n v="132"/>
    <n v="156.9"/>
    <n v="10015417.326322498"/>
    <n v="-0.7996278"/>
  </r>
  <r>
    <s v="Caught"/>
    <x v="0"/>
    <x v="0"/>
    <x v="16"/>
    <s v="January 24, 1996 (United States)"/>
    <x v="14"/>
    <n v="1200"/>
    <s v="Robert M. Young"/>
    <s v="Edward Pomerantz"/>
    <s v="Edward James Olmos"/>
    <s v="United States"/>
    <m/>
    <m/>
    <s v="Cinehaus"/>
    <n v="110"/>
    <n v="156.9"/>
    <n v="0"/>
    <n v="0"/>
  </r>
  <r>
    <s v="I Shot Andy Warhol"/>
    <x v="0"/>
    <x v="5"/>
    <x v="16"/>
    <s v="May 1, 1996 (United States)"/>
    <x v="14"/>
    <n v="6400"/>
    <s v="Mary Harron"/>
    <s v="Jeremiah Newton"/>
    <s v="Lili Taylor"/>
    <s v="United Kingdom"/>
    <m/>
    <n v="1875527"/>
    <s v="Playhouse International Pictures"/>
    <n v="103"/>
    <n v="156.9"/>
    <n v="3749858.6354365833"/>
    <n v="0"/>
  </r>
  <r>
    <s v="The Sunchaser"/>
    <x v="0"/>
    <x v="6"/>
    <x v="16"/>
    <s v="October 25, 1996 (United States)"/>
    <x v="19"/>
    <n v="4200"/>
    <s v="Michael Cimino"/>
    <s v="Charles Leavitt"/>
    <s v="Woody Harrelson"/>
    <s v="United States"/>
    <m/>
    <n v="21508"/>
    <s v="Appledown Films Inc."/>
    <n v="122"/>
    <n v="156.9"/>
    <n v="43002.291905672399"/>
    <n v="0"/>
  </r>
  <r>
    <s v="All Dogs Go to Heaven 2"/>
    <x v="2"/>
    <x v="10"/>
    <x v="16"/>
    <s v="March 29, 1996 (United States)"/>
    <x v="30"/>
    <n v="5700"/>
    <s v="Larry Leker"/>
    <s v="Arne Olsen"/>
    <s v="Charlie Sheen"/>
    <s v="United States"/>
    <m/>
    <n v="8620678"/>
    <s v="MGM Family Entertainment"/>
    <n v="82"/>
    <n v="156.9"/>
    <n v="17235861.622689608"/>
    <n v="0"/>
  </r>
  <r>
    <s v="Girl 6"/>
    <x v="0"/>
    <x v="3"/>
    <x v="16"/>
    <s v="March 22, 1996 (United States)"/>
    <x v="33"/>
    <n v="5900"/>
    <s v="Spike Lee"/>
    <s v="Suzan-Lori Parks"/>
    <s v="Theresa Randle"/>
    <s v="United States"/>
    <n v="12000000"/>
    <n v="4939939"/>
    <s v="Fox Searchlight Pictures"/>
    <n v="108"/>
    <n v="156.9"/>
    <n v="9876729.5366475452"/>
    <n v="-0.58833841666666664"/>
  </r>
  <r>
    <s v="The Evening Star"/>
    <x v="8"/>
    <x v="3"/>
    <x v="16"/>
    <s v="December 25, 1996 (United States)"/>
    <x v="23"/>
    <n v="4300"/>
    <s v="Robert Harling"/>
    <s v="Larry McMurtry"/>
    <s v="Shirley MacLaine"/>
    <s v="United States"/>
    <m/>
    <n v="12767815"/>
    <s v="Rysher Entertainment"/>
    <n v="129"/>
    <n v="156.9"/>
    <n v="25527492.450605478"/>
    <n v="0"/>
  </r>
  <r>
    <s v="Larger Than Life"/>
    <x v="1"/>
    <x v="3"/>
    <x v="16"/>
    <s v="November 1, 1996 (United States)"/>
    <x v="41"/>
    <n v="6900"/>
    <s v="Howard Franklin"/>
    <s v="Roy Blount Jr."/>
    <s v="Bill Murray"/>
    <s v="United States"/>
    <n v="30000000"/>
    <n v="8315693"/>
    <s v="United Artists Pictures"/>
    <n v="93"/>
    <n v="156.9"/>
    <n v="16626086.004461439"/>
    <n v="-0.72281023333333339"/>
  </r>
  <r>
    <s v="Head Above Water"/>
    <x v="8"/>
    <x v="3"/>
    <x v="16"/>
    <s v="June 25, 1997 (United States)"/>
    <x v="22"/>
    <n v="7400"/>
    <s v="Jim Wilson"/>
    <s v="Eirik Ildahl"/>
    <s v="Harvey Keitel"/>
    <s v="United States"/>
    <m/>
    <n v="32212"/>
    <s v="Majestic Films International"/>
    <n v="92"/>
    <n v="156.9"/>
    <n v="64403.469725940085"/>
    <n v="0"/>
  </r>
  <r>
    <s v="Two If by Sea"/>
    <x v="0"/>
    <x v="3"/>
    <x v="16"/>
    <s v="January 12, 1996 (United States)"/>
    <x v="33"/>
    <n v="5500"/>
    <s v="Bill Bennett"/>
    <s v="Denis Leary"/>
    <s v="Sandra Bullock"/>
    <s v="United States"/>
    <m/>
    <n v="10658278"/>
    <s v="Morgan Creek Entertainment"/>
    <n v="96"/>
    <n v="156.9"/>
    <n v="21309762.961121731"/>
    <n v="0"/>
  </r>
  <r>
    <s v="The Stupids"/>
    <x v="1"/>
    <x v="1"/>
    <x v="16"/>
    <s v="August 30, 1996 (United States)"/>
    <x v="29"/>
    <n v="6500"/>
    <s v="John Landis"/>
    <s v="James Marshall"/>
    <s v="Tom Arnold"/>
    <s v="United Kingdom"/>
    <n v="25000000"/>
    <n v="2491989"/>
    <s v="Imagine Entertainment"/>
    <n v="94"/>
    <n v="156.9"/>
    <n v="4982389.7342256205"/>
    <n v="-0.90032044"/>
  </r>
  <r>
    <s v="The Funeral"/>
    <x v="0"/>
    <x v="6"/>
    <x v="16"/>
    <s v="November 1, 1996 (United States)"/>
    <x v="14"/>
    <n v="8400"/>
    <s v="Abel Ferrara"/>
    <s v="Nicholas St. John"/>
    <s v="Christopher Walken"/>
    <s v="United States"/>
    <n v="12500000"/>
    <n v="1227324"/>
    <s v="October Films"/>
    <n v="99"/>
    <n v="156.9"/>
    <n v="2453865.7667304012"/>
    <n v="-0.90181407999999996"/>
  </r>
  <r>
    <s v="Kids in the Hall: Brain Candy"/>
    <x v="0"/>
    <x v="3"/>
    <x v="16"/>
    <s v="April 19, 1996 (United States)"/>
    <x v="15"/>
    <n v="8300"/>
    <s v="Kelly Makin"/>
    <s v="Norm Hiscock"/>
    <s v="Dave Foley"/>
    <s v="Canada"/>
    <m/>
    <n v="2654308"/>
    <s v="Paramount Pictures"/>
    <n v="89"/>
    <n v="156.9"/>
    <n v="5306924.2804333968"/>
    <n v="0"/>
  </r>
  <r>
    <s v="High School High"/>
    <x v="8"/>
    <x v="3"/>
    <x v="16"/>
    <s v="October 25, 1996 (United States)"/>
    <x v="30"/>
    <n v="13000"/>
    <s v="Hart Bochner"/>
    <s v="David Zucker"/>
    <s v="Jon Lovitz"/>
    <s v="United States"/>
    <m/>
    <n v="21302121"/>
    <s v="TriStar Pictures"/>
    <n v="86"/>
    <n v="156.9"/>
    <n v="42590665.122370936"/>
    <n v="0"/>
  </r>
  <r>
    <s v="Schizopolis"/>
    <x v="4"/>
    <x v="3"/>
    <x v="16"/>
    <s v="April 9, 1997 (United States)"/>
    <x v="8"/>
    <n v="5300"/>
    <s v="Steven Soderbergh"/>
    <s v="Steven Soderbergh"/>
    <s v="Steven Soderbergh"/>
    <s v="United States"/>
    <n v="250000"/>
    <n v="10580"/>
    <s v=".406 Production"/>
    <n v="96"/>
    <n v="156.9"/>
    <n v="21153.256851497768"/>
    <n v="-0.95767999999999998"/>
  </r>
  <r>
    <s v="The Van"/>
    <x v="0"/>
    <x v="3"/>
    <x v="16"/>
    <s v="May 16, 1997 (United States)"/>
    <x v="17"/>
    <n v="4300"/>
    <s v="Stephen Frears"/>
    <s v="Roddy Doyle"/>
    <s v="Colm Meaney"/>
    <s v="United Kingdom"/>
    <m/>
    <n v="712095"/>
    <s v="Beacon Communications"/>
    <n v="100"/>
    <n v="156.9"/>
    <n v="1423736.1472275334"/>
    <n v="0"/>
  </r>
  <r>
    <s v="Alaska"/>
    <x v="1"/>
    <x v="1"/>
    <x v="16"/>
    <s v="August 14, 1996 (United States)"/>
    <x v="1"/>
    <n v="5200"/>
    <s v="Fraser C. Heston"/>
    <s v="Andy Burg"/>
    <s v="Thora Birch"/>
    <s v="United States"/>
    <n v="23000000"/>
    <n v="11829959"/>
    <s v="Castle Rock Entertainment"/>
    <n v="109"/>
    <n v="156.9"/>
    <n v="23652378.191841934"/>
    <n v="-0.48565395652173915"/>
  </r>
  <r>
    <s v="Moll Flanders"/>
    <x v="8"/>
    <x v="0"/>
    <x v="16"/>
    <s v="June 14, 1996 (United States)"/>
    <x v="16"/>
    <n v="4100"/>
    <s v="Pen Densham"/>
    <s v="Daniel Defoe"/>
    <s v="Robin Wright"/>
    <s v="United States"/>
    <m/>
    <n v="3486957"/>
    <s v="Metro-Goldwyn-Mayer (MGM)"/>
    <n v="123"/>
    <n v="156.9"/>
    <n v="6971691.5927342251"/>
    <n v="0"/>
  </r>
  <r>
    <s v="The Associate"/>
    <x v="8"/>
    <x v="3"/>
    <x v="16"/>
    <s v="October 25, 1996 (United States)"/>
    <x v="10"/>
    <n v="7800"/>
    <s v="Donald Petrie"/>
    <s v="Jenaro Prieto"/>
    <s v="Whoopi Goldberg"/>
    <s v="United States"/>
    <m/>
    <n v="12844057"/>
    <s v="Hollywood Pictures"/>
    <n v="114"/>
    <n v="156.9"/>
    <n v="25679927.857871253"/>
    <n v="0"/>
  </r>
  <r>
    <s v="Shiloh"/>
    <x v="1"/>
    <x v="0"/>
    <x v="16"/>
    <s v="April 25, 1997 (United States)"/>
    <x v="5"/>
    <n v="3100"/>
    <s v="Dale Rosenbloom"/>
    <s v="Phyllis Reynolds Naylor"/>
    <s v="Blake Heron"/>
    <s v="United States"/>
    <m/>
    <n v="1007822"/>
    <s v="Good Dog Productions LLC"/>
    <n v="93"/>
    <n v="156.9"/>
    <n v="2015001.6660293178"/>
    <n v="0"/>
  </r>
  <r>
    <s v="In Love and War"/>
    <x v="8"/>
    <x v="5"/>
    <x v="16"/>
    <s v="January 24, 1997 (United States)"/>
    <x v="22"/>
    <n v="8300"/>
    <s v="Richard Attenborough"/>
    <s v="Henry S. Villard"/>
    <s v="Sandra Bullock"/>
    <s v="United States"/>
    <m/>
    <n v="25372294"/>
    <s v="Dimitri Villard Productions"/>
    <n v="113"/>
    <n v="156.9"/>
    <n v="50728417.00318674"/>
    <n v="0"/>
  </r>
  <r>
    <s v="Surviving Picasso"/>
    <x v="0"/>
    <x v="5"/>
    <x v="16"/>
    <s v="September 20, 1996 (United States)"/>
    <x v="5"/>
    <n v="7000"/>
    <s v="James Ivory"/>
    <s v="Arianna Huffington"/>
    <s v="Anthony Hopkins"/>
    <s v="United States"/>
    <n v="16000000"/>
    <n v="2021348"/>
    <s v="Merchant Ivory Productions"/>
    <n v="125"/>
    <n v="156.9"/>
    <n v="4041407.6966220518"/>
    <n v="-0.87366575000000002"/>
  </r>
  <r>
    <s v="Kansas City"/>
    <x v="0"/>
    <x v="6"/>
    <x v="16"/>
    <s v="August 16, 1996 (United States)"/>
    <x v="21"/>
    <n v="4500"/>
    <s v="Robert Altman"/>
    <s v="Robert Altman"/>
    <s v="Jennifer Jason Leigh"/>
    <s v="France"/>
    <n v="19000000"/>
    <n v="1356828"/>
    <s v="CiBy 2000"/>
    <n v="116"/>
    <n v="156.9"/>
    <n v="2712791.2275334606"/>
    <n v="-0.92858799999999997"/>
  </r>
  <r>
    <s v="Mr. Wrong"/>
    <x v="8"/>
    <x v="3"/>
    <x v="16"/>
    <s v="February 16, 1996 (United States)"/>
    <x v="51"/>
    <n v="4800"/>
    <s v="Nick Castle"/>
    <s v="Chris Matheson"/>
    <s v="Ellen DeGeneres"/>
    <s v="United States"/>
    <m/>
    <n v="12825141"/>
    <s v="Mandeville Films"/>
    <n v="96"/>
    <n v="156.9"/>
    <n v="25642107.913957931"/>
    <n v="0"/>
  </r>
  <r>
    <s v="Fled"/>
    <x v="0"/>
    <x v="2"/>
    <x v="16"/>
    <s v="July 19, 1996 (United States)"/>
    <x v="20"/>
    <n v="8700"/>
    <s v="Kevin Hooks"/>
    <s v="Preston A. Whitmore II"/>
    <s v="Laurence Fishburne"/>
    <s v="United States"/>
    <n v="25000000"/>
    <n v="17193231"/>
    <s v="Metro-Goldwyn-Mayer (MGM)"/>
    <n v="98"/>
    <n v="156.9"/>
    <n v="34375503.917782024"/>
    <n v="-0.31227075999999998"/>
  </r>
  <r>
    <s v="Infinity"/>
    <x v="1"/>
    <x v="5"/>
    <x v="16"/>
    <s v="October 4, 1996 (United States)"/>
    <x v="19"/>
    <n v="1700"/>
    <s v="Matthew Broderick"/>
    <s v="Richard Feynman"/>
    <s v="Matthew Broderick"/>
    <s v="United States"/>
    <m/>
    <n v="195170"/>
    <s v="First Look International"/>
    <n v="119"/>
    <n v="156.9"/>
    <n v="390215.6086679413"/>
    <n v="0"/>
  </r>
  <r>
    <s v="Unforgettable"/>
    <x v="0"/>
    <x v="0"/>
    <x v="16"/>
    <s v="February 23, 1996 (United States)"/>
    <x v="22"/>
    <n v="5000"/>
    <s v="John Dahl"/>
    <s v="Bill Geddie"/>
    <s v="Ray Liotta"/>
    <s v="United States"/>
    <n v="18000000"/>
    <n v="2821671"/>
    <s v="Dino De Laurentiis Company"/>
    <n v="117"/>
    <n v="156.9"/>
    <n v="5641543.6118546836"/>
    <n v="-0.84324049999999995"/>
  </r>
  <r>
    <s v="Bloodsport 2"/>
    <x v="0"/>
    <x v="2"/>
    <x v="16"/>
    <s v="March 1, 1996 (United States)"/>
    <x v="25"/>
    <n v="2900"/>
    <s v="Alan Mehrez"/>
    <s v="Jeff Schechter"/>
    <s v="Daniel Bernhardt"/>
    <s v="United States"/>
    <m/>
    <n v="684351"/>
    <s v="FM Entertainment International N.V."/>
    <n v="90"/>
    <n v="156.9"/>
    <n v="1368265.8298279156"/>
    <n v="0"/>
  </r>
  <r>
    <s v="Phat Beach"/>
    <x v="0"/>
    <x v="3"/>
    <x v="16"/>
    <s v="August 2, 1996 (United States)"/>
    <x v="49"/>
    <n v="833"/>
    <s v="Doug Ellin"/>
    <s v="Cleveland O'Neal III"/>
    <s v="Jermaine Hopkins"/>
    <s v="United States"/>
    <m/>
    <n v="1383553"/>
    <s v="Connection III Entertainment"/>
    <n v="89"/>
    <n v="156.9"/>
    <n v="2766224.1943913316"/>
    <n v="0"/>
  </r>
  <r>
    <s v="Last Dance"/>
    <x v="0"/>
    <x v="0"/>
    <x v="16"/>
    <s v="May 3, 1996 (United States)"/>
    <x v="46"/>
    <n v="4000"/>
    <s v="Bruce Beresford"/>
    <s v="Steven Haft"/>
    <s v="Sharon Stone"/>
    <s v="United States"/>
    <m/>
    <n v="5939449"/>
    <s v="Touchstone Pictures"/>
    <n v="103"/>
    <n v="156.9"/>
    <n v="11875112.500318673"/>
    <n v="0"/>
  </r>
  <r>
    <s v="Grace of My Heart"/>
    <x v="0"/>
    <x v="3"/>
    <x v="16"/>
    <s v="September 13, 1996 (United States)"/>
    <x v="17"/>
    <n v="3600"/>
    <s v="Allison Anders"/>
    <s v="Allison Anders"/>
    <s v="Illeana Douglas"/>
    <s v="United States"/>
    <n v="5000000"/>
    <n v="660313"/>
    <s v="Cappa Production"/>
    <n v="116"/>
    <n v="156.9"/>
    <n v="1320205.1504142764"/>
    <n v="-0.86793739999999997"/>
  </r>
  <r>
    <s v="Celtic Pride"/>
    <x v="8"/>
    <x v="3"/>
    <x v="16"/>
    <s v="April 19, 1996 (United States)"/>
    <x v="11"/>
    <n v="9600"/>
    <s v="Tom DeCerchio"/>
    <s v="Judd Apatow"/>
    <s v="Damon Wayans"/>
    <s v="United States"/>
    <m/>
    <n v="9255027"/>
    <s v="Caravan Pictures"/>
    <n v="91"/>
    <n v="156.9"/>
    <n v="18504155.321223706"/>
    <n v="0"/>
  </r>
  <r>
    <s v="Ed"/>
    <x v="1"/>
    <x v="3"/>
    <x v="16"/>
    <s v="March 15, 1996 (United States)"/>
    <x v="42"/>
    <n v="8200"/>
    <s v="Bill CouturiÃ©"/>
    <s v="Ken Richards"/>
    <s v="Matt LeBlanc"/>
    <s v="United States"/>
    <n v="24000000"/>
    <n v="4422380"/>
    <s v="Longview Entertainment"/>
    <n v="94"/>
    <n v="156.9"/>
    <n v="8841941.402166985"/>
    <n v="-0.81573416666666665"/>
  </r>
  <r>
    <s v="The Game"/>
    <x v="0"/>
    <x v="0"/>
    <x v="17"/>
    <s v="September 12, 1997 (United States)"/>
    <x v="40"/>
    <n v="361000"/>
    <s v="David Fincher"/>
    <s v="John Brancato"/>
    <s v="Michael Douglas"/>
    <s v="United States"/>
    <n v="50000000"/>
    <n v="109423648"/>
    <s v="Polygram Filmed Entertainment"/>
    <n v="129"/>
    <n v="160.5"/>
    <n v="213870394.87601244"/>
    <n v="1.1884729599999999"/>
  </r>
  <r>
    <s v="Boogie Nights"/>
    <x v="0"/>
    <x v="0"/>
    <x v="17"/>
    <s v="October 31, 1997 (United States)"/>
    <x v="6"/>
    <n v="246000"/>
    <s v="Paul Thomas Anderson"/>
    <s v="Paul Thomas Anderson"/>
    <s v="Mark Wahlberg"/>
    <s v="United States"/>
    <n v="15000000"/>
    <n v="43101594"/>
    <s v="New Line Cinema"/>
    <n v="155"/>
    <n v="160.5"/>
    <n v="84242803.973831773"/>
    <n v="1.8734396"/>
  </r>
  <r>
    <s v="Titanic"/>
    <x v="8"/>
    <x v="0"/>
    <x v="17"/>
    <s v="December 19, 1997 (United States)"/>
    <x v="40"/>
    <n v="1100000"/>
    <s v="James Cameron"/>
    <s v="James Cameron"/>
    <s v="Leonardo DiCaprio"/>
    <s v="United States"/>
    <n v="200000000"/>
    <n v="2201647264"/>
    <s v="Twentieth Century Fox"/>
    <n v="194"/>
    <n v="160.5"/>
    <n v="4303157300.4161997"/>
    <n v="10.00823632"/>
  </r>
  <r>
    <s v="The Fifth Element"/>
    <x v="8"/>
    <x v="2"/>
    <x v="17"/>
    <s v="May 9, 1997 (United States)"/>
    <x v="3"/>
    <n v="444000"/>
    <s v="Luc Besson"/>
    <s v="Luc Besson"/>
    <s v="Bruce Willis"/>
    <s v="France"/>
    <n v="93000000"/>
    <n v="263920180"/>
    <s v="Columbia Pictures"/>
    <n v="126"/>
    <n v="160.5"/>
    <n v="515836513.80685359"/>
    <n v="1.8378513978494624"/>
  </r>
  <r>
    <s v="Austin Powers: International Man of Mystery"/>
    <x v="8"/>
    <x v="1"/>
    <x v="17"/>
    <s v="May 2, 1997 (United States)"/>
    <x v="9"/>
    <n v="227000"/>
    <s v="Jay Roach"/>
    <s v="Mike Myers"/>
    <s v="Mike Myers"/>
    <s v="United States"/>
    <n v="16500000"/>
    <n v="67683989"/>
    <s v="Capella International"/>
    <n v="89"/>
    <n v="160.5"/>
    <n v="132289516.19501558"/>
    <n v="3.1020599393939392"/>
  </r>
  <r>
    <s v="Lolita"/>
    <x v="0"/>
    <x v="0"/>
    <x v="17"/>
    <s v="September 25, 1998 (United States)"/>
    <x v="15"/>
    <n v="54000"/>
    <s v="Adrian Lyne"/>
    <s v="Vladimir Nabokov"/>
    <s v="Jeremy Irons"/>
    <s v="France"/>
    <n v="62000000"/>
    <n v="1071255"/>
    <s v="Guild"/>
    <n v="137"/>
    <n v="160.5"/>
    <n v="2093786.2523364485"/>
    <n v="-0.98272169354838712"/>
  </r>
  <r>
    <s v="Good Will Hunting"/>
    <x v="0"/>
    <x v="0"/>
    <x v="17"/>
    <s v="January 9, 1998 (United States)"/>
    <x v="28"/>
    <n v="887000"/>
    <s v="Gus Van Sant"/>
    <s v="Matt Damon"/>
    <s v="Robin Williams"/>
    <s v="United States"/>
    <n v="10000000"/>
    <n v="225933435"/>
    <s v="Miramax"/>
    <n v="126"/>
    <n v="160.5"/>
    <n v="441590769.84112149"/>
    <n v="21.5933435"/>
  </r>
  <r>
    <s v="Starship Troopers"/>
    <x v="0"/>
    <x v="2"/>
    <x v="17"/>
    <s v="November 7, 1997 (United States)"/>
    <x v="13"/>
    <n v="276000"/>
    <s v="Paul Verhoeven"/>
    <s v="Edward Neumeier"/>
    <s v="Casper Van Dien"/>
    <s v="United States"/>
    <n v="105000000"/>
    <n v="121214377"/>
    <s v="TriStar Pictures"/>
    <n v="129"/>
    <n v="160.5"/>
    <n v="236915576.72834891"/>
    <n v="0.1544226380952381"/>
  </r>
  <r>
    <s v="The Devil's Advocate"/>
    <x v="0"/>
    <x v="0"/>
    <x v="17"/>
    <s v="October 17, 1997 (United States)"/>
    <x v="24"/>
    <n v="342000"/>
    <s v="Taylor Hackford"/>
    <s v="Andrew Neiderman"/>
    <s v="Keanu Reeves"/>
    <s v="Germany"/>
    <n v="57000000"/>
    <n v="152944660"/>
    <s v="Warner Bros."/>
    <n v="144"/>
    <n v="160.5"/>
    <n v="298932958.51713395"/>
    <n v="1.683239649122807"/>
  </r>
  <r>
    <s v="Con Air"/>
    <x v="0"/>
    <x v="2"/>
    <x v="17"/>
    <s v="June 6, 1997 (United States)"/>
    <x v="15"/>
    <n v="282000"/>
    <s v="Simon West"/>
    <s v="Scott Rosenberg"/>
    <s v="Nicolas Cage"/>
    <s v="United States"/>
    <n v="75000000"/>
    <n v="224012234"/>
    <s v="Touchstone Pictures"/>
    <n v="115"/>
    <n v="160.5"/>
    <n v="437835749.56884736"/>
    <n v="1.9868297866666667"/>
  </r>
  <r>
    <s v="Jackie Brown"/>
    <x v="0"/>
    <x v="6"/>
    <x v="17"/>
    <s v="December 25, 1997 (United States)"/>
    <x v="24"/>
    <n v="325000"/>
    <s v="Quentin Tarantino"/>
    <s v="Quentin Tarantino"/>
    <s v="Pam Grier"/>
    <s v="United States"/>
    <n v="12000000"/>
    <n v="39673807"/>
    <s v="Miramax"/>
    <n v="154"/>
    <n v="160.5"/>
    <n v="77543135.550778821"/>
    <n v="2.3061505833333333"/>
  </r>
  <r>
    <s v="L.A. Confidential"/>
    <x v="0"/>
    <x v="6"/>
    <x v="17"/>
    <s v="September 19, 1997 (United States)"/>
    <x v="7"/>
    <n v="544000"/>
    <s v="Curtis Hanson"/>
    <s v="James Ellroy"/>
    <s v="Kevin Spacey"/>
    <s v="United States"/>
    <n v="35000000"/>
    <n v="126216940"/>
    <s v="New Regency Productions"/>
    <n v="138"/>
    <n v="160.5"/>
    <n v="246693171.82554516"/>
    <n v="2.6061982857142856"/>
  </r>
  <r>
    <s v="Life Is Beautiful"/>
    <x v="8"/>
    <x v="3"/>
    <x v="17"/>
    <s v="December 20, 1997 (Italy)"/>
    <x v="60"/>
    <n v="642000"/>
    <s v="Roberto Benigni"/>
    <s v="Vincenzo Cerami"/>
    <s v="Roberto Benigni"/>
    <s v="Italy"/>
    <n v="20000000"/>
    <n v="230098753"/>
    <s v="Melampo Cinematografica"/>
    <n v="116"/>
    <n v="160.5"/>
    <n v="449731955.24049842"/>
    <n v="10.50493765"/>
  </r>
  <r>
    <s v="Contact"/>
    <x v="1"/>
    <x v="0"/>
    <x v="17"/>
    <s v="July 11, 1997 (United States)"/>
    <x v="24"/>
    <n v="260000"/>
    <s v="Robert Zemeckis"/>
    <s v="James V. Hart"/>
    <s v="Jodie Foster"/>
    <s v="United States"/>
    <n v="90000000"/>
    <n v="171120329"/>
    <s v="Warner Bros."/>
    <n v="150"/>
    <n v="160.5"/>
    <n v="334457614.99875391"/>
    <n v="0.90133698888888891"/>
  </r>
  <r>
    <s v="Men in Black"/>
    <x v="8"/>
    <x v="2"/>
    <x v="17"/>
    <s v="July 2, 1997 (United States)"/>
    <x v="4"/>
    <n v="529000"/>
    <s v="Barry Sonnenfeld"/>
    <s v="Lowell Cunningham"/>
    <s v="Tommy Lee Jones"/>
    <s v="United States"/>
    <n v="90000000"/>
    <n v="589390539"/>
    <s v="Columbia Pictures"/>
    <n v="98"/>
    <n v="160.5"/>
    <n v="1151973907.0672896"/>
    <n v="5.5487837666666664"/>
  </r>
  <r>
    <s v="Home Alone 3"/>
    <x v="1"/>
    <x v="2"/>
    <x v="17"/>
    <s v="December 12, 1997 (United States)"/>
    <x v="54"/>
    <n v="109000"/>
    <s v="Raja Gosnell"/>
    <s v="John Hughes"/>
    <s v="Alex D. Linz"/>
    <s v="United States"/>
    <n v="32000000"/>
    <n v="79082515"/>
    <s v="Twentieth Century Fox"/>
    <n v="102"/>
    <n v="160.5"/>
    <n v="154568130.56386292"/>
    <n v="1.47132859375"/>
  </r>
  <r>
    <s v="Air Force One"/>
    <x v="0"/>
    <x v="2"/>
    <x v="17"/>
    <s v="July 25, 1997 (United States)"/>
    <x v="16"/>
    <n v="185000"/>
    <s v="Wolfgang Petersen"/>
    <s v="Andrew W. Marlowe"/>
    <s v="Harrison Ford"/>
    <s v="United States"/>
    <n v="85000000"/>
    <n v="315156409"/>
    <s v="Columbia Pictures"/>
    <n v="124"/>
    <n v="160.5"/>
    <n v="615978601.26666665"/>
    <n v="2.7077224588235294"/>
  </r>
  <r>
    <s v="Batman &amp; Robin"/>
    <x v="8"/>
    <x v="2"/>
    <x v="17"/>
    <s v="June 20, 1997 (United States)"/>
    <x v="51"/>
    <n v="238000"/>
    <s v="Joel Schumacher"/>
    <s v="Bob Kane"/>
    <s v="Arnold Schwarzenegger"/>
    <s v="United States"/>
    <n v="125000000"/>
    <n v="238235719"/>
    <s v="Warner Bros."/>
    <n v="125"/>
    <n v="160.5"/>
    <n v="465635794.70591897"/>
    <n v="0.90588575199999999"/>
  </r>
  <r>
    <s v="Event Horizon"/>
    <x v="0"/>
    <x v="4"/>
    <x v="17"/>
    <s v="August 15, 1997 (United States)"/>
    <x v="17"/>
    <n v="164000"/>
    <s v="Paul W.S. Anderson"/>
    <s v="Philip Eisner"/>
    <s v="Laurence Fishburne"/>
    <s v="United Kingdom"/>
    <n v="60000000"/>
    <n v="26673829"/>
    <s v="Golar Productions"/>
    <n v="96"/>
    <n v="160.5"/>
    <n v="52134455.808722742"/>
    <n v="-0.55543618333333333"/>
  </r>
  <r>
    <s v="Hercules"/>
    <x v="2"/>
    <x v="10"/>
    <x v="17"/>
    <s v="June 27, 1997 (United States)"/>
    <x v="4"/>
    <n v="212000"/>
    <s v="Ron Clements"/>
    <s v="Ron Clements"/>
    <s v="Tate Donovan"/>
    <s v="United States"/>
    <n v="85000000"/>
    <n v="252712101"/>
    <s v="Walt Disney Pictures"/>
    <n v="93"/>
    <n v="160.5"/>
    <n v="493930131.36261684"/>
    <n v="1.9730835411764707"/>
  </r>
  <r>
    <s v="Dante's Peak"/>
    <x v="8"/>
    <x v="2"/>
    <x v="17"/>
    <s v="February 7, 1997 (United States)"/>
    <x v="22"/>
    <n v="85000"/>
    <s v="Roger Donaldson"/>
    <s v="Leslie Bohem"/>
    <s v="Pierce Brosnan"/>
    <s v="United States"/>
    <n v="116000000"/>
    <n v="178127760"/>
    <s v="Universal Pictures"/>
    <n v="108"/>
    <n v="160.5"/>
    <n v="348153758.95327103"/>
    <n v="0.53558413793103443"/>
  </r>
  <r>
    <s v="The Lost World: Jurassic Park"/>
    <x v="8"/>
    <x v="2"/>
    <x v="17"/>
    <s v="May 23, 1997 (United States)"/>
    <x v="14"/>
    <n v="388000"/>
    <s v="Steven Spielberg"/>
    <s v="Michael Crichton"/>
    <s v="Jeff Goldblum"/>
    <s v="United States"/>
    <n v="73000000"/>
    <n v="618638999"/>
    <s v="Universal Pictures"/>
    <n v="129"/>
    <n v="160.5"/>
    <n v="1209140523.2791276"/>
    <n v="7.4745068356164381"/>
  </r>
  <r>
    <s v="Princess Mononoke"/>
    <x v="8"/>
    <x v="10"/>
    <x v="17"/>
    <s v="December 19, 1997 (United States)"/>
    <x v="0"/>
    <n v="357000"/>
    <s v="Hayao Miyazaki"/>
    <s v="Hayao Miyazaki"/>
    <s v="YÃ´ji Matsuda"/>
    <s v="Japan"/>
    <m/>
    <n v="169785704"/>
    <s v="DENTSU Music And Entertainment"/>
    <n v="134"/>
    <n v="160.5"/>
    <n v="331849067.56884736"/>
    <n v="0"/>
  </r>
  <r>
    <s v="Scream 2"/>
    <x v="0"/>
    <x v="4"/>
    <x v="17"/>
    <s v="December 12, 1997 (United States)"/>
    <x v="19"/>
    <n v="161000"/>
    <s v="Wes Craven"/>
    <s v="Kevin Williamson"/>
    <s v="Neve Campbell"/>
    <s v="United States"/>
    <n v="24000000"/>
    <n v="172363301"/>
    <s v="Dimension Films"/>
    <n v="120"/>
    <n v="160.5"/>
    <n v="336887025.0697819"/>
    <n v="6.1818042083333333"/>
  </r>
  <r>
    <s v="Face/Off"/>
    <x v="0"/>
    <x v="2"/>
    <x v="17"/>
    <s v="June 27, 1997 (United States)"/>
    <x v="13"/>
    <n v="357000"/>
    <s v="John Woo"/>
    <s v="Mike Werb"/>
    <s v="John Travolta"/>
    <s v="United States"/>
    <n v="80000000"/>
    <n v="245676146"/>
    <s v="Permut Presentations"/>
    <n v="138"/>
    <n v="160.5"/>
    <n v="480178236.76137072"/>
    <n v="2.0709518249999999"/>
  </r>
  <r>
    <s v="As Good as It Gets"/>
    <x v="8"/>
    <x v="3"/>
    <x v="17"/>
    <s v="December 25, 1997 (United States)"/>
    <x v="3"/>
    <n v="282000"/>
    <s v="James L. Brooks"/>
    <s v="Mark Andrus"/>
    <s v="Jack Nicholson"/>
    <s v="United States"/>
    <n v="50000000"/>
    <n v="314178011"/>
    <s v="TriStar Pictures"/>
    <n v="139"/>
    <n v="160.5"/>
    <n v="614066305.61183798"/>
    <n v="5.28356022"/>
  </r>
  <r>
    <s v="Gattaca"/>
    <x v="8"/>
    <x v="0"/>
    <x v="17"/>
    <s v="October 24, 1997 (United States)"/>
    <x v="40"/>
    <n v="287000"/>
    <s v="Andrew Niccol"/>
    <s v="Andrew Niccol"/>
    <s v="Ethan Hawke"/>
    <s v="United States"/>
    <n v="36000000"/>
    <n v="12532777"/>
    <s v="Columbia Pictures"/>
    <n v="106"/>
    <n v="160.5"/>
    <n v="24495527.382554516"/>
    <n v="-0.65186730555555561"/>
  </r>
  <r>
    <s v="The Rainmaker"/>
    <x v="8"/>
    <x v="6"/>
    <x v="17"/>
    <s v="November 21, 1997 (United States)"/>
    <x v="13"/>
    <n v="68000"/>
    <s v="Francis Ford Coppola"/>
    <s v="John Grisham"/>
    <s v="Matt Damon"/>
    <s v="United States"/>
    <n v="40000000"/>
    <n v="45916769"/>
    <s v="Constellation Entertainment"/>
    <n v="135"/>
    <n v="160.5"/>
    <n v="89745111.746417448"/>
    <n v="0.14791922499999999"/>
  </r>
  <r>
    <s v="I Know What You Did Last Summer"/>
    <x v="0"/>
    <x v="4"/>
    <x v="17"/>
    <s v="October 17, 1997 (United States)"/>
    <x v="46"/>
    <n v="136000"/>
    <s v="Jim Gillespie"/>
    <s v="Lois Duncan"/>
    <s v="Jennifer Love Hewitt"/>
    <s v="United States"/>
    <n v="17000000"/>
    <n v="125586134"/>
    <s v="Mandalay Entertainment"/>
    <n v="101"/>
    <n v="160.5"/>
    <n v="245460250.69034266"/>
    <n v="6.3874196470588238"/>
  </r>
  <r>
    <s v="Alien: Resurrection"/>
    <x v="0"/>
    <x v="2"/>
    <x v="17"/>
    <s v="November 26, 1997 (United States)"/>
    <x v="19"/>
    <n v="234000"/>
    <s v="Jean-Pierre Jeunet"/>
    <s v="Dan O'Bannon"/>
    <s v="Sigourney Weaver"/>
    <s v="United States"/>
    <n v="75000000"/>
    <n v="161376069"/>
    <s v="Brandywine Productions"/>
    <n v="109"/>
    <n v="160.5"/>
    <n v="315412291.87102801"/>
    <n v="1.15168092"/>
  </r>
  <r>
    <s v="Cube"/>
    <x v="0"/>
    <x v="0"/>
    <x v="17"/>
    <s v="July 11, 1998 (Netherlands)"/>
    <x v="13"/>
    <n v="218000"/>
    <s v="Vincenzo Natali"/>
    <s v="AndrÃ© Bijelic"/>
    <s v="Nicole de Boer"/>
    <s v="Canada"/>
    <m/>
    <n v="565727"/>
    <s v="Cube Libre"/>
    <n v="90"/>
    <n v="160.5"/>
    <n v="1105723.1146417446"/>
    <n v="0"/>
  </r>
  <r>
    <s v="Liar Liar"/>
    <x v="8"/>
    <x v="3"/>
    <x v="17"/>
    <s v="March 21, 1997 (United States)"/>
    <x v="15"/>
    <n v="289000"/>
    <s v="Tom Shadyac"/>
    <s v="Paul Guay"/>
    <s v="Jim Carrey"/>
    <s v="United States"/>
    <n v="45000000"/>
    <n v="302710615"/>
    <s v="Universal Pictures"/>
    <n v="86"/>
    <n v="160.5"/>
    <n v="591653083.64797509"/>
    <n v="5.7269025555555553"/>
  </r>
  <r>
    <s v="Donnie Brasco"/>
    <x v="0"/>
    <x v="5"/>
    <x v="17"/>
    <s v="February 28, 1997 (United States)"/>
    <x v="3"/>
    <n v="287000"/>
    <s v="Mike Newell"/>
    <s v="Joseph D. Pistone"/>
    <s v="Al Pacino"/>
    <s v="United States"/>
    <n v="35000000"/>
    <n v="124909762"/>
    <s v="Mandalay Entertainment"/>
    <n v="127"/>
    <n v="160.5"/>
    <n v="244138270.02741432"/>
    <n v="2.568850342857143"/>
  </r>
  <r>
    <s v="George of the Jungle"/>
    <x v="1"/>
    <x v="2"/>
    <x v="17"/>
    <s v="July 16, 1997 (United States)"/>
    <x v="30"/>
    <n v="73000"/>
    <s v="Sam Weisman"/>
    <s v="Jay Ward"/>
    <s v="Brendan Fraser"/>
    <s v="United States"/>
    <n v="55000000"/>
    <n v="174463257"/>
    <s v="Walt Disney Pictures"/>
    <n v="92"/>
    <n v="160.5"/>
    <n v="340991425.05233645"/>
    <n v="2.1720592181818184"/>
  </r>
  <r>
    <s v="Anastasia"/>
    <x v="2"/>
    <x v="10"/>
    <x v="17"/>
    <s v="November 21, 1997 (United States)"/>
    <x v="13"/>
    <n v="115000"/>
    <s v="Don Bluth"/>
    <s v="Susan Gauthier"/>
    <s v="Meg Ryan"/>
    <s v="United States"/>
    <n v="50000000"/>
    <n v="139804348"/>
    <s v="Twentieth Century Fox"/>
    <n v="94"/>
    <n v="160.5"/>
    <n v="273249993.56760126"/>
    <n v="1.79608696"/>
  </r>
  <r>
    <s v="Fools Rush In"/>
    <x v="8"/>
    <x v="3"/>
    <x v="17"/>
    <s v="February 14, 1997 (United States)"/>
    <x v="10"/>
    <n v="34000"/>
    <s v="Andy Tennant"/>
    <s v="Joan Taylor"/>
    <s v="Matthew Perry"/>
    <s v="United States"/>
    <n v="20000000"/>
    <n v="29481428"/>
    <s v="Columbia Pictures"/>
    <n v="109"/>
    <n v="160.5"/>
    <n v="57621956.15950156"/>
    <n v="0.47407139999999998"/>
  </r>
  <r>
    <s v="Midnight in the Garden of Good and Evil"/>
    <x v="0"/>
    <x v="6"/>
    <x v="17"/>
    <s v="November 21, 1997 (United States)"/>
    <x v="14"/>
    <n v="37000"/>
    <s v="Clint Eastwood"/>
    <s v="John Berendt"/>
    <s v="John Cusack"/>
    <s v="United States"/>
    <n v="35000000"/>
    <n v="25105255"/>
    <s v="Warner Bros."/>
    <n v="155"/>
    <n v="160.5"/>
    <n v="49068651.049844235"/>
    <n v="-0.28270699999999999"/>
  </r>
  <r>
    <s v="Good Burger"/>
    <x v="1"/>
    <x v="3"/>
    <x v="17"/>
    <s v="July 25, 1997 (United States)"/>
    <x v="46"/>
    <n v="27000"/>
    <s v="Brian Robbins"/>
    <s v="Dan Schneider"/>
    <s v="Kel Mitchell"/>
    <s v="United States"/>
    <n v="9000000"/>
    <n v="23712993"/>
    <s v="Paramount Pictures"/>
    <n v="95"/>
    <n v="160.5"/>
    <n v="46347451.115887851"/>
    <n v="1.6347769999999999"/>
  </r>
  <r>
    <s v="Perfect Blue"/>
    <x v="3"/>
    <x v="10"/>
    <x v="17"/>
    <s v="February 28, 1998 (Japan)"/>
    <x v="45"/>
    <n v="63000"/>
    <s v="Satoshi Kon"/>
    <s v="Sadayuki Murai"/>
    <s v="Junko Iwao"/>
    <s v="Japan"/>
    <m/>
    <n v="563130"/>
    <s v="Rex Entertainment"/>
    <n v="81"/>
    <n v="160.5"/>
    <n v="1100647.2336448599"/>
    <n v="0"/>
  </r>
  <r>
    <s v="The Edge"/>
    <x v="0"/>
    <x v="2"/>
    <x v="17"/>
    <s v="September 26, 1997 (United States)"/>
    <x v="15"/>
    <n v="70000"/>
    <s v="Lee Tamahori"/>
    <s v="David Mamet"/>
    <s v="Anthony Hopkins"/>
    <s v="United States"/>
    <n v="30000000"/>
    <n v="43312294"/>
    <s v="Art Linson Productions"/>
    <n v="117"/>
    <n v="160.5"/>
    <n v="84654620.733956382"/>
    <n v="0.44374313333333332"/>
  </r>
  <r>
    <s v="My Best Friend's Wedding"/>
    <x v="8"/>
    <x v="3"/>
    <x v="17"/>
    <s v="June 20, 1997 (United States)"/>
    <x v="21"/>
    <n v="134000"/>
    <s v="P.J. Hogan"/>
    <s v="Ronald Bass"/>
    <s v="Julia Roberts"/>
    <s v="United States"/>
    <n v="38000000"/>
    <n v="299288605"/>
    <s v="TriStar Pictures"/>
    <n v="105"/>
    <n v="160.5"/>
    <n v="584964706.47040498"/>
    <n v="6.8760159210526313"/>
  </r>
  <r>
    <s v="Anaconda"/>
    <x v="8"/>
    <x v="2"/>
    <x v="17"/>
    <s v="April 11, 1997 (United States)"/>
    <x v="25"/>
    <n v="99000"/>
    <s v="Luis Llosa"/>
    <s v="Hans Bauer"/>
    <s v="Jon Voight"/>
    <s v="United States"/>
    <n v="45000000"/>
    <n v="136885767"/>
    <s v="Cinema Line Film Corporation"/>
    <n v="89"/>
    <n v="160.5"/>
    <n v="267545576.99626169"/>
    <n v="2.0419059333333331"/>
  </r>
  <r>
    <s v="Tomorrow Never Dies"/>
    <x v="8"/>
    <x v="2"/>
    <x v="17"/>
    <s v="December 19, 1997 (United States)"/>
    <x v="16"/>
    <n v="185000"/>
    <s v="Roger Spottiswoode"/>
    <s v="Bruce Feirstein"/>
    <s v="Pierce Brosnan"/>
    <s v="United Kingdom"/>
    <n v="110000000"/>
    <n v="333011068"/>
    <s v="Eon Productions"/>
    <n v="119"/>
    <n v="160.5"/>
    <n v="650875838.20311522"/>
    <n v="2.0273733454545453"/>
  </r>
  <r>
    <s v="Speed 2: Cruise Control"/>
    <x v="8"/>
    <x v="2"/>
    <x v="17"/>
    <s v="June 13, 1997 (United States)"/>
    <x v="49"/>
    <n v="76000"/>
    <s v="Jan de Bont"/>
    <s v="Graham Yost"/>
    <s v="Sandra Bullock"/>
    <s v="United States"/>
    <n v="160000000"/>
    <n v="164508066"/>
    <s v="Blue Tulip Productions"/>
    <n v="121"/>
    <n v="160.5"/>
    <n v="321533833.67102802"/>
    <n v="2.81754125E-2"/>
  </r>
  <r>
    <s v="The Saint"/>
    <x v="8"/>
    <x v="2"/>
    <x v="17"/>
    <s v="April 4, 1997 (United States)"/>
    <x v="19"/>
    <n v="64000"/>
    <s v="Phillip Noyce"/>
    <s v="Leslie Charteris"/>
    <s v="Val Kilmer"/>
    <s v="United States"/>
    <n v="68000000"/>
    <n v="118063304"/>
    <s v="Paramount Pictures"/>
    <n v="116"/>
    <n v="160.5"/>
    <n v="230756750.55950156"/>
    <n v="0.7362250588235294"/>
  </r>
  <r>
    <s v="Lost Highway"/>
    <x v="0"/>
    <x v="16"/>
    <x v="17"/>
    <s v="January 15, 1997 (France)"/>
    <x v="37"/>
    <n v="134000"/>
    <s v="David Lynch"/>
    <s v="David Lynch"/>
    <s v="Bill Pullman"/>
    <s v="France"/>
    <n v="15000000"/>
    <n v="3703548"/>
    <s v="CiBy 2000"/>
    <n v="134"/>
    <n v="160.5"/>
    <n v="7238648.0224299068"/>
    <n v="-0.75309680000000001"/>
  </r>
  <r>
    <s v="The Full Monty"/>
    <x v="0"/>
    <x v="3"/>
    <x v="17"/>
    <s v="September 19, 1997 (United States)"/>
    <x v="13"/>
    <n v="101000"/>
    <s v="Peter Cattaneo"/>
    <s v="Simon Beaufoy"/>
    <s v="Robert Carlyle"/>
    <s v="United Kingdom"/>
    <n v="3500000"/>
    <n v="257938649"/>
    <s v="Redwave Films"/>
    <n v="91"/>
    <n v="160.5"/>
    <n v="504145508.98006231"/>
    <n v="72.696756857142859"/>
  </r>
  <r>
    <s v="Spawn"/>
    <x v="8"/>
    <x v="2"/>
    <x v="17"/>
    <s v="August 1, 1997 (United States)"/>
    <x v="33"/>
    <n v="65000"/>
    <s v="Mark A.Z. DippÃ©"/>
    <s v="Todd McFarlane"/>
    <s v="Michael Jai White"/>
    <s v="United States"/>
    <n v="40000000"/>
    <n v="87840042"/>
    <s v="McFarlane Films"/>
    <n v="96"/>
    <n v="160.5"/>
    <n v="171684867.13644859"/>
    <n v="1.19600105"/>
  </r>
  <r>
    <s v="Romy and Michele's High School Reunion"/>
    <x v="0"/>
    <x v="3"/>
    <x v="17"/>
    <s v="April 25, 1997 (United States)"/>
    <x v="19"/>
    <n v="43000"/>
    <s v="David Mirkin"/>
    <s v="Robin Schiff"/>
    <s v="Mira Sorvino"/>
    <s v="United States"/>
    <m/>
    <n v="29235353"/>
    <s v="Touchstone Pictures"/>
    <n v="92"/>
    <n v="160.5"/>
    <n v="57140998.355763242"/>
    <n v="0"/>
  </r>
  <r>
    <s v="Seven Years in Tibet"/>
    <x v="8"/>
    <x v="1"/>
    <x v="17"/>
    <s v="October 10, 1997 (United States)"/>
    <x v="12"/>
    <n v="134000"/>
    <s v="Jean-Jacques Annaud"/>
    <s v="Heinrich Harrer"/>
    <s v="Brad Pitt"/>
    <s v="United States"/>
    <n v="70000000"/>
    <n v="131457682"/>
    <s v="Mandalay Entertainment"/>
    <n v="136"/>
    <n v="160.5"/>
    <n v="256936291.85919002"/>
    <n v="0.87796688571428572"/>
  </r>
  <r>
    <s v="Cop Land"/>
    <x v="0"/>
    <x v="6"/>
    <x v="17"/>
    <s v="August 15, 1997 (United States)"/>
    <x v="15"/>
    <n v="89000"/>
    <s v="James Mangold"/>
    <s v="James Mangold"/>
    <s v="Sylvester Stallone"/>
    <s v="United States"/>
    <n v="15000000"/>
    <n v="44862187"/>
    <s v="Miramax"/>
    <n v="105"/>
    <n v="160.5"/>
    <n v="87683913.158255458"/>
    <n v="1.9908124666666667"/>
  </r>
  <r>
    <s v="Gummo"/>
    <x v="0"/>
    <x v="3"/>
    <x v="17"/>
    <s v="November 24, 1997 (Australia)"/>
    <x v="17"/>
    <n v="33000"/>
    <s v="Harmony Korine"/>
    <s v="Harmony Korine"/>
    <s v="Nick Sutton"/>
    <s v="United States"/>
    <n v="1300000"/>
    <n v="116799"/>
    <s v="Fine Line Features"/>
    <n v="89"/>
    <n v="160.5"/>
    <n v="228285.64672897197"/>
    <n v="-0.9101546153846154"/>
  </r>
  <r>
    <s v="In &amp; Out"/>
    <x v="8"/>
    <x v="3"/>
    <x v="17"/>
    <s v="September 19, 1997 (United States)"/>
    <x v="5"/>
    <n v="40000"/>
    <s v="Frank Oz"/>
    <s v="Paul Rudnick"/>
    <s v="Kevin Kline"/>
    <s v="United States"/>
    <n v="35000000"/>
    <n v="63856929"/>
    <s v="Paramount Pictures"/>
    <n v="90"/>
    <n v="160.5"/>
    <n v="124809461.85233645"/>
    <n v="0.82448368571428576"/>
  </r>
  <r>
    <s v="Wilde"/>
    <x v="0"/>
    <x v="5"/>
    <x v="17"/>
    <s v="May 1, 1998 (United States)"/>
    <x v="15"/>
    <n v="15000"/>
    <s v="Brian Gilbert"/>
    <s v="Julian Mitchell"/>
    <s v="Stephen Fry"/>
    <s v="United Kingdom"/>
    <n v="10000000"/>
    <n v="2158775"/>
    <s v="Samuelson Productions"/>
    <n v="118"/>
    <n v="160.5"/>
    <n v="4219362.7258566981"/>
    <n v="-0.78412249999999994"/>
  </r>
  <r>
    <s v="Chasing Amy"/>
    <x v="0"/>
    <x v="3"/>
    <x v="17"/>
    <s v="April 18, 1997 (United States)"/>
    <x v="13"/>
    <n v="134000"/>
    <s v="Kevin Smith"/>
    <s v="Kevin Smith"/>
    <s v="Ben Affleck"/>
    <s v="United States"/>
    <n v="250000"/>
    <n v="12021272"/>
    <s v="Too Askew Prod. Inc."/>
    <n v="113"/>
    <n v="160.5"/>
    <n v="23495782.095950156"/>
    <n v="47.085087999999999"/>
  </r>
  <r>
    <s v="U Turn"/>
    <x v="0"/>
    <x v="6"/>
    <x v="17"/>
    <s v="October 3, 1997 (United States)"/>
    <x v="17"/>
    <n v="50000"/>
    <s v="Oliver Stone"/>
    <s v="John Ridley"/>
    <s v="Sean Penn"/>
    <s v="United States"/>
    <n v="19000000"/>
    <n v="6682098"/>
    <s v="Phoenix Pictures"/>
    <n v="125"/>
    <n v="160.5"/>
    <n v="13060275.0317757"/>
    <n v="-0.64831063157894742"/>
  </r>
  <r>
    <s v="Conspiracy Theory"/>
    <x v="0"/>
    <x v="2"/>
    <x v="17"/>
    <s v="August 8, 1997 (United States)"/>
    <x v="17"/>
    <n v="96000"/>
    <s v="Richard Donner"/>
    <s v="Brian Helgeland"/>
    <s v="Mel Gibson"/>
    <s v="United States"/>
    <n v="75000000"/>
    <n v="136982834"/>
    <s v="Warner Bros."/>
    <n v="135"/>
    <n v="160.5"/>
    <n v="267735296.11090341"/>
    <n v="0.82643778666666667"/>
  </r>
  <r>
    <s v="Breakdown"/>
    <x v="0"/>
    <x v="6"/>
    <x v="17"/>
    <s v="May 2, 1997 (United States)"/>
    <x v="15"/>
    <n v="51000"/>
    <s v="Jonathan Mostow"/>
    <s v="Jonathan Mostow"/>
    <s v="Kurt Russell"/>
    <s v="United States"/>
    <n v="36000000"/>
    <n v="50159144"/>
    <s v="Dino De Laurentiis Company"/>
    <n v="93"/>
    <n v="160.5"/>
    <n v="98036906.372585669"/>
    <n v="0.39330955555555558"/>
  </r>
  <r>
    <s v="G.I. Jane"/>
    <x v="0"/>
    <x v="2"/>
    <x v="17"/>
    <s v="August 22, 1997 (United States)"/>
    <x v="22"/>
    <n v="75000"/>
    <s v="Ridley Scott"/>
    <s v="Danielle Alexandra"/>
    <s v="Demi Moore"/>
    <s v="United States"/>
    <n v="50000000"/>
    <n v="48169156"/>
    <s v="Caravan Pictures"/>
    <n v="125"/>
    <n v="160.5"/>
    <n v="94147440.730218068"/>
    <n v="-3.6616879999999997E-2"/>
  </r>
  <r>
    <s v="The Jackal"/>
    <x v="0"/>
    <x v="2"/>
    <x v="17"/>
    <s v="November 14, 1997 (United States)"/>
    <x v="5"/>
    <n v="109000"/>
    <s v="Michael Caton-Jones"/>
    <s v="Kenneth Ross"/>
    <s v="Bruce Willis"/>
    <s v="United States"/>
    <n v="60000000"/>
    <n v="159330280"/>
    <s v="Universal Pictures"/>
    <n v="124"/>
    <n v="160.5"/>
    <n v="311413762.21806854"/>
    <n v="1.6555046666666666"/>
  </r>
  <r>
    <s v="Kiss the Girls"/>
    <x v="0"/>
    <x v="6"/>
    <x v="17"/>
    <s v="October 3, 1997 (United States)"/>
    <x v="14"/>
    <n v="68000"/>
    <s v="Gary Fleder"/>
    <s v="James Patterson"/>
    <s v="Morgan Freeman"/>
    <s v="United States"/>
    <n v="27000000"/>
    <n v="60527873"/>
    <s v="Paramount Pictures"/>
    <n v="115"/>
    <n v="160.5"/>
    <n v="118302764.86043614"/>
    <n v="1.241773074074074"/>
  </r>
  <r>
    <s v="Vegas Vacation"/>
    <x v="1"/>
    <x v="3"/>
    <x v="17"/>
    <s v="February 14, 1997 (United States)"/>
    <x v="22"/>
    <n v="46000"/>
    <s v="Stephen Kessler"/>
    <s v="Elisa Bell"/>
    <s v="Chevy Chase"/>
    <s v="United States"/>
    <n v="25000000"/>
    <n v="36400360"/>
    <s v="Warner Bros."/>
    <n v="93"/>
    <n v="160.5"/>
    <n v="71145127.302180678"/>
    <n v="0.45601439999999999"/>
  </r>
  <r>
    <s v="The Devil's Own"/>
    <x v="0"/>
    <x v="2"/>
    <x v="17"/>
    <s v="March 26, 1997 (United States)"/>
    <x v="19"/>
    <n v="62000"/>
    <s v="Alan J. Pakula"/>
    <s v="Kevin Jarre"/>
    <s v="Harrison Ford"/>
    <s v="United States"/>
    <n v="90000000"/>
    <n v="140807547"/>
    <s v="Columbia Pictures"/>
    <n v="111"/>
    <n v="160.5"/>
    <n v="275210763.20186913"/>
    <n v="0.56452829999999998"/>
  </r>
  <r>
    <s v="Amistad"/>
    <x v="0"/>
    <x v="5"/>
    <x v="17"/>
    <s v="December 25, 1997 (United States)"/>
    <x v="4"/>
    <n v="73000"/>
    <s v="Steven Spielberg"/>
    <s v="David Franzoni"/>
    <s v="Djimon Hounsou"/>
    <s v="United States"/>
    <n v="36000000"/>
    <n v="44229441"/>
    <s v="Dreamworks Pictures"/>
    <n v="155"/>
    <n v="160.5"/>
    <n v="86447200.259813085"/>
    <n v="0.22859558333333332"/>
  </r>
  <r>
    <s v="The Postman"/>
    <x v="0"/>
    <x v="2"/>
    <x v="17"/>
    <s v="December 25, 1997 (United States)"/>
    <x v="10"/>
    <n v="70000"/>
    <s v="Kevin Costner"/>
    <s v="David Brin"/>
    <s v="Kevin Costner"/>
    <s v="United States"/>
    <n v="80000000"/>
    <n v="17626234"/>
    <s v="Tig Productions"/>
    <n v="177"/>
    <n v="160.5"/>
    <n v="34450776.36012461"/>
    <n v="-0.77967207500000002"/>
  </r>
  <r>
    <s v="Mimic"/>
    <x v="0"/>
    <x v="4"/>
    <x v="17"/>
    <s v="August 22, 1997 (United States)"/>
    <x v="22"/>
    <n v="47000"/>
    <s v="Guillermo del Toro"/>
    <s v="Donald A. Wollheim"/>
    <s v="Mira Sorvino"/>
    <s v="United States"/>
    <n v="30000000"/>
    <n v="25480803"/>
    <s v="Dimension Films"/>
    <n v="105"/>
    <n v="160.5"/>
    <n v="49802666.05046729"/>
    <n v="-0.15063989999999999"/>
  </r>
  <r>
    <s v="Fierce Creatures"/>
    <x v="8"/>
    <x v="3"/>
    <x v="17"/>
    <s v="January 24, 1997 (United States)"/>
    <x v="5"/>
    <n v="24000"/>
    <s v="Fred Schepisi"/>
    <s v="John Cleese"/>
    <s v="John Cleese"/>
    <s v="United Kingdom"/>
    <n v="25000000"/>
    <n v="9381260"/>
    <s v="Universal Pictures"/>
    <n v="93"/>
    <n v="160.5"/>
    <n v="18335833.408099689"/>
    <n v="-0.62474960000000002"/>
  </r>
  <r>
    <s v="Grosse Pointe Blank"/>
    <x v="0"/>
    <x v="2"/>
    <x v="17"/>
    <s v="April 11, 1997 (United States)"/>
    <x v="4"/>
    <n v="90000"/>
    <s v="George Armitage"/>
    <s v="Tom Jankiewicz"/>
    <s v="John Cusack"/>
    <s v="United States"/>
    <n v="15000000"/>
    <n v="28084357"/>
    <s v="Hollywood Pictures"/>
    <n v="107"/>
    <n v="160.5"/>
    <n v="54891356.952647977"/>
    <n v="0.87229046666666665"/>
  </r>
  <r>
    <s v="Mortal Kombat: Annihilation"/>
    <x v="8"/>
    <x v="2"/>
    <x v="17"/>
    <s v="November 21, 1997 (United States)"/>
    <x v="47"/>
    <n v="51000"/>
    <s v="John R. Leonetti"/>
    <s v="Ed Boon"/>
    <s v="Robin Shou"/>
    <s v="United States"/>
    <n v="30000000"/>
    <n v="51376861"/>
    <s v="New Line Cinema"/>
    <n v="95"/>
    <n v="160.5"/>
    <n v="100416955.11339563"/>
    <n v="0.71256203333333334"/>
  </r>
  <r>
    <s v="Spice World"/>
    <x v="1"/>
    <x v="3"/>
    <x v="17"/>
    <s v="January 23, 1998 (United States)"/>
    <x v="50"/>
    <n v="34000"/>
    <s v="Bob Spiers"/>
    <s v="Spice Girls"/>
    <s v="Mel B"/>
    <s v="United Kingdom"/>
    <n v="25000000"/>
    <n v="29342592"/>
    <s v="Columbia Pictures"/>
    <n v="93"/>
    <n v="160.5"/>
    <n v="57350598.818691589"/>
    <n v="0.17370368"/>
  </r>
  <r>
    <s v="Selena"/>
    <x v="1"/>
    <x v="5"/>
    <x v="17"/>
    <s v="March 21, 1997 (United States)"/>
    <x v="8"/>
    <n v="26000"/>
    <s v="Gregory Nava"/>
    <s v="Gregory Nava"/>
    <s v="Jennifer Lopez"/>
    <s v="United States"/>
    <n v="20000000"/>
    <n v="35281794"/>
    <s v="Q Productions"/>
    <n v="127"/>
    <n v="160.5"/>
    <n v="68958870.88971962"/>
    <n v="0.76408969999999998"/>
  </r>
  <r>
    <s v="Happy Together"/>
    <x v="3"/>
    <x v="0"/>
    <x v="17"/>
    <s v="May 30, 1997 (Hong Kong)"/>
    <x v="3"/>
    <n v="25000"/>
    <s v="Kar-Wai Wong"/>
    <s v="Manuel Puig"/>
    <s v="Leslie Cheung"/>
    <s v="Hong Kong"/>
    <n v="4200000"/>
    <n v="585773"/>
    <s v="Block 2 Pictures"/>
    <n v="96"/>
    <n v="160.5"/>
    <n v="1144903.3651090343"/>
    <n v="-0.8605302380952381"/>
  </r>
  <r>
    <s v="The Borrowers"/>
    <x v="1"/>
    <x v="1"/>
    <x v="17"/>
    <s v="February 13, 1998 (United States)"/>
    <x v="23"/>
    <n v="20000"/>
    <s v="Peter Hewitt"/>
    <s v="Mary Norton"/>
    <s v="John Goodman"/>
    <s v="United Kingdom"/>
    <n v="29000000"/>
    <n v="22619589"/>
    <s v="Polygram Filmed Entertainment"/>
    <n v="89"/>
    <n v="160.5"/>
    <n v="44210374.263551399"/>
    <n v="-0.22001417241379309"/>
  </r>
  <r>
    <s v="The Peacemaker"/>
    <x v="0"/>
    <x v="2"/>
    <x v="17"/>
    <s v="September 26, 1997 (United States)"/>
    <x v="22"/>
    <n v="55000"/>
    <s v="Mimi Leder"/>
    <s v="Leslie Cockburn"/>
    <s v="George Clooney"/>
    <s v="United States"/>
    <n v="50000000"/>
    <n v="110463140"/>
    <s v="Dreamworks Pictures"/>
    <n v="124"/>
    <n v="160.5"/>
    <n v="215902099.80062306"/>
    <n v="1.2092628000000001"/>
  </r>
  <r>
    <s v="Volcano"/>
    <x v="8"/>
    <x v="2"/>
    <x v="17"/>
    <s v="April 25, 1997 (United States)"/>
    <x v="30"/>
    <n v="73000"/>
    <s v="Mick Jackson"/>
    <s v="Jerome Armstrong"/>
    <s v="Tommy Lee Jones"/>
    <s v="United States"/>
    <n v="90000000"/>
    <n v="122823468"/>
    <s v="Twentieth Century Fox"/>
    <n v="104"/>
    <n v="160.5"/>
    <n v="240060572.65794393"/>
    <n v="0.36470520000000001"/>
  </r>
  <r>
    <s v="Clockwatchers"/>
    <x v="8"/>
    <x v="3"/>
    <x v="17"/>
    <s v="May 15, 1998 (United States)"/>
    <x v="14"/>
    <n v="4800"/>
    <s v="Jill Sprecher"/>
    <s v="Jill Sprecher"/>
    <s v="Toni Collette"/>
    <s v="United Kingdom"/>
    <m/>
    <n v="537948"/>
    <s v="Goldcrest Films International"/>
    <n v="96"/>
    <n v="160.5"/>
    <n v="1051428.58317757"/>
    <n v="0"/>
  </r>
  <r>
    <s v="Bliss"/>
    <x v="0"/>
    <x v="0"/>
    <x v="17"/>
    <s v="April 14, 1997 (United States)"/>
    <x v="22"/>
    <n v="2300"/>
    <s v="Lance Young"/>
    <s v="Lance Young"/>
    <s v="Craig Sheffer"/>
    <s v="Canada"/>
    <m/>
    <n v="294064"/>
    <s v="Triumph Films"/>
    <n v="103"/>
    <n v="160.5"/>
    <n v="574753.12647975073"/>
    <n v="0"/>
  </r>
  <r>
    <s v="Mousehunt"/>
    <x v="1"/>
    <x v="3"/>
    <x v="17"/>
    <s v="December 19, 1997 (United States)"/>
    <x v="16"/>
    <n v="53000"/>
    <s v="Gore Verbinski"/>
    <s v="Adam Rifkin"/>
    <s v="Nathan Lane"/>
    <s v="United States"/>
    <n v="38000000"/>
    <n v="122417389"/>
    <s v="Dreamworks Pictures"/>
    <n v="98"/>
    <n v="160.5"/>
    <n v="239266884.29470405"/>
    <n v="2.2215102368421054"/>
  </r>
  <r>
    <s v="Inventing the Abbotts"/>
    <x v="0"/>
    <x v="0"/>
    <x v="17"/>
    <s v="April 4, 1997 (United States)"/>
    <x v="5"/>
    <n v="12000"/>
    <s v="Pat O'Connor"/>
    <s v="Sue Miller"/>
    <s v="Liv Tyler"/>
    <s v="United States"/>
    <m/>
    <n v="5936344"/>
    <s v="Fox 2000 Pictures"/>
    <n v="110"/>
    <n v="160.5"/>
    <n v="11602686.06105919"/>
    <n v="0"/>
  </r>
  <r>
    <s v="Open Your Eyes"/>
    <x v="0"/>
    <x v="0"/>
    <x v="17"/>
    <s v="December 19, 1997 (Spain)"/>
    <x v="3"/>
    <n v="65000"/>
    <s v="Alejandro AmenÃ¡bar"/>
    <s v="Alejandro AmenÃ¡bar"/>
    <s v="Eduardo Noriega"/>
    <s v="Spain"/>
    <m/>
    <n v="377967"/>
    <s v="Canal+ EspaÃ±a"/>
    <n v="119"/>
    <n v="160.5"/>
    <n v="738742.97757009347"/>
    <n v="0"/>
  </r>
  <r>
    <s v="Beverly Hills Ninja"/>
    <x v="8"/>
    <x v="2"/>
    <x v="17"/>
    <s v="January 17, 1997 (United States)"/>
    <x v="41"/>
    <n v="40000"/>
    <s v="Dennis Dugan"/>
    <s v="Mark Feldberg"/>
    <s v="Chris Farley"/>
    <s v="United States"/>
    <n v="18000000"/>
    <n v="31480418"/>
    <s v="3 Arts Entertainment"/>
    <n v="88"/>
    <n v="160.5"/>
    <n v="61529016.365109034"/>
    <n v="0.74891211111111111"/>
  </r>
  <r>
    <s v="Murder at 1600"/>
    <x v="0"/>
    <x v="2"/>
    <x v="17"/>
    <s v="April 18, 1997 (United States)"/>
    <x v="10"/>
    <n v="29000"/>
    <s v="Dwight H. Little"/>
    <s v="Wayne Beach"/>
    <s v="Wesley Snipes"/>
    <s v="United States"/>
    <n v="40000000"/>
    <n v="25804707"/>
    <s v="Warner Bros."/>
    <n v="107"/>
    <n v="160.5"/>
    <n v="50435741.968224302"/>
    <n v="-0.354882325"/>
  </r>
  <r>
    <s v="Flubber"/>
    <x v="1"/>
    <x v="3"/>
    <x v="17"/>
    <s v="November 26, 1997 (United States)"/>
    <x v="11"/>
    <n v="86000"/>
    <s v="Les Mayfield"/>
    <s v="Samuel W. Taylor"/>
    <s v="Robin Williams"/>
    <s v="United States"/>
    <n v="80000000"/>
    <n v="177977226"/>
    <s v="Walt Disney Pictures"/>
    <n v="93"/>
    <n v="160.5"/>
    <n v="347859537.67102802"/>
    <n v="1.224715325"/>
  </r>
  <r>
    <s v="Orgazmo"/>
    <x v="5"/>
    <x v="3"/>
    <x v="17"/>
    <s v="October 23, 1998 (United States)"/>
    <x v="10"/>
    <n v="35000"/>
    <s v="Trey Parker"/>
    <s v="Trey Parker"/>
    <s v="Trey Parker"/>
    <s v="United States"/>
    <n v="1000000"/>
    <n v="602302"/>
    <s v="Kuzui Enterprises"/>
    <n v="94"/>
    <n v="160.5"/>
    <n v="1177209.5788161994"/>
    <n v="-0.397698"/>
  </r>
  <r>
    <s v="The Ice Storm"/>
    <x v="0"/>
    <x v="0"/>
    <x v="17"/>
    <s v="November 26, 1997 (United States)"/>
    <x v="34"/>
    <n v="54000"/>
    <s v="Ang Lee"/>
    <s v="Rick Moody"/>
    <s v="Kevin Kline"/>
    <s v="United States"/>
    <n v="18000000"/>
    <n v="8038061"/>
    <s v="Fox Searchlight Pictures"/>
    <n v="112"/>
    <n v="160.5"/>
    <n v="15710527.948286604"/>
    <n v="-0.55344105555555556"/>
  </r>
  <r>
    <s v="Soul Food"/>
    <x v="0"/>
    <x v="3"/>
    <x v="17"/>
    <s v="September 26, 1997 (United States)"/>
    <x v="9"/>
    <n v="7400"/>
    <s v="George Tillman Jr."/>
    <s v="George Tillman Jr."/>
    <s v="Vanessa Williams"/>
    <s v="United States"/>
    <n v="7500000"/>
    <n v="43700855"/>
    <s v="Fox 2000 Pictures"/>
    <n v="115"/>
    <n v="160.5"/>
    <n v="85414069.866043612"/>
    <n v="4.8267806666666671"/>
  </r>
  <r>
    <s v="Children of Heaven"/>
    <x v="1"/>
    <x v="0"/>
    <x v="17"/>
    <s v="January 22, 1999 (United States)"/>
    <x v="28"/>
    <n v="68000"/>
    <s v="Majid Majidi"/>
    <s v="Majid Majidi"/>
    <s v="Mohammad Amir Naji"/>
    <s v="Iran"/>
    <n v="180000"/>
    <n v="933933"/>
    <s v="Kanun parvaresh fekri"/>
    <n v="89"/>
    <n v="160.5"/>
    <n v="1825388.0504672898"/>
    <n v="4.1885166666666667"/>
  </r>
  <r>
    <s v="Double Team"/>
    <x v="0"/>
    <x v="2"/>
    <x v="17"/>
    <s v="April 4, 1997 (United States)"/>
    <x v="25"/>
    <n v="32000"/>
    <s v="Hark Tsui"/>
    <s v="Don Jakoby"/>
    <s v="Jean-Claude Van Damme"/>
    <s v="United States"/>
    <n v="30000000"/>
    <n v="11438337"/>
    <s v="Mandalay Entertainment"/>
    <n v="93"/>
    <n v="160.5"/>
    <n v="22356425.650467288"/>
    <n v="-0.61872210000000005"/>
  </r>
  <r>
    <s v="The Relic"/>
    <x v="0"/>
    <x v="4"/>
    <x v="17"/>
    <s v="January 10, 1997 (United States)"/>
    <x v="1"/>
    <n v="26000"/>
    <s v="Peter Hyams"/>
    <s v="Douglas Preston"/>
    <s v="Penelope Ann Miller"/>
    <s v="United Kingdom"/>
    <n v="40000000"/>
    <n v="33956608"/>
    <s v="British Broadcasting Corporation (BBC)"/>
    <n v="110"/>
    <n v="160.5"/>
    <n v="66368772.147040501"/>
    <n v="-0.15108479999999999"/>
  </r>
  <r>
    <s v="An American Werewolf in Paris"/>
    <x v="0"/>
    <x v="3"/>
    <x v="17"/>
    <s v="December 25, 1997 (United States)"/>
    <x v="27"/>
    <n v="24000"/>
    <s v="Anthony Waller"/>
    <s v="John Landis"/>
    <s v="Tom Everett Scott"/>
    <s v="United Kingdom"/>
    <n v="25000000"/>
    <n v="26570463"/>
    <s v="Hollywood Pictures"/>
    <n v="105"/>
    <n v="160.5"/>
    <n v="51932425.190654203"/>
    <n v="6.2818520000000003E-2"/>
  </r>
  <r>
    <s v="Bean"/>
    <x v="8"/>
    <x v="1"/>
    <x v="17"/>
    <s v="November 7, 1997 (United States)"/>
    <x v="16"/>
    <n v="100000"/>
    <s v="Mel Smith"/>
    <s v="Rowan Atkinson"/>
    <s v="Rowan Atkinson"/>
    <s v="United Kingdom"/>
    <n v="18000000"/>
    <n v="251212670"/>
    <s v="Polygram Filmed Entertainment"/>
    <n v="89"/>
    <n v="160.5"/>
    <n v="490999467.78193146"/>
    <n v="12.956259444444445"/>
  </r>
  <r>
    <s v="Wag the Dog"/>
    <x v="0"/>
    <x v="3"/>
    <x v="17"/>
    <s v="January 9, 1998 (United States)"/>
    <x v="12"/>
    <n v="80000"/>
    <s v="Barry Levinson"/>
    <s v="Larry Beinhart"/>
    <s v="Dustin Hoffman"/>
    <s v="United States"/>
    <n v="15000000"/>
    <n v="64256513"/>
    <s v="Baltimore Pictures"/>
    <n v="97"/>
    <n v="160.5"/>
    <n v="125590455.62679127"/>
    <n v="3.2837675333333332"/>
  </r>
  <r>
    <s v="Taste of Cherry"/>
    <x v="4"/>
    <x v="0"/>
    <x v="17"/>
    <s v="November 26, 1997 (France)"/>
    <x v="40"/>
    <n v="26000"/>
    <s v="Abbas Kiarostami"/>
    <s v="Abbas Kiarostami"/>
    <s v="Homayoun Ershadi"/>
    <s v="Iran"/>
    <m/>
    <n v="10923"/>
    <s v="Abbas Kiarostami Productions"/>
    <n v="95"/>
    <n v="160.5"/>
    <n v="21349.190654205606"/>
    <n v="0"/>
  </r>
  <r>
    <s v="Absolute Power"/>
    <x v="0"/>
    <x v="2"/>
    <x v="17"/>
    <s v="February 14, 1997 (United States)"/>
    <x v="17"/>
    <n v="52000"/>
    <s v="Clint Eastwood"/>
    <s v="David Baldacci"/>
    <s v="Clint Eastwood"/>
    <s v="United States"/>
    <n v="50000000"/>
    <n v="50068310"/>
    <s v="Castle Rock Entertainment"/>
    <n v="121"/>
    <n v="160.5"/>
    <n v="97859369.763239875"/>
    <n v="1.3661999999999999E-3"/>
  </r>
  <r>
    <s v="Wishmaster"/>
    <x v="0"/>
    <x v="7"/>
    <x v="17"/>
    <s v="September 19, 1997 (United States)"/>
    <x v="1"/>
    <n v="21000"/>
    <s v="Robert Kurtzman"/>
    <s v="Peter Atkins"/>
    <s v="Tammy Lauren"/>
    <s v="United States"/>
    <n v="5000000"/>
    <n v="15738769"/>
    <s v="Image Organization"/>
    <n v="90"/>
    <n v="160.5"/>
    <n v="30761693.677881621"/>
    <n v="2.1477537999999998"/>
  </r>
  <r>
    <s v="Jungle 2 Jungle"/>
    <x v="1"/>
    <x v="3"/>
    <x v="17"/>
    <s v="March 7, 1997 (United States)"/>
    <x v="33"/>
    <n v="23000"/>
    <s v="John Pasquin"/>
    <s v="HervÃ© Palud"/>
    <s v="Tim Allen"/>
    <s v="United States"/>
    <n v="32000000"/>
    <n v="59927618"/>
    <s v="Walt Disney Pictures"/>
    <n v="105"/>
    <n v="160.5"/>
    <n v="117129556.17819315"/>
    <n v="0.87273806249999997"/>
  </r>
  <r>
    <s v="B*A*P*S"/>
    <x v="8"/>
    <x v="3"/>
    <x v="17"/>
    <s v="March 28, 1997 (United States)"/>
    <x v="32"/>
    <n v="5000"/>
    <s v="Robert Townsend"/>
    <s v="Troy Byer"/>
    <s v="Halle Berry"/>
    <s v="United States"/>
    <m/>
    <n v="7338279"/>
    <s v="New Line Cinema"/>
    <n v="91"/>
    <n v="160.5"/>
    <n v="14342792.039252337"/>
    <n v="0"/>
  </r>
  <r>
    <s v="Private Parts"/>
    <x v="0"/>
    <x v="5"/>
    <x v="17"/>
    <s v="March 7, 1997 (United States)"/>
    <x v="15"/>
    <n v="35000"/>
    <s v="Betty Thomas"/>
    <s v="Howard Stern"/>
    <s v="Howard Stern"/>
    <s v="United States"/>
    <n v="28000000"/>
    <n v="41230799"/>
    <s v="Paramount Pictures"/>
    <n v="109"/>
    <n v="160.5"/>
    <n v="80586303.092211843"/>
    <n v="0.47252853571428571"/>
  </r>
  <r>
    <s v="The Boxer"/>
    <x v="0"/>
    <x v="0"/>
    <x v="17"/>
    <s v="January 9, 1998 (United States)"/>
    <x v="9"/>
    <n v="20000"/>
    <s v="Jim Sheridan"/>
    <s v="Jim Sheridan"/>
    <s v="Daniel Day-Lewis"/>
    <s v="United States"/>
    <m/>
    <n v="16534578"/>
    <s v="Universal Pictures"/>
    <n v="113"/>
    <n v="160.5"/>
    <n v="32317116.003738318"/>
    <n v="0"/>
  </r>
  <r>
    <s v="Picture Perfect"/>
    <x v="8"/>
    <x v="3"/>
    <x v="17"/>
    <s v="August 1, 1997 (United States)"/>
    <x v="30"/>
    <n v="19000"/>
    <s v="Glenn Gordon Caron"/>
    <s v="Arleen Sorkin"/>
    <s v="Jennifer Aniston"/>
    <s v="United States"/>
    <n v="10000000"/>
    <n v="44332015"/>
    <s v="3 Arts Entertainment"/>
    <n v="101"/>
    <n v="160.5"/>
    <n v="86647682.90031153"/>
    <n v="3.4332015"/>
  </r>
  <r>
    <s v="Money Talks"/>
    <x v="0"/>
    <x v="2"/>
    <x v="17"/>
    <s v="August 22, 1997 (United States)"/>
    <x v="19"/>
    <n v="28000"/>
    <s v="Brett Ratner"/>
    <s v="Joel Cohen"/>
    <s v="Charlie Sheen"/>
    <s v="United States"/>
    <n v="25000000"/>
    <n v="48407611"/>
    <s v="New Line Cinema"/>
    <n v="97"/>
    <n v="160.5"/>
    <n v="94613505.113395631"/>
    <n v="0.93630444000000002"/>
  </r>
  <r>
    <s v="The Sweet Hereafter"/>
    <x v="0"/>
    <x v="0"/>
    <x v="17"/>
    <s v="November 21, 1997 (United States)"/>
    <x v="24"/>
    <n v="33000"/>
    <s v="Atom Egoyan"/>
    <s v="Russell Banks"/>
    <s v="Ian Holm"/>
    <s v="Canada"/>
    <m/>
    <n v="3263585"/>
    <s v="Alliance Communications Corporation"/>
    <n v="112"/>
    <n v="160.5"/>
    <n v="6378732.8006230528"/>
    <n v="0"/>
  </r>
  <r>
    <s v="RocketMan"/>
    <x v="1"/>
    <x v="3"/>
    <x v="17"/>
    <s v="October 10, 1997 (United States)"/>
    <x v="23"/>
    <n v="9200"/>
    <s v="Stuart Gillard"/>
    <s v="Oren Aviv"/>
    <s v="Harland Williams"/>
    <s v="United States"/>
    <m/>
    <n v="15448043"/>
    <s v="Caravan Pictures"/>
    <n v="95"/>
    <n v="160.5"/>
    <n v="30193464.729595017"/>
    <n v="0"/>
  </r>
  <r>
    <s v="Switchback"/>
    <x v="0"/>
    <x v="6"/>
    <x v="17"/>
    <s v="October 31, 1997 (United States)"/>
    <x v="5"/>
    <n v="13000"/>
    <s v="Jeb Stuart"/>
    <s v="Jeb Stuart"/>
    <s v="Danny Glover"/>
    <s v="United States"/>
    <n v="37000000"/>
    <n v="6492660"/>
    <s v="Pacific Western"/>
    <n v="118"/>
    <n v="160.5"/>
    <n v="12690015.214953272"/>
    <n v="-0.82452270270270267"/>
  </r>
  <r>
    <s v="Wild America"/>
    <x v="1"/>
    <x v="2"/>
    <x v="17"/>
    <s v="July 2, 1997 (United States)"/>
    <x v="5"/>
    <n v="7000"/>
    <s v="William Dear"/>
    <s v="David Michael Wieger"/>
    <s v="Jonathan Taylor Thomas"/>
    <s v="United States"/>
    <m/>
    <n v="7342923"/>
    <s v="Morgan Creek Entertainment"/>
    <n v="106"/>
    <n v="160.5"/>
    <n v="14351868.81682243"/>
    <n v="0"/>
  </r>
  <r>
    <s v="Nothing to Lose"/>
    <x v="0"/>
    <x v="2"/>
    <x v="17"/>
    <s v="July 18, 1997 (United States)"/>
    <x v="17"/>
    <n v="45000"/>
    <s v="Steve Oedekerk"/>
    <s v="Steve Oedekerk"/>
    <s v="Martin Lawrence"/>
    <s v="United States"/>
    <n v="25000000"/>
    <n v="44480039"/>
    <s v="O Entertainment"/>
    <n v="98"/>
    <n v="160.5"/>
    <n v="86936998.344548285"/>
    <n v="0.77920155999999996"/>
  </r>
  <r>
    <s v="Steel"/>
    <x v="8"/>
    <x v="2"/>
    <x v="17"/>
    <s v="August 15, 1997 (United States)"/>
    <x v="43"/>
    <n v="12000"/>
    <s v="Kenneth Johnson"/>
    <s v="Louise Simonson"/>
    <s v="Shaquille O'Neal"/>
    <s v="United States"/>
    <n v="16000000"/>
    <n v="1710972"/>
    <s v="DC Entertainment"/>
    <n v="97"/>
    <n v="160.5"/>
    <n v="3344124.0897196261"/>
    <n v="-0.89306425"/>
  </r>
  <r>
    <s v="Eve's Bayou"/>
    <x v="0"/>
    <x v="0"/>
    <x v="17"/>
    <s v="November 7, 1997 (United States)"/>
    <x v="4"/>
    <n v="9100"/>
    <s v="Kasi Lemmons"/>
    <s v="Kasi Lemmons"/>
    <s v="Samuel L. Jackson"/>
    <s v="United States"/>
    <n v="6000000"/>
    <n v="14842388"/>
    <s v="Trimark Pictures"/>
    <n v="109"/>
    <n v="160.5"/>
    <n v="29009701.65482866"/>
    <n v="1.4737313333333333"/>
  </r>
  <r>
    <s v="Kundun"/>
    <x v="8"/>
    <x v="5"/>
    <x v="17"/>
    <s v="January 16, 1998 (United States)"/>
    <x v="9"/>
    <n v="27000"/>
    <s v="Martin Scorsese"/>
    <s v="Melissa Mathison"/>
    <s v="Tenzin Thuthob Tsarong"/>
    <s v="United States"/>
    <n v="28000000"/>
    <n v="5684789"/>
    <s v="De Fina-Cappa"/>
    <n v="134"/>
    <n v="160.5"/>
    <n v="11111017.50342679"/>
    <n v="-0.79697182142857148"/>
  </r>
  <r>
    <s v="Cure"/>
    <x v="4"/>
    <x v="6"/>
    <x v="17"/>
    <s v="July 8, 2001 (United States)"/>
    <x v="34"/>
    <n v="12000"/>
    <s v="Kiyoshi Kurosawa"/>
    <s v="Kiyoshi Kurosawa"/>
    <s v="Masato Hagiwara"/>
    <s v="Japan"/>
    <m/>
    <m/>
    <s v="Daiei Studios"/>
    <n v="111"/>
    <n v="160.5"/>
    <n v="0"/>
    <n v="0"/>
  </r>
  <r>
    <s v="Live Flesh"/>
    <x v="0"/>
    <x v="0"/>
    <x v="17"/>
    <s v="January 16, 1998 (United States)"/>
    <x v="34"/>
    <n v="29000"/>
    <s v="Pedro AlmodÃ³var"/>
    <s v="Pedro AlmodÃ³var"/>
    <s v="Liberto Rabal"/>
    <s v="Spain"/>
    <m/>
    <n v="1785901"/>
    <s v="El Deseo"/>
    <n v="103"/>
    <n v="160.5"/>
    <n v="3490574.1040498442"/>
    <n v="0"/>
  </r>
  <r>
    <s v="Fire Down Below"/>
    <x v="0"/>
    <x v="2"/>
    <x v="17"/>
    <s v="September 5, 1997 (United States)"/>
    <x v="27"/>
    <n v="17000"/>
    <s v="FÃ©lix EnrÃ­quez AlcalÃ¡"/>
    <s v="Jeb Stuart"/>
    <s v="Steven Seagal"/>
    <s v="United States"/>
    <n v="60000000"/>
    <n v="16228448"/>
    <s v="Warner Bros."/>
    <n v="105"/>
    <n v="160.5"/>
    <n v="31718779.673520248"/>
    <n v="-0.72952586666666663"/>
  </r>
  <r>
    <s v="Air Bud"/>
    <x v="1"/>
    <x v="3"/>
    <x v="17"/>
    <s v="August 1, 1997 (United States)"/>
    <x v="11"/>
    <n v="17000"/>
    <s v="Charles Martin Smith"/>
    <s v="Kevin DiCicco"/>
    <s v="Michael Jeter"/>
    <s v="United States"/>
    <n v="3000000"/>
    <n v="23144499"/>
    <s v="Walt Disney Pictures"/>
    <n v="98"/>
    <n v="160.5"/>
    <n v="45236319.852336451"/>
    <n v="6.7148329999999996"/>
  </r>
  <r>
    <s v="The Opposite of Sex"/>
    <x v="0"/>
    <x v="3"/>
    <x v="17"/>
    <s v="May 22, 1998 (United States)"/>
    <x v="5"/>
    <n v="20000"/>
    <s v="Don Roos"/>
    <s v="Don Roos"/>
    <s v="Christina Ricci"/>
    <s v="United States"/>
    <n v="5000000"/>
    <n v="5881367"/>
    <s v="Rysher Entertainment"/>
    <n v="105"/>
    <n v="160.5"/>
    <n v="11495232.57258567"/>
    <n v="0.1762734"/>
  </r>
  <r>
    <s v="For Richer or Poorer"/>
    <x v="8"/>
    <x v="3"/>
    <x v="17"/>
    <s v="December 12, 1997 (United States)"/>
    <x v="1"/>
    <n v="10000"/>
    <s v="Bryan Spicer"/>
    <s v="Jana Howington"/>
    <s v="Tim Allen"/>
    <s v="United States"/>
    <n v="35000000"/>
    <n v="32748995"/>
    <s v="Universal Pictures"/>
    <n v="115"/>
    <n v="160.5"/>
    <n v="64008471.84735202"/>
    <n v="-6.4314428571428578E-2"/>
  </r>
  <r>
    <s v="The Castle"/>
    <x v="0"/>
    <x v="3"/>
    <x v="17"/>
    <s v="May 7, 1999 (United States)"/>
    <x v="3"/>
    <n v="15000"/>
    <s v="Rob Sitch"/>
    <s v="Santo Cilauro"/>
    <s v="Michael Caton"/>
    <s v="Australia"/>
    <m/>
    <n v="877862"/>
    <s v="Working Dog"/>
    <n v="85"/>
    <n v="160.5"/>
    <n v="1715796.3202492211"/>
    <n v="0"/>
  </r>
  <r>
    <s v="Turbo: A Power Rangers Movie"/>
    <x v="1"/>
    <x v="2"/>
    <x v="17"/>
    <s v="March 28, 1997 (United States)"/>
    <x v="47"/>
    <n v="8300"/>
    <s v="Shuki Levy"/>
    <s v="Shuki Levy"/>
    <s v="Jason David Frank"/>
    <s v="United States"/>
    <n v="8000000"/>
    <n v="9615840"/>
    <s v="Twentieth Century Fox"/>
    <n v="99"/>
    <n v="160.5"/>
    <n v="18794324.037383176"/>
    <n v="0.20197999999999999"/>
  </r>
  <r>
    <s v="Rosewood"/>
    <x v="0"/>
    <x v="2"/>
    <x v="17"/>
    <s v="February 21, 1997 (United States)"/>
    <x v="13"/>
    <n v="7700"/>
    <s v="John Singleton"/>
    <s v="Gregory Poirier"/>
    <s v="Jon Voight"/>
    <s v="United States"/>
    <n v="25000000"/>
    <n v="13130349"/>
    <s v="Warner Bros."/>
    <n v="140"/>
    <n v="160.5"/>
    <n v="25663492.095327102"/>
    <n v="-0.47478604000000002"/>
  </r>
  <r>
    <s v="Addicted to Love"/>
    <x v="0"/>
    <x v="3"/>
    <x v="17"/>
    <s v="May 23, 1997 (United States)"/>
    <x v="10"/>
    <n v="24000"/>
    <s v="Griffin Dunne"/>
    <s v="Robert Gordon"/>
    <s v="Meg Ryan"/>
    <s v="United States"/>
    <m/>
    <n v="34673095"/>
    <s v="Warner Bros."/>
    <n v="100"/>
    <n v="160.5"/>
    <n v="67769158.264797509"/>
    <n v="0"/>
  </r>
  <r>
    <s v="Metro"/>
    <x v="0"/>
    <x v="2"/>
    <x v="17"/>
    <s v="January 17, 1997 (United States)"/>
    <x v="30"/>
    <n v="26000"/>
    <s v="Thomas Carter"/>
    <s v="Randy Feldman"/>
    <s v="Eddie Murphy"/>
    <s v="United States"/>
    <n v="55000000"/>
    <n v="32000301"/>
    <s v="Touchstone Pictures"/>
    <n v="117"/>
    <n v="160.5"/>
    <n v="62545136.59626168"/>
    <n v="-0.41817634545454546"/>
  </r>
  <r>
    <s v="Red Corner"/>
    <x v="0"/>
    <x v="6"/>
    <x v="17"/>
    <s v="October 31, 1997 (United States)"/>
    <x v="21"/>
    <n v="17000"/>
    <s v="Jon Avnet"/>
    <s v="Robert King"/>
    <s v="Richard Gere"/>
    <s v="United States"/>
    <n v="48000000"/>
    <n v="22459274"/>
    <s v="Metro-Goldwyn-Mayer (MGM)"/>
    <n v="122"/>
    <n v="160.5"/>
    <n v="43897035.849221185"/>
    <n v="-0.53209845833333336"/>
  </r>
  <r>
    <s v="Affliction"/>
    <x v="0"/>
    <x v="0"/>
    <x v="17"/>
    <s v="February 19, 1999 (United States)"/>
    <x v="9"/>
    <n v="16000"/>
    <s v="Paul Schrader"/>
    <s v="Russell Banks"/>
    <s v="Nick Nolte"/>
    <s v="United States"/>
    <n v="6000000"/>
    <n v="6330054"/>
    <s v="JVC Entertainment Networks"/>
    <n v="114"/>
    <n v="160.5"/>
    <n v="12372199.001869159"/>
    <n v="5.5009000000000002E-2"/>
  </r>
  <r>
    <s v="Love Jones"/>
    <x v="0"/>
    <x v="0"/>
    <x v="17"/>
    <s v="March 14, 1997 (United States)"/>
    <x v="34"/>
    <n v="4300"/>
    <s v="Theodore Witcher"/>
    <s v="Theodore Witcher"/>
    <s v="Larenz Tate"/>
    <s v="United States"/>
    <n v="10000000"/>
    <n v="12782749"/>
    <s v="Addis Wechsler Pictures"/>
    <n v="104"/>
    <n v="160.5"/>
    <n v="24984101.939563863"/>
    <n v="0.27827489999999999"/>
  </r>
  <r>
    <s v="A Thousand Acres"/>
    <x v="0"/>
    <x v="0"/>
    <x v="17"/>
    <s v="September 19, 1997 (United States)"/>
    <x v="10"/>
    <n v="5200"/>
    <s v="Jocelyn Moorhouse"/>
    <s v="Jane Smiley"/>
    <s v="Michelle Pfeiffer"/>
    <s v="United States"/>
    <n v="28000000"/>
    <n v="7936780"/>
    <s v="Touchstone Pictures"/>
    <n v="105"/>
    <n v="160.5"/>
    <n v="15512572.498442367"/>
    <n v="-0.71654357142857139"/>
  </r>
  <r>
    <s v="Nowhere"/>
    <x v="0"/>
    <x v="3"/>
    <x v="17"/>
    <s v="May 9, 1997 (United States)"/>
    <x v="16"/>
    <n v="8400"/>
    <s v="Gregg Araki"/>
    <s v="Gregg Araki"/>
    <s v="James Duval"/>
    <s v="United States"/>
    <m/>
    <n v="194201"/>
    <s v="Blurco"/>
    <n v="82"/>
    <n v="160.5"/>
    <n v="379569.18193146418"/>
    <n v="0"/>
  </r>
  <r>
    <s v="Hoodlum"/>
    <x v="0"/>
    <x v="6"/>
    <x v="17"/>
    <s v="August 27, 1997 (United States)"/>
    <x v="21"/>
    <n v="11000"/>
    <s v="Bill Duke"/>
    <s v="Chris Brancato"/>
    <s v="Laurence Fishburne"/>
    <s v="United States"/>
    <n v="30000000"/>
    <n v="23499102"/>
    <s v="United Artists"/>
    <n v="130"/>
    <n v="160.5"/>
    <n v="45929397.491588786"/>
    <n v="-0.21669659999999999"/>
  </r>
  <r>
    <s v="Excess Baggage"/>
    <x v="8"/>
    <x v="2"/>
    <x v="17"/>
    <s v="August 29, 1997 (United States)"/>
    <x v="20"/>
    <n v="13000"/>
    <s v="Marco Brambilla"/>
    <s v="Max D. Adams"/>
    <s v="Alicia Silverstone"/>
    <s v="United States"/>
    <n v="20000000"/>
    <n v="14515490"/>
    <s v="Columbia Pictures"/>
    <n v="101"/>
    <n v="160.5"/>
    <n v="28370773.912772585"/>
    <n v="-0.27422550000000001"/>
  </r>
  <r>
    <s v="Fever Pitch"/>
    <x v="0"/>
    <x v="3"/>
    <x v="17"/>
    <s v="April 4, 1997 (United Kingdom)"/>
    <x v="17"/>
    <n v="10000"/>
    <s v="David Evans"/>
    <s v="Nick Hornby"/>
    <s v="Colin Firth"/>
    <s v="United Kingdom"/>
    <m/>
    <n v="3736"/>
    <s v="Channel Four Films"/>
    <n v="102"/>
    <n v="160.5"/>
    <n v="7302.0760124610588"/>
    <n v="0"/>
  </r>
  <r>
    <s v="The Man Who Knew Too Little"/>
    <x v="1"/>
    <x v="3"/>
    <x v="17"/>
    <s v="November 14, 1997 (United States)"/>
    <x v="14"/>
    <n v="31000"/>
    <s v="Jon Amiel"/>
    <s v="Robert Farrar"/>
    <s v="Bill Murray"/>
    <s v="United States"/>
    <n v="20000000"/>
    <n v="13717039"/>
    <s v="Warner Bros."/>
    <n v="94"/>
    <n v="160.5"/>
    <n v="26810187.752647974"/>
    <n v="-0.31414805000000001"/>
  </r>
  <r>
    <s v="The Beautician and the Beast"/>
    <x v="1"/>
    <x v="3"/>
    <x v="17"/>
    <s v="February 7, 1997 (United States)"/>
    <x v="30"/>
    <n v="8800"/>
    <s v="Ken Kwapis"/>
    <s v="Todd Graff"/>
    <s v="Fran Drescher"/>
    <s v="United States"/>
    <n v="16000000"/>
    <n v="11486880"/>
    <s v="High School Sweethearts"/>
    <n v="105"/>
    <n v="160.5"/>
    <n v="22451303.775700934"/>
    <n v="-0.28206999999999999"/>
  </r>
  <r>
    <s v="Suicide Kings"/>
    <x v="0"/>
    <x v="3"/>
    <x v="17"/>
    <s v="September 25, 1998 (Greece)"/>
    <x v="15"/>
    <n v="27000"/>
    <s v="Peter O'Fallon"/>
    <s v="Josh McKinney"/>
    <s v="Christopher Walken"/>
    <s v="United States"/>
    <n v="5000000"/>
    <n v="1740156"/>
    <s v="Live Entertainment"/>
    <n v="106"/>
    <n v="160.5"/>
    <n v="3401164.7177570094"/>
    <n v="-0.65196880000000001"/>
  </r>
  <r>
    <s v="City of Industry"/>
    <x v="0"/>
    <x v="6"/>
    <x v="17"/>
    <s v="March 14, 1997 (United States)"/>
    <x v="10"/>
    <n v="5700"/>
    <s v="John Irvin"/>
    <s v="Ken Solarz"/>
    <s v="Harvey Keitel"/>
    <s v="United States"/>
    <n v="8000000"/>
    <n v="1568258"/>
    <s v="Largo Entertainment"/>
    <n v="97"/>
    <n v="160.5"/>
    <n v="3065187.1314641745"/>
    <n v="-0.80396774999999998"/>
  </r>
  <r>
    <s v="Bent"/>
    <x v="5"/>
    <x v="0"/>
    <x v="17"/>
    <s v="November 26, 1997 (United States)"/>
    <x v="13"/>
    <n v="7900"/>
    <s v="Sean Mathias"/>
    <s v="Martin Sherman"/>
    <s v="Lothaire Bluteau"/>
    <s v="United Kingdom"/>
    <m/>
    <n v="496059"/>
    <s v="Channel Four Films"/>
    <n v="105"/>
    <n v="160.5"/>
    <n v="969555.81495327107"/>
    <n v="0"/>
  </r>
  <r>
    <s v="One Eight Seven"/>
    <x v="0"/>
    <x v="0"/>
    <x v="17"/>
    <s v="July 30, 1997 (United States)"/>
    <x v="17"/>
    <n v="23000"/>
    <s v="Kevin Reynolds"/>
    <s v="Scott Yagemann"/>
    <s v="Samuel L. Jackson"/>
    <s v="United States"/>
    <n v="20000000"/>
    <n v="5727130"/>
    <s v="Icon Entertainment International"/>
    <n v="119"/>
    <n v="160.5"/>
    <n v="11193773.713395638"/>
    <n v="-0.71364349999999999"/>
  </r>
  <r>
    <s v="Mrs. Brown"/>
    <x v="1"/>
    <x v="5"/>
    <x v="17"/>
    <s v="October 3, 1997 (United States)"/>
    <x v="13"/>
    <n v="14000"/>
    <s v="John Madden"/>
    <s v="Jeremy Brock"/>
    <s v="Judi Dench"/>
    <s v="United Kingdom"/>
    <m/>
    <n v="9229808"/>
    <s v="BBC Scotland"/>
    <n v="101"/>
    <n v="160.5"/>
    <n v="18039817.879127726"/>
    <n v="0"/>
  </r>
  <r>
    <s v="Deconstructing Harry"/>
    <x v="0"/>
    <x v="3"/>
    <x v="17"/>
    <s v="January 2, 1998 (United States)"/>
    <x v="34"/>
    <n v="43000"/>
    <s v="Woody Allen"/>
    <s v="Woody Allen"/>
    <s v="Woody Allen"/>
    <s v="United States"/>
    <n v="20000000"/>
    <n v="10686841"/>
    <s v="Sweetland Films"/>
    <n v="96"/>
    <n v="160.5"/>
    <n v="20887613.842367601"/>
    <n v="-0.46565794999999999"/>
  </r>
  <r>
    <s v="A Life Less Ordinary"/>
    <x v="0"/>
    <x v="3"/>
    <x v="17"/>
    <s v="October 24, 1997 (United States)"/>
    <x v="5"/>
    <n v="35000"/>
    <s v="Danny Boyle"/>
    <s v="John Hodge"/>
    <s v="Cameron Diaz"/>
    <s v="United Kingdom"/>
    <n v="12000000"/>
    <n v="4366722"/>
    <s v="Channel Four Films"/>
    <n v="103"/>
    <n v="160.5"/>
    <n v="8534832.9682242982"/>
    <n v="-0.63610650000000002"/>
  </r>
  <r>
    <s v="Fireworks"/>
    <x v="3"/>
    <x v="6"/>
    <x v="17"/>
    <s v="March 20, 1998 (United States)"/>
    <x v="40"/>
    <n v="29000"/>
    <s v="Takeshi Kitano"/>
    <s v="Takeshi Kitano"/>
    <s v="Takeshi Kitano"/>
    <s v="Japan"/>
    <m/>
    <n v="500000"/>
    <s v="Bandai Visual Company"/>
    <n v="103"/>
    <n v="160.5"/>
    <n v="977258.56697819312"/>
    <n v="0"/>
  </r>
  <r>
    <s v="Insomnia"/>
    <x v="4"/>
    <x v="6"/>
    <x v="17"/>
    <s v="May 29, 1998 (United States)"/>
    <x v="4"/>
    <n v="14000"/>
    <s v="Erik SkjoldbjÃ¦rg"/>
    <s v="Nikolaj Frobenius"/>
    <s v="Stellan SkarsgÃ¥rd"/>
    <s v="Norway"/>
    <m/>
    <n v="227569"/>
    <s v="Norsk Film"/>
    <n v="96"/>
    <n v="160.5"/>
    <n v="444787.50965732086"/>
    <n v="0"/>
  </r>
  <r>
    <s v="Booty Call"/>
    <x v="0"/>
    <x v="3"/>
    <x v="17"/>
    <s v="February 26, 1997 (United States)"/>
    <x v="20"/>
    <n v="8400"/>
    <s v="Jeff Pollack"/>
    <s v="Takashi Bufford"/>
    <s v="Jamie Foxx"/>
    <s v="United States"/>
    <m/>
    <n v="20050376"/>
    <s v="Columbia Pictures"/>
    <n v="79"/>
    <n v="160.5"/>
    <n v="39188803.434267916"/>
    <n v="0"/>
  </r>
  <r>
    <s v="Nightwatch"/>
    <x v="0"/>
    <x v="0"/>
    <x v="17"/>
    <s v="April 17, 1998 (United States)"/>
    <x v="19"/>
    <n v="19000"/>
    <s v="Ole Bornedal"/>
    <s v="Ole Bornedal"/>
    <s v="Ewan McGregor"/>
    <s v="United States"/>
    <m/>
    <n v="1179002"/>
    <s v="Dimension Films"/>
    <n v="101"/>
    <n v="160.5"/>
    <n v="2304379.6099688471"/>
    <n v="0"/>
  </r>
  <r>
    <s v="The Night Flier"/>
    <x v="0"/>
    <x v="7"/>
    <x v="17"/>
    <s v="February 6, 1998 (United States)"/>
    <x v="22"/>
    <n v="9900"/>
    <s v="Mark Pavia"/>
    <s v="Stephen King"/>
    <s v="Miguel Ferrer"/>
    <s v="United States"/>
    <n v="1000000"/>
    <n v="125397"/>
    <s v="New Amsterdam Entertainment"/>
    <n v="94"/>
    <n v="160.5"/>
    <n v="245090.58504672896"/>
    <n v="-0.87460300000000002"/>
  </r>
  <r>
    <s v="Kull the Conqueror"/>
    <x v="8"/>
    <x v="2"/>
    <x v="17"/>
    <s v="August 29, 1997 (United States)"/>
    <x v="38"/>
    <n v="7900"/>
    <s v="John Nicolella"/>
    <s v="Robert E. Howard"/>
    <s v="Kevin Sorbo"/>
    <s v="United States"/>
    <n v="30000000"/>
    <n v="6112613"/>
    <s v="Universal Pictures"/>
    <n v="95"/>
    <n v="160.5"/>
    <n v="11947206.841744548"/>
    <n v="-0.79624623333333333"/>
  </r>
  <r>
    <s v="The Spanish Prisoner"/>
    <x v="1"/>
    <x v="0"/>
    <x v="17"/>
    <s v="May 15, 1998 (United States)"/>
    <x v="13"/>
    <n v="22000"/>
    <s v="David Mamet"/>
    <s v="David Mamet"/>
    <s v="Steve Martin"/>
    <s v="United States"/>
    <n v="10000000"/>
    <n v="9593903"/>
    <s v="Jasmine Productions Inc."/>
    <n v="110"/>
    <n v="160.5"/>
    <n v="18751447.795015577"/>
    <n v="-4.0609699999999999E-2"/>
  </r>
  <r>
    <s v="The Pest"/>
    <x v="8"/>
    <x v="3"/>
    <x v="17"/>
    <s v="February 7, 1997 (United States)"/>
    <x v="18"/>
    <n v="8100"/>
    <s v="Paul Miller"/>
    <s v="David Bar Katz"/>
    <s v="John Leguizamo"/>
    <s v="United States"/>
    <n v="8000000"/>
    <n v="3600616"/>
    <s v="Papazian-Hirsch Entertainment International"/>
    <n v="84"/>
    <n v="160.5"/>
    <n v="7037465.6647975072"/>
    <n v="-0.54992300000000005"/>
  </r>
  <r>
    <s v="The Wings of the Dove"/>
    <x v="0"/>
    <x v="0"/>
    <x v="17"/>
    <s v="March 13, 1998 (United States)"/>
    <x v="12"/>
    <n v="11000"/>
    <s v="Iain Softley"/>
    <s v="Henry James"/>
    <s v="Helena Bonham Carter"/>
    <s v="United States"/>
    <m/>
    <n v="13692848"/>
    <s v="Miramax"/>
    <n v="102"/>
    <n v="160.5"/>
    <n v="26762906.028660435"/>
    <n v="0"/>
  </r>
  <r>
    <s v="Warriors of Virtue"/>
    <x v="1"/>
    <x v="2"/>
    <x v="17"/>
    <s v="May 2, 1997 (United States)"/>
    <x v="32"/>
    <n v="3000"/>
    <s v="Ronny Yu"/>
    <s v="Michael Vickerman"/>
    <s v="Angus Macfadyen"/>
    <s v="United States"/>
    <n v="35000000"/>
    <n v="6537036"/>
    <s v="China Film Co-Production Corporation"/>
    <n v="101"/>
    <n v="160.5"/>
    <n v="12776748.86728972"/>
    <n v="-0.81322754285714283"/>
  </r>
  <r>
    <s v="Gridlock'd"/>
    <x v="0"/>
    <x v="3"/>
    <x v="17"/>
    <s v="January 29, 1997 (United States)"/>
    <x v="15"/>
    <n v="15000"/>
    <s v="Vondie Curtis-Hall"/>
    <s v="Vondie Curtis-Hall"/>
    <s v="Tupac Shakur"/>
    <s v="United States"/>
    <m/>
    <n v="5571205"/>
    <s v="Def Pictures"/>
    <n v="91"/>
    <n v="160.5"/>
    <n v="10889015.62928349"/>
    <n v="0"/>
  </r>
  <r>
    <s v="FairyTale: A True Story"/>
    <x v="1"/>
    <x v="0"/>
    <x v="17"/>
    <s v="October 24, 1997 (United States)"/>
    <x v="16"/>
    <n v="5600"/>
    <s v="Charles Sturridge"/>
    <s v="Albert Ash"/>
    <s v="Paul McGann"/>
    <s v="United Kingdom"/>
    <m/>
    <n v="14059077"/>
    <s v="Icon Entertainment International"/>
    <n v="99"/>
    <n v="160.5"/>
    <n v="27478706.884112149"/>
    <n v="0"/>
  </r>
  <r>
    <s v="The Apostle"/>
    <x v="8"/>
    <x v="0"/>
    <x v="17"/>
    <s v="February 20, 1998 (United States)"/>
    <x v="13"/>
    <n v="14000"/>
    <s v="Robert Duvall"/>
    <s v="Robert Duvall"/>
    <s v="Robert Duvall"/>
    <s v="United States"/>
    <n v="5000000"/>
    <n v="19868354"/>
    <s v="Butcher's Run Films"/>
    <n v="134"/>
    <n v="160.5"/>
    <n v="38833038.316510901"/>
    <n v="2.9736707999999998"/>
  </r>
  <r>
    <s v="Still Breathing"/>
    <x v="8"/>
    <x v="3"/>
    <x v="17"/>
    <s v="November 12, 1998 (Singapore)"/>
    <x v="17"/>
    <n v="2500"/>
    <s v="James F. Robinson"/>
    <s v="James F. Robinson"/>
    <s v="Brendan Fraser"/>
    <s v="United States"/>
    <m/>
    <n v="228455"/>
    <s v="ZapPictures"/>
    <n v="109"/>
    <n v="160.5"/>
    <n v="446519.21183800622"/>
    <n v="0"/>
  </r>
  <r>
    <s v="Mr. Nice Guy"/>
    <x v="8"/>
    <x v="2"/>
    <x v="17"/>
    <s v="March 20, 1998 (United States)"/>
    <x v="19"/>
    <n v="26000"/>
    <s v="Sammo Kam-Bo Hung"/>
    <s v="Fibe Ma"/>
    <s v="Jackie Chan"/>
    <s v="Hong Kong"/>
    <m/>
    <n v="18814720"/>
    <s v="GH Pictures"/>
    <n v="88"/>
    <n v="160.5"/>
    <n v="36773692.610591903"/>
    <n v="0"/>
  </r>
  <r>
    <s v="That Darn Cat"/>
    <x v="1"/>
    <x v="2"/>
    <x v="17"/>
    <s v="February 14, 1997 (United States)"/>
    <x v="32"/>
    <n v="4200"/>
    <s v="Bob Spiers"/>
    <s v="Gordon Gordon"/>
    <s v="Christina Ricci"/>
    <s v="United States"/>
    <m/>
    <n v="18301610"/>
    <s v="Walt Disney Pictures"/>
    <n v="89"/>
    <n v="160.5"/>
    <n v="35770810.323987536"/>
    <n v="0"/>
  </r>
  <r>
    <s v="Anna Karenina"/>
    <x v="8"/>
    <x v="0"/>
    <x v="17"/>
    <s v="April 4, 1997 (United States)"/>
    <x v="21"/>
    <n v="5600"/>
    <s v="Bernard Rose"/>
    <s v="Lev Tolstoy"/>
    <s v="Sophie Marceau"/>
    <s v="United States"/>
    <n v="35000000"/>
    <n v="858553"/>
    <s v="Icon Entertainment International"/>
    <n v="108"/>
    <n v="160.5"/>
    <n v="1678056.5489096574"/>
    <n v="-0.97546991428571428"/>
  </r>
  <r>
    <s v="Ulee's Gold"/>
    <x v="0"/>
    <x v="0"/>
    <x v="17"/>
    <s v="July 18, 1997 (United States)"/>
    <x v="9"/>
    <n v="6800"/>
    <s v="Victor Nunez"/>
    <s v="Victor Nunez"/>
    <s v="Peter Fonda"/>
    <s v="United States"/>
    <n v="2700000"/>
    <n v="9161691"/>
    <s v="Clinica Estetico"/>
    <n v="113"/>
    <n v="160.5"/>
    <n v="17906682.035514019"/>
    <n v="2.3932188888888888"/>
  </r>
  <r>
    <s v="Prefontaine"/>
    <x v="8"/>
    <x v="5"/>
    <x v="17"/>
    <s v="January 24, 1997 (United States)"/>
    <x v="8"/>
    <n v="7000"/>
    <s v="Steve James"/>
    <s v="Steve James"/>
    <s v="Jared Leto"/>
    <s v="United States"/>
    <n v="8000000"/>
    <n v="589304"/>
    <s v="Hollywood Pictures"/>
    <n v="106"/>
    <n v="160.5"/>
    <n v="1151804.7651090343"/>
    <n v="-0.92633699999999997"/>
  </r>
  <r>
    <s v="Cats Don't Dance"/>
    <x v="2"/>
    <x v="10"/>
    <x v="17"/>
    <s v="March 26, 1997 (United States)"/>
    <x v="15"/>
    <n v="7200"/>
    <s v="Mark Dindal"/>
    <s v="Mark Dindal"/>
    <s v="Scott Bakula"/>
    <s v="United States"/>
    <n v="32000000"/>
    <n v="3566637"/>
    <s v="David Kirschner Productions"/>
    <n v="75"/>
    <n v="160.5"/>
    <n v="6971053.1271028034"/>
    <n v="-0.88854259375"/>
  </r>
  <r>
    <s v="Turbulence"/>
    <x v="0"/>
    <x v="2"/>
    <x v="17"/>
    <s v="January 10, 1997 (United States)"/>
    <x v="38"/>
    <n v="11000"/>
    <s v="Robert Butler"/>
    <s v="Jonathan Brett"/>
    <s v="Ray Liotta"/>
    <s v="United States"/>
    <n v="55000000"/>
    <n v="11538235"/>
    <s v="Rysher Entertainment"/>
    <n v="100"/>
    <n v="160.5"/>
    <n v="22551678.003115263"/>
    <n v="-0.79021390909090905"/>
  </r>
  <r>
    <s v="One Night Stand"/>
    <x v="0"/>
    <x v="0"/>
    <x v="17"/>
    <s v="September 17, 1997 (France)"/>
    <x v="1"/>
    <n v="6600"/>
    <s v="Mike Figgis"/>
    <s v="Mike Figgis"/>
    <s v="Wesley Snipes"/>
    <s v="United States"/>
    <n v="24000000"/>
    <n v="2642983"/>
    <s v="New Line Cinema"/>
    <n v="102"/>
    <n v="160.5"/>
    <n v="5165755.5582554517"/>
    <n v="-0.88987570833333329"/>
  </r>
  <r>
    <s v="Paradise Road"/>
    <x v="0"/>
    <x v="0"/>
    <x v="17"/>
    <s v="April 11, 1997 (United States)"/>
    <x v="8"/>
    <n v="5200"/>
    <s v="Bruce Beresford"/>
    <s v="David Giles"/>
    <s v="Glenn Close"/>
    <s v="Australia"/>
    <n v="16000000"/>
    <n v="2007100"/>
    <s v="Samson Productions Pty. Ltd."/>
    <n v="122"/>
    <n v="160.5"/>
    <n v="3922911.3395638629"/>
    <n v="-0.87455625000000003"/>
  </r>
  <r>
    <s v="Trojan War"/>
    <x v="8"/>
    <x v="3"/>
    <x v="17"/>
    <s v="October 1, 1997 (Brazil)"/>
    <x v="46"/>
    <n v="5800"/>
    <s v="George Huang"/>
    <s v="Andy Burg"/>
    <s v="Will Friedle"/>
    <s v="United States"/>
    <n v="15000000"/>
    <n v="309"/>
    <s v="Daybreak"/>
    <n v="85"/>
    <n v="160.5"/>
    <n v="603.94579439252334"/>
    <n v="-0.99997939999999996"/>
  </r>
  <r>
    <s v="Mr. Magoo"/>
    <x v="1"/>
    <x v="1"/>
    <x v="17"/>
    <s v="December 25, 1997 (United States)"/>
    <x v="35"/>
    <n v="15000"/>
    <s v="Stanley Tong"/>
    <s v="Pat Proft"/>
    <s v="Leslie Nielsen"/>
    <s v="United States"/>
    <n v="30000000"/>
    <n v="21437192"/>
    <s v="Walt Disney Pictures"/>
    <n v="87"/>
    <n v="160.5"/>
    <n v="41899359.067912772"/>
    <n v="-0.28542693333333335"/>
  </r>
  <r>
    <s v="Fathers' Day"/>
    <x v="8"/>
    <x v="3"/>
    <x v="17"/>
    <s v="May 9, 1997 (United States)"/>
    <x v="11"/>
    <n v="15000"/>
    <s v="Ivan Reitman"/>
    <s v="Francis Veber"/>
    <s v="Robin Williams"/>
    <s v="United States"/>
    <n v="85000000"/>
    <n v="28598376"/>
    <s v="Northern Lights Entertainment"/>
    <n v="98"/>
    <n v="160.5"/>
    <n v="55896015.895327099"/>
    <n v="-0.6635485176470588"/>
  </r>
  <r>
    <s v="Lawn Dogs"/>
    <x v="0"/>
    <x v="0"/>
    <x v="17"/>
    <s v="May 15, 1998 (United States)"/>
    <x v="24"/>
    <n v="7700"/>
    <s v="John Duigan"/>
    <s v="Naomi Wallace"/>
    <s v="Sam Rockwell"/>
    <s v="United Kingdom"/>
    <n v="8000000"/>
    <n v="106404"/>
    <s v="The Rank Organisation"/>
    <n v="101"/>
    <n v="160.5"/>
    <n v="207968.44112149533"/>
    <n v="-0.98669949999999995"/>
  </r>
  <r>
    <s v="Two Girls and a Guy"/>
    <x v="0"/>
    <x v="3"/>
    <x v="17"/>
    <s v="January 29, 1999 (United Kingdom)"/>
    <x v="30"/>
    <n v="6900"/>
    <s v="James Toback"/>
    <s v="James Toback"/>
    <s v="Robert Downey Jr."/>
    <s v="United States"/>
    <n v="1000000"/>
    <n v="2057193"/>
    <s v="Fox Searchlight Pictures"/>
    <n v="84"/>
    <n v="160.5"/>
    <n v="4020818.9663551403"/>
    <n v="1.057193"/>
  </r>
  <r>
    <s v="Free Willy 3: The Rescue"/>
    <x v="1"/>
    <x v="1"/>
    <x v="17"/>
    <s v="August 8, 1997 (United States)"/>
    <x v="25"/>
    <n v="9500"/>
    <s v="Sam Pillsbury"/>
    <s v="Keith Walker"/>
    <s v="Jason James Richter"/>
    <s v="United States"/>
    <m/>
    <n v="3446539"/>
    <s v="Warner Bros. Family Entertainment"/>
    <n v="86"/>
    <n v="160.5"/>
    <n v="6736319.5283489097"/>
    <n v="0"/>
  </r>
  <r>
    <s v="Knockin' on Heaven's Door"/>
    <x v="4"/>
    <x v="2"/>
    <x v="17"/>
    <s v="February 20, 1997 (Germany)"/>
    <x v="6"/>
    <n v="28000"/>
    <s v="Thomas Jahn"/>
    <s v="Thomas Jahn"/>
    <s v="Til Schweiger"/>
    <s v="Germany"/>
    <m/>
    <n v="5710"/>
    <s v="Buena Vista International Film Production (Germany)"/>
    <n v="87"/>
    <n v="160.5"/>
    <n v="11160.292834890966"/>
    <n v="0"/>
  </r>
  <r>
    <s v="The House of Yes"/>
    <x v="0"/>
    <x v="3"/>
    <x v="17"/>
    <s v="October 10, 1997 (United States)"/>
    <x v="14"/>
    <n v="7700"/>
    <s v="Mark Waters"/>
    <s v="Wendy MacLeod"/>
    <s v="Parker Posey"/>
    <s v="United States"/>
    <n v="1500000"/>
    <n v="626057"/>
    <s v="Bandeira Entertainment"/>
    <n v="85"/>
    <n v="160.5"/>
    <n v="1223639.1333333333"/>
    <n v="-0.58262866666666668"/>
  </r>
  <r>
    <s v="She's So Lovely"/>
    <x v="0"/>
    <x v="0"/>
    <x v="17"/>
    <s v="August 29, 1997 (United States)"/>
    <x v="23"/>
    <n v="8000"/>
    <s v="Nick Cassavetes"/>
    <s v="John Cassavetes"/>
    <s v="Sean Penn"/>
    <s v="France"/>
    <n v="18000000"/>
    <n v="7281450"/>
    <s v="Miramax"/>
    <n v="100"/>
    <n v="160.5"/>
    <n v="14231718.785046728"/>
    <n v="-0.59547499999999998"/>
  </r>
  <r>
    <s v="Twin Town"/>
    <x v="9"/>
    <x v="3"/>
    <x v="17"/>
    <s v="May 9, 1997 (United States)"/>
    <x v="8"/>
    <n v="5700"/>
    <s v="Kevin Allen"/>
    <s v="Kevin Allen"/>
    <s v="Llyr Ifans"/>
    <s v="United Kingdom"/>
    <n v="3300000"/>
    <n v="127923"/>
    <s v="Agenda"/>
    <n v="99"/>
    <n v="160.5"/>
    <n v="250027.69532710279"/>
    <n v="-0.96123545454545456"/>
  </r>
  <r>
    <s v="Leave It to Beaver"/>
    <x v="1"/>
    <x v="3"/>
    <x v="17"/>
    <s v="August 22, 1997 (United States)"/>
    <x v="33"/>
    <n v="4000"/>
    <s v="Andy Cadiff"/>
    <s v="Bob Mosher"/>
    <s v="Christopher McDonald"/>
    <s v="United States"/>
    <n v="15000000"/>
    <n v="10925060"/>
    <s v="Robert Simonds Productions"/>
    <n v="84"/>
    <n v="160.5"/>
    <n v="21353216.959501557"/>
    <n v="-0.27166266666666666"/>
  </r>
  <r>
    <s v="A Simple Wish"/>
    <x v="1"/>
    <x v="3"/>
    <x v="17"/>
    <s v="July 11, 1997 (United States)"/>
    <x v="20"/>
    <n v="5200"/>
    <s v="Michael Ritchie"/>
    <s v="Jeff Rothberg"/>
    <s v="Martin Short"/>
    <s v="United States"/>
    <n v="28000000"/>
    <n v="8345056"/>
    <s v="Universal Pictures"/>
    <n v="89"/>
    <n v="160.5"/>
    <n v="16310554.935825545"/>
    <n v="-0.70196228571428576"/>
  </r>
  <r>
    <s v="Going All the Way"/>
    <x v="0"/>
    <x v="3"/>
    <x v="17"/>
    <s v="September 19, 1997 (United States)"/>
    <x v="46"/>
    <n v="1800"/>
    <s v="Mark Pellington"/>
    <s v="Dan Wakefield"/>
    <s v="Jeremy Davies"/>
    <s v="United States"/>
    <m/>
    <n v="113069"/>
    <s v="Lakeshore Entertainment"/>
    <n v="103"/>
    <n v="160.5"/>
    <n v="220995.29781931464"/>
    <n v="0"/>
  </r>
  <r>
    <s v="Star Kid"/>
    <x v="1"/>
    <x v="1"/>
    <x v="17"/>
    <s v="January 16, 1998 (United States)"/>
    <x v="11"/>
    <n v="2600"/>
    <s v="Manny Coto"/>
    <s v="Manny Coto"/>
    <s v="Joseph Mazzello"/>
    <s v="United States"/>
    <n v="12000000"/>
    <n v="7029025"/>
    <s v="JLT Productions"/>
    <n v="101"/>
    <n v="160.5"/>
    <n v="13738349.797507787"/>
    <n v="-0.41424791666666666"/>
  </r>
  <r>
    <s v="Plump Fiction"/>
    <x v="0"/>
    <x v="3"/>
    <x v="17"/>
    <s v="May 23, 1997 (Poland)"/>
    <x v="42"/>
    <n v="3600"/>
    <s v="Bob Koherr"/>
    <s v="Bob Koherr"/>
    <s v="Tommy Davidson"/>
    <s v="United States"/>
    <m/>
    <n v="71145"/>
    <s v="Plump Fiction LLC"/>
    <n v="82"/>
    <n v="160.5"/>
    <n v="139054.1214953271"/>
    <n v="0"/>
  </r>
  <r>
    <s v="The Last Time I Committed Suicide"/>
    <x v="0"/>
    <x v="5"/>
    <x v="17"/>
    <s v="June 20, 1997 (United States)"/>
    <x v="41"/>
    <n v="2100"/>
    <s v="Stephen Kay"/>
    <s v="Neal Cassady"/>
    <s v="Thomas Jane"/>
    <s v="United States"/>
    <n v="4000000"/>
    <n v="46362"/>
    <s v="Bates Entertainment"/>
    <n v="92"/>
    <n v="160.5"/>
    <n v="90615.323364485987"/>
    <n v="-0.98840950000000005"/>
  </r>
  <r>
    <s v="Out to Sea"/>
    <x v="8"/>
    <x v="3"/>
    <x v="17"/>
    <s v="July 2, 1997 (United States)"/>
    <x v="10"/>
    <n v="8200"/>
    <s v="Martha Coolidge"/>
    <s v="Robert Nelson Jacobs"/>
    <s v="Jack Lemmon"/>
    <s v="United States"/>
    <n v="33000000"/>
    <n v="30716901"/>
    <s v="Twentieth Century Fox"/>
    <n v="106"/>
    <n v="160.5"/>
    <n v="60036709.306542054"/>
    <n v="-6.9184818181818181E-2"/>
  </r>
  <r>
    <s v="Gone Fishin'"/>
    <x v="1"/>
    <x v="3"/>
    <x v="17"/>
    <s v="May 30, 1997 (United States)"/>
    <x v="25"/>
    <n v="9600"/>
    <s v="Christopher Cain"/>
    <s v="Jill Mazursky"/>
    <s v="Joe Pesci"/>
    <s v="United States"/>
    <n v="53000000"/>
    <n v="19745922"/>
    <s v="Caravan Pictures"/>
    <n v="94"/>
    <n v="160.5"/>
    <n v="38593742.874766357"/>
    <n v="-0.6274354339622642"/>
  </r>
  <r>
    <s v="Gang Related"/>
    <x v="0"/>
    <x v="2"/>
    <x v="17"/>
    <s v="October 8, 1997 (United States)"/>
    <x v="16"/>
    <n v="8200"/>
    <s v="Jim Kouf"/>
    <s v="Jim Kouf"/>
    <s v="Jim Belushi"/>
    <s v="United States"/>
    <m/>
    <n v="5906773"/>
    <s v="Orion Pictures"/>
    <n v="111"/>
    <n v="160.5"/>
    <n v="11544889.034890966"/>
    <n v="0"/>
  </r>
  <r>
    <s v="Most Wanted"/>
    <x v="0"/>
    <x v="2"/>
    <x v="17"/>
    <s v="October 10, 1997 (United States)"/>
    <x v="41"/>
    <n v="5700"/>
    <s v="David Hogan"/>
    <s v="Keenen Ivory Wayans"/>
    <s v="Keenen Ivory Wayans"/>
    <s v="United States"/>
    <n v="25000000"/>
    <n v="11838218"/>
    <s v="Ivory Way Productions"/>
    <n v="99"/>
    <n v="160.5"/>
    <n v="23137999.916510902"/>
    <n v="-0.52647127999999999"/>
  </r>
  <r>
    <s v="8 Heads in a Duffel Bag"/>
    <x v="0"/>
    <x v="1"/>
    <x v="17"/>
    <s v="April 18, 1997 (United States)"/>
    <x v="20"/>
    <n v="9900"/>
    <s v="Tom Schulman"/>
    <s v="Tom Schulman"/>
    <s v="Joe Pesci"/>
    <s v="United States"/>
    <n v="3000000"/>
    <n v="3602884"/>
    <s v="Orion Pictures"/>
    <n v="95"/>
    <n v="160.5"/>
    <n v="7041898.5096573206"/>
    <n v="0.20096133333333333"/>
  </r>
  <r>
    <s v="The Sixth Man"/>
    <x v="8"/>
    <x v="3"/>
    <x v="17"/>
    <s v="March 28, 1997 (United States)"/>
    <x v="46"/>
    <n v="5600"/>
    <s v="Randall Miller"/>
    <s v="Christopher Reed"/>
    <s v="Marlon Wayans"/>
    <s v="United States"/>
    <n v="11000000"/>
    <n v="14772788"/>
    <s v="All Net Productions"/>
    <n v="107"/>
    <n v="160.5"/>
    <n v="28873667.262305297"/>
    <n v="0.34298072727272727"/>
  </r>
  <r>
    <s v="Firelight"/>
    <x v="0"/>
    <x v="0"/>
    <x v="17"/>
    <s v="September 4, 1998 (United States)"/>
    <x v="13"/>
    <n v="4200"/>
    <s v="William Nicholson"/>
    <s v="William Nicholson"/>
    <s v="Sophie Marceau"/>
    <s v="United Kingdom"/>
    <m/>
    <n v="785482"/>
    <s v="Carnival Film &amp; Television"/>
    <n v="103"/>
    <n v="160.5"/>
    <n v="1535238.0274143303"/>
    <n v="0"/>
  </r>
  <r>
    <s v="Masterminds"/>
    <x v="8"/>
    <x v="2"/>
    <x v="17"/>
    <s v="August 22, 1997 (United States)"/>
    <x v="33"/>
    <n v="3400"/>
    <s v="Roger Christian"/>
    <s v="Floyd Byars"/>
    <s v="Patrick Stewart"/>
    <s v="United States"/>
    <m/>
    <n v="1935539"/>
    <s v="Columbia Pictures"/>
    <n v="106"/>
    <n v="160.5"/>
    <n v="3783044.1389408098"/>
    <n v="0"/>
  </r>
  <r>
    <s v="The Real Blonde"/>
    <x v="0"/>
    <x v="3"/>
    <x v="17"/>
    <s v="February 27, 1998 (United States)"/>
    <x v="22"/>
    <n v="3900"/>
    <s v="Tom DiCillo"/>
    <s v="Tom DiCillo"/>
    <s v="Matthew Modine"/>
    <s v="United States"/>
    <m/>
    <n v="83488"/>
    <s v="Lakeshore Entertainment"/>
    <n v="105"/>
    <n v="160.5"/>
    <n v="163178.72647975077"/>
    <n v="0"/>
  </r>
  <r>
    <s v="The Assignment"/>
    <x v="0"/>
    <x v="2"/>
    <x v="17"/>
    <s v="September 26, 1997 (United States)"/>
    <x v="15"/>
    <n v="9000"/>
    <s v="Christian Duguay"/>
    <s v="Dan Gordon"/>
    <s v="Aidan Quinn"/>
    <s v="Canada"/>
    <m/>
    <n v="332597"/>
    <s v="Triumph Films"/>
    <n v="115"/>
    <n v="160.5"/>
    <n v="650066.53520249214"/>
    <n v="0"/>
  </r>
  <r>
    <s v="Eight Days a Week"/>
    <x v="0"/>
    <x v="3"/>
    <x v="17"/>
    <s v="February 26, 1999 (United States)"/>
    <x v="19"/>
    <n v="2900"/>
    <s v="Michael Davis"/>
    <s v="Michael Davis"/>
    <s v="Joshua Schaefer"/>
    <s v="United States"/>
    <m/>
    <n v="9090"/>
    <s v="Underdog Productions"/>
    <n v="92"/>
    <n v="160.5"/>
    <n v="17766.560747663552"/>
    <n v="0"/>
  </r>
  <r>
    <s v="Welcome to Sarajevo"/>
    <x v="0"/>
    <x v="0"/>
    <x v="17"/>
    <s v="November 26, 1997 (United States)"/>
    <x v="8"/>
    <n v="7100"/>
    <s v="Michael Winterbottom"/>
    <s v="Michael Nicholson"/>
    <s v="Stephen Dillane"/>
    <s v="United Kingdom"/>
    <n v="9000000"/>
    <n v="334319"/>
    <s v="Miramax"/>
    <n v="103"/>
    <n v="160.5"/>
    <n v="653432.21370716509"/>
    <n v="-0.96285344444444443"/>
  </r>
  <r>
    <s v="Swept from the Sea"/>
    <x v="8"/>
    <x v="0"/>
    <x v="17"/>
    <s v="January 23, 1998 (United States)"/>
    <x v="8"/>
    <n v="3300"/>
    <s v="Beeban Kidron"/>
    <s v="Joseph Conrad"/>
    <s v="Rachel Weisz"/>
    <s v="United Kingdom"/>
    <m/>
    <n v="397020"/>
    <s v="TriStar Pictures"/>
    <n v="115"/>
    <n v="160.5"/>
    <n v="775982.39252336451"/>
    <n v="0"/>
  </r>
  <r>
    <s v="Playing God"/>
    <x v="0"/>
    <x v="6"/>
    <x v="17"/>
    <s v="October 17, 1997 (United States)"/>
    <x v="41"/>
    <n v="7300"/>
    <s v="Andy Wilson"/>
    <s v="Mark Haskell Smith"/>
    <s v="David Duchovny"/>
    <s v="United States"/>
    <n v="12000000"/>
    <n v="4166918"/>
    <s v="Beacon Communications"/>
    <n v="94"/>
    <n v="160.5"/>
    <n v="8144312.626791277"/>
    <n v="-0.65275683333333334"/>
  </r>
  <r>
    <s v="In the Company of Men"/>
    <x v="0"/>
    <x v="3"/>
    <x v="17"/>
    <s v="August 1, 1997 (United States)"/>
    <x v="13"/>
    <n v="13000"/>
    <s v="Neil LaBute"/>
    <s v="Neil LaBute"/>
    <s v="Aaron Eckhart"/>
    <s v="Canada"/>
    <n v="25000"/>
    <n v="2804473"/>
    <s v="Alliance Atlantis Communications"/>
    <n v="97"/>
    <n v="160.5"/>
    <n v="5481390.5302180685"/>
    <n v="111.17892000000001"/>
  </r>
  <r>
    <s v="Hugo Pool"/>
    <x v="0"/>
    <x v="3"/>
    <x v="17"/>
    <s v="December 12, 1997 (United States)"/>
    <x v="27"/>
    <n v="1900"/>
    <s v="Robert Downey Sr."/>
    <s v="Robert Downey Sr."/>
    <s v="Alyssa Milano"/>
    <s v="United States"/>
    <m/>
    <n v="13330"/>
    <s v="BMG Independents"/>
    <n v="92"/>
    <n v="160.5"/>
    <n v="26053.713395638628"/>
    <n v="0"/>
  </r>
  <r>
    <s v="How to Be a Player"/>
    <x v="0"/>
    <x v="3"/>
    <x v="17"/>
    <s v="August 6, 1997 (United States)"/>
    <x v="20"/>
    <n v="8700"/>
    <s v="Lionel C. Martin"/>
    <s v="Mark Brown"/>
    <s v="Bill Bellamy"/>
    <s v="United States"/>
    <m/>
    <n v="14009368"/>
    <s v="Def Pictures"/>
    <n v="93"/>
    <n v="160.5"/>
    <n v="27381549.791900311"/>
    <n v="0"/>
  </r>
  <r>
    <s v="The Locusts"/>
    <x v="0"/>
    <x v="0"/>
    <x v="17"/>
    <s v="October 3, 1997 (United States)"/>
    <x v="10"/>
    <n v="1700"/>
    <s v="John Patrick Kelley"/>
    <s v="John Patrick Kelley"/>
    <s v="Kate Capshaw"/>
    <s v="United States"/>
    <m/>
    <n v="40158"/>
    <s v="Motion Picture Corporation of America (MPCA)"/>
    <n v="124"/>
    <n v="160.5"/>
    <n v="78489.499065420561"/>
    <n v="0"/>
  </r>
  <r>
    <s v="Mr. Jealousy"/>
    <x v="0"/>
    <x v="3"/>
    <x v="17"/>
    <s v="June 5, 1998 (United States)"/>
    <x v="5"/>
    <n v="2000"/>
    <s v="Noah Baumbach"/>
    <s v="Noah Baumbach"/>
    <s v="Eric Stoltz"/>
    <s v="United States"/>
    <m/>
    <n v="301796"/>
    <s v="Joel Castleberg Productions"/>
    <n v="103"/>
    <n v="160.5"/>
    <n v="589865.45295950153"/>
    <n v="0"/>
  </r>
  <r>
    <s v="McHale's Navy"/>
    <x v="1"/>
    <x v="2"/>
    <x v="17"/>
    <s v="April 18, 1997 (United States)"/>
    <x v="26"/>
    <n v="6500"/>
    <s v="Bryan Spicer"/>
    <s v="Peter Crabbe"/>
    <s v="Tom Arnold"/>
    <s v="United States"/>
    <n v="31190000"/>
    <n v="4529843"/>
    <s v="Sheinberg Productions"/>
    <n v="108"/>
    <n v="160.5"/>
    <n v="8853655.757632399"/>
    <n v="-0.85476617505610775"/>
  </r>
  <r>
    <s v="Oscar and Lucinda"/>
    <x v="0"/>
    <x v="0"/>
    <x v="17"/>
    <s v="December 31, 1997 (United States)"/>
    <x v="14"/>
    <n v="6500"/>
    <s v="Gillian Armstrong"/>
    <s v="Laura Jones"/>
    <s v="Ralph Fiennes"/>
    <s v="United States"/>
    <m/>
    <n v="1897404"/>
    <s v="Australian Film Finance Corporation (AFFC)"/>
    <n v="132"/>
    <n v="160.5"/>
    <n v="3708508.6280373833"/>
    <n v="0"/>
  </r>
  <r>
    <s v="Smilla's Sense of Snow"/>
    <x v="0"/>
    <x v="6"/>
    <x v="17"/>
    <s v="February 28, 1997 (United States)"/>
    <x v="5"/>
    <n v="14000"/>
    <s v="Bille August"/>
    <s v="Peter HÃ¸eg"/>
    <s v="Julia Ormond"/>
    <s v="Denmark"/>
    <n v="35000000"/>
    <n v="2372903"/>
    <s v="Constantin Film"/>
    <n v="121"/>
    <n v="160.5"/>
    <n v="4637879.5707165105"/>
    <n v="-0.93220277142857144"/>
  </r>
  <r>
    <s v="Trial and Error"/>
    <x v="8"/>
    <x v="3"/>
    <x v="17"/>
    <s v="May 30, 1997 (United States)"/>
    <x v="1"/>
    <n v="6000"/>
    <s v="Jonathan Lynn"/>
    <s v="Sara Bernstein"/>
    <s v="Michael Richards"/>
    <s v="United States"/>
    <m/>
    <n v="14598571"/>
    <s v="Larger Than Life Productions"/>
    <n v="98"/>
    <n v="160.5"/>
    <n v="28533157.150778815"/>
    <n v="0"/>
  </r>
  <r>
    <s v="The MatchMaker"/>
    <x v="0"/>
    <x v="3"/>
    <x v="17"/>
    <s v="October 3, 1997 (United States)"/>
    <x v="16"/>
    <n v="5400"/>
    <s v="Mark Joffe"/>
    <s v="Greg Dinner"/>
    <s v="Janeane Garofalo"/>
    <s v="Ireland"/>
    <m/>
    <n v="3392080"/>
    <s v="Good Film Company"/>
    <n v="97"/>
    <n v="160.5"/>
    <n v="6629878.4797507785"/>
    <n v="0"/>
  </r>
  <r>
    <s v="The Big Lebowski"/>
    <x v="0"/>
    <x v="3"/>
    <x v="18"/>
    <s v="March 6, 1998 (United States)"/>
    <x v="31"/>
    <n v="754000"/>
    <s v="Joel Coen"/>
    <s v="Ethan Coen"/>
    <s v="Jeff Bridges"/>
    <s v="United States"/>
    <n v="15000000"/>
    <n v="46748721"/>
    <s v="Polygram Filmed Entertainment"/>
    <n v="117"/>
    <n v="163"/>
    <n v="89969777.777300611"/>
    <n v="2.1165813999999998"/>
  </r>
  <r>
    <s v="Saving Private Ryan"/>
    <x v="0"/>
    <x v="0"/>
    <x v="18"/>
    <s v="July 24, 1998 (United States)"/>
    <x v="60"/>
    <n v="1300000"/>
    <s v="Steven Spielberg"/>
    <s v="Robert Rodat"/>
    <s v="Tom Hanks"/>
    <s v="United States"/>
    <n v="70000000"/>
    <n v="482349603"/>
    <s v="Dreamworks Pictures"/>
    <n v="169"/>
    <n v="163"/>
    <n v="928301045.77361965"/>
    <n v="5.8907086142857139"/>
  </r>
  <r>
    <s v="American History X"/>
    <x v="0"/>
    <x v="0"/>
    <x v="18"/>
    <s v="November 20, 1998 (United States)"/>
    <x v="55"/>
    <n v="1100000"/>
    <s v="Tony Kaye"/>
    <s v="David McKenna"/>
    <s v="Edward Norton"/>
    <s v="United States"/>
    <n v="20000000"/>
    <n v="23875127"/>
    <s v="New Line Cinema"/>
    <n v="119"/>
    <n v="163"/>
    <n v="45948633.987116568"/>
    <n v="0.19375634999999999"/>
  </r>
  <r>
    <s v="Lock, Stock and Two Smoking Barrels"/>
    <x v="0"/>
    <x v="2"/>
    <x v="18"/>
    <s v="August 28, 1998 (United Kingdom)"/>
    <x v="7"/>
    <n v="547000"/>
    <s v="Guy Ritchie"/>
    <s v="Guy Ritchie"/>
    <s v="Jason Flemyng"/>
    <s v="United Kingdom"/>
    <m/>
    <n v="3753929"/>
    <s v="Summit Entertainment"/>
    <n v="107"/>
    <n v="163"/>
    <n v="7224586.0570552144"/>
    <n v="0"/>
  </r>
  <r>
    <s v="The Truman Show"/>
    <x v="1"/>
    <x v="3"/>
    <x v="18"/>
    <s v="June 5, 1998 (United States)"/>
    <x v="31"/>
    <n v="972000"/>
    <s v="Peter Weir"/>
    <s v="Andrew Niccol"/>
    <s v="Jim Carrey"/>
    <s v="United States"/>
    <n v="60000000"/>
    <n v="264118201"/>
    <s v="Paramount Pictures"/>
    <n v="103"/>
    <n v="163"/>
    <n v="508306010.1453988"/>
    <n v="3.4019700166666667"/>
  </r>
  <r>
    <s v="Armageddon"/>
    <x v="8"/>
    <x v="2"/>
    <x v="18"/>
    <s v="July 1, 1998 (United States)"/>
    <x v="17"/>
    <n v="403000"/>
    <s v="Michael Bay"/>
    <s v="Jonathan Hensleigh"/>
    <s v="Bruce Willis"/>
    <s v="United States"/>
    <n v="140000000"/>
    <n v="553709788"/>
    <s v="Touchstone Pictures"/>
    <n v="151"/>
    <n v="163"/>
    <n v="1065636567.4576687"/>
    <n v="2.9550699142857142"/>
  </r>
  <r>
    <s v="Rounders"/>
    <x v="0"/>
    <x v="6"/>
    <x v="18"/>
    <s v="September 11, 1998 (United States)"/>
    <x v="4"/>
    <n v="144000"/>
    <s v="John Dahl"/>
    <s v="David Levien"/>
    <s v="Matt Damon"/>
    <s v="United States"/>
    <n v="12000000"/>
    <n v="22912409"/>
    <s v="Miramax"/>
    <n v="121"/>
    <n v="163"/>
    <n v="44095844.805521473"/>
    <n v="0.90936741666666665"/>
  </r>
  <r>
    <s v="The Parent Trap"/>
    <x v="1"/>
    <x v="1"/>
    <x v="18"/>
    <s v="July 29, 1998 (United States)"/>
    <x v="14"/>
    <n v="125000"/>
    <s v="Nancy Meyers"/>
    <s v="Erich KÃ¤stner"/>
    <s v="Lindsay Lohan"/>
    <s v="United States"/>
    <m/>
    <n v="92108659"/>
    <s v="Cinema Vehicle Services"/>
    <n v="128"/>
    <n v="163"/>
    <n v="177266787.29018405"/>
    <n v="0"/>
  </r>
  <r>
    <s v="Wild Things"/>
    <x v="0"/>
    <x v="6"/>
    <x v="18"/>
    <s v="March 20, 1998 (United States)"/>
    <x v="16"/>
    <n v="112000"/>
    <s v="John McNaughton"/>
    <s v="Stephen Peters"/>
    <s v="Kevin Bacon"/>
    <s v="United States"/>
    <n v="20000000"/>
    <n v="30166293"/>
    <s v="Mandalay Entertainment"/>
    <n v="108"/>
    <n v="163"/>
    <n v="58056233.828834355"/>
    <n v="0.50831464999999998"/>
  </r>
  <r>
    <s v="Blade"/>
    <x v="0"/>
    <x v="2"/>
    <x v="18"/>
    <s v="August 21, 1998 (United States)"/>
    <x v="12"/>
    <n v="252000"/>
    <s v="Stephen Norrington"/>
    <s v="David S. Goyer"/>
    <s v="Wesley Snipes"/>
    <s v="United States"/>
    <n v="45000000"/>
    <n v="131183530"/>
    <s v="Amen Ra Films"/>
    <n v="120"/>
    <n v="163"/>
    <n v="252467934.73006135"/>
    <n v="1.9151895555555556"/>
  </r>
  <r>
    <s v="The Wedding Singer"/>
    <x v="8"/>
    <x v="3"/>
    <x v="18"/>
    <s v="February 13, 1998 (United States)"/>
    <x v="15"/>
    <n v="139000"/>
    <s v="Frank Coraci"/>
    <s v="Tim Herlihy"/>
    <s v="Adam Sandler"/>
    <s v="United States"/>
    <n v="18000000"/>
    <n v="123306987"/>
    <s v="Juno Pix"/>
    <n v="97"/>
    <n v="163"/>
    <n v="237309213.63128835"/>
    <n v="5.8503881666666668"/>
  </r>
  <r>
    <s v="Meet Joe Black"/>
    <x v="8"/>
    <x v="0"/>
    <x v="18"/>
    <s v="November 13, 1998 (United States)"/>
    <x v="13"/>
    <n v="223000"/>
    <s v="Martin Brest"/>
    <s v="Ron Osborn"/>
    <s v="Brad Pitt"/>
    <s v="United States"/>
    <n v="90000000"/>
    <n v="142940100"/>
    <s v="Universal Pictures"/>
    <n v="178"/>
    <n v="163"/>
    <n v="275093922.51533741"/>
    <n v="0.58822333333333332"/>
  </r>
  <r>
    <s v="Rush Hour"/>
    <x v="8"/>
    <x v="2"/>
    <x v="18"/>
    <s v="September 18, 1998 (United States)"/>
    <x v="9"/>
    <n v="247000"/>
    <s v="Brett Ratner"/>
    <s v="Ross LaManna"/>
    <s v="Jackie Chan"/>
    <s v="United States"/>
    <n v="33000000"/>
    <n v="244721064"/>
    <s v="New Line Cinema"/>
    <n v="98"/>
    <n v="163"/>
    <n v="470975446.48343557"/>
    <n v="6.4157898181818185"/>
  </r>
  <r>
    <s v="Fear and Loathing in Las Vegas"/>
    <x v="0"/>
    <x v="1"/>
    <x v="18"/>
    <s v="May 22, 1998 (United States)"/>
    <x v="37"/>
    <n v="266000"/>
    <s v="Terry Gilliam"/>
    <s v="Hunter S. Thompson"/>
    <s v="Johnny Depp"/>
    <s v="United States"/>
    <n v="18500000"/>
    <n v="10680275"/>
    <s v="Fear and Loathing LLC"/>
    <n v="118"/>
    <n v="163"/>
    <n v="20554615.13803681"/>
    <n v="-0.42268783783783787"/>
  </r>
  <r>
    <s v="Deep Impact"/>
    <x v="8"/>
    <x v="2"/>
    <x v="18"/>
    <s v="May 8, 1998 (United States)"/>
    <x v="19"/>
    <n v="168000"/>
    <s v="Mimi Leder"/>
    <s v="Bruce Joel Rubin"/>
    <s v="Robert Duvall"/>
    <s v="United States"/>
    <n v="75000000"/>
    <n v="349464664"/>
    <s v="Paramount Pictures"/>
    <n v="120"/>
    <n v="163"/>
    <n v="672558681.57546008"/>
    <n v="3.6595288533333332"/>
  </r>
  <r>
    <s v="There's Something About Mary"/>
    <x v="0"/>
    <x v="3"/>
    <x v="18"/>
    <s v="July 15, 1998 (United States)"/>
    <x v="12"/>
    <n v="297000"/>
    <s v="Bobby Farrelly"/>
    <s v="Ed Decter"/>
    <s v="Cameron Diaz"/>
    <s v="United States"/>
    <n v="23000000"/>
    <n v="369884651"/>
    <s v="Twentieth Century Fox"/>
    <n v="119"/>
    <n v="163"/>
    <n v="711857760.8509202"/>
    <n v="15.081941347826087"/>
  </r>
  <r>
    <s v="The Faculty"/>
    <x v="0"/>
    <x v="4"/>
    <x v="18"/>
    <s v="December 25, 1998 (United States)"/>
    <x v="16"/>
    <n v="114000"/>
    <s v="Robert Rodriguez"/>
    <s v="David Wechter"/>
    <s v="Jordana Brewster"/>
    <s v="United States"/>
    <n v="15000000"/>
    <n v="40283321"/>
    <s v="Dimension Films"/>
    <n v="104"/>
    <n v="163"/>
    <n v="77526857.654601231"/>
    <n v="1.6855547333333334"/>
  </r>
  <r>
    <s v="A Bug's Life"/>
    <x v="2"/>
    <x v="10"/>
    <x v="18"/>
    <s v="November 25, 1998 (United States)"/>
    <x v="13"/>
    <n v="273000"/>
    <s v="John Lasseter"/>
    <s v="John Lasseter"/>
    <s v="Kevin Spacey"/>
    <s v="United States"/>
    <n v="120000000"/>
    <n v="363258859"/>
    <s v="Pixar Animation Studios"/>
    <n v="95"/>
    <n v="163"/>
    <n v="699106159.92822087"/>
    <n v="2.0271571583333334"/>
  </r>
  <r>
    <s v="Out of Sight"/>
    <x v="0"/>
    <x v="3"/>
    <x v="18"/>
    <s v="June 26, 1998 (United States)"/>
    <x v="9"/>
    <n v="88000"/>
    <s v="Steven Soderbergh"/>
    <s v="Elmore Leonard"/>
    <s v="George Clooney"/>
    <s v="United States"/>
    <n v="48000000"/>
    <n v="77745966"/>
    <s v="Universal Pictures"/>
    <n v="123"/>
    <n v="163"/>
    <n v="149625211.86625767"/>
    <n v="0.61970762499999998"/>
  </r>
  <r>
    <s v="Mulan"/>
    <x v="2"/>
    <x v="10"/>
    <x v="18"/>
    <s v="June 19, 1998 (United States)"/>
    <x v="37"/>
    <n v="265000"/>
    <s v="Tony Bancroft"/>
    <s v="Robert D. San Souci"/>
    <s v="Ming-Na Wen"/>
    <s v="United States"/>
    <n v="90000000"/>
    <n v="304320254"/>
    <s v="Walt Disney Animation Studios"/>
    <n v="88"/>
    <n v="163"/>
    <n v="585676464.29325151"/>
    <n v="2.3813361555555557"/>
  </r>
  <r>
    <s v="Practical Magic"/>
    <x v="8"/>
    <x v="3"/>
    <x v="18"/>
    <s v="October 16, 1998 (United States)"/>
    <x v="21"/>
    <n v="75000"/>
    <s v="Griffin Dunne"/>
    <s v="Alice Hoffman"/>
    <s v="Sandra Bullock"/>
    <s v="United States"/>
    <n v="75000000"/>
    <n v="46733235"/>
    <s v="DiNovi Pictures"/>
    <n v="104"/>
    <n v="163"/>
    <n v="89939974.352760732"/>
    <n v="-0.37689020000000001"/>
  </r>
  <r>
    <s v="The Thin Red Line"/>
    <x v="0"/>
    <x v="0"/>
    <x v="18"/>
    <s v="January 15, 1999 (United States)"/>
    <x v="37"/>
    <n v="177000"/>
    <s v="Terrence Malick"/>
    <s v="James Jones"/>
    <s v="Jim Caviezel"/>
    <s v="United States"/>
    <n v="52000000"/>
    <n v="98126565"/>
    <s v="Fox 2000 Pictures"/>
    <n v="170"/>
    <n v="163"/>
    <n v="188848487.36503068"/>
    <n v="0.88704932692307692"/>
  </r>
  <r>
    <s v="Pleasantville"/>
    <x v="8"/>
    <x v="3"/>
    <x v="18"/>
    <s v="October 23, 1998 (United States)"/>
    <x v="24"/>
    <n v="123000"/>
    <s v="Gary Ross"/>
    <s v="Gary Ross"/>
    <s v="Tobey Maguire"/>
    <s v="United States"/>
    <n v="60000000"/>
    <n v="49805462"/>
    <s v="New Line Cinema"/>
    <n v="124"/>
    <n v="163"/>
    <n v="95852597.726380363"/>
    <n v="-0.16990896666666666"/>
  </r>
  <r>
    <s v="You've Got Mail"/>
    <x v="1"/>
    <x v="3"/>
    <x v="18"/>
    <s v="December 18, 1998 (United States)"/>
    <x v="17"/>
    <n v="200000"/>
    <s v="Nora Ephron"/>
    <s v="MiklÃ³s LÃ¡szlÃ³"/>
    <s v="Tom Hanks"/>
    <s v="United States"/>
    <n v="65000000"/>
    <n v="250821495"/>
    <s v="Warner Bros."/>
    <n v="119"/>
    <n v="163"/>
    <n v="482715969.21165645"/>
    <n v="2.8587922307692306"/>
  </r>
  <r>
    <s v="What Dreams May Come"/>
    <x v="8"/>
    <x v="0"/>
    <x v="18"/>
    <s v="October 2, 1998 (United States)"/>
    <x v="9"/>
    <n v="104000"/>
    <s v="Vincent Ward"/>
    <s v="Richard Matheson"/>
    <s v="Robin Williams"/>
    <s v="United States"/>
    <n v="85000000"/>
    <n v="55382927"/>
    <s v="Polygram Filmed Entertainment"/>
    <n v="113"/>
    <n v="163"/>
    <n v="106586651.53312883"/>
    <n v="-0.34843615294117647"/>
  </r>
  <r>
    <s v="Rushmore"/>
    <x v="0"/>
    <x v="3"/>
    <x v="18"/>
    <s v="February 19, 1999 (United States)"/>
    <x v="3"/>
    <n v="174000"/>
    <s v="Wes Anderson"/>
    <s v="Wes Anderson"/>
    <s v="Jason Schwartzman"/>
    <s v="United States"/>
    <n v="9000000"/>
    <n v="17196103"/>
    <s v="American Empirical Pictures"/>
    <n v="93"/>
    <n v="163"/>
    <n v="33094585.957668711"/>
    <n v="0.91067811111111108"/>
  </r>
  <r>
    <s v="The Mask of Zorro"/>
    <x v="8"/>
    <x v="2"/>
    <x v="18"/>
    <s v="July 17, 1998 (United States)"/>
    <x v="8"/>
    <n v="173000"/>
    <s v="Martin Campbell"/>
    <s v="Johnston McCulley"/>
    <s v="Antonio Banderas"/>
    <s v="United States"/>
    <n v="95000000"/>
    <n v="250288523"/>
    <s v="TriStar Pictures"/>
    <n v="136"/>
    <n v="163"/>
    <n v="481690243.34417176"/>
    <n v="1.6346160315789473"/>
  </r>
  <r>
    <s v="A Perfect Murder"/>
    <x v="0"/>
    <x v="6"/>
    <x v="18"/>
    <s v="June 5, 1998 (United States)"/>
    <x v="16"/>
    <n v="81000"/>
    <s v="Andrew Davis"/>
    <s v="Frederick Knott"/>
    <s v="Michael Douglas"/>
    <s v="United States"/>
    <n v="60000000"/>
    <n v="128038368"/>
    <s v="Warner Bros."/>
    <n v="107"/>
    <n v="163"/>
    <n v="246414945.04049081"/>
    <n v="1.1339728"/>
  </r>
  <r>
    <s v="Dark City"/>
    <x v="0"/>
    <x v="7"/>
    <x v="18"/>
    <s v="February 27, 1998 (United States)"/>
    <x v="37"/>
    <n v="191000"/>
    <s v="Alex Proyas"/>
    <s v="Alex Proyas"/>
    <s v="Rufus Sewell"/>
    <s v="Australia"/>
    <n v="27000000"/>
    <n v="27200316"/>
    <s v="Mystery Clock Cinema"/>
    <n v="100"/>
    <n v="163"/>
    <n v="52348092.817177914"/>
    <n v="7.4191111111111107E-3"/>
  </r>
  <r>
    <s v="Ever After: A Cinderella Story"/>
    <x v="8"/>
    <x v="3"/>
    <x v="18"/>
    <s v="July 31, 1998 (United States)"/>
    <x v="9"/>
    <n v="71000"/>
    <s v="Andy Tennant"/>
    <s v="Susannah Grant"/>
    <s v="Drew Barrymore"/>
    <s v="United States"/>
    <n v="26000000"/>
    <n v="98005666"/>
    <s v="Twentieth Century Fox"/>
    <n v="121"/>
    <n v="163"/>
    <n v="188615812.41840491"/>
    <n v="2.7694486923076922"/>
  </r>
  <r>
    <s v="Godzilla"/>
    <x v="8"/>
    <x v="2"/>
    <x v="18"/>
    <s v="May 20, 1998 (United States)"/>
    <x v="20"/>
    <n v="186000"/>
    <s v="Roland Emmerich"/>
    <s v="Dean Devlin"/>
    <s v="Matthew Broderick"/>
    <s v="Japan"/>
    <n v="130000000"/>
    <n v="379014294"/>
    <s v="Centropolis Film Productions"/>
    <n v="139"/>
    <n v="163"/>
    <n v="729428122.86993861"/>
    <n v="1.9154945692307692"/>
  </r>
  <r>
    <s v="Shakespeare in Love"/>
    <x v="0"/>
    <x v="3"/>
    <x v="18"/>
    <s v="January 8, 1999 (United States)"/>
    <x v="12"/>
    <n v="217000"/>
    <s v="John Madden"/>
    <s v="Marc Norman"/>
    <s v="Gwyneth Paltrow"/>
    <s v="United States"/>
    <n v="25000000"/>
    <n v="289317794"/>
    <s v="Universal Pictures"/>
    <n v="123"/>
    <n v="163"/>
    <n v="556803631.76564419"/>
    <n v="10.572711760000001"/>
  </r>
  <r>
    <s v="Can't Hardly Wait"/>
    <x v="8"/>
    <x v="3"/>
    <x v="18"/>
    <s v="June 12, 1998 (United States)"/>
    <x v="16"/>
    <n v="47000"/>
    <s v="Harry Elfont"/>
    <s v="Deborah Kaplan"/>
    <s v="Jennifer Love Hewitt"/>
    <s v="United States"/>
    <n v="10000000"/>
    <n v="25605015"/>
    <s v="Columbia Pictures"/>
    <n v="100"/>
    <n v="163"/>
    <n v="49277872.426380366"/>
    <n v="1.5605015"/>
  </r>
  <r>
    <s v="Small Soldiers"/>
    <x v="8"/>
    <x v="2"/>
    <x v="18"/>
    <s v="July 10, 1998 (United States)"/>
    <x v="19"/>
    <n v="93000"/>
    <s v="Joe Dante"/>
    <s v="Gavin Scott"/>
    <s v="Kirsten Dunst"/>
    <s v="United States"/>
    <n v="40000000"/>
    <n v="54682547"/>
    <s v="Universal Pictures"/>
    <n v="110"/>
    <n v="163"/>
    <n v="105238742.29386503"/>
    <n v="0.36706367499999998"/>
  </r>
  <r>
    <s v="Snake Eyes"/>
    <x v="0"/>
    <x v="6"/>
    <x v="18"/>
    <s v="August 7, 1998 (United States)"/>
    <x v="22"/>
    <n v="77000"/>
    <s v="Brian De Palma"/>
    <s v="Brian De Palma"/>
    <s v="Nicolas Cage"/>
    <s v="United States"/>
    <n v="73000000"/>
    <n v="103891409"/>
    <s v="Paramount Pictures"/>
    <n v="98"/>
    <n v="163"/>
    <n v="199943159.52944785"/>
    <n v="0.42316998630136987"/>
  </r>
  <r>
    <s v="The Prince of Egypt"/>
    <x v="1"/>
    <x v="10"/>
    <x v="18"/>
    <s v="December 18, 1998 (United States)"/>
    <x v="12"/>
    <n v="122000"/>
    <s v="Brenda Chapman"/>
    <s v="Philip LaZebnik"/>
    <s v="Val Kilmer"/>
    <s v="United States"/>
    <n v="70000000"/>
    <n v="218613188"/>
    <s v="DreamWorks Animation"/>
    <n v="99"/>
    <n v="163"/>
    <n v="420729798.00981593"/>
    <n v="2.1230455428571426"/>
  </r>
  <r>
    <s v="Stepmom"/>
    <x v="8"/>
    <x v="3"/>
    <x v="18"/>
    <s v="December 25, 1998 (United States)"/>
    <x v="8"/>
    <n v="63000"/>
    <s v="Chris Columbus"/>
    <s v="Gigi Levangie"/>
    <s v="Julia Roberts"/>
    <s v="United States"/>
    <n v="50000000"/>
    <n v="159710793"/>
    <s v="TriStar Pictures"/>
    <n v="125"/>
    <n v="163"/>
    <n v="307369789.96380371"/>
    <n v="2.1942158599999999"/>
  </r>
  <r>
    <s v="The Waterboy"/>
    <x v="8"/>
    <x v="3"/>
    <x v="18"/>
    <s v="November 6, 1998 (United States)"/>
    <x v="10"/>
    <n v="153000"/>
    <s v="Frank Coraci"/>
    <s v="Tim Herlihy"/>
    <s v="Adam Sandler"/>
    <s v="United States"/>
    <n v="23000000"/>
    <n v="185991646"/>
    <s v="Robert Simonds Productions"/>
    <n v="90"/>
    <n v="163"/>
    <n v="357948339.57177913"/>
    <n v="7.0865933043478258"/>
  </r>
  <r>
    <s v="Blast from the Past"/>
    <x v="8"/>
    <x v="3"/>
    <x v="18"/>
    <s v="February 12, 1999 (United States)"/>
    <x v="14"/>
    <n v="61000"/>
    <s v="Hugh Wilson"/>
    <s v="Bill Kelly"/>
    <s v="Brendan Fraser"/>
    <s v="United States"/>
    <n v="35000000"/>
    <n v="40263020"/>
    <s v="Forge"/>
    <n v="112"/>
    <n v="163"/>
    <n v="77487787.57055214"/>
    <n v="0.15037200000000001"/>
  </r>
  <r>
    <s v="Star Trek: Insurrection"/>
    <x v="1"/>
    <x v="2"/>
    <x v="18"/>
    <s v="December 11, 1998 (United States)"/>
    <x v="5"/>
    <n v="72000"/>
    <s v="Jonathan Frakes"/>
    <s v="Gene Roddenberry"/>
    <s v="Patrick Stewart"/>
    <s v="United States"/>
    <n v="58000000"/>
    <n v="112587658"/>
    <s v="Paramount Pictures"/>
    <n v="103"/>
    <n v="163"/>
    <n v="216679437.51288342"/>
    <n v="0.94116651724137934"/>
  </r>
  <r>
    <s v="The Man in the Iron Mask"/>
    <x v="8"/>
    <x v="2"/>
    <x v="18"/>
    <s v="March 13, 1998 (United States)"/>
    <x v="16"/>
    <n v="160000"/>
    <s v="Randall Wallace"/>
    <s v="Alexandre Dumas"/>
    <s v="Leonardo DiCaprio"/>
    <s v="France"/>
    <n v="35000000"/>
    <n v="182968902"/>
    <s v="United Artists"/>
    <n v="132"/>
    <n v="163"/>
    <n v="352130948.20490795"/>
    <n v="4.2276829142857144"/>
  </r>
  <r>
    <s v="Enemy of the State"/>
    <x v="0"/>
    <x v="2"/>
    <x v="18"/>
    <s v="November 20, 1998 (United States)"/>
    <x v="4"/>
    <n v="232000"/>
    <s v="Tony Scott"/>
    <s v="David Marconi"/>
    <s v="Will Smith"/>
    <s v="United States"/>
    <n v="90000000"/>
    <n v="250849789"/>
    <s v="Touchstone Pictures"/>
    <n v="132"/>
    <n v="163"/>
    <n v="482770422.14294481"/>
    <n v="1.7872198777777777"/>
  </r>
  <r>
    <s v="The Celebration"/>
    <x v="0"/>
    <x v="0"/>
    <x v="18"/>
    <s v="June 19, 1998 (Denmark)"/>
    <x v="31"/>
    <n v="81000"/>
    <s v="Thomas Vinterberg"/>
    <s v="Thomas Vinterberg"/>
    <s v="Ulrich Thomsen"/>
    <s v="Denmark"/>
    <n v="1300000"/>
    <n v="1657778"/>
    <s v="Nimbus Film Productions"/>
    <n v="105"/>
    <n v="163"/>
    <n v="3190459.8687116564"/>
    <n v="0.27521384615384614"/>
  </r>
  <r>
    <s v="Urban Legend"/>
    <x v="0"/>
    <x v="4"/>
    <x v="18"/>
    <s v="September 25, 1998 (United States)"/>
    <x v="41"/>
    <n v="62000"/>
    <s v="Jamie Blanks"/>
    <s v="Silvio Horta"/>
    <s v="Jared Leto"/>
    <s v="Canada"/>
    <n v="14000000"/>
    <n v="72527595"/>
    <s v="Phoenix Pictures"/>
    <n v="99"/>
    <n v="163"/>
    <n v="139582248.78220859"/>
    <n v="4.1805424999999996"/>
  </r>
  <r>
    <s v="Fallen"/>
    <x v="0"/>
    <x v="2"/>
    <x v="18"/>
    <s v="January 16, 1998 (United States)"/>
    <x v="9"/>
    <n v="78000"/>
    <s v="Gregory Hoblit"/>
    <s v="Nicholas Kazan"/>
    <s v="Denzel Washington"/>
    <s v="United States"/>
    <m/>
    <n v="25232289"/>
    <s v="Turner Pictures (I)"/>
    <n v="124"/>
    <n v="163"/>
    <n v="48560546.376073621"/>
    <n v="0"/>
  </r>
  <r>
    <s v="Ronin"/>
    <x v="0"/>
    <x v="2"/>
    <x v="18"/>
    <s v="September 25, 1998 (United States)"/>
    <x v="4"/>
    <n v="176000"/>
    <s v="John Frankenheimer"/>
    <s v="J.D. Zeik"/>
    <s v="Robert De Niro"/>
    <s v="United Kingdom"/>
    <n v="55000000"/>
    <n v="41616262"/>
    <s v="FGM Entertainment"/>
    <n v="122"/>
    <n v="163"/>
    <n v="80092155.76319018"/>
    <n v="-0.24334069090909091"/>
  </r>
  <r>
    <s v="Lost in Space"/>
    <x v="8"/>
    <x v="2"/>
    <x v="18"/>
    <s v="April 3, 1998 (United States)"/>
    <x v="33"/>
    <n v="70000"/>
    <s v="Stephen Hopkins"/>
    <s v="Irwin Allen"/>
    <s v="Gary Oldman"/>
    <s v="United States"/>
    <n v="80000000"/>
    <n v="136159423"/>
    <s v="New Line Cinema"/>
    <n v="130"/>
    <n v="163"/>
    <n v="262044239.23374233"/>
    <n v="0.70199278750000005"/>
  </r>
  <r>
    <s v="Bride of Chucky"/>
    <x v="0"/>
    <x v="3"/>
    <x v="18"/>
    <s v="October 16, 1998 (United States)"/>
    <x v="20"/>
    <n v="54000"/>
    <s v="Ronny Yu"/>
    <s v="Don Mancini"/>
    <s v="Jennifer Tilly"/>
    <s v="United States"/>
    <n v="25000000"/>
    <n v="50688658"/>
    <s v="Midwinter Productions Inc."/>
    <n v="89"/>
    <n v="163"/>
    <n v="97552343.647852764"/>
    <n v="1.0275463199999999"/>
  </r>
  <r>
    <s v="Pi"/>
    <x v="0"/>
    <x v="0"/>
    <x v="18"/>
    <s v="July 10, 1998 (United States)"/>
    <x v="34"/>
    <n v="173000"/>
    <s v="Darren Aronofsky"/>
    <s v="Darren Aronofsky"/>
    <s v="Sean Gullette"/>
    <s v="United States"/>
    <n v="60000"/>
    <n v="3221152"/>
    <s v="Harvest Filmworks"/>
    <n v="84"/>
    <n v="163"/>
    <n v="6199235.4748466257"/>
    <n v="52.685866666666669"/>
  </r>
  <r>
    <s v="The Horse Whisperer"/>
    <x v="8"/>
    <x v="0"/>
    <x v="18"/>
    <s v="May 15, 1998 (United States)"/>
    <x v="14"/>
    <n v="40000"/>
    <s v="Robert Redford"/>
    <s v="Nick Evans"/>
    <s v="Robert Redford"/>
    <s v="United States"/>
    <n v="60000000"/>
    <n v="186883563"/>
    <s v="Touchstone Pictures"/>
    <n v="169"/>
    <n v="163"/>
    <n v="359664869.40552145"/>
    <n v="2.1147260499999998"/>
  </r>
  <r>
    <s v="Happiness"/>
    <x v="9"/>
    <x v="3"/>
    <x v="18"/>
    <s v="October 16, 1998 (United States)"/>
    <x v="3"/>
    <n v="67000"/>
    <s v="Todd Solondz"/>
    <s v="Todd Solondz"/>
    <s v="Jane Adams"/>
    <s v="United States"/>
    <n v="2200000"/>
    <n v="2982011"/>
    <s v="Good Machine"/>
    <n v="134"/>
    <n v="163"/>
    <n v="5738999.0840490796"/>
    <n v="0.35545954545454544"/>
  </r>
  <r>
    <s v="Patch Adams"/>
    <x v="8"/>
    <x v="5"/>
    <x v="18"/>
    <s v="December 25, 1998 (United States)"/>
    <x v="8"/>
    <n v="108000"/>
    <s v="Tom Shadyac"/>
    <s v="Patch Adams"/>
    <s v="Robin Williams"/>
    <s v="United States"/>
    <n v="90000000"/>
    <n v="202292902"/>
    <s v="Universal Pictures"/>
    <n v="115"/>
    <n v="163"/>
    <n v="389320756.79386503"/>
    <n v="1.2476989111111112"/>
  </r>
  <r>
    <s v="Sphere"/>
    <x v="8"/>
    <x v="2"/>
    <x v="18"/>
    <s v="February 13, 1998 (United States)"/>
    <x v="10"/>
    <n v="101000"/>
    <s v="Barry Levinson"/>
    <s v="Michael Crichton"/>
    <s v="Dustin Hoffman"/>
    <s v="United States"/>
    <n v="80000000"/>
    <n v="37020277"/>
    <s v="Warner Bros."/>
    <n v="134"/>
    <n v="163"/>
    <n v="71246999.35521473"/>
    <n v="-0.53724653749999995"/>
  </r>
  <r>
    <s v="U.S. Marshals"/>
    <x v="8"/>
    <x v="2"/>
    <x v="18"/>
    <s v="March 6, 1998 (United States)"/>
    <x v="14"/>
    <n v="98000"/>
    <s v="Stuart Baird"/>
    <s v="Roy Huggins"/>
    <s v="Tommy Lee Jones"/>
    <s v="United States"/>
    <n v="60000000"/>
    <n v="102367405"/>
    <s v="Warner Bros."/>
    <n v="131"/>
    <n v="163"/>
    <n v="197010153.0582822"/>
    <n v="0.70612341666666667"/>
  </r>
  <r>
    <s v="Six Days Seven Nights"/>
    <x v="8"/>
    <x v="2"/>
    <x v="18"/>
    <s v="June 12, 1998 (United States)"/>
    <x v="1"/>
    <n v="74000"/>
    <s v="Ivan Reitman"/>
    <s v="Michael Browning"/>
    <s v="Harrison Ford"/>
    <s v="United States"/>
    <n v="70000000"/>
    <n v="164839294"/>
    <s v="Caravan Pictures"/>
    <n v="102"/>
    <n v="163"/>
    <n v="317239794.64907974"/>
    <n v="1.3548470571428572"/>
  </r>
  <r>
    <s v="Deep Rising"/>
    <x v="0"/>
    <x v="2"/>
    <x v="18"/>
    <s v="January 30, 1998 (United States)"/>
    <x v="10"/>
    <n v="35000"/>
    <s v="Stephen Sommers"/>
    <s v="Stephen Sommers"/>
    <s v="Treat Williams"/>
    <s v="United States"/>
    <n v="45000000"/>
    <n v="11203026"/>
    <s v="Calimari Productions"/>
    <n v="106"/>
    <n v="163"/>
    <n v="21560670.283435583"/>
    <n v="-0.75104386666666667"/>
  </r>
  <r>
    <s v="Lethal Weapon 4"/>
    <x v="0"/>
    <x v="2"/>
    <x v="18"/>
    <s v="July 10, 1998 (United States)"/>
    <x v="14"/>
    <n v="156000"/>
    <s v="Richard Donner"/>
    <s v="Shane Black"/>
    <s v="Mel Gibson"/>
    <s v="United States"/>
    <n v="140000000"/>
    <n v="285444603"/>
    <s v="Warner Bros."/>
    <n v="127"/>
    <n v="163"/>
    <n v="549349521.23374236"/>
    <n v="1.0388900214285715"/>
  </r>
  <r>
    <s v="Elizabeth"/>
    <x v="0"/>
    <x v="5"/>
    <x v="18"/>
    <s v="February 19, 1999 (United States)"/>
    <x v="34"/>
    <n v="95000"/>
    <s v="Shekhar Kapur"/>
    <s v="Michael Hirst"/>
    <s v="Cate Blanchett"/>
    <s v="United Kingdom"/>
    <n v="30000000"/>
    <n v="82150642"/>
    <s v="PolyGram Filmed Entertainment"/>
    <n v="124"/>
    <n v="163"/>
    <n v="158102186.47484663"/>
    <n v="1.7383547333333333"/>
  </r>
  <r>
    <s v="The Negotiator"/>
    <x v="0"/>
    <x v="2"/>
    <x v="18"/>
    <s v="July 29, 1998 (United States)"/>
    <x v="4"/>
    <n v="134000"/>
    <s v="F. Gary Gray"/>
    <s v="James DeMonaco"/>
    <s v="Samuel L. Jackson"/>
    <s v="Germany"/>
    <n v="50000000"/>
    <n v="44547681"/>
    <s v="New Regency Productions"/>
    <n v="140"/>
    <n v="163"/>
    <n v="85733788.525766864"/>
    <n v="-0.10904638"/>
  </r>
  <r>
    <n v="54"/>
    <x v="0"/>
    <x v="0"/>
    <x v="18"/>
    <s v="August 28, 1998 (United States)"/>
    <x v="1"/>
    <n v="32000"/>
    <s v="Mark Christopher"/>
    <s v="Mark Christopher"/>
    <s v="Ryan Phillippe"/>
    <s v="United States"/>
    <n v="13000000"/>
    <n v="16757163"/>
    <s v="Dollface"/>
    <n v="93"/>
    <n v="163"/>
    <n v="32249828.42392638"/>
    <n v="0.28901253846153846"/>
  </r>
  <r>
    <s v="Hope Floats"/>
    <x v="8"/>
    <x v="0"/>
    <x v="18"/>
    <s v="May 29, 1998 (United States)"/>
    <x v="22"/>
    <n v="25000"/>
    <s v="Forest Whitaker"/>
    <s v="Steven Rogers"/>
    <s v="Sandra Bullock"/>
    <s v="United States"/>
    <n v="30000000"/>
    <n v="81471882"/>
    <s v="Twentieth Century Fox"/>
    <n v="114"/>
    <n v="163"/>
    <n v="156795885.78773007"/>
    <n v="1.7157294000000001"/>
  </r>
  <r>
    <s v="Sliding Doors"/>
    <x v="8"/>
    <x v="3"/>
    <x v="18"/>
    <s v="May 1, 1998 (United States)"/>
    <x v="17"/>
    <n v="65000"/>
    <s v="Peter Howitt"/>
    <s v="Peter Howitt"/>
    <s v="Gwyneth Paltrow"/>
    <s v="United Kingdom"/>
    <n v="6000000"/>
    <n v="11841544"/>
    <s v="Intermedia Films"/>
    <n v="99"/>
    <n v="163"/>
    <n v="22789523.636809815"/>
    <n v="0.97359066666666672"/>
  </r>
  <r>
    <s v="Buffalo '66"/>
    <x v="0"/>
    <x v="3"/>
    <x v="18"/>
    <s v="June 26, 1998 (United States)"/>
    <x v="24"/>
    <n v="49000"/>
    <s v="Vincent Gallo"/>
    <s v="Vincent Gallo"/>
    <s v="Vincent Gallo"/>
    <s v="United States"/>
    <n v="1500000"/>
    <n v="2375097"/>
    <s v="CinÃ©pix Film Properties (CFP)"/>
    <n v="110"/>
    <n v="163"/>
    <n v="4570968.8889570553"/>
    <n v="0.58339799999999997"/>
  </r>
  <r>
    <s v="Psycho"/>
    <x v="0"/>
    <x v="4"/>
    <x v="18"/>
    <s v="December 4, 1998 (United States)"/>
    <x v="26"/>
    <n v="46000"/>
    <s v="Gus Van Sant"/>
    <s v="Robert Bloch"/>
    <s v="Vince Vaughn"/>
    <s v="United States"/>
    <n v="60000000"/>
    <n v="37170655"/>
    <s v="Universal Pictures"/>
    <n v="105"/>
    <n v="163"/>
    <n v="71536407.812883437"/>
    <n v="-0.38048908333333331"/>
  </r>
  <r>
    <s v="Halloween H20: 20 Years Later"/>
    <x v="0"/>
    <x v="4"/>
    <x v="18"/>
    <s v="August 5, 1998 (United States)"/>
    <x v="1"/>
    <n v="68000"/>
    <s v="Steve Miner"/>
    <s v="Debra Hill"/>
    <s v="Jamie Lee Curtis"/>
    <s v="United States"/>
    <n v="17000000"/>
    <n v="55041738"/>
    <s v="Dimension Films"/>
    <n v="86"/>
    <n v="163"/>
    <n v="105930019.69693251"/>
    <n v="2.2377492941176471"/>
  </r>
  <r>
    <s v="Disturbing Behavior"/>
    <x v="0"/>
    <x v="4"/>
    <x v="18"/>
    <s v="July 24, 1998 (United States)"/>
    <x v="41"/>
    <n v="21000"/>
    <s v="David Nutter"/>
    <s v="Scott Rosenberg"/>
    <s v="James Marsden"/>
    <s v="Australia"/>
    <n v="15000000"/>
    <n v="17514980"/>
    <s v="Metro-Goldwyn-Mayer (MGM)"/>
    <n v="84"/>
    <n v="163"/>
    <n v="33708277.460122697"/>
    <n v="0.16766533333333333"/>
  </r>
  <r>
    <s v="Mercury Rising"/>
    <x v="0"/>
    <x v="2"/>
    <x v="18"/>
    <s v="April 3, 1998 (United States)"/>
    <x v="10"/>
    <n v="70000"/>
    <s v="Harold Becker"/>
    <s v="Ryne Douglas Pearson"/>
    <s v="Bruce Willis"/>
    <s v="United States"/>
    <n v="60000000"/>
    <n v="93107289"/>
    <s v="Universal Pictures"/>
    <n v="111"/>
    <n v="163"/>
    <n v="179188690.54785275"/>
    <n v="0.55178815000000003"/>
  </r>
  <r>
    <s v="Run Lola Run"/>
    <x v="0"/>
    <x v="6"/>
    <x v="18"/>
    <s v="June 18, 1999 (United States)"/>
    <x v="3"/>
    <n v="191000"/>
    <s v="Tom Tykwer"/>
    <s v="Tom Tykwer"/>
    <s v="Franka Potente"/>
    <s v="Germany"/>
    <m/>
    <n v="7267585"/>
    <s v="X-Filme Creative Pool"/>
    <n v="80"/>
    <n v="163"/>
    <n v="13986757.14417178"/>
    <n v="0"/>
  </r>
  <r>
    <s v="City of Angels"/>
    <x v="8"/>
    <x v="0"/>
    <x v="18"/>
    <s v="April 10, 1998 (United States)"/>
    <x v="17"/>
    <n v="116000"/>
    <s v="Brad Silberling"/>
    <s v="Wim Wenders"/>
    <s v="Nicolas Cage"/>
    <s v="United States"/>
    <n v="55000000"/>
    <n v="198685114"/>
    <s v="Atlas Entertainment"/>
    <n v="114"/>
    <n v="163"/>
    <n v="382377424.91901839"/>
    <n v="2.6124566181818181"/>
  </r>
  <r>
    <s v="Half Baked"/>
    <x v="0"/>
    <x v="3"/>
    <x v="18"/>
    <s v="January 16, 1998 (United States)"/>
    <x v="17"/>
    <n v="59000"/>
    <s v="Tamra Davis"/>
    <s v="Dave Chappelle"/>
    <s v="Dave Chappelle"/>
    <s v="United States"/>
    <n v="8000000"/>
    <n v="17460020"/>
    <s v="Robert Simonds Productions"/>
    <n v="82"/>
    <n v="163"/>
    <n v="33602504.748466261"/>
    <n v="1.1825025"/>
  </r>
  <r>
    <s v="He Got Game"/>
    <x v="0"/>
    <x v="0"/>
    <x v="18"/>
    <s v="May 1, 1998 (United States)"/>
    <x v="15"/>
    <n v="45000"/>
    <s v="Spike Lee"/>
    <s v="Spike Lee"/>
    <s v="Denzel Washington"/>
    <s v="United States"/>
    <n v="25000000"/>
    <n v="21567853"/>
    <s v="Touchstone Pictures"/>
    <n v="136"/>
    <n v="163"/>
    <n v="41508193.166257672"/>
    <n v="-0.13728588"/>
  </r>
  <r>
    <s v="Antz"/>
    <x v="1"/>
    <x v="10"/>
    <x v="18"/>
    <s v="October 2, 1998 (United States)"/>
    <x v="16"/>
    <n v="149000"/>
    <s v="Eric Darnell"/>
    <s v="Todd Alcott"/>
    <s v="Woody Allen"/>
    <s v="United States"/>
    <n v="105000000"/>
    <n v="171757863"/>
    <s v="Dreamworks Pictures"/>
    <n v="83"/>
    <n v="163"/>
    <n v="330554856.5834356"/>
    <n v="0.63578917142857139"/>
  </r>
  <r>
    <s v="A Simple Plan"/>
    <x v="0"/>
    <x v="6"/>
    <x v="18"/>
    <s v="January 22, 1999 (United States)"/>
    <x v="24"/>
    <n v="66000"/>
    <s v="Sam Raimi"/>
    <s v="Scott B. Smith"/>
    <s v="Bill Paxton"/>
    <s v="United Kingdom"/>
    <n v="30000000"/>
    <n v="16316273"/>
    <s v="British Broadcasting Corporation (BBC)"/>
    <n v="121"/>
    <n v="163"/>
    <n v="31401318.037423313"/>
    <n v="-0.45612423333333335"/>
  </r>
  <r>
    <s v="Vampires"/>
    <x v="0"/>
    <x v="2"/>
    <x v="18"/>
    <s v="October 30, 1998 (United States)"/>
    <x v="10"/>
    <n v="55000"/>
    <s v="John Carpenter"/>
    <s v="John Steakley"/>
    <s v="James Woods"/>
    <s v="Japan"/>
    <n v="20000000"/>
    <n v="20308772"/>
    <s v="Largo Entertainment"/>
    <n v="108"/>
    <n v="163"/>
    <n v="39085041.573006138"/>
    <n v="1.54386E-2"/>
  </r>
  <r>
    <s v="Velvet Goldmine"/>
    <x v="0"/>
    <x v="0"/>
    <x v="18"/>
    <s v="October 23, 1998 (United Kingdom)"/>
    <x v="9"/>
    <n v="34000"/>
    <s v="Todd Haynes"/>
    <s v="James Lyons"/>
    <s v="Ewan McGregor"/>
    <s v="United Kingdom"/>
    <m/>
    <n v="1053788"/>
    <s v="Channel Four Films"/>
    <n v="118"/>
    <n v="163"/>
    <n v="2028057.0282208589"/>
    <n v="0"/>
  </r>
  <r>
    <s v="Following"/>
    <x v="0"/>
    <x v="6"/>
    <x v="18"/>
    <s v="November 5, 1999 (United Kingdom)"/>
    <x v="24"/>
    <n v="89000"/>
    <s v="Christopher Nolan"/>
    <s v="Christopher Nolan"/>
    <s v="Jeremy Theobald"/>
    <s v="United Kingdom"/>
    <n v="6000"/>
    <n v="48482"/>
    <s v="Next Wave Films"/>
    <n v="69"/>
    <n v="163"/>
    <n v="93305.54233128835"/>
    <n v="7.0803333333333329"/>
  </r>
  <r>
    <s v="I Stand Alone"/>
    <x v="4"/>
    <x v="6"/>
    <x v="18"/>
    <s v="February 17, 1999 (France)"/>
    <x v="34"/>
    <n v="22000"/>
    <s v="Gaspar NoÃ©"/>
    <s v="Gaspar NoÃ©"/>
    <s v="Philippe Nahon"/>
    <s v="France"/>
    <m/>
    <n v="6955"/>
    <s v="Canal+"/>
    <n v="93"/>
    <n v="163"/>
    <n v="13385.174846625767"/>
    <n v="0"/>
  </r>
  <r>
    <s v="Great Expectations"/>
    <x v="0"/>
    <x v="0"/>
    <x v="18"/>
    <s v="January 30, 1998 (United States)"/>
    <x v="8"/>
    <n v="52000"/>
    <s v="Alfonso CuarÃ³n"/>
    <s v="Charles Dickens"/>
    <s v="Ethan Hawke"/>
    <s v="United States"/>
    <n v="25000000"/>
    <n v="55494066"/>
    <s v="Art Linson Productions"/>
    <n v="111"/>
    <n v="163"/>
    <n v="106800542.97055215"/>
    <n v="1.2197626399999999"/>
  </r>
  <r>
    <s v="The Avengers"/>
    <x v="8"/>
    <x v="2"/>
    <x v="18"/>
    <s v="August 14, 1998 (United States)"/>
    <x v="51"/>
    <n v="41000"/>
    <s v="Jeremiah S. Chechik"/>
    <s v="Sydney Newman"/>
    <s v="Ralph Fiennes"/>
    <s v="United States"/>
    <n v="60000000"/>
    <n v="23384939"/>
    <s v="Warner Bros."/>
    <n v="89"/>
    <n v="163"/>
    <n v="45005247.633742332"/>
    <n v="-0.6102510166666667"/>
  </r>
  <r>
    <s v="The Legend of 1900"/>
    <x v="0"/>
    <x v="0"/>
    <x v="18"/>
    <s v="October 28, 1998 (Italy)"/>
    <x v="31"/>
    <n v="60000"/>
    <s v="Giuseppe Tornatore"/>
    <s v="Alessandro Baricco"/>
    <s v="Tim Roth"/>
    <s v="Italy"/>
    <n v="9000000"/>
    <n v="21057208"/>
    <s v="SciarlÃ²"/>
    <n v="169"/>
    <n v="163"/>
    <n v="40525436.500613496"/>
    <n v="1.3396897777777779"/>
  </r>
  <r>
    <s v="I Still Know What You Did Last Summer"/>
    <x v="0"/>
    <x v="4"/>
    <x v="18"/>
    <s v="November 13, 1998 (United States)"/>
    <x v="32"/>
    <n v="70000"/>
    <s v="Danny Cannon"/>
    <s v="Lois Duncan"/>
    <s v="Jennifer Love Hewitt"/>
    <s v="United States"/>
    <n v="65000000"/>
    <n v="40002112"/>
    <s v="Columbia Pictures"/>
    <n v="100"/>
    <n v="163"/>
    <n v="76985659.720245391"/>
    <n v="-0.38458289230769233"/>
  </r>
  <r>
    <s v="The Siege"/>
    <x v="0"/>
    <x v="2"/>
    <x v="18"/>
    <s v="November 6, 1998 (United States)"/>
    <x v="5"/>
    <n v="70000"/>
    <s v="Edward Zwick"/>
    <s v="Lawrence Wright"/>
    <s v="Denzel Washington"/>
    <s v="United States"/>
    <n v="70000000"/>
    <n v="116672912"/>
    <s v="Twentieth Century Fox"/>
    <n v="116"/>
    <n v="163"/>
    <n v="224541671.74478528"/>
    <n v="0.66675588571428568"/>
  </r>
  <r>
    <s v="Kuch Kuch Hota Hai"/>
    <x v="4"/>
    <x v="3"/>
    <x v="18"/>
    <s v="October 16, 1998 (India)"/>
    <x v="37"/>
    <n v="50000"/>
    <s v="Karan Johar"/>
    <s v="Karan Johar"/>
    <s v="Shah Rukh Khan"/>
    <s v="India"/>
    <m/>
    <m/>
    <s v="Dharma Productions"/>
    <n v="177"/>
    <n v="163"/>
    <n v="0"/>
    <n v="0"/>
  </r>
  <r>
    <s v="Soldier"/>
    <x v="0"/>
    <x v="2"/>
    <x v="18"/>
    <s v="October 23, 1998 (United States)"/>
    <x v="22"/>
    <n v="53000"/>
    <s v="Paul W.S. Anderson"/>
    <s v="David Webb Peoples"/>
    <s v="Kurt Russell"/>
    <s v="United States"/>
    <n v="60000000"/>
    <n v="14594226"/>
    <s v="Warner Bros."/>
    <n v="99"/>
    <n v="163"/>
    <n v="28087169.915337425"/>
    <n v="-0.75676290000000002"/>
  </r>
  <r>
    <s v="A Night at the Roxbury"/>
    <x v="8"/>
    <x v="3"/>
    <x v="18"/>
    <s v="October 2, 1998 (United States)"/>
    <x v="19"/>
    <n v="58000"/>
    <s v="John Fortenberry"/>
    <s v="Steve Koren"/>
    <s v="Chris Kattan"/>
    <s v="United States"/>
    <n v="17000000"/>
    <n v="30331165"/>
    <s v="Broadway Pictures"/>
    <n v="82"/>
    <n v="163"/>
    <n v="58373536.567484662"/>
    <n v="0.78418617647058819"/>
  </r>
  <r>
    <s v="Why Do Fools Fall in Love"/>
    <x v="0"/>
    <x v="5"/>
    <x v="18"/>
    <s v="August 28, 1998 (United States)"/>
    <x v="5"/>
    <n v="3900"/>
    <s v="Gregory Nava"/>
    <s v="Tina Andrews"/>
    <s v="Halle Berry"/>
    <s v="United States"/>
    <m/>
    <n v="12461773"/>
    <s v="Rhino Films"/>
    <n v="116"/>
    <n v="163"/>
    <n v="23983179.080368098"/>
    <n v="0"/>
  </r>
  <r>
    <s v="The X Files"/>
    <x v="8"/>
    <x v="0"/>
    <x v="18"/>
    <s v="June 19, 1998 (United States)"/>
    <x v="9"/>
    <n v="103000"/>
    <s v="Rob Bowman"/>
    <s v="Chris Carter"/>
    <s v="David Duchovny"/>
    <s v="United States"/>
    <n v="66000000"/>
    <n v="189176423"/>
    <s v="Twentieth Century Fox"/>
    <n v="121"/>
    <n v="163"/>
    <n v="364077569.90858895"/>
    <n v="1.8663094393939395"/>
  </r>
  <r>
    <s v="BASEketball"/>
    <x v="0"/>
    <x v="3"/>
    <x v="18"/>
    <s v="July 31, 1998 (United States)"/>
    <x v="16"/>
    <n v="58000"/>
    <s v="David Zucker"/>
    <s v="David Zucker"/>
    <s v="Trey Parker"/>
    <s v="United States"/>
    <n v="25000000"/>
    <n v="7027290"/>
    <s v="Zucker Brothers Productions"/>
    <n v="103"/>
    <n v="163"/>
    <n v="13524299.834355827"/>
    <n v="-0.7189084"/>
  </r>
  <r>
    <s v="Six-String Samurai"/>
    <x v="8"/>
    <x v="2"/>
    <x v="18"/>
    <s v="September 18, 1998 (United States)"/>
    <x v="14"/>
    <n v="7000"/>
    <s v="Lance Mungia"/>
    <s v="Jeffrey Falcon"/>
    <s v="Jeffrey Falcon"/>
    <s v="United States"/>
    <n v="2000000"/>
    <n v="146125"/>
    <s v="HSX Films"/>
    <n v="91"/>
    <n v="163"/>
    <n v="281223.38957055216"/>
    <n v="-0.92693749999999997"/>
  </r>
  <r>
    <s v="L'ennui"/>
    <x v="3"/>
    <x v="11"/>
    <x v="18"/>
    <s v="December 16, 1998 (France)"/>
    <x v="10"/>
    <n v="2000"/>
    <s v="CÃ©dric Kahn"/>
    <s v="CÃ©dric Kahn"/>
    <s v="Charles Berling"/>
    <s v="France"/>
    <m/>
    <m/>
    <s v="Gemini Films"/>
    <n v="122"/>
    <n v="163"/>
    <n v="0"/>
    <n v="0"/>
  </r>
  <r>
    <s v="SLC Punk!"/>
    <x v="0"/>
    <x v="3"/>
    <x v="18"/>
    <s v="April 16, 1999 (United States)"/>
    <x v="34"/>
    <n v="26000"/>
    <s v="James Merendino"/>
    <s v="James Merendino"/>
    <s v="Matthew Lillard"/>
    <s v="United States"/>
    <m/>
    <n v="299569"/>
    <s v="Beyond Films"/>
    <n v="97"/>
    <n v="163"/>
    <n v="576532.48650306743"/>
    <n v="0"/>
  </r>
  <r>
    <s v="The Replacement Killers"/>
    <x v="0"/>
    <x v="2"/>
    <x v="18"/>
    <s v="February 6, 1998 (United States)"/>
    <x v="19"/>
    <n v="28000"/>
    <s v="Antoine Fuqua"/>
    <s v="Ken Sanzel"/>
    <s v="Chow Yun-Fat"/>
    <s v="United States"/>
    <n v="30000000"/>
    <n v="19204929"/>
    <s v="Columbia Pictures"/>
    <n v="87"/>
    <n v="163"/>
    <n v="36960651.701226994"/>
    <n v="-0.35983569999999998"/>
  </r>
  <r>
    <s v="Taxi"/>
    <x v="4"/>
    <x v="2"/>
    <x v="18"/>
    <s v="November 20, 1998 (United States)"/>
    <x v="9"/>
    <n v="78000"/>
    <s v="GÃ©rard PirÃ¨s"/>
    <s v="Luc Besson"/>
    <s v="Samy Naceri"/>
    <s v="France"/>
    <m/>
    <m/>
    <s v="ARP SÃ©lection"/>
    <n v="86"/>
    <n v="163"/>
    <n v="0"/>
    <n v="0"/>
  </r>
  <r>
    <s v="Croupier"/>
    <x v="4"/>
    <x v="6"/>
    <x v="18"/>
    <s v="July 28, 2000 (United States)"/>
    <x v="12"/>
    <n v="20000"/>
    <s v="Mike Hodges"/>
    <s v="Paul Mayersberg"/>
    <s v="Clive Owen"/>
    <s v="Ireland"/>
    <m/>
    <n v="7120568"/>
    <s v="ARTE"/>
    <n v="94"/>
    <n v="163"/>
    <n v="13703817.065030675"/>
    <n v="0"/>
  </r>
  <r>
    <s v="Bulworth"/>
    <x v="0"/>
    <x v="3"/>
    <x v="18"/>
    <s v="May 22, 1998 (United States)"/>
    <x v="8"/>
    <n v="25000"/>
    <s v="Warren Beatty"/>
    <s v="Warren Beatty"/>
    <s v="Warren Beatty"/>
    <s v="United States"/>
    <n v="30000000"/>
    <n v="29202884"/>
    <s v="Twentieth Century Fox"/>
    <n v="108"/>
    <n v="163"/>
    <n v="56202114.790184051"/>
    <n v="-2.6570533333333334E-2"/>
  </r>
  <r>
    <s v="Dirty Work"/>
    <x v="8"/>
    <x v="3"/>
    <x v="18"/>
    <s v="June 12, 1998 (United States)"/>
    <x v="5"/>
    <n v="24000"/>
    <s v="Bob Saget"/>
    <s v="Frank Sebastiano"/>
    <s v="Norm MacDonald"/>
    <s v="Canada"/>
    <n v="13000000"/>
    <n v="10023282"/>
    <s v="Metro-Goldwyn-Mayer (MGM)"/>
    <n v="82"/>
    <n v="163"/>
    <n v="19290205.910429448"/>
    <n v="-0.2289783076923077"/>
  </r>
  <r>
    <s v="Apt Pupil"/>
    <x v="0"/>
    <x v="6"/>
    <x v="18"/>
    <s v="October 23, 1998 (United States)"/>
    <x v="17"/>
    <n v="37000"/>
    <s v="Bryan Singer"/>
    <s v="Stephen King"/>
    <s v="Ian McKellen"/>
    <s v="United States"/>
    <n v="14000000"/>
    <n v="8863193"/>
    <s v="Phoenix Pictures"/>
    <n v="111"/>
    <n v="163"/>
    <n v="17057568.368711658"/>
    <n v="-0.36691478571428571"/>
  </r>
  <r>
    <s v="Doctor Dolittle"/>
    <x v="8"/>
    <x v="3"/>
    <x v="18"/>
    <s v="June 26, 1998 (United States)"/>
    <x v="20"/>
    <n v="93000"/>
    <s v="Betty Thomas"/>
    <s v="Hugh Lofting"/>
    <s v="Eddie Murphy"/>
    <s v="United States"/>
    <n v="71500000"/>
    <n v="294456605"/>
    <s v="Twentieth Century Fox"/>
    <n v="85"/>
    <n v="163"/>
    <n v="566693478.45705521"/>
    <n v="3.118274195804196"/>
  </r>
  <r>
    <s v="Species II"/>
    <x v="0"/>
    <x v="2"/>
    <x v="18"/>
    <s v="April 10, 1998 (United States)"/>
    <x v="44"/>
    <n v="28000"/>
    <s v="Peter Medak"/>
    <s v="Dennis Feldman"/>
    <s v="Natasha Henstridge"/>
    <s v="United States"/>
    <m/>
    <n v="19221939"/>
    <s v="Metro-Goldwyn-Mayer (MGM)"/>
    <n v="93"/>
    <n v="163"/>
    <n v="36993388.124539874"/>
    <n v="0"/>
  </r>
  <r>
    <s v="Celebrity"/>
    <x v="0"/>
    <x v="3"/>
    <x v="18"/>
    <s v="November 20, 1998 (United States)"/>
    <x v="21"/>
    <n v="25000"/>
    <s v="Woody Allen"/>
    <s v="Woody Allen"/>
    <s v="Kenneth Branagh"/>
    <s v="United States"/>
    <n v="12000000"/>
    <n v="5078660"/>
    <s v="Sweetland Films"/>
    <n v="113"/>
    <n v="163"/>
    <n v="9774083.6932515334"/>
    <n v="-0.57677833333333328"/>
  </r>
  <r>
    <s v="Very Bad Things"/>
    <x v="0"/>
    <x v="3"/>
    <x v="18"/>
    <s v="November 25, 1998 (United States)"/>
    <x v="21"/>
    <n v="46000"/>
    <s v="Peter Berg"/>
    <s v="Peter Berg"/>
    <s v="Christian Slater"/>
    <s v="United States"/>
    <n v="30000000"/>
    <n v="9898412"/>
    <s v="Initial Entertainment Group (IEG)"/>
    <n v="100"/>
    <n v="163"/>
    <n v="19049888.61595092"/>
    <n v="-0.67005293333333338"/>
  </r>
  <r>
    <s v="Madeline"/>
    <x v="1"/>
    <x v="3"/>
    <x v="18"/>
    <s v="July 10, 1998 (United States)"/>
    <x v="22"/>
    <n v="7000"/>
    <s v="Daisy von Scherler Mayer"/>
    <s v="Ludwig Bemelmans"/>
    <s v="Frances McDormand"/>
    <s v="France"/>
    <m/>
    <n v="29967750"/>
    <s v="Jaffilms"/>
    <n v="88"/>
    <n v="163"/>
    <n v="57674129.907975458"/>
    <n v="0"/>
  </r>
  <r>
    <s v="The Last Days of Disco"/>
    <x v="0"/>
    <x v="3"/>
    <x v="18"/>
    <s v="June 12, 1998 (United States)"/>
    <x v="17"/>
    <n v="12000"/>
    <s v="Whit Stillman"/>
    <s v="Whit Stillman"/>
    <s v="ChloÃ« Sevigny"/>
    <s v="United States"/>
    <n v="8000000"/>
    <n v="3020601"/>
    <s v="Castle Rock Entertainment"/>
    <n v="113"/>
    <n v="163"/>
    <n v="5813267.0779141104"/>
    <n v="-0.62242487499999999"/>
  </r>
  <r>
    <s v="The Big Hit"/>
    <x v="0"/>
    <x v="2"/>
    <x v="18"/>
    <s v="April 24, 1998 (United States)"/>
    <x v="10"/>
    <n v="29000"/>
    <s v="Kirk Wong"/>
    <s v="Ben Ramsey"/>
    <s v="Mark Wahlberg"/>
    <s v="United States"/>
    <n v="13000000"/>
    <n v="27007143"/>
    <s v="TriStar Pictures"/>
    <n v="91"/>
    <n v="163"/>
    <n v="51976323.675460123"/>
    <n v="1.0774725384615385"/>
  </r>
  <r>
    <s v="Blues Brothers 2000"/>
    <x v="8"/>
    <x v="2"/>
    <x v="18"/>
    <s v="February 6, 1998 (United States)"/>
    <x v="38"/>
    <n v="32000"/>
    <s v="John Landis"/>
    <s v="Dan Aykroyd"/>
    <s v="Dan Aykroyd"/>
    <s v="United States"/>
    <n v="28000000"/>
    <n v="14051384"/>
    <s v="Universal Pictures"/>
    <n v="123"/>
    <n v="163"/>
    <n v="27042448.839263804"/>
    <n v="-0.49816485714285713"/>
  </r>
  <r>
    <s v="Gods and Monsters"/>
    <x v="0"/>
    <x v="5"/>
    <x v="18"/>
    <s v="November 4, 1998 (United States)"/>
    <x v="34"/>
    <n v="30000"/>
    <s v="Bill Condon"/>
    <s v="Christopher Bram"/>
    <s v="Ian McKellen"/>
    <s v="United States"/>
    <n v="10000000"/>
    <n v="6451628"/>
    <s v="Lions Gate Films"/>
    <n v="105"/>
    <n v="163"/>
    <n v="12416415.359509202"/>
    <n v="-0.35483720000000002"/>
  </r>
  <r>
    <s v="The Red Violin"/>
    <x v="0"/>
    <x v="0"/>
    <x v="18"/>
    <s v="June 11, 1999 (United States)"/>
    <x v="37"/>
    <n v="32000"/>
    <s v="FranÃ§ois Girard"/>
    <s v="Don McKellar"/>
    <s v="Carlo Cecchi"/>
    <s v="Canada"/>
    <n v="18000000"/>
    <n v="10019109"/>
    <s v="Rhombus Media"/>
    <n v="130"/>
    <n v="163"/>
    <n v="19282174.805521473"/>
    <n v="-0.44338283333333334"/>
  </r>
  <r>
    <s v="Mighty Joe Young"/>
    <x v="1"/>
    <x v="2"/>
    <x v="18"/>
    <s v="December 25, 1998 (United States)"/>
    <x v="46"/>
    <n v="28000"/>
    <s v="Ron Underwood"/>
    <s v="Merian C. Cooper"/>
    <s v="Bill Paxton"/>
    <s v="United States"/>
    <n v="90000000"/>
    <n v="50632037"/>
    <s v="RKO Pictures"/>
    <n v="114"/>
    <n v="163"/>
    <n v="97443374.275460124"/>
    <n v="-0.43742181111111111"/>
  </r>
  <r>
    <s v="The Object of My Affection"/>
    <x v="0"/>
    <x v="3"/>
    <x v="18"/>
    <s v="April 17, 1998 (United States)"/>
    <x v="22"/>
    <n v="19000"/>
    <s v="Nicholas Hytner"/>
    <s v="Stephen McCauley"/>
    <s v="Jennifer Aniston"/>
    <s v="United States"/>
    <n v="15000000"/>
    <n v="46905889"/>
    <s v="Twentieth Century Fox"/>
    <n v="111"/>
    <n v="163"/>
    <n v="90272253.860736191"/>
    <n v="2.1270592666666666"/>
  </r>
  <r>
    <s v="Twilight"/>
    <x v="0"/>
    <x v="6"/>
    <x v="18"/>
    <s v="March 6, 1998 (United States)"/>
    <x v="19"/>
    <n v="11000"/>
    <s v="Robert Benton"/>
    <s v="Robert Benton"/>
    <s v="Paul Newman"/>
    <s v="United States"/>
    <n v="37000000"/>
    <n v="15055091"/>
    <s v="Cinehaus"/>
    <n v="94"/>
    <n v="163"/>
    <n v="28974122.985889569"/>
    <n v="-0.59310564864864868"/>
  </r>
  <r>
    <s v="PokÃ©mon: The First Movie - Mewtwo Strikes Back"/>
    <x v="2"/>
    <x v="10"/>
    <x v="18"/>
    <s v="November 10, 1999 (United States)"/>
    <x v="21"/>
    <n v="41000"/>
    <s v="Kunihiko Yuyama"/>
    <s v="Satoshi Tajiri"/>
    <s v="Veronica Taylor"/>
    <s v="Japan"/>
    <n v="30000000"/>
    <n v="163644662"/>
    <s v="Oriental Light and Magic (OLM)"/>
    <n v="96"/>
    <n v="163"/>
    <n v="314940677.72638035"/>
    <n v="4.4548220666666669"/>
  </r>
  <r>
    <s v="Belly"/>
    <x v="0"/>
    <x v="6"/>
    <x v="18"/>
    <s v="November 4, 1998 (United States)"/>
    <x v="19"/>
    <n v="10000"/>
    <s v="Hype Williams"/>
    <s v="Anthony Bodden"/>
    <s v="Nas"/>
    <s v="Jamaica"/>
    <n v="3000000"/>
    <n v="9639390"/>
    <s v="Big Dog Films"/>
    <n v="96"/>
    <n v="163"/>
    <n v="18551390.447852761"/>
    <n v="2.21313"/>
  </r>
  <r>
    <s v="Les MisÃ©rables"/>
    <x v="8"/>
    <x v="6"/>
    <x v="18"/>
    <s v="May 1, 1998 (United States)"/>
    <x v="34"/>
    <n v="39000"/>
    <s v="Bille August"/>
    <s v="Victor Hugo"/>
    <s v="Liam Neeson"/>
    <s v="United Kingdom"/>
    <m/>
    <n v="14096321"/>
    <s v="Mandalay Entertainment"/>
    <n v="134"/>
    <n v="163"/>
    <n v="27128931.887730062"/>
    <n v="0"/>
  </r>
  <r>
    <s v="Waking Ned Devine"/>
    <x v="1"/>
    <x v="3"/>
    <x v="18"/>
    <s v="January 8, 1999 (United States)"/>
    <x v="34"/>
    <n v="26000"/>
    <s v="Kirk Jones"/>
    <s v="Kirk Jones"/>
    <s v="Ian Bannen"/>
    <s v="United Kingdom"/>
    <n v="3000000"/>
    <n v="55257450"/>
    <s v="Tomboy Films"/>
    <n v="91"/>
    <n v="163"/>
    <n v="106345166.04294479"/>
    <n v="17.419149999999998"/>
  </r>
  <r>
    <s v="Babe: Pig in the City"/>
    <x v="1"/>
    <x v="1"/>
    <x v="18"/>
    <s v="November 25, 1998 (United States)"/>
    <x v="1"/>
    <n v="32000"/>
    <s v="George Miller"/>
    <s v="George Miller"/>
    <s v="Magda Szubanski"/>
    <s v="Australia"/>
    <n v="90000000"/>
    <n v="69131860"/>
    <s v="Kennedy Miller Productions"/>
    <n v="97"/>
    <n v="163"/>
    <n v="133047021.36196318"/>
    <n v="-0.23186822222222223"/>
  </r>
  <r>
    <s v="Eternity and a Day"/>
    <x v="9"/>
    <x v="0"/>
    <x v="18"/>
    <s v="May 28, 1999 (United States)"/>
    <x v="6"/>
    <n v="11000"/>
    <s v="Theodoros Angelopoulos"/>
    <s v="Theodoros Angelopoulos"/>
    <s v="Bruno Ganz"/>
    <s v="France"/>
    <m/>
    <n v="107178"/>
    <s v="Paradis Films"/>
    <n v="137"/>
    <n v="163"/>
    <n v="206268.33496932517"/>
    <n v="0"/>
  </r>
  <r>
    <s v="Primary Colors"/>
    <x v="0"/>
    <x v="3"/>
    <x v="18"/>
    <s v="March 20, 1998 (United States)"/>
    <x v="17"/>
    <n v="28000"/>
    <s v="Mike Nichols"/>
    <s v="Joe Klein"/>
    <s v="John Travolta"/>
    <s v="United Kingdom"/>
    <n v="65000000"/>
    <n v="52090187"/>
    <s v="Award Entertainment"/>
    <n v="143"/>
    <n v="163"/>
    <n v="100249642.09754601"/>
    <n v="-0.1986125076923077"/>
  </r>
  <r>
    <s v="Quest for Camelot"/>
    <x v="2"/>
    <x v="10"/>
    <x v="18"/>
    <s v="May 15, 1998 (United States)"/>
    <x v="21"/>
    <n v="16000"/>
    <s v="Frederik Du Chau"/>
    <s v="Vera Chapman"/>
    <s v="Jessalyn Gilsig"/>
    <s v="United States"/>
    <n v="40000000"/>
    <n v="22510798"/>
    <s v="Warner Bros."/>
    <n v="86"/>
    <n v="163"/>
    <n v="43322928.420858897"/>
    <n v="-0.43723004999999998"/>
  </r>
  <r>
    <s v="Show Me Love"/>
    <x v="4"/>
    <x v="3"/>
    <x v="18"/>
    <s v="October 23, 1998 (Sweden)"/>
    <x v="24"/>
    <n v="50000"/>
    <s v="Lukas Moodysson"/>
    <s v="Lukas Moodysson"/>
    <s v="Alexandra DahlstrÃ¶m"/>
    <s v="Sweden"/>
    <m/>
    <n v="219331"/>
    <s v="Memfis Film"/>
    <n v="89"/>
    <n v="163"/>
    <n v="422111.25582822086"/>
    <n v="0"/>
  </r>
  <r>
    <s v="Hard Rain"/>
    <x v="0"/>
    <x v="2"/>
    <x v="18"/>
    <s v="January 16, 1998 (United States)"/>
    <x v="23"/>
    <n v="33000"/>
    <s v="Mikael Salomon"/>
    <s v="Graham Yost"/>
    <s v="Morgan Freeman"/>
    <s v="United States"/>
    <n v="70000000"/>
    <n v="19870567"/>
    <s v="British Broadcasting Corporation (BBC) Television"/>
    <n v="97"/>
    <n v="163"/>
    <n v="38241698.576073617"/>
    <n v="-0.71613475714285713"/>
  </r>
  <r>
    <s v="Strike!"/>
    <x v="8"/>
    <x v="3"/>
    <x v="18"/>
    <s v="September 4, 1998 (United States)"/>
    <x v="17"/>
    <n v="6700"/>
    <s v="Sarah Kernochan"/>
    <s v="Sarah Kernochan"/>
    <s v="Kirsten Dunst"/>
    <s v="Canada"/>
    <m/>
    <n v="913834"/>
    <s v="Alliance Communications Corporation"/>
    <n v="97"/>
    <n v="163"/>
    <n v="1758709.9742331288"/>
    <n v="0"/>
  </r>
  <r>
    <s v="The Mighty"/>
    <x v="8"/>
    <x v="3"/>
    <x v="18"/>
    <s v="October 30, 1998 (United States)"/>
    <x v="4"/>
    <n v="13000"/>
    <s v="Peter Chelsom"/>
    <s v="Rodman Philbrick"/>
    <s v="Kieran Culkin"/>
    <s v="United States"/>
    <m/>
    <n v="2652246"/>
    <s v="Chaos Productions"/>
    <n v="100"/>
    <n v="163"/>
    <n v="5104353.1914110426"/>
    <n v="0"/>
  </r>
  <r>
    <s v="Wrongfully Accused"/>
    <x v="8"/>
    <x v="2"/>
    <x v="18"/>
    <s v="August 21, 1998 (United States)"/>
    <x v="10"/>
    <n v="24000"/>
    <s v="Pat Proft"/>
    <s v="Pat Proft"/>
    <s v="Leslie Nielsen"/>
    <s v="Germany"/>
    <m/>
    <n v="9623329"/>
    <s v="Morgan Creek Entertainment"/>
    <n v="87"/>
    <n v="163"/>
    <n v="18520480.412883434"/>
    <n v="0"/>
  </r>
  <r>
    <s v="New Rose Hotel"/>
    <x v="0"/>
    <x v="0"/>
    <x v="18"/>
    <s v="March 19, 1999 (Italy)"/>
    <x v="27"/>
    <n v="4700"/>
    <s v="Abel Ferrara"/>
    <s v="William Gibson"/>
    <s v="Christopher Walken"/>
    <s v="United States"/>
    <m/>
    <n v="21521"/>
    <s v="Pressman Film"/>
    <n v="93"/>
    <n v="163"/>
    <n v="41418.0226993865"/>
    <n v="0"/>
  </r>
  <r>
    <s v="Simon Birch"/>
    <x v="1"/>
    <x v="3"/>
    <x v="18"/>
    <s v="September 11, 1998 (United States)"/>
    <x v="15"/>
    <n v="21000"/>
    <s v="Mark Steven Johnson"/>
    <s v="Mark Steven Johnson"/>
    <s v="Ian Michael Smith"/>
    <s v="United States"/>
    <n v="30000000"/>
    <n v="18253415"/>
    <s v="Hollywood Pictures"/>
    <n v="114"/>
    <n v="163"/>
    <n v="35129425.064417176"/>
    <n v="-0.39155283333333335"/>
  </r>
  <r>
    <s v="The Idiots"/>
    <x v="3"/>
    <x v="3"/>
    <x v="18"/>
    <s v="May 21, 1998 (France)"/>
    <x v="8"/>
    <n v="30000"/>
    <s v="Lars von Trier"/>
    <s v="Lars von Trier"/>
    <s v="Bodil JÃ¸rgensen"/>
    <s v="Denmark"/>
    <n v="2500000"/>
    <m/>
    <s v="Zentropa Entertainments"/>
    <n v="117"/>
    <n v="163"/>
    <n v="0"/>
    <n v="-1"/>
  </r>
  <r>
    <s v="Thursday"/>
    <x v="0"/>
    <x v="2"/>
    <x v="18"/>
    <s v="September 25, 1998 (United Kingdom)"/>
    <x v="13"/>
    <n v="18000"/>
    <s v="Skip Woods"/>
    <s v="Skip Woods"/>
    <s v="Thomas Jane"/>
    <s v="United States"/>
    <m/>
    <n v="3121"/>
    <s v="Polygram Filmed Entertainment"/>
    <n v="87"/>
    <n v="163"/>
    <n v="6006.488957055215"/>
    <n v="0"/>
  </r>
  <r>
    <s v="Crna macka, beli macor"/>
    <x v="0"/>
    <x v="3"/>
    <x v="18"/>
    <s v="June 1, 1998 (Federal Republic of Yugoslavia)"/>
    <x v="31"/>
    <n v="52000"/>
    <s v="Emir Kusturica"/>
    <s v="Gordan Mihic"/>
    <s v="Bajram Severdzan"/>
    <s v="Federal Republic of Yugoslavia"/>
    <m/>
    <n v="351447"/>
    <s v="CiBy 2000"/>
    <n v="127"/>
    <n v="163"/>
    <n v="676373.76625766873"/>
    <n v="0"/>
  </r>
  <r>
    <s v="Dance with Me"/>
    <x v="1"/>
    <x v="0"/>
    <x v="18"/>
    <s v="August 21, 1998 (United States)"/>
    <x v="23"/>
    <n v="6000"/>
    <s v="Randa Haines"/>
    <s v="Daryl Matthews"/>
    <s v="Vanessa Williams"/>
    <s v="United States"/>
    <m/>
    <n v="15923122"/>
    <s v="Mandalay Entertainment"/>
    <n v="126"/>
    <n v="163"/>
    <n v="30644683.260122698"/>
    <n v="0"/>
  </r>
  <r>
    <s v="Jack Frost"/>
    <x v="1"/>
    <x v="3"/>
    <x v="18"/>
    <s v="December 11, 1998 (United States)"/>
    <x v="20"/>
    <n v="34000"/>
    <s v="Troy Miller"/>
    <s v="Mark Steven Johnson"/>
    <s v="Michael Keaton"/>
    <s v="United States"/>
    <n v="85000000"/>
    <n v="34562556"/>
    <s v="Warner Bros."/>
    <n v="101"/>
    <n v="163"/>
    <n v="66517017.283435583"/>
    <n v="-0.59338169411764707"/>
  </r>
  <r>
    <s v="Hush"/>
    <x v="8"/>
    <x v="0"/>
    <x v="18"/>
    <s v="March 6, 1998 (United States)"/>
    <x v="30"/>
    <n v="11000"/>
    <s v="Jonathan Darby"/>
    <s v="Jonathan Darby"/>
    <s v="Jessica Lange"/>
    <s v="United States"/>
    <n v="21000000"/>
    <n v="13583690"/>
    <s v="TriStar Pictures"/>
    <n v="96"/>
    <n v="163"/>
    <n v="26142353.08588957"/>
    <n v="-0.35315761904761905"/>
  </r>
  <r>
    <s v="How Stella Got Her Groove Back"/>
    <x v="0"/>
    <x v="3"/>
    <x v="18"/>
    <s v="August 14, 1998 (United States)"/>
    <x v="46"/>
    <n v="7100"/>
    <s v="Kevin Rodney Sullivan"/>
    <s v="Terry McMillan"/>
    <s v="Angela Bassett"/>
    <s v="United States"/>
    <n v="20000000"/>
    <n v="39278722"/>
    <s v="Twentieth Century Fox"/>
    <n v="124"/>
    <n v="163"/>
    <n v="75593466.818404913"/>
    <n v="0.96393609999999996"/>
  </r>
  <r>
    <s v="Almost Heroes"/>
    <x v="8"/>
    <x v="1"/>
    <x v="18"/>
    <s v="May 29, 1998 (United States)"/>
    <x v="1"/>
    <n v="16000"/>
    <s v="Christopher Guest"/>
    <s v="Mark Nutter"/>
    <s v="Chris Farley"/>
    <s v="United States"/>
    <n v="30000000"/>
    <n v="6136856"/>
    <s v="Turner Pictures (I)"/>
    <n v="90"/>
    <n v="163"/>
    <n v="11810624.093251534"/>
    <n v="-0.79543813333333335"/>
  </r>
  <r>
    <s v="Major League: Back to the Minors"/>
    <x v="8"/>
    <x v="3"/>
    <x v="18"/>
    <s v="April 17, 1998 (United States)"/>
    <x v="32"/>
    <n v="7200"/>
    <s v="John Warren"/>
    <s v="David S. Ward"/>
    <s v="Scott Bakula"/>
    <s v="United States"/>
    <n v="18000000"/>
    <n v="3572443"/>
    <s v="Morgan Creek Entertainment"/>
    <n v="100"/>
    <n v="163"/>
    <n v="6875309.0128834359"/>
    <n v="-0.80153094444444439"/>
  </r>
  <r>
    <s v="High Art"/>
    <x v="0"/>
    <x v="0"/>
    <x v="18"/>
    <s v="June 12, 1998 (United States)"/>
    <x v="14"/>
    <n v="9900"/>
    <s v="Lisa Cholodenko"/>
    <s v="Lisa Cholodenko"/>
    <s v="Radha Mitchell"/>
    <s v="United States"/>
    <m/>
    <n v="1960216"/>
    <s v="391 Productions"/>
    <n v="101"/>
    <n v="163"/>
    <n v="3772513.8601226993"/>
    <n v="0"/>
  </r>
  <r>
    <s v="A Civil Action"/>
    <x v="8"/>
    <x v="0"/>
    <x v="18"/>
    <s v="January 8, 1999 (United States)"/>
    <x v="14"/>
    <n v="28000"/>
    <s v="Steven Zaillian"/>
    <s v="Jonathan Harr"/>
    <s v="John Travolta"/>
    <s v="United States"/>
    <n v="75000000"/>
    <n v="56709981"/>
    <s v="Touchstone Pictures"/>
    <n v="115"/>
    <n v="163"/>
    <n v="109140619.87546012"/>
    <n v="-0.24386691999999999"/>
  </r>
  <r>
    <s v="Playing by Heart"/>
    <x v="0"/>
    <x v="3"/>
    <x v="18"/>
    <s v="January 22, 1999 (United States)"/>
    <x v="9"/>
    <n v="19000"/>
    <s v="Willard Carroll"/>
    <s v="Willard Carroll"/>
    <s v="Gillian Anderson"/>
    <s v="United States"/>
    <n v="20000000"/>
    <n v="3970078"/>
    <s v="Hyperion Pictures"/>
    <n v="121"/>
    <n v="163"/>
    <n v="7640573.4269938646"/>
    <n v="-0.80149610000000004"/>
  </r>
  <r>
    <s v="The Rugrats Movie"/>
    <x v="2"/>
    <x v="10"/>
    <x v="18"/>
    <s v="November 20, 1998 (United States)"/>
    <x v="23"/>
    <n v="18000"/>
    <s v="Igor Kovalyov"/>
    <s v="David N. Weiss"/>
    <s v="Elizabeth Daily"/>
    <s v="United States"/>
    <n v="24000000"/>
    <n v="140894675"/>
    <s v="Paramount Pictures"/>
    <n v="79"/>
    <n v="163"/>
    <n v="271157420.5368098"/>
    <n v="4.8706114583333333"/>
  </r>
  <r>
    <s v="The Players Club"/>
    <x v="0"/>
    <x v="3"/>
    <x v="18"/>
    <s v="April 8, 1998 (United States)"/>
    <x v="23"/>
    <n v="6400"/>
    <s v="Ice Cube"/>
    <s v="Ice Cube"/>
    <s v="LisaRaye McCoy"/>
    <s v="United States"/>
    <n v="4500000"/>
    <n v="23261485"/>
    <s v="New Line Cinema"/>
    <n v="104"/>
    <n v="163"/>
    <n v="44767655.487730063"/>
    <n v="4.1692188888888886"/>
  </r>
  <r>
    <s v="Dead Man on Campus"/>
    <x v="0"/>
    <x v="3"/>
    <x v="18"/>
    <s v="August 21, 1998 (United States)"/>
    <x v="22"/>
    <n v="14000"/>
    <s v="Alan Cohn"/>
    <s v="Anthony Abrams"/>
    <s v="Tom Everett Scott"/>
    <s v="United States"/>
    <n v="14000000"/>
    <n v="15064946"/>
    <s v="Paramount Pictures"/>
    <n v="96"/>
    <n v="163"/>
    <n v="28993089.326380368"/>
    <n v="7.6067571428571429E-2"/>
  </r>
  <r>
    <s v="Senseless"/>
    <x v="0"/>
    <x v="3"/>
    <x v="18"/>
    <s v="February 20, 1998 (United States)"/>
    <x v="10"/>
    <n v="14000"/>
    <s v="Penelope Spheeris"/>
    <s v="Greg Erb"/>
    <s v="Marlon Wayans"/>
    <s v="United States"/>
    <n v="15000000"/>
    <n v="12874899"/>
    <s v="Dimension Films"/>
    <n v="93"/>
    <n v="163"/>
    <n v="24778256.54171779"/>
    <n v="-0.1416734"/>
  </r>
  <r>
    <s v="Black Dog"/>
    <x v="8"/>
    <x v="2"/>
    <x v="18"/>
    <s v="May 1, 1998 (United States)"/>
    <x v="20"/>
    <n v="8600"/>
    <s v="Kevin Hooks"/>
    <s v="William Mickelberry"/>
    <s v="Patrick Swayze"/>
    <s v="United States"/>
    <n v="30000000"/>
    <n v="12951088"/>
    <s v="Universal Pictures"/>
    <n v="89"/>
    <n v="163"/>
    <n v="24924885.310429446"/>
    <n v="-0.56829706666666668"/>
  </r>
  <r>
    <s v="Dangerous Beauty"/>
    <x v="0"/>
    <x v="5"/>
    <x v="18"/>
    <s v="February 20, 1998 (United States)"/>
    <x v="13"/>
    <n v="16000"/>
    <s v="Marshall Herskovitz"/>
    <s v="Margaret Rosenthal"/>
    <s v="Catherine McCormack"/>
    <s v="United States"/>
    <n v="8000000"/>
    <n v="4553271"/>
    <s v="New Regency Productions"/>
    <n v="111"/>
    <n v="163"/>
    <n v="8762951.6116564423"/>
    <n v="-0.43084112499999999"/>
  </r>
  <r>
    <s v="The Newton Boys"/>
    <x v="8"/>
    <x v="2"/>
    <x v="18"/>
    <s v="March 27, 1998 (United States)"/>
    <x v="10"/>
    <n v="11000"/>
    <s v="Richard Linklater"/>
    <s v="Claude Stanush"/>
    <s v="Matthew McConaughey"/>
    <s v="United States"/>
    <n v="27000000"/>
    <n v="10452012"/>
    <s v="Twentieth Century Fox"/>
    <n v="122"/>
    <n v="163"/>
    <n v="20115313.892024539"/>
    <n v="-0.61288844444444446"/>
  </r>
  <r>
    <s v="Central Station"/>
    <x v="0"/>
    <x v="0"/>
    <x v="18"/>
    <s v="November 20, 1998 (United States)"/>
    <x v="45"/>
    <n v="37000"/>
    <s v="Walter Salles"/>
    <s v="Marcos Bernstein"/>
    <s v="Fernanda Montenegro"/>
    <s v="Brazil"/>
    <n v="2900000"/>
    <n v="5971073"/>
    <s v="Audiovisual Development Bureau, Ministerio da Cultura"/>
    <n v="110"/>
    <n v="163"/>
    <n v="11491568.098773006"/>
    <n v="1.0589906896551724"/>
  </r>
  <r>
    <s v="Pecker"/>
    <x v="0"/>
    <x v="3"/>
    <x v="18"/>
    <s v="October 9, 1998 (Canada)"/>
    <x v="5"/>
    <n v="14000"/>
    <s v="John Waters"/>
    <s v="John Waters"/>
    <s v="Edward Furlong"/>
    <s v="United States"/>
    <n v="6000000"/>
    <n v="2281761"/>
    <s v="Polar Entertainment"/>
    <n v="87"/>
    <n v="163"/>
    <n v="4391340.0349693252"/>
    <n v="-0.61970650000000005"/>
  </r>
  <r>
    <s v="Without Limits"/>
    <x v="8"/>
    <x v="5"/>
    <x v="18"/>
    <s v="September 11, 1998 (United States)"/>
    <x v="13"/>
    <n v="6700"/>
    <s v="Robert Towne"/>
    <s v="Robert Towne"/>
    <s v="Billy Crudup"/>
    <s v="United States"/>
    <n v="25000000"/>
    <n v="777423"/>
    <s v="Cruise/Wagner Productions"/>
    <n v="117"/>
    <n v="163"/>
    <n v="1496181.5650306749"/>
    <n v="-0.96890308000000003"/>
  </r>
  <r>
    <s v="Wide Awake"/>
    <x v="1"/>
    <x v="3"/>
    <x v="18"/>
    <s v="March 20, 1998 (United States)"/>
    <x v="23"/>
    <n v="3900"/>
    <s v="M. Night Shyamalan"/>
    <s v="M. Night Shyamalan"/>
    <s v="Joseph Cross"/>
    <s v="United States"/>
    <n v="6000000"/>
    <n v="282175"/>
    <s v="Miramax"/>
    <n v="88"/>
    <n v="163"/>
    <n v="543057.03987730062"/>
    <n v="-0.95297083333333332"/>
  </r>
  <r>
    <s v="Return to Paradise"/>
    <x v="0"/>
    <x v="0"/>
    <x v="18"/>
    <s v="August 14, 1998 (United States)"/>
    <x v="15"/>
    <n v="14000"/>
    <s v="Joseph Ruben"/>
    <s v="Pierre Jolivet"/>
    <s v="Vince Vaughn"/>
    <s v="United States"/>
    <m/>
    <n v="8341087"/>
    <s v="Polygram Filmed Entertainment"/>
    <n v="111"/>
    <n v="163"/>
    <n v="16052754.551533742"/>
    <n v="0"/>
  </r>
  <r>
    <s v="Mafia!"/>
    <x v="8"/>
    <x v="3"/>
    <x v="18"/>
    <s v="July 24, 1998 (United States)"/>
    <x v="41"/>
    <n v="15000"/>
    <s v="Jim Abrahams"/>
    <s v="Jim Abrahams"/>
    <s v="Jay Mohr"/>
    <s v="United States"/>
    <n v="10000000"/>
    <n v="19889299"/>
    <s v="Tapestry Films"/>
    <n v="87"/>
    <n v="163"/>
    <n v="38277749.057055213"/>
    <n v="0.98892990000000003"/>
  </r>
  <r>
    <s v="Desperate Measures"/>
    <x v="0"/>
    <x v="2"/>
    <x v="18"/>
    <s v="January 30, 1998 (United States)"/>
    <x v="10"/>
    <n v="16000"/>
    <s v="Barbet Schroeder"/>
    <s v="David Klass"/>
    <s v="Michael Keaton"/>
    <s v="United States"/>
    <n v="50000000"/>
    <n v="13806137"/>
    <s v="Mandalay Entertainment"/>
    <n v="100"/>
    <n v="163"/>
    <n v="26570461.207975458"/>
    <n v="-0.72387725999999997"/>
  </r>
  <r>
    <s v="I Want You"/>
    <x v="0"/>
    <x v="6"/>
    <x v="18"/>
    <s v="October 30, 1998 (United Kingdom)"/>
    <x v="10"/>
    <n v="2900"/>
    <s v="Michael Winterbottom"/>
    <s v="Eoin McNamee"/>
    <s v="Rachel Weisz"/>
    <s v="United Kingdom"/>
    <m/>
    <n v="1672"/>
    <s v="Polygram Filmed Entertainment"/>
    <n v="87"/>
    <n v="163"/>
    <n v="3217.8306748466257"/>
    <n v="0"/>
  </r>
  <r>
    <s v="Hideous Kinky"/>
    <x v="0"/>
    <x v="1"/>
    <x v="18"/>
    <s v="January 13, 1999 (France)"/>
    <x v="10"/>
    <n v="6400"/>
    <s v="Gillies MacKinnon"/>
    <s v="Esther Freud"/>
    <s v="Kate Winslet"/>
    <s v="United Kingdom"/>
    <n v="12000000"/>
    <n v="1263279"/>
    <s v="AMLF"/>
    <n v="98"/>
    <n v="163"/>
    <n v="2431230.8116564415"/>
    <n v="-0.89472675000000002"/>
  </r>
  <r>
    <s v="Phantoms"/>
    <x v="0"/>
    <x v="4"/>
    <x v="18"/>
    <s v="January 23, 1998 (United States)"/>
    <x v="20"/>
    <n v="20000"/>
    <s v="Joe Chappelle"/>
    <s v="Dean R. Koontz"/>
    <s v="Peter O'Toole"/>
    <s v="United States"/>
    <m/>
    <n v="5624282"/>
    <s v="Miramax"/>
    <n v="96"/>
    <n v="163"/>
    <n v="10824154.990184048"/>
    <n v="0"/>
  </r>
  <r>
    <s v="Smoke Signals"/>
    <x v="8"/>
    <x v="3"/>
    <x v="18"/>
    <s v="November 27, 1998 (Iceland)"/>
    <x v="13"/>
    <n v="9900"/>
    <s v="Chris Eyre"/>
    <s v="Sherman Alexie"/>
    <s v="Adam Beach"/>
    <s v="United States"/>
    <n v="2000000"/>
    <n v="6745362"/>
    <s v="ShadowCatcher Entertainment"/>
    <n v="89"/>
    <n v="163"/>
    <n v="12981718.155828221"/>
    <n v="2.372681"/>
  </r>
  <r>
    <s v="Beloved"/>
    <x v="0"/>
    <x v="0"/>
    <x v="18"/>
    <s v="October 16, 1998 (United States)"/>
    <x v="22"/>
    <n v="7200"/>
    <s v="Jonathan Demme"/>
    <s v="Toni Morrison"/>
    <s v="Oprah Winfrey"/>
    <s v="United States"/>
    <n v="80000000"/>
    <n v="22852487"/>
    <s v="Harpo Films"/>
    <n v="172"/>
    <n v="163"/>
    <n v="43980522.526993863"/>
    <n v="-0.71434391249999996"/>
  </r>
  <r>
    <s v="3 Ninjas: High Noon at Mega Mountain"/>
    <x v="1"/>
    <x v="2"/>
    <x v="18"/>
    <s v="June 18, 1998 (Australia)"/>
    <x v="53"/>
    <n v="11000"/>
    <s v="Sean McNamara"/>
    <s v="Sean McNamara"/>
    <s v="Loni Anderson"/>
    <s v="United States"/>
    <m/>
    <n v="375805"/>
    <s v="Leeds/Ben-Ami Productions"/>
    <n v="93"/>
    <n v="163"/>
    <n v="723251.70858895709"/>
    <n v="0"/>
  </r>
  <r>
    <s v="Lovers of the Arctic Circle"/>
    <x v="0"/>
    <x v="0"/>
    <x v="18"/>
    <s v="August 28, 1998 (Spain)"/>
    <x v="3"/>
    <n v="18000"/>
    <s v="Julio Medem"/>
    <s v="Julio Medem"/>
    <s v="Najwa Nimri"/>
    <s v="Spain"/>
    <m/>
    <n v="357549"/>
    <s v="Canal+"/>
    <n v="112"/>
    <n v="163"/>
    <n v="688117.30858895706"/>
    <n v="0"/>
  </r>
  <r>
    <s v="One True Thing"/>
    <x v="0"/>
    <x v="0"/>
    <x v="18"/>
    <s v="September 18, 1998 (United States)"/>
    <x v="9"/>
    <n v="12000"/>
    <s v="Carl Franklin"/>
    <s v="Anna Quindlen"/>
    <s v="Meryl Streep"/>
    <s v="United States"/>
    <n v="30000000"/>
    <n v="26616840"/>
    <s v="Monarch Pictures"/>
    <n v="127"/>
    <n v="163"/>
    <n v="51225169.987730063"/>
    <n v="-0.112772"/>
  </r>
  <r>
    <s v="Firestorm"/>
    <x v="0"/>
    <x v="2"/>
    <x v="18"/>
    <s v="January 9, 1998 (United States)"/>
    <x v="25"/>
    <n v="3800"/>
    <s v="Dean Semler"/>
    <s v="Chris Soth"/>
    <s v="Howie Long"/>
    <s v="United States"/>
    <n v="19000000"/>
    <n v="8165212"/>
    <s v="Twentieth Century Fox"/>
    <n v="89"/>
    <n v="163"/>
    <n v="15714276.100613497"/>
    <n v="-0.57025199999999998"/>
  </r>
  <r>
    <s v="Slums of Beverly Hills"/>
    <x v="0"/>
    <x v="3"/>
    <x v="18"/>
    <s v="September 11, 1998 (United States)"/>
    <x v="14"/>
    <n v="12000"/>
    <s v="Tamara Jenkins"/>
    <s v="Tamara Jenkins"/>
    <s v="Natasha Lyonne"/>
    <s v="United States"/>
    <n v="5000000"/>
    <n v="5502773"/>
    <s v="Fox Searchlight Pictures"/>
    <n v="91"/>
    <n v="163"/>
    <n v="10590306.07423313"/>
    <n v="0.10055459999999999"/>
  </r>
  <r>
    <s v="Palmetto"/>
    <x v="0"/>
    <x v="6"/>
    <x v="18"/>
    <s v="February 20, 1998 (United States)"/>
    <x v="10"/>
    <n v="7600"/>
    <s v="Volker SchlÃ¶ndorff"/>
    <s v="James Hadley Chase"/>
    <s v="Woody Harrelson"/>
    <s v="Germany"/>
    <m/>
    <n v="5878911"/>
    <s v="Castle Rock Entertainment"/>
    <n v="114"/>
    <n v="163"/>
    <n v="11314198.654601227"/>
    <n v="0"/>
  </r>
  <r>
    <s v="Strangeland"/>
    <x v="0"/>
    <x v="4"/>
    <x v="18"/>
    <s v="October 2, 1998 (United States)"/>
    <x v="27"/>
    <n v="6700"/>
    <s v="John Pieplow"/>
    <s v="Dee Snider"/>
    <s v="Kevin Gage"/>
    <s v="United States"/>
    <n v="1100000"/>
    <n v="713239"/>
    <s v="Shooting Gallery"/>
    <n v="85"/>
    <n v="163"/>
    <n v="1372656.8975460122"/>
    <n v="-0.35160090909090908"/>
  </r>
  <r>
    <s v="Le DÃ®ner de Cons"/>
    <x v="8"/>
    <x v="3"/>
    <x v="18"/>
    <s v="April 15, 1998 (France)"/>
    <x v="3"/>
    <n v="38000"/>
    <s v="Francis Veber"/>
    <s v="Francis Veber"/>
    <s v="Thierry Lhermitte"/>
    <s v="France"/>
    <m/>
    <n v="4071548"/>
    <s v="Gaumont"/>
    <n v="80"/>
    <n v="163"/>
    <n v="7835856.4883435583"/>
    <n v="0"/>
  </r>
  <r>
    <s v="Paulie"/>
    <x v="1"/>
    <x v="1"/>
    <x v="18"/>
    <s v="April 17, 1998 (United States)"/>
    <x v="16"/>
    <n v="15000"/>
    <s v="John Roberts"/>
    <s v="Laurie Craig"/>
    <s v="Gena Rowlands"/>
    <s v="United States"/>
    <n v="23000000"/>
    <n v="26875268"/>
    <s v="Dreamworks Pictures"/>
    <n v="91"/>
    <n v="163"/>
    <n v="51722524.979141101"/>
    <n v="0.16848991304347827"/>
  </r>
  <r>
    <s v="After Life"/>
    <x v="4"/>
    <x v="0"/>
    <x v="18"/>
    <s v="April 17, 1999 (Japan)"/>
    <x v="37"/>
    <n v="11000"/>
    <s v="Hirokazu Koreeda"/>
    <s v="Hirokazu Koreeda"/>
    <s v="Arata Iura"/>
    <s v="Japan"/>
    <m/>
    <n v="801985"/>
    <s v="Engine Film"/>
    <n v="119"/>
    <n v="163"/>
    <n v="1543452.1134969324"/>
    <n v="0"/>
  </r>
  <r>
    <s v="Barney's Great Adventure"/>
    <x v="2"/>
    <x v="1"/>
    <x v="18"/>
    <s v="April 3, 1998 (United States)"/>
    <x v="56"/>
    <n v="3200"/>
    <s v="Steve Gomer"/>
    <s v="Stephen White"/>
    <s v="George Hearn"/>
    <s v="Canada"/>
    <n v="15000000"/>
    <n v="12218638"/>
    <s v="Polygram Filmed Entertainment"/>
    <n v="76"/>
    <n v="163"/>
    <n v="23515256.077300612"/>
    <n v="-0.18542413333333332"/>
  </r>
  <r>
    <s v="Permanent Midnight"/>
    <x v="0"/>
    <x v="5"/>
    <x v="18"/>
    <s v="April 23, 1999 (Iceland)"/>
    <x v="19"/>
    <n v="7100"/>
    <s v="David Veloz"/>
    <s v="Jerry Stahl"/>
    <s v="Ben Stiller"/>
    <s v="United States"/>
    <m/>
    <n v="1171001"/>
    <s v="JD Productions"/>
    <n v="88"/>
    <n v="163"/>
    <n v="2253638.1208588956"/>
    <n v="0"/>
  </r>
  <r>
    <s v="Meet the Deedles"/>
    <x v="1"/>
    <x v="3"/>
    <x v="18"/>
    <s v="March 27, 1998 (United States)"/>
    <x v="52"/>
    <n v="2700"/>
    <s v="Steve Boyum"/>
    <s v="Jim Herzfeld"/>
    <s v="Paul Walker"/>
    <s v="United States"/>
    <n v="24000000"/>
    <n v="4356216"/>
    <s v="DIC Entertainment"/>
    <n v="93"/>
    <n v="163"/>
    <n v="8383711.4061349696"/>
    <n v="-0.81849099999999997"/>
  </r>
  <r>
    <s v="The Gingerbread Man"/>
    <x v="0"/>
    <x v="6"/>
    <x v="18"/>
    <s v="January 23, 1998 (United States)"/>
    <x v="46"/>
    <n v="11000"/>
    <s v="Robert Altman"/>
    <s v="John Grisham"/>
    <s v="Kenneth Branagh"/>
    <s v="United States"/>
    <n v="25000000"/>
    <n v="1677131"/>
    <s v="Enchanter Entertainment"/>
    <n v="114"/>
    <n v="163"/>
    <n v="3227705.4889570554"/>
    <n v="-0.93291475999999995"/>
  </r>
  <r>
    <s v="Savior"/>
    <x v="0"/>
    <x v="0"/>
    <x v="18"/>
    <s v="November 20, 1998 (United States)"/>
    <x v="4"/>
    <n v="11000"/>
    <s v="Predrag Antonijevic"/>
    <s v="Robert Orr"/>
    <s v="Dennis Quaid"/>
    <s v="United States"/>
    <n v="10000000"/>
    <n v="14328"/>
    <s v="Initial Entertainment Group (IEG)"/>
    <n v="103"/>
    <n v="163"/>
    <n v="27574.80736196319"/>
    <n v="-0.99856719999999999"/>
  </r>
  <r>
    <s v="Little Voice"/>
    <x v="0"/>
    <x v="3"/>
    <x v="18"/>
    <s v="December 4, 1998 (United States)"/>
    <x v="9"/>
    <n v="16000"/>
    <s v="Mark Herman"/>
    <s v="Jim Cartwright"/>
    <s v="Brenda Blethyn"/>
    <s v="United Kingdom"/>
    <m/>
    <n v="4611784"/>
    <s v="Miramax"/>
    <n v="97"/>
    <n v="163"/>
    <n v="8875562.2134969328"/>
    <n v="0"/>
  </r>
  <r>
    <s v="The Odd Couple II"/>
    <x v="8"/>
    <x v="1"/>
    <x v="18"/>
    <s v="April 10, 1998 (United States)"/>
    <x v="16"/>
    <n v="9400"/>
    <s v="Howard Deutch"/>
    <s v="Neil Simon"/>
    <s v="Jack Lemmon"/>
    <s v="United States"/>
    <m/>
    <n v="18912328"/>
    <s v="Paramount Pictures"/>
    <n v="97"/>
    <n v="163"/>
    <n v="36397529.408588953"/>
    <n v="0"/>
  </r>
  <r>
    <s v="Spriggan"/>
    <x v="0"/>
    <x v="10"/>
    <x v="18"/>
    <s v="September 5, 1998 (Japan)"/>
    <x v="14"/>
    <n v="3600"/>
    <s v="Hirotsugu Kawasaki"/>
    <s v="Yasutaka ItÃ´"/>
    <s v="ShÃ´tarÃ´ Morikubo"/>
    <s v="Japan"/>
    <m/>
    <n v="25824"/>
    <s v="Bandai Visual Company"/>
    <n v="90"/>
    <n v="163"/>
    <n v="49699.317791411042"/>
    <n v="0"/>
  </r>
  <r>
    <s v="Besieged"/>
    <x v="0"/>
    <x v="0"/>
    <x v="18"/>
    <s v="February 5, 1999 (Italy)"/>
    <x v="15"/>
    <n v="4700"/>
    <s v="Bernardo Bertolucci"/>
    <s v="Clare Peploe"/>
    <s v="Thandiwe Newton"/>
    <s v="Italy"/>
    <m/>
    <n v="2048740"/>
    <s v="Fiction"/>
    <n v="93"/>
    <n v="163"/>
    <n v="3942881.8282208587"/>
    <n v="0"/>
  </r>
  <r>
    <s v="Clay Pigeons"/>
    <x v="0"/>
    <x v="3"/>
    <x v="18"/>
    <s v="September 25, 1998 (United States)"/>
    <x v="14"/>
    <n v="11000"/>
    <s v="David Dobkin"/>
    <s v="Matthew L. Healy"/>
    <s v="Joaquin Phoenix"/>
    <s v="United States"/>
    <n v="8000000"/>
    <n v="1794086"/>
    <s v="Fade In Films"/>
    <n v="104"/>
    <n v="163"/>
    <n v="3452790.0503067486"/>
    <n v="-0.77573924999999999"/>
  </r>
  <r>
    <s v="Knock Off"/>
    <x v="0"/>
    <x v="2"/>
    <x v="18"/>
    <s v="September 4, 1998 (United States)"/>
    <x v="38"/>
    <n v="14000"/>
    <s v="Hark Tsui"/>
    <s v="Steven E. de Souza"/>
    <s v="Jean-Claude Van Damme"/>
    <s v="Aruba"/>
    <n v="30000000"/>
    <n v="10319915"/>
    <s v="Knock Films A.V.V."/>
    <n v="91"/>
    <n v="163"/>
    <n v="19861087.947852761"/>
    <n v="-0.65600283333333331"/>
  </r>
  <r>
    <s v="I'll Be Home for Christmas"/>
    <x v="1"/>
    <x v="3"/>
    <x v="18"/>
    <s v="November 13, 1998 (United States)"/>
    <x v="30"/>
    <n v="9600"/>
    <s v="Arlene Sanford"/>
    <s v="Tom Nursall"/>
    <s v="Jonathan Taylor Thomas"/>
    <s v="United States"/>
    <n v="30000000"/>
    <n v="12214338"/>
    <s v="Walt Disney Pictures"/>
    <n v="86"/>
    <n v="163"/>
    <n v="23506980.555828221"/>
    <n v="-0.59285540000000003"/>
  </r>
  <r>
    <s v="Edge of Seventeen"/>
    <x v="4"/>
    <x v="3"/>
    <x v="18"/>
    <s v="April 20, 2000 (Australia)"/>
    <x v="8"/>
    <n v="6000"/>
    <s v="David Moreton"/>
    <s v="Todd Stephens"/>
    <s v="Chris Stafford"/>
    <s v="United States"/>
    <n v="700000"/>
    <n v="871759"/>
    <s v="Blue Streak Films"/>
    <n v="99"/>
    <n v="163"/>
    <n v="1677734.9588957054"/>
    <n v="0.24537"/>
  </r>
  <r>
    <s v="My Giant"/>
    <x v="1"/>
    <x v="3"/>
    <x v="18"/>
    <s v="April 10, 1998 (United States)"/>
    <x v="18"/>
    <n v="6600"/>
    <s v="Michael Lehmann"/>
    <s v="Billy Crystal"/>
    <s v="Billy Crystal"/>
    <s v="United States"/>
    <m/>
    <n v="8072007"/>
    <s v="Castle Rock Entertainment"/>
    <n v="103"/>
    <n v="163"/>
    <n v="15534899.361349693"/>
    <n v="0"/>
  </r>
  <r>
    <s v="Ringmaster"/>
    <x v="0"/>
    <x v="3"/>
    <x v="18"/>
    <s v="November 25, 1998 (United States)"/>
    <x v="56"/>
    <n v="4900"/>
    <s v="Neil Abramson"/>
    <s v="Jon Bernstein"/>
    <s v="Jerry Springer"/>
    <s v="United States"/>
    <n v="20000000"/>
    <n v="9257103"/>
    <s v="Artisan Entertainment"/>
    <n v="90"/>
    <n v="163"/>
    <n v="17815663.87177914"/>
    <n v="-0.53714485000000001"/>
  </r>
  <r>
    <s v="The General"/>
    <x v="0"/>
    <x v="5"/>
    <x v="18"/>
    <s v="December 18, 1998 (United States)"/>
    <x v="4"/>
    <n v="8300"/>
    <s v="John Boorman"/>
    <s v="John Boorman"/>
    <s v="Brendan Gleeson"/>
    <s v="United Kingdom"/>
    <m/>
    <n v="1214198"/>
    <s v="J &amp; M"/>
    <n v="124"/>
    <n v="163"/>
    <n v="2336772.4699386503"/>
    <n v="0"/>
  </r>
  <r>
    <s v="The Acid House"/>
    <x v="9"/>
    <x v="3"/>
    <x v="18"/>
    <s v="January 1, 1999 (United Kingdom)"/>
    <x v="21"/>
    <n v="7400"/>
    <s v="Paul McGuigan"/>
    <s v="Irvine Welsh"/>
    <s v="Stephen McCole"/>
    <s v="United Kingdom"/>
    <m/>
    <m/>
    <s v="Picture Palace North"/>
    <n v="111"/>
    <n v="163"/>
    <n v="0"/>
    <n v="0"/>
  </r>
  <r>
    <s v="Another Day in Paradise"/>
    <x v="0"/>
    <x v="6"/>
    <x v="18"/>
    <s v="January 22, 1999 (United States)"/>
    <x v="16"/>
    <n v="8400"/>
    <s v="Larry Clark"/>
    <s v="Eddie Little"/>
    <s v="James Woods"/>
    <s v="United States"/>
    <n v="4500000"/>
    <n v="1036818"/>
    <s v="Chinese Bookie Pictures"/>
    <n v="101"/>
    <n v="163"/>
    <n v="1995397.5865030675"/>
    <n v="-0.76959599999999995"/>
  </r>
  <r>
    <s v="Kissing a Fool"/>
    <x v="0"/>
    <x v="3"/>
    <x v="18"/>
    <s v="February 27, 1998 (United States)"/>
    <x v="41"/>
    <n v="4800"/>
    <s v="Doug Ellin"/>
    <s v="James Frey"/>
    <s v="David Schwimmer"/>
    <s v="United States"/>
    <m/>
    <n v="4106588"/>
    <s v="Largo Entertainment"/>
    <n v="93"/>
    <n v="163"/>
    <n v="7903292.3656441718"/>
    <n v="0"/>
  </r>
  <r>
    <s v="A Cool, Dry Place"/>
    <x v="8"/>
    <x v="0"/>
    <x v="18"/>
    <s v="January 29, 1999 (United States)"/>
    <x v="19"/>
    <n v="2900"/>
    <s v="John N. Smith"/>
    <s v="Michael Grant Jaffe"/>
    <s v="Vince Vaughn"/>
    <s v="United States"/>
    <m/>
    <n v="4390"/>
    <s v="Fox 2000 Pictures"/>
    <n v="97"/>
    <n v="163"/>
    <n v="8448.7300613496936"/>
    <n v="0"/>
  </r>
  <r>
    <s v="Sour Grapes"/>
    <x v="0"/>
    <x v="3"/>
    <x v="18"/>
    <s v="April 17, 1998 (United States)"/>
    <x v="1"/>
    <n v="2700"/>
    <s v="Larry David"/>
    <s v="Larry David"/>
    <s v="Steven Weber"/>
    <s v="United States"/>
    <m/>
    <n v="123104"/>
    <s v="Castle Rock Entertainment"/>
    <n v="91"/>
    <n v="163"/>
    <n v="236918.55705521471"/>
    <n v="0"/>
  </r>
  <r>
    <s v="Still Crazy"/>
    <x v="0"/>
    <x v="3"/>
    <x v="18"/>
    <s v="January 22, 1999 (United States)"/>
    <x v="9"/>
    <n v="7800"/>
    <s v="Brian Gibson"/>
    <s v="Dick Clement"/>
    <s v="Stephen Rea"/>
    <s v="United Kingdom"/>
    <m/>
    <n v="524864"/>
    <s v="Columbia Pictures"/>
    <n v="95"/>
    <n v="163"/>
    <n v="1010121.6981595092"/>
    <n v="0"/>
  </r>
  <r>
    <s v="The Land Girls"/>
    <x v="0"/>
    <x v="0"/>
    <x v="18"/>
    <s v="June 12, 1998 (United States)"/>
    <x v="21"/>
    <n v="1900"/>
    <s v="David Leland"/>
    <s v="Angela Huth"/>
    <s v="Catherine McCormack"/>
    <s v="United Kingdom"/>
    <m/>
    <n v="238497"/>
    <s v="Intermedia Films"/>
    <n v="111"/>
    <n v="163"/>
    <n v="458996.98711656441"/>
    <n v="0"/>
  </r>
  <r>
    <s v="Place VendÃ´me"/>
    <x v="0"/>
    <x v="6"/>
    <x v="18"/>
    <s v="October 7, 1998 (France)"/>
    <x v="21"/>
    <n v="2100"/>
    <s v="Nicole Garcia"/>
    <s v="Jacques Fieschi"/>
    <s v="Catherine Deneuve"/>
    <s v="France"/>
    <m/>
    <n v="895788"/>
    <s v="Les Films Alain Sarde"/>
    <n v="117"/>
    <n v="163"/>
    <n v="1723979.727607362"/>
    <n v="0"/>
  </r>
  <r>
    <s v="Little Men"/>
    <x v="1"/>
    <x v="0"/>
    <x v="18"/>
    <s v="May 8, 1998 (United States)"/>
    <x v="21"/>
    <n v="506"/>
    <s v="Rodney Gibbons"/>
    <s v="Mark Evan Schwartz"/>
    <s v="Kathleen Fee"/>
    <s v="Canada"/>
    <m/>
    <n v="104255"/>
    <s v="Allegro Films"/>
    <n v="98"/>
    <n v="163"/>
    <n v="200642.90490797546"/>
    <n v="0"/>
  </r>
  <r>
    <s v="Holy Man"/>
    <x v="1"/>
    <x v="3"/>
    <x v="18"/>
    <s v="October 9, 1998 (United States)"/>
    <x v="38"/>
    <n v="19000"/>
    <s v="Stephen Herek"/>
    <s v="Tom Schulman"/>
    <s v="Eddie Murphy"/>
    <s v="United States"/>
    <n v="60000000"/>
    <n v="12069719"/>
    <s v="Caravan Pictures"/>
    <n v="114"/>
    <n v="163"/>
    <n v="23228655.523312882"/>
    <n v="-0.79883801666666665"/>
  </r>
  <r>
    <s v="Your Friends and Neighbors"/>
    <x v="0"/>
    <x v="3"/>
    <x v="18"/>
    <s v="August 21, 1998 (United States)"/>
    <x v="21"/>
    <n v="7800"/>
    <s v="Neil LaBute"/>
    <s v="Neil LaBute"/>
    <s v="Amy Brenneman"/>
    <s v="United States"/>
    <n v="5000000"/>
    <n v="4714658"/>
    <s v="Polygram Filmed Entertainment"/>
    <n v="100"/>
    <n v="163"/>
    <n v="9073547.3288343549"/>
    <n v="-5.7068399999999998E-2"/>
  </r>
  <r>
    <s v="Zero Effect"/>
    <x v="0"/>
    <x v="3"/>
    <x v="18"/>
    <s v="January 30, 1998 (United States)"/>
    <x v="15"/>
    <n v="14000"/>
    <s v="Jake Kasdan"/>
    <s v="Jake Kasdan"/>
    <s v="Bill Pullman"/>
    <s v="United States"/>
    <n v="5000000"/>
    <n v="2087471"/>
    <s v="Castle Rock Entertainment"/>
    <n v="116"/>
    <n v="163"/>
    <n v="4017421.1822085888"/>
    <n v="-0.58250579999999996"/>
  </r>
  <r>
    <s v="Krippendorf's Tribe"/>
    <x v="8"/>
    <x v="3"/>
    <x v="18"/>
    <s v="February 27, 1998 (United States)"/>
    <x v="18"/>
    <n v="5300"/>
    <s v="Todd Holland"/>
    <s v="Frank Parkin"/>
    <s v="Richard Dreyfuss"/>
    <s v="United States"/>
    <m/>
    <n v="7571115"/>
    <s v="Dreyfuss / James Productions"/>
    <n v="94"/>
    <n v="163"/>
    <n v="14570912.733128835"/>
    <n v="0"/>
  </r>
  <r>
    <s v="Hell's Kitchen"/>
    <x v="0"/>
    <x v="6"/>
    <x v="18"/>
    <s v="January 19, 2001 (Italy)"/>
    <x v="32"/>
    <n v="2500"/>
    <s v="Tony Cinciripini"/>
    <s v="Tony Cinciripini"/>
    <s v="Rosanna Arquette"/>
    <s v="United States"/>
    <n v="6000000"/>
    <n v="11710"/>
    <s v="HK Film Corporation"/>
    <n v="95"/>
    <n v="163"/>
    <n v="22536.361963190186"/>
    <n v="-0.99804833333333332"/>
  </r>
  <r>
    <s v="Homegrown"/>
    <x v="0"/>
    <x v="3"/>
    <x v="18"/>
    <s v="April 17, 1998 (United States)"/>
    <x v="1"/>
    <n v="4500"/>
    <s v="Stephen Gyllenhaal"/>
    <s v="Jonah Raskin"/>
    <s v="Billy Bob Thornton"/>
    <s v="United States"/>
    <m/>
    <n v="77910"/>
    <s v="Lakeshore International"/>
    <n v="102"/>
    <n v="163"/>
    <n v="149940.90184049078"/>
    <n v="0"/>
  </r>
  <r>
    <s v="Hurlyburly"/>
    <x v="0"/>
    <x v="3"/>
    <x v="18"/>
    <s v="December 25, 1998 (United States)"/>
    <x v="23"/>
    <n v="9800"/>
    <s v="Anthony Drazan"/>
    <s v="David Rabe"/>
    <s v="Sean Penn"/>
    <s v="United States"/>
    <n v="15000000"/>
    <n v="1808004"/>
    <s v="FilmColony"/>
    <n v="122"/>
    <n v="163"/>
    <n v="3479575.7963190186"/>
    <n v="-0.87946639999999998"/>
  </r>
  <r>
    <s v="Home Fries"/>
    <x v="8"/>
    <x v="3"/>
    <x v="18"/>
    <s v="November 25, 1998 (United States)"/>
    <x v="27"/>
    <n v="8200"/>
    <s v="Dean Parisot"/>
    <s v="Vince Gilligan"/>
    <s v="Drew Barrymore"/>
    <s v="United States"/>
    <n v="35000000"/>
    <n v="10493366"/>
    <s v="Baltimore Pictures"/>
    <n v="91"/>
    <n v="163"/>
    <n v="20194901.314110428"/>
    <n v="-0.70018954285714285"/>
  </r>
  <r>
    <s v="Sweet Jane"/>
    <x v="4"/>
    <x v="0"/>
    <x v="18"/>
    <s v="February 1, 1998 (United States)"/>
    <x v="9"/>
    <n v="534"/>
    <s v="Joe Gayton"/>
    <s v="Joe Gayton"/>
    <s v="Samantha Mathis"/>
    <s v="United States"/>
    <m/>
    <m/>
    <s v="NEO Motion Pictures"/>
    <n v="83"/>
    <n v="163"/>
    <n v="0"/>
    <n v="0"/>
  </r>
  <r>
    <s v="The Matrix"/>
    <x v="0"/>
    <x v="2"/>
    <x v="19"/>
    <s v="March 31, 1999 (United States)"/>
    <x v="2"/>
    <n v="1700000"/>
    <s v="Lana Wachowski"/>
    <s v="Lilly Wachowski"/>
    <s v="Keanu Reeves"/>
    <s v="United States"/>
    <n v="63000000"/>
    <n v="466364845"/>
    <s v="Warner Bros."/>
    <n v="136"/>
    <n v="166.6"/>
    <n v="878143168.52641058"/>
    <n v="6.402616587301587"/>
  </r>
  <r>
    <s v="Fight Club"/>
    <x v="0"/>
    <x v="0"/>
    <x v="19"/>
    <s v="October 15, 1999 (United States)"/>
    <x v="63"/>
    <n v="1900000"/>
    <s v="David Fincher"/>
    <s v="Chuck Palahniuk"/>
    <s v="Brad Pitt"/>
    <s v="Germany"/>
    <n v="63000000"/>
    <n v="101209702"/>
    <s v="Fox 2000 Pictures"/>
    <n v="139"/>
    <n v="166.6"/>
    <n v="190573130.35654262"/>
    <n v="0.6065032063492064"/>
  </r>
  <r>
    <s v="The Talented Mr. Ripley"/>
    <x v="0"/>
    <x v="6"/>
    <x v="19"/>
    <s v="December 25, 1999 (United States)"/>
    <x v="34"/>
    <n v="189000"/>
    <s v="Anthony Minghella"/>
    <s v="Patricia Highsmith"/>
    <s v="Matt Damon"/>
    <s v="United States"/>
    <n v="40000000"/>
    <n v="128799509"/>
    <s v="Miramax"/>
    <n v="139"/>
    <n v="166.6"/>
    <n v="242523445.21788716"/>
    <n v="2.2199877250000002"/>
  </r>
  <r>
    <s v="Eyes Wide Shut"/>
    <x v="3"/>
    <x v="0"/>
    <x v="19"/>
    <s v="July 16, 1999 (United States)"/>
    <x v="34"/>
    <n v="313000"/>
    <s v="Stanley Kubrick"/>
    <s v="Stanley Kubrick"/>
    <s v="Tom Cruise"/>
    <s v="United Kingdom"/>
    <n v="65000000"/>
    <n v="162242684"/>
    <s v="Warner Bros."/>
    <n v="159"/>
    <n v="166.6"/>
    <n v="305495377.97599041"/>
    <n v="1.4960412923076922"/>
  </r>
  <r>
    <s v="The Mummy"/>
    <x v="8"/>
    <x v="2"/>
    <x v="19"/>
    <s v="May 7, 1999 (United States)"/>
    <x v="9"/>
    <n v="401000"/>
    <s v="Stephen Sommers"/>
    <s v="Stephen Sommers"/>
    <s v="Brendan Fraser"/>
    <s v="United States"/>
    <n v="80000000"/>
    <n v="415933406"/>
    <s v="Universal Pictures"/>
    <n v="124"/>
    <n v="166.6"/>
    <n v="783183130.02521014"/>
    <n v="4.1991675749999997"/>
  </r>
  <r>
    <s v="American Pie"/>
    <x v="0"/>
    <x v="3"/>
    <x v="19"/>
    <s v="July 9, 1999 (United States)"/>
    <x v="9"/>
    <n v="385000"/>
    <s v="Paul Weitz"/>
    <s v="Adam Herz"/>
    <s v="Jason Biggs"/>
    <s v="United States"/>
    <n v="11000000"/>
    <n v="235483004"/>
    <s v="Universal Pictures"/>
    <n v="95"/>
    <n v="166.6"/>
    <n v="443403471.517407"/>
    <n v="20.40754581818182"/>
  </r>
  <r>
    <s v="The Green Mile"/>
    <x v="0"/>
    <x v="6"/>
    <x v="19"/>
    <s v="December 10, 1999 (United States)"/>
    <x v="60"/>
    <n v="1200000"/>
    <s v="Frank Darabont"/>
    <s v="Stephen King"/>
    <s v="Tom Hanks"/>
    <s v="United States"/>
    <n v="60000000"/>
    <n v="286801374"/>
    <s v="Castle Rock Entertainment"/>
    <n v="189"/>
    <n v="166.6"/>
    <n v="540033559.56662667"/>
    <n v="3.7800229000000001"/>
  </r>
  <r>
    <s v="American Beauty"/>
    <x v="0"/>
    <x v="0"/>
    <x v="19"/>
    <s v="October 1, 1999 (United States)"/>
    <x v="28"/>
    <n v="1100000"/>
    <s v="Sam Mendes"/>
    <s v="Alan Ball"/>
    <s v="Kevin Spacey"/>
    <s v="United States"/>
    <n v="15000000"/>
    <n v="356296601"/>
    <s v="Dreamworks Pictures"/>
    <n v="122"/>
    <n v="166.6"/>
    <n v="670889818.32953179"/>
    <n v="22.753106733333333"/>
  </r>
  <r>
    <s v="Star Wars: Episode I - The Phantom Menace"/>
    <x v="1"/>
    <x v="2"/>
    <x v="19"/>
    <s v="May 19, 1999 (United States)"/>
    <x v="16"/>
    <n v="748000"/>
    <s v="George Lucas"/>
    <s v="George Lucas"/>
    <s v="Ewan McGregor"/>
    <s v="United States"/>
    <n v="115000000"/>
    <n v="1027082707"/>
    <s v="Lucasfilm"/>
    <n v="136"/>
    <n v="166.6"/>
    <n v="1933948650.5756304"/>
    <n v="7.9311539739130437"/>
  </r>
  <r>
    <s v="10 Things I Hate About You"/>
    <x v="8"/>
    <x v="3"/>
    <x v="19"/>
    <s v="March 31, 1999 (United States)"/>
    <x v="4"/>
    <n v="309000"/>
    <s v="Gil Junger"/>
    <s v="Karen McCullah"/>
    <s v="Heath Ledger"/>
    <s v="United States"/>
    <n v="30000000"/>
    <n v="53478579"/>
    <s v="Touchstone Pictures"/>
    <n v="97"/>
    <n v="166.6"/>
    <n v="100697660.4579832"/>
    <n v="0.78261930000000002"/>
  </r>
  <r>
    <s v="The Sixth Sense"/>
    <x v="8"/>
    <x v="0"/>
    <x v="19"/>
    <s v="August 6, 1999 (United States)"/>
    <x v="31"/>
    <n v="930000"/>
    <s v="M. Night Shyamalan"/>
    <s v="M. Night Shyamalan"/>
    <s v="Bruce Willis"/>
    <s v="United States"/>
    <n v="40000000"/>
    <n v="672806292"/>
    <s v="Hollywood Pictures"/>
    <n v="107"/>
    <n v="166.6"/>
    <n v="1266862747.9015608"/>
    <n v="15.8201573"/>
  </r>
  <r>
    <s v="Austin Powers: the Spy Who Shagged Me"/>
    <x v="8"/>
    <x v="2"/>
    <x v="19"/>
    <s v="June 11, 1999 (United States)"/>
    <x v="14"/>
    <n v="221000"/>
    <s v="Jay Roach"/>
    <s v="Mike Myers"/>
    <s v="Mike Myers"/>
    <s v="United States"/>
    <n v="33000000"/>
    <n v="312016928"/>
    <s v="New Line Cinema"/>
    <n v="95"/>
    <n v="166.6"/>
    <n v="587513267.18847537"/>
    <n v="8.4550584242424236"/>
  </r>
  <r>
    <s v="Office Space"/>
    <x v="0"/>
    <x v="3"/>
    <x v="19"/>
    <s v="February 19, 1999 (United States)"/>
    <x v="3"/>
    <n v="248000"/>
    <s v="Mike Judge"/>
    <s v="Mike Judge"/>
    <s v="Ron Livingston"/>
    <s v="United States"/>
    <n v="10000000"/>
    <n v="10828256"/>
    <s v="Twentieth Century Fox"/>
    <n v="89"/>
    <n v="166.6"/>
    <n v="20389099.082833134"/>
    <n v="8.2825599999999999E-2"/>
  </r>
  <r>
    <s v="Galaxy Quest"/>
    <x v="1"/>
    <x v="1"/>
    <x v="19"/>
    <s v="December 25, 1999 (United States)"/>
    <x v="4"/>
    <n v="155000"/>
    <s v="Dean Parisot"/>
    <s v="David Howard"/>
    <s v="Tim Allen"/>
    <s v="United States"/>
    <n v="45000000"/>
    <n v="90683916"/>
    <s v="Dreamworks Pictures"/>
    <n v="102"/>
    <n v="166.6"/>
    <n v="170753568.12244898"/>
    <n v="1.0151981333333333"/>
  </r>
  <r>
    <s v="Notting Hill"/>
    <x v="8"/>
    <x v="3"/>
    <x v="19"/>
    <s v="May 28, 1999 (United States)"/>
    <x v="12"/>
    <n v="286000"/>
    <s v="Roger Michell"/>
    <s v="Richard Curtis"/>
    <s v="Hugh Grant"/>
    <s v="United Kingdom"/>
    <n v="42000000"/>
    <n v="363889678"/>
    <s v="Polygram Filmed Entertainment"/>
    <n v="124"/>
    <n v="166.6"/>
    <n v="685187226.82232893"/>
    <n v="7.6640399523809526"/>
  </r>
  <r>
    <s v="Cruel Intentions"/>
    <x v="0"/>
    <x v="0"/>
    <x v="19"/>
    <s v="March 5, 1999 (United States)"/>
    <x v="8"/>
    <n v="183000"/>
    <s v="Roger Kumble"/>
    <s v="Choderlos de Laclos"/>
    <s v="Sarah Michelle Gellar"/>
    <s v="United States"/>
    <n v="10500000"/>
    <n v="76347426"/>
    <s v="Columbia Pictures"/>
    <n v="97"/>
    <n v="166.6"/>
    <n v="143758628.66866747"/>
    <n v="6.2711834285714287"/>
  </r>
  <r>
    <s v="The Blair Witch Project"/>
    <x v="0"/>
    <x v="4"/>
    <x v="19"/>
    <s v="July 30, 1999 (United States)"/>
    <x v="16"/>
    <n v="239000"/>
    <s v="Daniel Myrick"/>
    <s v="Daniel Myrick"/>
    <s v="Heather Donahue"/>
    <s v="United States"/>
    <n v="60000"/>
    <n v="248639099"/>
    <s v="Haxan Films"/>
    <n v="81"/>
    <n v="166.6"/>
    <n v="468175782.45078033"/>
    <n v="4142.9849833333337"/>
  </r>
  <r>
    <s v="The Virgin Suicides"/>
    <x v="0"/>
    <x v="0"/>
    <x v="19"/>
    <s v="May 19, 2000 (United States)"/>
    <x v="13"/>
    <n v="147000"/>
    <s v="Sofia Coppola"/>
    <s v="Jeffrey Eugenides"/>
    <s v="Kirsten Dunst"/>
    <s v="United States"/>
    <n v="9000000"/>
    <n v="10410044"/>
    <s v="American Zoetrope"/>
    <n v="97"/>
    <n v="166.6"/>
    <n v="19601625.466986794"/>
    <n v="0.15667155555555556"/>
  </r>
  <r>
    <s v="Magnolia"/>
    <x v="0"/>
    <x v="0"/>
    <x v="19"/>
    <s v="January 7, 2000 (United States)"/>
    <x v="45"/>
    <n v="295000"/>
    <s v="Paul Thomas Anderson"/>
    <s v="Paul Thomas Anderson"/>
    <s v="Tom Cruise"/>
    <s v="United States"/>
    <n v="37000000"/>
    <n v="48451803"/>
    <s v="Ghoulardi Film Company"/>
    <n v="188"/>
    <n v="166.6"/>
    <n v="91232476.597238898"/>
    <n v="0.30950818918918921"/>
  </r>
  <r>
    <s v="Girl, Interrupted"/>
    <x v="0"/>
    <x v="5"/>
    <x v="19"/>
    <s v="January 14, 2000 (United States)"/>
    <x v="4"/>
    <n v="169000"/>
    <s v="James Mangold"/>
    <s v="Susanna Kaysen"/>
    <s v="Winona Ryder"/>
    <s v="Germany"/>
    <n v="40000000"/>
    <n v="48350205"/>
    <s v="Columbia Pictures"/>
    <n v="127"/>
    <n v="166.6"/>
    <n v="91041172.319927976"/>
    <n v="0.20875512500000001"/>
  </r>
  <r>
    <s v="Stuart Little"/>
    <x v="1"/>
    <x v="1"/>
    <x v="19"/>
    <s v="December 17, 1999 (United States)"/>
    <x v="23"/>
    <n v="128000"/>
    <s v="Rob Minkoff"/>
    <s v="E.B. White"/>
    <s v="Michael J. Fox"/>
    <s v="Germany"/>
    <n v="133000000"/>
    <n v="300135367"/>
    <s v="Columbia Pictures"/>
    <n v="84"/>
    <n v="166.6"/>
    <n v="565140844.1050421"/>
    <n v="1.2566568947368422"/>
  </r>
  <r>
    <s v="Deep Blue Sea"/>
    <x v="0"/>
    <x v="2"/>
    <x v="19"/>
    <s v="July 28, 1999 (United States)"/>
    <x v="23"/>
    <n v="127000"/>
    <s v="Renny Harlin"/>
    <s v="Duncan Kennedy"/>
    <s v="Thomas Jane"/>
    <s v="United States"/>
    <n v="60000000"/>
    <n v="164648142"/>
    <s v="Warner Bros."/>
    <n v="105"/>
    <n v="166.6"/>
    <n v="310024742.76950783"/>
    <n v="1.7441357"/>
  </r>
  <r>
    <s v="The Boondock Saints"/>
    <x v="0"/>
    <x v="2"/>
    <x v="19"/>
    <s v="January 21, 2000 (Canada)"/>
    <x v="40"/>
    <n v="230000"/>
    <s v="Troy Duffy"/>
    <s v="Troy Duffy"/>
    <s v="Willem Dafoe"/>
    <s v="United States"/>
    <n v="6000000"/>
    <n v="30471"/>
    <s v="Franchise Pictures"/>
    <n v="108"/>
    <n v="166.6"/>
    <n v="57375.466386554624"/>
    <n v="-0.99492150000000001"/>
  </r>
  <r>
    <s v="Varsity Blues"/>
    <x v="0"/>
    <x v="3"/>
    <x v="19"/>
    <s v="January 15, 1999 (United States)"/>
    <x v="16"/>
    <n v="43000"/>
    <s v="Brian Robbins"/>
    <s v="W. Peter Iliff"/>
    <s v="James Van Der Beek"/>
    <s v="United States"/>
    <n v="16000000"/>
    <n v="54294169"/>
    <s v="MTV Films"/>
    <n v="106"/>
    <n v="166.6"/>
    <n v="102233378.24309725"/>
    <n v="2.3933855624999998"/>
  </r>
  <r>
    <s v="She's All That"/>
    <x v="8"/>
    <x v="3"/>
    <x v="19"/>
    <s v="January 29, 1999 (United States)"/>
    <x v="23"/>
    <n v="86000"/>
    <s v="Robert Iscove"/>
    <s v="R. Lee Fleming Jr."/>
    <s v="Freddie Prinze Jr."/>
    <s v="United States"/>
    <n v="10000000"/>
    <n v="103166989"/>
    <s v="Miramax"/>
    <n v="95"/>
    <n v="166.6"/>
    <n v="194258610.13985595"/>
    <n v="9.3166989000000004"/>
  </r>
  <r>
    <s v="Sleepy Hollow"/>
    <x v="0"/>
    <x v="7"/>
    <x v="19"/>
    <s v="November 19, 1999 (United States)"/>
    <x v="4"/>
    <n v="338000"/>
    <s v="Tim Burton"/>
    <s v="Washington Irving"/>
    <s v="Johnny Depp"/>
    <s v="United States"/>
    <n v="100000000"/>
    <n v="206071502"/>
    <s v="Paramount Pictures"/>
    <n v="105"/>
    <n v="166.6"/>
    <n v="388022990.26050425"/>
    <n v="1.06071502"/>
  </r>
  <r>
    <s v="Lake Placid"/>
    <x v="0"/>
    <x v="2"/>
    <x v="19"/>
    <s v="July 16, 1999 (United States)"/>
    <x v="46"/>
    <n v="56000"/>
    <s v="Steve Miner"/>
    <s v="David E. Kelley"/>
    <s v="Bridget Fonda"/>
    <s v="United States"/>
    <n v="35000000"/>
    <n v="56870414"/>
    <s v="Fox 2000 Pictures"/>
    <n v="82"/>
    <n v="166.6"/>
    <n v="107084326.96158464"/>
    <n v="0.62486897142857145"/>
  </r>
  <r>
    <s v="Toy Story 2"/>
    <x v="2"/>
    <x v="10"/>
    <x v="19"/>
    <s v="November 24, 1999 (United States)"/>
    <x v="6"/>
    <n v="540000"/>
    <s v="John Lasseter"/>
    <s v="John Lasseter"/>
    <s v="Tom Hanks"/>
    <s v="United States"/>
    <n v="90000000"/>
    <n v="497375381"/>
    <s v="Pixar Animation Studios"/>
    <n v="92"/>
    <n v="166.6"/>
    <n v="936534555.94057631"/>
    <n v="4.5263931222222222"/>
  </r>
  <r>
    <s v="Dogma"/>
    <x v="0"/>
    <x v="1"/>
    <x v="19"/>
    <s v="November 12, 1999 (United States)"/>
    <x v="4"/>
    <n v="210000"/>
    <s v="Kevin Smith"/>
    <s v="Kevin Smith"/>
    <s v="Ben Affleck"/>
    <s v="United States"/>
    <n v="10000000"/>
    <n v="31429330"/>
    <s v="View Askew Productions"/>
    <n v="130"/>
    <n v="166.6"/>
    <n v="59179956.908763506"/>
    <n v="2.1429330000000002"/>
  </r>
  <r>
    <s v="Tarzan"/>
    <x v="2"/>
    <x v="10"/>
    <x v="19"/>
    <s v="June 18, 1999 (United States)"/>
    <x v="4"/>
    <n v="210000"/>
    <s v="Chris Buck"/>
    <s v="Tab Murphy"/>
    <s v="Tony Goldwyn"/>
    <s v="United States"/>
    <n v="130000000"/>
    <n v="448191819"/>
    <s v="Walt Disney Pictures"/>
    <n v="88"/>
    <n v="166.6"/>
    <n v="843924211.40636253"/>
    <n v="2.4476293769230768"/>
  </r>
  <r>
    <s v="Election"/>
    <x v="0"/>
    <x v="3"/>
    <x v="19"/>
    <s v="May 7, 1999 (United States)"/>
    <x v="13"/>
    <n v="92000"/>
    <s v="Alexander Payne"/>
    <s v="Tom Perrotta"/>
    <s v="Matthew Broderick"/>
    <s v="United States"/>
    <n v="25000000"/>
    <n v="14902041"/>
    <s v="Bona Fide Productions"/>
    <n v="103"/>
    <n v="166.6"/>
    <n v="28059845.508403365"/>
    <n v="-0.40391835999999998"/>
  </r>
  <r>
    <s v="Being John Malkovich"/>
    <x v="0"/>
    <x v="3"/>
    <x v="19"/>
    <s v="December 3, 1999 (United States)"/>
    <x v="3"/>
    <n v="319000"/>
    <s v="Spike Jonze"/>
    <s v="Charlie Kaufman"/>
    <s v="John Cusack"/>
    <s v="United States"/>
    <n v="13000000"/>
    <n v="23106667"/>
    <s v="Astralwerks"/>
    <n v="113"/>
    <n v="166.6"/>
    <n v="43508772.136254504"/>
    <n v="0.77743592307692311"/>
  </r>
  <r>
    <s v="The Iron Giant"/>
    <x v="1"/>
    <x v="10"/>
    <x v="19"/>
    <s v="August 6, 1999 (United States)"/>
    <x v="45"/>
    <n v="177000"/>
    <s v="Brad Bird"/>
    <s v="Tim McCanlies"/>
    <s v="Eli Marienthal"/>
    <s v="United States"/>
    <n v="70000000"/>
    <n v="23180087"/>
    <s v="Warner Bros."/>
    <n v="86"/>
    <n v="166.6"/>
    <n v="43647018.558823533"/>
    <n v="-0.66885589999999995"/>
  </r>
  <r>
    <s v="The World Is Not Enough"/>
    <x v="8"/>
    <x v="2"/>
    <x v="19"/>
    <s v="November 19, 1999 (United States)"/>
    <x v="5"/>
    <n v="191000"/>
    <s v="Michael Apted"/>
    <s v="Neal Purvis"/>
    <s v="Pierce Brosnan"/>
    <s v="United Kingdom"/>
    <n v="135000000"/>
    <n v="361832400"/>
    <s v="Danjaq"/>
    <n v="128"/>
    <n v="166.6"/>
    <n v="681313468.667467"/>
    <n v="1.68024"/>
  </r>
  <r>
    <s v="Romance"/>
    <x v="9"/>
    <x v="0"/>
    <x v="19"/>
    <s v="April 14, 1999 (France)"/>
    <x v="11"/>
    <n v="10000"/>
    <s v="Catherine Breillat"/>
    <s v="Catherine Breillat"/>
    <s v="Caroline Ducey"/>
    <s v="France"/>
    <m/>
    <n v="1585642"/>
    <s v="Flach Film"/>
    <n v="84"/>
    <n v="166.6"/>
    <n v="2985689.648259304"/>
    <n v="0"/>
  </r>
  <r>
    <s v="Mystery Men"/>
    <x v="8"/>
    <x v="2"/>
    <x v="19"/>
    <s v="August 6, 1999 (United States)"/>
    <x v="10"/>
    <n v="64000"/>
    <s v="Kinka Usher"/>
    <s v="Neil Cuthbert"/>
    <s v="Ben Stiller"/>
    <s v="United States"/>
    <n v="68000000"/>
    <n v="33461011"/>
    <s v="Universal Pictures"/>
    <n v="121"/>
    <n v="166.6"/>
    <n v="63005517.111044422"/>
    <n v="-0.5079263088235294"/>
  </r>
  <r>
    <s v="Wild Wild West"/>
    <x v="8"/>
    <x v="2"/>
    <x v="19"/>
    <s v="June 30, 1999 (United States)"/>
    <x v="38"/>
    <n v="155000"/>
    <s v="Barry Sonnenfeld"/>
    <s v="Jim Thomas"/>
    <s v="Will Smith"/>
    <s v="United States"/>
    <n v="170000000"/>
    <n v="222104681"/>
    <s v="Peters Entertainment"/>
    <n v="106"/>
    <n v="166.6"/>
    <n v="418212715.66446579"/>
    <n v="0.30649812352941175"/>
  </r>
  <r>
    <s v="Big Daddy"/>
    <x v="8"/>
    <x v="3"/>
    <x v="19"/>
    <s v="June 25, 1999 (United States)"/>
    <x v="5"/>
    <n v="205000"/>
    <s v="Dennis Dugan"/>
    <s v="Steve Franks"/>
    <s v="Adam Sandler"/>
    <s v="United States"/>
    <n v="34200000"/>
    <n v="234801895"/>
    <s v="Jack Giarraputo Productions"/>
    <n v="93"/>
    <n v="166.6"/>
    <n v="442120975.15906364"/>
    <n v="5.8655524853801166"/>
  </r>
  <r>
    <s v="The Ninth Gate"/>
    <x v="0"/>
    <x v="16"/>
    <x v="19"/>
    <s v="March 10, 2000 (United States)"/>
    <x v="17"/>
    <n v="172000"/>
    <s v="Roman Polanski"/>
    <s v="Arturo PÃ©rez-Reverte"/>
    <s v="Johnny Depp"/>
    <s v="France"/>
    <n v="38000000"/>
    <n v="58401898"/>
    <s v="Artisan Entertainment"/>
    <n v="133"/>
    <n v="166.6"/>
    <n v="109968039.63145259"/>
    <n v="0.53689205263157891"/>
  </r>
  <r>
    <s v="Double Jeopardy"/>
    <x v="0"/>
    <x v="6"/>
    <x v="19"/>
    <s v="September 24, 1999 (United States)"/>
    <x v="16"/>
    <n v="78000"/>
    <s v="Bruce Beresford"/>
    <s v="David Weisberg"/>
    <s v="Ashley Judd"/>
    <s v="United States"/>
    <n v="70000000"/>
    <n v="177841558"/>
    <s v="Paramount Pictures"/>
    <n v="105"/>
    <n v="166.6"/>
    <n v="334867327.39855945"/>
    <n v="1.5405936857142857"/>
  </r>
  <r>
    <s v="The Insider"/>
    <x v="0"/>
    <x v="5"/>
    <x v="19"/>
    <s v="November 5, 1999 (United States)"/>
    <x v="40"/>
    <n v="163000"/>
    <s v="Michael Mann"/>
    <s v="Marie Brenner"/>
    <s v="Russell Crowe"/>
    <s v="United States"/>
    <n v="90000000"/>
    <n v="60289912"/>
    <s v="Touchstone Pictures"/>
    <n v="157"/>
    <n v="166.6"/>
    <n v="113523081.59903963"/>
    <n v="-0.33011208888888888"/>
  </r>
  <r>
    <s v="Deuce Bigalow: Male Gigolo"/>
    <x v="0"/>
    <x v="3"/>
    <x v="19"/>
    <s v="December 10, 1999 (United States)"/>
    <x v="46"/>
    <n v="72000"/>
    <s v="Mike Mitchell"/>
    <s v="Harris Goldberg"/>
    <s v="Rob Schneider"/>
    <s v="United States"/>
    <n v="17000000"/>
    <n v="92938755"/>
    <s v="Happy Madison Productions"/>
    <n v="88"/>
    <n v="166.6"/>
    <n v="174999324.39075631"/>
    <n v="4.4669855882352945"/>
  </r>
  <r>
    <s v="The 13th Warrior"/>
    <x v="0"/>
    <x v="2"/>
    <x v="19"/>
    <s v="August 27, 1999 (United States)"/>
    <x v="14"/>
    <n v="119000"/>
    <s v="John McTiernan"/>
    <s v="Michael Crichton"/>
    <s v="Antonio Banderas"/>
    <s v="United States"/>
    <n v="160000000"/>
    <n v="61698899"/>
    <s v="Touchstone Pictures"/>
    <n v="102"/>
    <n v="166.6"/>
    <n v="116176138.15306123"/>
    <n v="-0.61438188125000004"/>
  </r>
  <r>
    <s v="Life"/>
    <x v="0"/>
    <x v="3"/>
    <x v="19"/>
    <s v="April 16, 1999 (United States)"/>
    <x v="8"/>
    <n v="47000"/>
    <s v="Ted Demme"/>
    <s v="Robert Ramsey"/>
    <s v="Eddie Murphy"/>
    <s v="United States"/>
    <n v="80000000"/>
    <n v="73475268"/>
    <s v="Imagine Entertainment"/>
    <n v="108"/>
    <n v="166.6"/>
    <n v="138350489.62545019"/>
    <n v="-8.1559149999999997E-2"/>
  </r>
  <r>
    <s v="End of Days"/>
    <x v="0"/>
    <x v="2"/>
    <x v="19"/>
    <s v="November 24, 1999 (United States)"/>
    <x v="1"/>
    <n v="107000"/>
    <s v="Peter Hyams"/>
    <s v="Andrew W. Marlowe"/>
    <s v="Arnold Schwarzenegger"/>
    <s v="United States"/>
    <n v="100000000"/>
    <n v="211989043"/>
    <s v="Beacon Communications"/>
    <n v="122"/>
    <n v="166.6"/>
    <n v="399165442.91176474"/>
    <n v="1.1198904300000001"/>
  </r>
  <r>
    <s v="The Thomas Crown Affair"/>
    <x v="0"/>
    <x v="6"/>
    <x v="19"/>
    <s v="August 6, 1999 (United States)"/>
    <x v="15"/>
    <n v="89000"/>
    <s v="John McTiernan"/>
    <s v="Alan Trustman"/>
    <s v="Pierce Brosnan"/>
    <s v="United States"/>
    <n v="48000000"/>
    <n v="124305181"/>
    <s v="United Artists"/>
    <n v="113"/>
    <n v="166.6"/>
    <n v="234060836.01260504"/>
    <n v="1.5896912708333333"/>
  </r>
  <r>
    <s v="Drop Dead Gorgeous"/>
    <x v="8"/>
    <x v="3"/>
    <x v="19"/>
    <s v="July 23, 1999 (United States)"/>
    <x v="14"/>
    <n v="34000"/>
    <s v="Michael Patrick Jann"/>
    <s v="Lona Williams"/>
    <s v="Kirsten Dunst"/>
    <s v="Germany"/>
    <n v="15000000"/>
    <n v="10571408"/>
    <s v="New Line Cinema"/>
    <n v="97"/>
    <n v="166.6"/>
    <n v="19905466.324129652"/>
    <n v="-0.29523946666666667"/>
  </r>
  <r>
    <s v="Boys Don't Cry"/>
    <x v="0"/>
    <x v="5"/>
    <x v="19"/>
    <s v="March 31, 2000 (United States)"/>
    <x v="24"/>
    <n v="94000"/>
    <s v="Kimberly Peirce"/>
    <s v="Kimberly Peirce"/>
    <s v="Hilary Swank"/>
    <s v="United States"/>
    <n v="2000000"/>
    <n v="11540607"/>
    <s v="Fox Searchlight Pictures"/>
    <n v="118"/>
    <n v="166.6"/>
    <n v="21730422.664465789"/>
    <n v="4.7703034999999998"/>
  </r>
  <r>
    <s v="8MM"/>
    <x v="0"/>
    <x v="6"/>
    <x v="19"/>
    <s v="February 26, 1999 (United States)"/>
    <x v="16"/>
    <n v="127000"/>
    <s v="Joel Schumacher"/>
    <s v="Andrew Kevin Walker"/>
    <s v="Nicolas Cage"/>
    <s v="Germany"/>
    <n v="40000000"/>
    <n v="96618699"/>
    <s v="Columbia Pictures"/>
    <n v="123"/>
    <n v="166.6"/>
    <n v="181928486.65246099"/>
    <n v="1.415467475"/>
  </r>
  <r>
    <s v="House on Haunted Hill"/>
    <x v="0"/>
    <x v="6"/>
    <x v="19"/>
    <s v="October 29, 1999 (United States)"/>
    <x v="41"/>
    <n v="54000"/>
    <s v="William Malone"/>
    <s v="Robb White"/>
    <s v="Geoffrey Rush"/>
    <s v="United States"/>
    <n v="37000000"/>
    <n v="42593455"/>
    <s v="Dark Castle Entertainment"/>
    <n v="93"/>
    <n v="166.6"/>
    <n v="80201481.593637466"/>
    <n v="0.15117445945945945"/>
  </r>
  <r>
    <s v="But I'm a Cheerleader"/>
    <x v="0"/>
    <x v="3"/>
    <x v="19"/>
    <s v="August 11, 2000 (United States)"/>
    <x v="17"/>
    <n v="29000"/>
    <s v="Jamie Babbit"/>
    <s v="Brian Peterson"/>
    <s v="Natasha Lyonne"/>
    <s v="United States"/>
    <n v="1200000"/>
    <n v="2595216"/>
    <s v="Cheerleader LLC"/>
    <n v="85"/>
    <n v="166.6"/>
    <n v="4886670.2232893156"/>
    <n v="1.1626799999999999"/>
  </r>
  <r>
    <s v="Never Been Kissed"/>
    <x v="8"/>
    <x v="3"/>
    <x v="19"/>
    <s v="April 9, 1999 (United States)"/>
    <x v="10"/>
    <n v="85000"/>
    <s v="Raja Gosnell"/>
    <s v="Abby Kohn"/>
    <s v="Drew Barrymore"/>
    <s v="United States"/>
    <n v="25000000"/>
    <n v="84565230"/>
    <s v="Fox 2000 Pictures"/>
    <n v="107"/>
    <n v="166.6"/>
    <n v="159232368.85354143"/>
    <n v="2.3826092000000001"/>
  </r>
  <r>
    <s v="Jawbreaker"/>
    <x v="0"/>
    <x v="3"/>
    <x v="19"/>
    <s v="February 19, 1999 (United States)"/>
    <x v="41"/>
    <n v="25000"/>
    <s v="Darren Stein"/>
    <s v="Darren Stein"/>
    <s v="Rose McGowan"/>
    <s v="United States"/>
    <n v="3500000"/>
    <n v="3117085"/>
    <s v="Crossroads Films"/>
    <n v="87"/>
    <n v="166.6"/>
    <n v="5869325.1170468191"/>
    <n v="-0.10940428571428572"/>
  </r>
  <r>
    <s v="The Bone Collector"/>
    <x v="0"/>
    <x v="6"/>
    <x v="19"/>
    <s v="November 5, 1999 (United States)"/>
    <x v="17"/>
    <n v="159000"/>
    <s v="Phillip Noyce"/>
    <s v="Jeffery Deaver"/>
    <s v="Denzel Washington"/>
    <s v="United States"/>
    <n v="73000000"/>
    <n v="151493655"/>
    <s v="Columbia Pictures"/>
    <n v="118"/>
    <n v="166.6"/>
    <n v="285255459.62484998"/>
    <n v="1.0752555479452055"/>
  </r>
  <r>
    <s v="Any Given Sunday"/>
    <x v="0"/>
    <x v="0"/>
    <x v="19"/>
    <s v="December 22, 1999 (United States)"/>
    <x v="15"/>
    <n v="114000"/>
    <s v="Oliver Stone"/>
    <s v="Daniel Pyne"/>
    <s v="Al Pacino"/>
    <s v="United States"/>
    <n v="55000000"/>
    <n v="100230832"/>
    <s v="Warner Bros."/>
    <n v="162"/>
    <n v="166.6"/>
    <n v="188729963.97599041"/>
    <n v="0.82237876363636364"/>
  </r>
  <r>
    <s v="A Walk on the Moon"/>
    <x v="0"/>
    <x v="0"/>
    <x v="19"/>
    <s v="April 23, 1999 (United States)"/>
    <x v="14"/>
    <n v="8100"/>
    <s v="Tony Goldwyn"/>
    <s v="Pamela Gray"/>
    <s v="Diane Lane"/>
    <s v="United States"/>
    <n v="14000000"/>
    <n v="4750660"/>
    <s v="Miramax"/>
    <n v="107"/>
    <n v="166.6"/>
    <n v="8945270.3601440582"/>
    <n v="-0.6606671428571429"/>
  </r>
  <r>
    <s v="Summer of Sam"/>
    <x v="0"/>
    <x v="6"/>
    <x v="19"/>
    <s v="July 2, 1999 (United States)"/>
    <x v="17"/>
    <n v="37000"/>
    <s v="Spike Lee"/>
    <s v="Spike Lee"/>
    <s v="John Leguizamo"/>
    <s v="United States"/>
    <n v="22000000"/>
    <n v="19288130"/>
    <s v="Touchstone Pictures"/>
    <n v="142"/>
    <n v="166.6"/>
    <n v="36318645.74429772"/>
    <n v="-0.12326681818181819"/>
  </r>
  <r>
    <s v="The Cider House Rules"/>
    <x v="8"/>
    <x v="0"/>
    <x v="19"/>
    <s v="January 7, 2000 (United States)"/>
    <x v="34"/>
    <n v="95000"/>
    <s v="Lasse HallstrÃ¶m"/>
    <s v="John Irving"/>
    <s v="Tobey Maguire"/>
    <s v="United States"/>
    <n v="24000000"/>
    <n v="88545092"/>
    <s v="FilmColony"/>
    <n v="126"/>
    <n v="166.6"/>
    <n v="166726262.667467"/>
    <n v="2.6893788333333335"/>
  </r>
  <r>
    <s v="October Sky"/>
    <x v="1"/>
    <x v="5"/>
    <x v="19"/>
    <s v="February 19, 1999 (United States)"/>
    <x v="40"/>
    <n v="85000"/>
    <s v="Joe Johnston"/>
    <s v="Homer H. Hickam Jr."/>
    <s v="Jake Gyllenhaal"/>
    <s v="United States"/>
    <n v="25000000"/>
    <n v="34698753"/>
    <s v="Universal Pictures"/>
    <n v="108"/>
    <n v="166.6"/>
    <n v="65336127.347539023"/>
    <n v="0.38795012000000001"/>
  </r>
  <r>
    <s v="The Haunting"/>
    <x v="8"/>
    <x v="7"/>
    <x v="19"/>
    <s v="July 23, 1999 (United States)"/>
    <x v="18"/>
    <n v="73000"/>
    <s v="Jan de Bont"/>
    <s v="David Self"/>
    <s v="Liam Neeson"/>
    <s v="United States"/>
    <n v="80000000"/>
    <n v="177311151"/>
    <s v="Dreamworks Pictures"/>
    <n v="113"/>
    <n v="166.6"/>
    <n v="333868595.85054022"/>
    <n v="1.2163893875"/>
  </r>
  <r>
    <s v="eXistenZ"/>
    <x v="0"/>
    <x v="4"/>
    <x v="19"/>
    <s v="April 23, 1999 (United States)"/>
    <x v="8"/>
    <n v="96000"/>
    <s v="David Cronenberg"/>
    <s v="David Cronenberg"/>
    <s v="Jude Law"/>
    <s v="United Kingdom"/>
    <n v="15000000"/>
    <n v="2856712"/>
    <s v="Dimension Films"/>
    <n v="97"/>
    <n v="166.6"/>
    <n v="5379054.9483793518"/>
    <n v="-0.80955253333333332"/>
  </r>
  <r>
    <s v="For Love of the Game"/>
    <x v="8"/>
    <x v="0"/>
    <x v="19"/>
    <s v="September 17, 1999 (United States)"/>
    <x v="14"/>
    <n v="33000"/>
    <s v="Sam Raimi"/>
    <s v="Michael Shaara"/>
    <s v="Kevin Costner"/>
    <s v="United States"/>
    <n v="80000000"/>
    <n v="46112640"/>
    <s v="Universal Pictures"/>
    <n v="137"/>
    <n v="166.6"/>
    <n v="86827942.184873953"/>
    <n v="-0.42359200000000002"/>
  </r>
  <r>
    <s v="Bringing Out the Dead"/>
    <x v="0"/>
    <x v="0"/>
    <x v="19"/>
    <s v="October 22, 1999 (United States)"/>
    <x v="8"/>
    <n v="65000"/>
    <s v="Martin Scorsese"/>
    <s v="Joe Connelly"/>
    <s v="Nicolas Cage"/>
    <s v="United States"/>
    <n v="55000000"/>
    <n v="16797191"/>
    <s v="De Fina-Cappa"/>
    <n v="121"/>
    <n v="166.6"/>
    <n v="31628324.22989196"/>
    <n v="-0.69459652727272725"/>
  </r>
  <r>
    <s v="Three Kings"/>
    <x v="0"/>
    <x v="2"/>
    <x v="19"/>
    <s v="October 1, 1999 (United States)"/>
    <x v="12"/>
    <n v="163000"/>
    <s v="David O. Russell"/>
    <s v="John Ridley"/>
    <s v="George Clooney"/>
    <s v="United States"/>
    <n v="75000000"/>
    <n v="107752036"/>
    <s v="Warner Bros."/>
    <n v="114"/>
    <n v="166.6"/>
    <n v="202892038.97478992"/>
    <n v="0.43669381333333335"/>
  </r>
  <r>
    <s v="Go"/>
    <x v="0"/>
    <x v="3"/>
    <x v="19"/>
    <s v="April 9, 1999 (United States)"/>
    <x v="13"/>
    <n v="68000"/>
    <s v="Doug Liman"/>
    <s v="John August"/>
    <s v="Sarah Polley"/>
    <s v="United States"/>
    <n v="20000000"/>
    <n v="28451622"/>
    <s v="Columbia Pictures"/>
    <n v="102"/>
    <n v="166.6"/>
    <n v="53573072.157262906"/>
    <n v="0.42258109999999999"/>
  </r>
  <r>
    <s v="Payback"/>
    <x v="0"/>
    <x v="2"/>
    <x v="19"/>
    <s v="February 5, 1999 (United States)"/>
    <x v="12"/>
    <n v="133000"/>
    <s v="Brian Helgeland"/>
    <s v="Donald E. Westlake"/>
    <s v="Mel Gibson"/>
    <s v="United States"/>
    <n v="90000000"/>
    <n v="161626121"/>
    <s v="Icon Entertainment International"/>
    <n v="100"/>
    <n v="166.6"/>
    <n v="304334418.71368551"/>
    <n v="0.79584578888888891"/>
  </r>
  <r>
    <s v="South Park: Bigger, Longer &amp; Uncut"/>
    <x v="0"/>
    <x v="10"/>
    <x v="19"/>
    <s v="June 30, 1999 (United States)"/>
    <x v="3"/>
    <n v="195000"/>
    <s v="Trey Parker"/>
    <s v="Trey Parker"/>
    <s v="Trey Parker"/>
    <s v="United States"/>
    <n v="21000000"/>
    <n v="83137603"/>
    <s v="Scott Rudin Productions"/>
    <n v="81"/>
    <n v="166.6"/>
    <n v="156544214.05222091"/>
    <n v="2.958933476190476"/>
  </r>
  <r>
    <s v="The Straight Story"/>
    <x v="2"/>
    <x v="5"/>
    <x v="19"/>
    <s v="November 3, 1999 (France)"/>
    <x v="45"/>
    <n v="84000"/>
    <s v="David Lynch"/>
    <s v="John Roach"/>
    <s v="Richard Farnsworth"/>
    <s v="France"/>
    <n v="10000000"/>
    <n v="6416569"/>
    <s v="Asymmetrical Productions"/>
    <n v="112"/>
    <n v="166.6"/>
    <n v="12082099.011404563"/>
    <n v="-0.35834310000000003"/>
  </r>
  <r>
    <s v="Idle Hands"/>
    <x v="0"/>
    <x v="3"/>
    <x v="19"/>
    <s v="April 30, 1999 (United States)"/>
    <x v="19"/>
    <n v="41000"/>
    <s v="Rodman Flender"/>
    <s v="Terri Hughes Burton"/>
    <s v="Devon Sawa"/>
    <s v="United States"/>
    <n v="25000000"/>
    <n v="4152230"/>
    <s v="Columbia Pictures"/>
    <n v="92"/>
    <n v="166.6"/>
    <n v="7818454.6878751507"/>
    <n v="-0.83391079999999995"/>
  </r>
  <r>
    <s v="Bowfinger"/>
    <x v="8"/>
    <x v="3"/>
    <x v="19"/>
    <s v="August 13, 1999 (United States)"/>
    <x v="5"/>
    <n v="68000"/>
    <s v="Frank Oz"/>
    <s v="Steve Martin"/>
    <s v="Steve Martin"/>
    <s v="United States"/>
    <n v="55000000"/>
    <n v="98625775"/>
    <s v="Universal Pictures"/>
    <n v="97"/>
    <n v="166.6"/>
    <n v="185707716.79171669"/>
    <n v="0.79319590909090909"/>
  </r>
  <r>
    <s v="Detroit Rock City"/>
    <x v="0"/>
    <x v="3"/>
    <x v="19"/>
    <s v="August 13, 1999 (United States)"/>
    <x v="15"/>
    <n v="36000"/>
    <s v="Adam Rifkin"/>
    <s v="Carl V. DuprÃ©"/>
    <s v="Edward Furlong"/>
    <s v="United States"/>
    <n v="34000000"/>
    <n v="4217115"/>
    <s v="New Line Cinema"/>
    <n v="95"/>
    <n v="166.6"/>
    <n v="7940630.1050420171"/>
    <n v="-0.87596720588235299"/>
  </r>
  <r>
    <s v="The General's Daughter"/>
    <x v="0"/>
    <x v="6"/>
    <x v="19"/>
    <s v="June 18, 1999 (United States)"/>
    <x v="5"/>
    <n v="55000"/>
    <s v="Simon West"/>
    <s v="Nelson DeMille"/>
    <s v="John Travolta"/>
    <s v="United States"/>
    <n v="95000000"/>
    <n v="149705852"/>
    <s v="Paramount Pictures"/>
    <n v="116"/>
    <n v="166.6"/>
    <n v="281889110.2785114"/>
    <n v="0.57585107368421051"/>
  </r>
  <r>
    <s v="The Messenger: The Story of Joan of Arc"/>
    <x v="0"/>
    <x v="1"/>
    <x v="19"/>
    <s v="November 12, 1999 (United States)"/>
    <x v="5"/>
    <n v="65000"/>
    <s v="Luc Besson"/>
    <s v="Andrew Birkin"/>
    <s v="Milla Jovovich"/>
    <s v="France"/>
    <n v="85000000"/>
    <n v="66976317"/>
    <s v="Columbia Pictures"/>
    <n v="148"/>
    <n v="166.6"/>
    <n v="126113269.16506603"/>
    <n v="-0.21204332941176471"/>
  </r>
  <r>
    <s v="Man on the Moon"/>
    <x v="0"/>
    <x v="5"/>
    <x v="19"/>
    <s v="December 22, 1999 (United States)"/>
    <x v="34"/>
    <n v="126000"/>
    <s v="Milos Forman"/>
    <s v="Scott Alexander"/>
    <s v="Jim Carrey"/>
    <s v="United Kingdom"/>
    <n v="82000000"/>
    <n v="47434430"/>
    <s v="Universal Pictures"/>
    <n v="118"/>
    <n v="166.6"/>
    <n v="89316810.870348141"/>
    <n v="-0.42153134146341464"/>
  </r>
  <r>
    <s v="Ratcatcher"/>
    <x v="4"/>
    <x v="0"/>
    <x v="19"/>
    <s v="November 12, 1999 (United Kingdom)"/>
    <x v="24"/>
    <n v="9200"/>
    <s v="Lynne Ramsay"/>
    <s v="Lynne Ramsay"/>
    <s v="Tommy Flanagan"/>
    <s v="United Kingdom"/>
    <n v="30000"/>
    <n v="217244"/>
    <s v="PathÃ© Pictures International"/>
    <n v="94"/>
    <n v="166.6"/>
    <n v="409060.28091236495"/>
    <n v="6.2414666666666667"/>
  </r>
  <r>
    <s v="Ravenous"/>
    <x v="0"/>
    <x v="1"/>
    <x v="19"/>
    <s v="March 19, 1999 (United States)"/>
    <x v="9"/>
    <n v="38000"/>
    <s v="Antonia Bird"/>
    <s v="Ted Griffin"/>
    <s v="Guy Pearce"/>
    <s v="United Kingdom"/>
    <n v="12000000"/>
    <n v="2062405"/>
    <s v="ETIC Films"/>
    <n v="101"/>
    <n v="166.6"/>
    <n v="3883412.0558223291"/>
    <n v="-0.82813291666666666"/>
  </r>
  <r>
    <s v="Entrapment"/>
    <x v="8"/>
    <x v="2"/>
    <x v="19"/>
    <s v="April 30, 1999 (United States)"/>
    <x v="21"/>
    <n v="110000"/>
    <s v="Jon Amiel"/>
    <s v="Ronald Bass"/>
    <s v="Sean Connery"/>
    <s v="United States"/>
    <n v="66000000"/>
    <n v="212404396"/>
    <s v="Twentieth Century Fox"/>
    <n v="113"/>
    <n v="166.6"/>
    <n v="399947533.16446579"/>
    <n v="2.2182484242424243"/>
  </r>
  <r>
    <s v="Mansfield Park"/>
    <x v="8"/>
    <x v="3"/>
    <x v="19"/>
    <s v="December 25, 1999 (United States)"/>
    <x v="12"/>
    <n v="23000"/>
    <s v="Patricia Rozema"/>
    <s v="Jane Austen"/>
    <s v="Frances O'Connor"/>
    <s v="United Kingdom"/>
    <m/>
    <n v="4775847"/>
    <s v="Arts Council of England"/>
    <n v="112"/>
    <n v="166.6"/>
    <n v="8992696.3019207679"/>
    <n v="0"/>
  </r>
  <r>
    <s v="Stir of Echoes"/>
    <x v="0"/>
    <x v="4"/>
    <x v="19"/>
    <s v="September 10, 1999 (United States)"/>
    <x v="9"/>
    <n v="77000"/>
    <s v="David Koepp"/>
    <s v="Richard Matheson"/>
    <s v="Kevin Bacon"/>
    <s v="United States"/>
    <n v="12000000"/>
    <n v="21142914"/>
    <s v="Artisan Entertainment"/>
    <n v="99"/>
    <n v="166.6"/>
    <n v="39811117.177671067"/>
    <n v="0.76190950000000002"/>
  </r>
  <r>
    <s v="Pola X"/>
    <x v="4"/>
    <x v="0"/>
    <x v="19"/>
    <s v="October 9, 1999 (Japan)"/>
    <x v="1"/>
    <n v="4600"/>
    <s v="Leos Carax"/>
    <s v="Leos Carax"/>
    <s v="Guillaume Depardieu"/>
    <s v="France"/>
    <m/>
    <m/>
    <s v="ARD Degeto Film"/>
    <n v="134"/>
    <n v="166.6"/>
    <n v="0"/>
    <n v="0"/>
  </r>
  <r>
    <s v="Ghost Dog: The Way of the Samurai"/>
    <x v="0"/>
    <x v="2"/>
    <x v="19"/>
    <s v="March 24, 2000 (United States)"/>
    <x v="24"/>
    <n v="86000"/>
    <s v="Jim Jarmusch"/>
    <s v="Jim Jarmusch"/>
    <s v="Forest Whitaker"/>
    <s v="France"/>
    <m/>
    <n v="9380473"/>
    <s v="Pandora Filmproduktion"/>
    <n v="116"/>
    <n v="166.6"/>
    <n v="17662991.477190878"/>
    <n v="0"/>
  </r>
  <r>
    <s v="Teaching Mrs. Tingle"/>
    <x v="8"/>
    <x v="3"/>
    <x v="19"/>
    <s v="August 20, 1999 (United States)"/>
    <x v="11"/>
    <n v="20000"/>
    <s v="Kevin Williamson"/>
    <s v="Kevin Williamson"/>
    <s v="Helen Mirren"/>
    <s v="United States"/>
    <n v="13000000"/>
    <n v="8951935"/>
    <s v="Miramax"/>
    <n v="96"/>
    <n v="166.6"/>
    <n v="16856074.486794718"/>
    <n v="-0.3113896153846154"/>
  </r>
  <r>
    <s v="Bicentennial Man"/>
    <x v="1"/>
    <x v="3"/>
    <x v="19"/>
    <s v="December 17, 1999 (United States)"/>
    <x v="15"/>
    <n v="112000"/>
    <s v="Chris Columbus"/>
    <s v="Isaac Asimov"/>
    <s v="Robin Williams"/>
    <s v="United States"/>
    <n v="100000000"/>
    <n v="87423861"/>
    <s v="1492 Pictures"/>
    <n v="132"/>
    <n v="166.6"/>
    <n v="164615037.18907565"/>
    <n v="-0.12576139"/>
  </r>
  <r>
    <s v="Runaway Bride"/>
    <x v="1"/>
    <x v="3"/>
    <x v="19"/>
    <s v="July 30, 1999 (United States)"/>
    <x v="41"/>
    <n v="95000"/>
    <s v="Garry Marshall"/>
    <s v="Josann McGibbon"/>
    <s v="Julia Roberts"/>
    <s v="United States"/>
    <n v="70000000"/>
    <n v="309460292"/>
    <s v="Paramount Pictures"/>
    <n v="116"/>
    <n v="166.6"/>
    <n v="582699241.29891956"/>
    <n v="3.4208613142857143"/>
  </r>
  <r>
    <s v="The Thirteenth Floor"/>
    <x v="0"/>
    <x v="16"/>
    <x v="19"/>
    <s v="May 28, 1999 (United States)"/>
    <x v="12"/>
    <n v="69000"/>
    <s v="Josef Rusnak"/>
    <s v="Daniel F. Galouye"/>
    <s v="Craig Bierko"/>
    <s v="United States"/>
    <n v="16000000"/>
    <n v="18564088"/>
    <s v="Columbia Pictures"/>
    <n v="100"/>
    <n v="166.6"/>
    <n v="34955308.55702281"/>
    <n v="0.1602555"/>
  </r>
  <r>
    <s v="Inspector Gadget"/>
    <x v="1"/>
    <x v="2"/>
    <x v="19"/>
    <s v="July 23, 1999 (United States)"/>
    <x v="29"/>
    <n v="46000"/>
    <s v="David Kellogg"/>
    <s v="Andy Heyward"/>
    <s v="Matthew Broderick"/>
    <s v="United States"/>
    <n v="90000000"/>
    <n v="134403112"/>
    <s v="Walt Disney Pictures"/>
    <n v="78"/>
    <n v="166.6"/>
    <n v="253074767.31332535"/>
    <n v="0.49336791111111111"/>
  </r>
  <r>
    <s v="Arlington Road"/>
    <x v="0"/>
    <x v="2"/>
    <x v="19"/>
    <s v="July 9, 1999 (United States)"/>
    <x v="13"/>
    <n v="83000"/>
    <s v="Mark Pellington"/>
    <s v="Ehren Kruger"/>
    <s v="Jeff Bridges"/>
    <s v="United States"/>
    <n v="31000000"/>
    <n v="41067311"/>
    <s v="Screen Gems"/>
    <n v="117"/>
    <n v="166.6"/>
    <n v="77327823.893757507"/>
    <n v="0.32475196774193549"/>
  </r>
  <r>
    <s v="The Hurricane"/>
    <x v="0"/>
    <x v="5"/>
    <x v="19"/>
    <s v="January 14, 2000 (United States)"/>
    <x v="37"/>
    <n v="93000"/>
    <s v="Norman Jewison"/>
    <s v="Rubin 'Hurricane' Carter"/>
    <s v="Denzel Washington"/>
    <s v="United States"/>
    <n v="50000000"/>
    <n v="73956241"/>
    <s v="Azoff Entertainment"/>
    <n v="146"/>
    <n v="166.6"/>
    <n v="139256139.26590636"/>
    <n v="0.47912482000000001"/>
  </r>
  <r>
    <s v="All About My Mother"/>
    <x v="0"/>
    <x v="0"/>
    <x v="19"/>
    <s v="March 31, 2000 (United States)"/>
    <x v="6"/>
    <n v="91000"/>
    <s v="Pedro AlmodÃ³var"/>
    <s v="Pedro AlmodÃ³var"/>
    <s v="Cecilia Roth"/>
    <s v="Spain"/>
    <m/>
    <n v="67952969"/>
    <s v="El Deseo"/>
    <n v="101"/>
    <n v="166.6"/>
    <n v="127952259.15546219"/>
    <n v="0"/>
  </r>
  <r>
    <s v="Drive Me Crazy"/>
    <x v="8"/>
    <x v="3"/>
    <x v="19"/>
    <s v="October 1, 1999 (United States)"/>
    <x v="1"/>
    <n v="19000"/>
    <s v="John Schultz"/>
    <s v="Todd Strasser"/>
    <s v="Melissa Joan Hart"/>
    <s v="United States"/>
    <n v="8500000"/>
    <n v="22593409"/>
    <s v="Twentieth Century Fox"/>
    <n v="91"/>
    <n v="166.6"/>
    <n v="42542331.352340937"/>
    <n v="1.6580481176470587"/>
  </r>
  <r>
    <s v="Blue Streak"/>
    <x v="8"/>
    <x v="2"/>
    <x v="19"/>
    <s v="September 17, 1999 (United States)"/>
    <x v="21"/>
    <n v="77000"/>
    <s v="Les Mayfield"/>
    <s v="Michael Berry"/>
    <s v="Martin Lawrence"/>
    <s v="Germany"/>
    <n v="65000000"/>
    <n v="117758500"/>
    <s v="Columbia Pictures"/>
    <n v="93"/>
    <n v="166.6"/>
    <n v="221733742.19687876"/>
    <n v="0.81166923076923081"/>
  </r>
  <r>
    <s v="The Limey"/>
    <x v="0"/>
    <x v="6"/>
    <x v="19"/>
    <s v="August 4, 1999 (France)"/>
    <x v="9"/>
    <n v="31000"/>
    <s v="Steven Soderbergh"/>
    <s v="Lem Dobbs"/>
    <s v="Terence Stamp"/>
    <s v="United States"/>
    <n v="10000000"/>
    <n v="3325736"/>
    <s v="Artisan Entertainment"/>
    <n v="89"/>
    <n v="166.6"/>
    <n v="6262205.1812725095"/>
    <n v="-0.66742639999999998"/>
  </r>
  <r>
    <s v="Message in a Bottle"/>
    <x v="8"/>
    <x v="0"/>
    <x v="19"/>
    <s v="February 12, 1999 (United States)"/>
    <x v="19"/>
    <n v="37000"/>
    <s v="Luis Mandoki"/>
    <s v="Nicholas Sparks"/>
    <s v="Kevin Costner"/>
    <s v="United States"/>
    <n v="80000000"/>
    <n v="118880016"/>
    <s v="Warner Bros."/>
    <n v="126"/>
    <n v="166.6"/>
    <n v="223845504.31692678"/>
    <n v="0.48600019999999999"/>
  </r>
  <r>
    <s v="Stigmata"/>
    <x v="0"/>
    <x v="4"/>
    <x v="19"/>
    <s v="September 10, 1999 (United States)"/>
    <x v="19"/>
    <n v="66000"/>
    <s v="Rupert Wainwright"/>
    <s v="Tom Lazarus"/>
    <s v="Patricia Arquette"/>
    <s v="United States"/>
    <n v="29000000"/>
    <n v="89446268"/>
    <s v="Metro-Goldwyn-Mayer (MGM)"/>
    <n v="103"/>
    <n v="166.6"/>
    <n v="168423134.88355342"/>
    <n v="2.0843540689655171"/>
  </r>
  <r>
    <s v="A Midsummer Night's Dream"/>
    <x v="8"/>
    <x v="3"/>
    <x v="19"/>
    <s v="May 14, 1999 (United States)"/>
    <x v="5"/>
    <n v="25000"/>
    <s v="Michael Hoffman"/>
    <s v="William Shakespeare"/>
    <s v="Kevin Kline"/>
    <s v="United Kingdom"/>
    <n v="11000000"/>
    <n v="16071990"/>
    <s v="Fox Searchlight Pictures"/>
    <n v="116"/>
    <n v="166.6"/>
    <n v="30262804.699879952"/>
    <n v="0.46109"/>
  </r>
  <r>
    <s v="The Other Sister"/>
    <x v="8"/>
    <x v="3"/>
    <x v="19"/>
    <s v="February 26, 1999 (United States)"/>
    <x v="16"/>
    <n v="12000"/>
    <s v="Garry Marshall"/>
    <s v="Alexandra Rose"/>
    <s v="Juliette Lewis"/>
    <s v="United States"/>
    <n v="35000000"/>
    <n v="27807627"/>
    <s v="Mandeville Films"/>
    <n v="129"/>
    <n v="166.6"/>
    <n v="52360459.723289318"/>
    <n v="-0.20549637142857144"/>
  </r>
  <r>
    <s v="Analyze This"/>
    <x v="0"/>
    <x v="3"/>
    <x v="19"/>
    <s v="March 5, 1999 (United States)"/>
    <x v="17"/>
    <n v="148000"/>
    <s v="Harold Ramis"/>
    <s v="Kenneth Lonergan"/>
    <s v="Robert De Niro"/>
    <s v="United States"/>
    <n v="80000000"/>
    <n v="176885658"/>
    <s v="Village Roadshow Pictures"/>
    <n v="103"/>
    <n v="166.6"/>
    <n v="333067412.45258105"/>
    <n v="1.2110707249999999"/>
  </r>
  <r>
    <s v="Human Traffic"/>
    <x v="0"/>
    <x v="3"/>
    <x v="19"/>
    <s v="May 5, 2000 (United States)"/>
    <x v="12"/>
    <n v="24000"/>
    <s v="Justin Kerrigan"/>
    <s v="Justin Kerrigan"/>
    <s v="John Simm"/>
    <s v="United Kingdom"/>
    <m/>
    <n v="104257"/>
    <s v="Irish Screen"/>
    <n v="99"/>
    <n v="166.6"/>
    <n v="196311.04981992798"/>
    <n v="0"/>
  </r>
  <r>
    <s v="Brokedown Palace"/>
    <x v="8"/>
    <x v="0"/>
    <x v="19"/>
    <s v="August 13, 1999 (United States)"/>
    <x v="16"/>
    <n v="22000"/>
    <s v="Jonathan Kaplan"/>
    <s v="Adam Fields"/>
    <s v="Claire Danes"/>
    <s v="United States"/>
    <n v="25000000"/>
    <n v="10115013"/>
    <s v="Fox 2000 Pictures"/>
    <n v="100"/>
    <n v="166.6"/>
    <n v="19046095.906962786"/>
    <n v="-0.59539947999999998"/>
  </r>
  <r>
    <s v="Holy Smoke"/>
    <x v="3"/>
    <x v="3"/>
    <x v="19"/>
    <s v="February 18, 2000 (United States)"/>
    <x v="23"/>
    <n v="14000"/>
    <s v="Jane Campion"/>
    <s v="Anna Campion"/>
    <s v="Kate Winslet"/>
    <s v="United States"/>
    <m/>
    <n v="1765545"/>
    <s v="India Take One Productions"/>
    <n v="115"/>
    <n v="166.6"/>
    <n v="3324438.5744297719"/>
    <n v="0"/>
  </r>
  <r>
    <s v="Virus"/>
    <x v="0"/>
    <x v="2"/>
    <x v="19"/>
    <s v="January 15, 1999 (United States)"/>
    <x v="18"/>
    <n v="27000"/>
    <s v="John Bruno"/>
    <s v="Chuck Pfarrer"/>
    <s v="Jamie Lee Curtis"/>
    <s v="United States"/>
    <n v="75000000"/>
    <n v="30657854"/>
    <s v="Mutual Film Company"/>
    <n v="99"/>
    <n v="166.6"/>
    <n v="57727303.72028812"/>
    <n v="-0.59122861333333332"/>
  </r>
  <r>
    <s v="Superstar"/>
    <x v="8"/>
    <x v="3"/>
    <x v="19"/>
    <s v="October 8, 1999 (United States)"/>
    <x v="27"/>
    <n v="18000"/>
    <s v="Bruce McCulloch"/>
    <s v="Molly Shannon"/>
    <s v="Molly Shannon"/>
    <s v="United States"/>
    <n v="34000000"/>
    <n v="30636478"/>
    <s v="Broadway Pictures"/>
    <n v="81"/>
    <n v="166.6"/>
    <n v="57687053.713085234"/>
    <n v="-9.8927117647058818E-2"/>
  </r>
  <r>
    <s v="The Best Man"/>
    <x v="0"/>
    <x v="3"/>
    <x v="19"/>
    <s v="October 22, 1999 (United States)"/>
    <x v="8"/>
    <n v="9700"/>
    <s v="Malcolm D. Lee"/>
    <s v="Malcolm D. Lee"/>
    <s v="Taye Diggs"/>
    <s v="United States"/>
    <n v="9000000"/>
    <n v="34573780"/>
    <s v="40 Acres &amp; A Mule Filmworks"/>
    <n v="120"/>
    <n v="166.6"/>
    <n v="65100809.039615847"/>
    <n v="2.8415311111111112"/>
  </r>
  <r>
    <s v="Dick"/>
    <x v="8"/>
    <x v="3"/>
    <x v="19"/>
    <s v="August 4, 1999 (United States)"/>
    <x v="19"/>
    <n v="19000"/>
    <s v="Andrew Fleming"/>
    <s v="Andrew Fleming"/>
    <s v="Kirsten Dunst"/>
    <s v="United States"/>
    <n v="13000000"/>
    <n v="6262878"/>
    <s v="Canal+ Droits Audiovisuels"/>
    <n v="94"/>
    <n v="166.6"/>
    <n v="11792706.05402161"/>
    <n v="-0.51824015384615385"/>
  </r>
  <r>
    <s v="The War Zone"/>
    <x v="0"/>
    <x v="0"/>
    <x v="19"/>
    <s v="June 11, 1999 (Italy)"/>
    <x v="4"/>
    <n v="9800"/>
    <s v="Tim Roth"/>
    <s v="Alexander Stuart"/>
    <s v="Ray Winstone"/>
    <s v="Italy"/>
    <m/>
    <n v="254441"/>
    <s v="Channel Four Films"/>
    <n v="98"/>
    <n v="166.6"/>
    <n v="479100.49039615848"/>
    <n v="0"/>
  </r>
  <r>
    <s v="True Crime"/>
    <x v="0"/>
    <x v="6"/>
    <x v="19"/>
    <s v="March 19, 1999 (United States)"/>
    <x v="14"/>
    <n v="33000"/>
    <s v="Clint Eastwood"/>
    <s v="Andrew Klavan"/>
    <s v="Clint Eastwood"/>
    <s v="United States"/>
    <n v="55000000"/>
    <n v="16649768"/>
    <s v="Warner Bros."/>
    <n v="127"/>
    <n v="166.6"/>
    <n v="31350733.623049222"/>
    <n v="-0.69727694545454544"/>
  </r>
  <r>
    <s v="Titus"/>
    <x v="0"/>
    <x v="0"/>
    <x v="19"/>
    <s v="February 11, 2000 (United States)"/>
    <x v="12"/>
    <n v="20000"/>
    <s v="Julie Taymor"/>
    <s v="William Shakespeare"/>
    <s v="Anthony Hopkins"/>
    <s v="United Kingdom"/>
    <m/>
    <n v="2259680"/>
    <s v="Clear Blue Sky Productions"/>
    <n v="162"/>
    <n v="166.6"/>
    <n v="4254871.6446578633"/>
    <n v="0"/>
  </r>
  <r>
    <s v="Forces of Nature"/>
    <x v="8"/>
    <x v="3"/>
    <x v="19"/>
    <s v="March 19, 1999 (United States)"/>
    <x v="20"/>
    <n v="33000"/>
    <s v="Bronwen Hughes"/>
    <s v="Marc Lawrence"/>
    <s v="Sandra Bullock"/>
    <s v="United States"/>
    <n v="75000000"/>
    <n v="93900680"/>
    <s v="Dreamworks Pictures"/>
    <n v="105"/>
    <n v="166.6"/>
    <n v="176810584.12965187"/>
    <n v="0.25200906666666667"/>
  </r>
  <r>
    <s v="Better Than Chocolate"/>
    <x v="0"/>
    <x v="3"/>
    <x v="19"/>
    <s v="August 13, 1999 (Canada)"/>
    <x v="10"/>
    <n v="8000"/>
    <s v="Anne Wheeler"/>
    <s v="Peggy Thompson"/>
    <s v="Wendy Crewson"/>
    <s v="Canada"/>
    <m/>
    <n v="2015406"/>
    <s v="British Columbia Film"/>
    <n v="101"/>
    <n v="166.6"/>
    <n v="3794915.1392557025"/>
    <n v="0"/>
  </r>
  <r>
    <s v="Body Shots"/>
    <x v="0"/>
    <x v="0"/>
    <x v="19"/>
    <s v="January 21, 2000 (Spain)"/>
    <x v="38"/>
    <n v="5300"/>
    <s v="Michael Cristofer"/>
    <s v="David McKenna"/>
    <s v="Joe Basile"/>
    <s v="United States"/>
    <m/>
    <n v="752122"/>
    <s v="New Line Cinema"/>
    <n v="106"/>
    <n v="166.6"/>
    <n v="1416210.5126050422"/>
    <n v="0"/>
  </r>
  <r>
    <s v="Angela's Ashes"/>
    <x v="0"/>
    <x v="5"/>
    <x v="19"/>
    <s v="January 21, 2000 (United States)"/>
    <x v="4"/>
    <n v="21000"/>
    <s v="Alan Parker"/>
    <s v="Frank McCourt"/>
    <s v="Emily Watson"/>
    <s v="United States"/>
    <n v="50000000"/>
    <n v="13042112"/>
    <s v="David Brown Productions"/>
    <n v="145"/>
    <n v="166.6"/>
    <n v="24557686.280912366"/>
    <n v="-0.73915776"/>
  </r>
  <r>
    <s v="Universal Soldier: the Return"/>
    <x v="0"/>
    <x v="2"/>
    <x v="19"/>
    <s v="August 20, 1999 (United States)"/>
    <x v="29"/>
    <n v="28000"/>
    <s v="Mic Rodgers"/>
    <s v="Richard Rothstein"/>
    <s v="Jean-Claude Van Damme"/>
    <s v="United States"/>
    <n v="45000000"/>
    <n v="10667893"/>
    <s v="TriStar Pictures"/>
    <n v="83"/>
    <n v="166.6"/>
    <n v="20087143.061824732"/>
    <n v="-0.76293571111111114"/>
  </r>
  <r>
    <s v="Anna and the King"/>
    <x v="8"/>
    <x v="0"/>
    <x v="19"/>
    <s v="December 17, 1999 (United States)"/>
    <x v="17"/>
    <n v="36000"/>
    <s v="Andy Tennant"/>
    <s v="Anna Leonowens"/>
    <s v="Jodie Foster"/>
    <s v="United States"/>
    <n v="92000000"/>
    <n v="113996937"/>
    <s v="Fox 2000 Pictures"/>
    <n v="148"/>
    <n v="166.6"/>
    <n v="214650895.17947179"/>
    <n v="0.23909714130434784"/>
  </r>
  <r>
    <s v="Humanity"/>
    <x v="4"/>
    <x v="0"/>
    <x v="19"/>
    <s v="October 27, 1999 (France)"/>
    <x v="15"/>
    <n v="4300"/>
    <s v="Bruno Dumont"/>
    <s v="Bruno Dumont"/>
    <s v="Emmanuel SchottÃ©"/>
    <s v="France"/>
    <m/>
    <m/>
    <s v="3B Productions"/>
    <n v="141"/>
    <n v="166.6"/>
    <n v="0"/>
    <n v="0"/>
  </r>
  <r>
    <s v="The End of the Affair"/>
    <x v="0"/>
    <x v="0"/>
    <x v="19"/>
    <s v="January 21, 2000 (United States)"/>
    <x v="12"/>
    <n v="22000"/>
    <s v="Neil Jordan"/>
    <s v="Graham Greene"/>
    <s v="Ralph Fiennes"/>
    <s v="United Kingdom"/>
    <n v="23000000"/>
    <n v="10827816"/>
    <s v="Columbia Pictures"/>
    <n v="102"/>
    <n v="166.6"/>
    <n v="20388270.583433375"/>
    <n v="-0.52922539130434787"/>
  </r>
  <r>
    <s v="Mystery, Alaska"/>
    <x v="0"/>
    <x v="3"/>
    <x v="19"/>
    <s v="October 1, 1999 (United States)"/>
    <x v="17"/>
    <n v="26000"/>
    <s v="Jay Roach"/>
    <s v="David E. Kelley"/>
    <s v="Russell Crowe"/>
    <s v="Canada"/>
    <n v="28000000"/>
    <n v="8891623"/>
    <s v="Baldwin/Cohen Productions"/>
    <n v="119"/>
    <n v="166.6"/>
    <n v="16742509.814525811"/>
    <n v="-0.68244203571428574"/>
  </r>
  <r>
    <s v="Baby Geniuses"/>
    <x v="1"/>
    <x v="3"/>
    <x v="19"/>
    <s v="March 12, 1999 (United States)"/>
    <x v="42"/>
    <n v="26000"/>
    <s v="Bob Clark"/>
    <s v="Steven Paul"/>
    <s v="Kathleen Turner"/>
    <s v="United States"/>
    <n v="12000000"/>
    <n v="36450736"/>
    <s v="Crystal Sky Worldwide"/>
    <n v="97"/>
    <n v="166.6"/>
    <n v="68635029.310924366"/>
    <n v="2.0375613333333331"/>
  </r>
  <r>
    <s v="My Favorite Martian"/>
    <x v="1"/>
    <x v="3"/>
    <x v="19"/>
    <s v="February 12, 1999 (United States)"/>
    <x v="27"/>
    <n v="13000"/>
    <s v="Donald Petrie"/>
    <s v="John L. Greene"/>
    <s v="Christopher Lloyd"/>
    <s v="United States"/>
    <n v="65000000"/>
    <n v="36850101"/>
    <s v="Walt Disney Pictures"/>
    <n v="94"/>
    <n v="166.6"/>
    <n v="69387014.908163264"/>
    <n v="-0.43307536923076922"/>
  </r>
  <r>
    <s v="Beau travail"/>
    <x v="9"/>
    <x v="0"/>
    <x v="19"/>
    <s v="May 3, 2000 (France)"/>
    <x v="34"/>
    <n v="9500"/>
    <s v="Claire Denis"/>
    <s v="Claire Denis"/>
    <s v="Denis Lavant"/>
    <s v="France"/>
    <m/>
    <m/>
    <s v="La Sept-Arte"/>
    <n v="92"/>
    <n v="166.6"/>
    <n v="0"/>
    <n v="0"/>
  </r>
  <r>
    <s v="Anywhere But Here"/>
    <x v="8"/>
    <x v="3"/>
    <x v="19"/>
    <s v="November 12, 1999 (United States)"/>
    <x v="19"/>
    <n v="17000"/>
    <s v="Wayne Wang"/>
    <s v="Mona Simpson"/>
    <s v="Susan Sarandon"/>
    <s v="United States"/>
    <n v="23000000"/>
    <n v="23631929"/>
    <s v="Fox 2000 Pictures"/>
    <n v="114"/>
    <n v="166.6"/>
    <n v="44497815.890156068"/>
    <n v="2.747517391304348E-2"/>
  </r>
  <r>
    <s v="Ride with the Devil"/>
    <x v="0"/>
    <x v="0"/>
    <x v="19"/>
    <s v="November 5, 1999 (United Kingdom)"/>
    <x v="17"/>
    <n v="13000"/>
    <s v="Ang Lee"/>
    <s v="Daniel Woodrell"/>
    <s v="Tobey Maguire"/>
    <s v="United States"/>
    <n v="38000000"/>
    <n v="635096"/>
    <s v="Universal Pictures"/>
    <n v="138"/>
    <n v="166.6"/>
    <n v="1195856.0336134455"/>
    <n v="-0.98328694736842104"/>
  </r>
  <r>
    <s v="200 Cigarettes"/>
    <x v="0"/>
    <x v="3"/>
    <x v="19"/>
    <s v="February 26, 1999 (United States)"/>
    <x v="22"/>
    <n v="15000"/>
    <s v="Risa Bramon Garcia"/>
    <s v="Shana Larsen"/>
    <s v="Ben Affleck"/>
    <s v="United States"/>
    <n v="6000000"/>
    <n v="6852450"/>
    <s v="Dogstar Films"/>
    <n v="101"/>
    <n v="166.6"/>
    <n v="12902842.527010806"/>
    <n v="0.14207500000000001"/>
  </r>
  <r>
    <s v="Edtv"/>
    <x v="8"/>
    <x v="3"/>
    <x v="19"/>
    <s v="March 26, 1999 (United States)"/>
    <x v="10"/>
    <n v="42000"/>
    <s v="Ron Howard"/>
    <s v="Ã‰mile Gaudreault"/>
    <s v="Matthew McConaughey"/>
    <s v="United States"/>
    <n v="80000000"/>
    <n v="35242897"/>
    <s v="Imagine Entertainment"/>
    <n v="122"/>
    <n v="166.6"/>
    <n v="66360725.023409367"/>
    <n v="-0.55946378750000003"/>
  </r>
  <r>
    <s v="Sunshine"/>
    <x v="0"/>
    <x v="0"/>
    <x v="19"/>
    <s v="July 14, 2000 (United States)"/>
    <x v="24"/>
    <n v="13000"/>
    <s v="IstvÃ¡n SzabÃ³"/>
    <s v="IstvÃ¡n SzabÃ³"/>
    <s v="Ralph Fiennes"/>
    <s v="Germany"/>
    <m/>
    <n v="7918035"/>
    <s v="Alliance Atlantis Communications"/>
    <n v="181"/>
    <n v="166.6"/>
    <n v="14909289.192677071"/>
    <n v="0"/>
  </r>
  <r>
    <s v="Random Hearts"/>
    <x v="0"/>
    <x v="0"/>
    <x v="19"/>
    <s v="October 8, 1999 (United States)"/>
    <x v="33"/>
    <n v="20000"/>
    <s v="Sydney Pollack"/>
    <s v="Warren Adler"/>
    <s v="Harrison Ford"/>
    <s v="United States"/>
    <n v="64000000"/>
    <n v="74608570"/>
    <s v="Columbia Pictures"/>
    <n v="133"/>
    <n v="166.6"/>
    <n v="140484444.23169267"/>
    <n v="0.16575890625"/>
  </r>
  <r>
    <s v="Mickey Blue Eyes"/>
    <x v="8"/>
    <x v="3"/>
    <x v="19"/>
    <s v="August 20, 1999 (United States)"/>
    <x v="23"/>
    <n v="36000"/>
    <s v="Kelly Makin"/>
    <s v="Adam Scheinman"/>
    <s v="Hugh Grant"/>
    <s v="United Kingdom"/>
    <n v="75000000"/>
    <n v="54264342"/>
    <s v="Castle Rock Entertainment"/>
    <n v="102"/>
    <n v="166.6"/>
    <n v="102177215.39855944"/>
    <n v="-0.27647544000000002"/>
  </r>
  <r>
    <s v="Asterix and Obelix vs. Caesar"/>
    <x v="4"/>
    <x v="1"/>
    <x v="19"/>
    <s v="July 14, 2000 (United States)"/>
    <x v="22"/>
    <n v="40000"/>
    <s v="Claude Zidi"/>
    <s v="RenÃ© Goscinny"/>
    <s v="Christian Clavier"/>
    <s v="France"/>
    <m/>
    <n v="1632567"/>
    <s v="AMLF"/>
    <n v="109"/>
    <n v="166.6"/>
    <n v="3074047.2262905166"/>
    <n v="0"/>
  </r>
  <r>
    <s v="Fantasia 2000"/>
    <x v="2"/>
    <x v="10"/>
    <x v="19"/>
    <s v="June 16, 2000 (United States)"/>
    <x v="13"/>
    <n v="36000"/>
    <s v="Directors"/>
    <s v="Eric Goldberg"/>
    <s v="James Levine"/>
    <s v="United States"/>
    <n v="80000000"/>
    <n v="90874570"/>
    <s v="Walt Disney Pictures"/>
    <n v="75"/>
    <n v="166.6"/>
    <n v="171112560.67827132"/>
    <n v="0.13593212499999999"/>
  </r>
  <r>
    <s v="The Rage: Carrie 2"/>
    <x v="0"/>
    <x v="4"/>
    <x v="19"/>
    <s v="March 12, 1999 (United States)"/>
    <x v="32"/>
    <n v="16000"/>
    <s v="Katt Shea"/>
    <s v="Stephen King"/>
    <s v="Emily Bergl"/>
    <s v="United States"/>
    <n v="21000000"/>
    <n v="17762705"/>
    <s v="United Artists"/>
    <n v="104"/>
    <n v="166.6"/>
    <n v="33446341.887755103"/>
    <n v="-0.15415690476190477"/>
  </r>
  <r>
    <s v="The Astronaut's Wife"/>
    <x v="0"/>
    <x v="0"/>
    <x v="19"/>
    <s v="August 27, 1999 (United States)"/>
    <x v="20"/>
    <n v="54000"/>
    <s v="Rand Ravich"/>
    <s v="Rand Ravich"/>
    <s v="Charlize Theron"/>
    <s v="United States"/>
    <n v="75000000"/>
    <n v="19598588"/>
    <s v="New Line Cinema"/>
    <n v="109"/>
    <n v="166.6"/>
    <n v="36903223.623049222"/>
    <n v="-0.73868549333333333"/>
  </r>
  <r>
    <s v="Muppets from Space"/>
    <x v="2"/>
    <x v="1"/>
    <x v="19"/>
    <s v="July 14, 1999 (United States)"/>
    <x v="21"/>
    <n v="18000"/>
    <s v="Tim Hill"/>
    <s v="Jerry Juhl"/>
    <s v="Dave Goelz"/>
    <s v="United States"/>
    <n v="24000000"/>
    <n v="22323612"/>
    <s v="Jim Henson Pictures"/>
    <n v="87"/>
    <n v="166.6"/>
    <n v="42034316.232893161"/>
    <n v="-6.9849499999999995E-2"/>
  </r>
  <r>
    <s v="The Wind Will Carry Us"/>
    <x v="4"/>
    <x v="0"/>
    <x v="19"/>
    <s v="November 24, 1999 (France)"/>
    <x v="24"/>
    <n v="9600"/>
    <s v="Abbas Kiarostami"/>
    <s v="Mahmoud Aiden"/>
    <s v="Behzad Dorani"/>
    <s v="Iran"/>
    <m/>
    <n v="259510"/>
    <s v="MK2 Productions"/>
    <n v="118"/>
    <n v="166.6"/>
    <n v="488645.18007202883"/>
    <n v="0"/>
  </r>
  <r>
    <s v="Eye of the Beholder"/>
    <x v="0"/>
    <x v="0"/>
    <x v="19"/>
    <s v="January 28, 2000 (United States)"/>
    <x v="18"/>
    <n v="15000"/>
    <s v="Stephan Elliott"/>
    <s v="Marc Behm"/>
    <s v="Ewan McGregor"/>
    <s v="Canada"/>
    <n v="35000000"/>
    <n v="17589705"/>
    <s v="Ambridge Film Partnership"/>
    <n v="109"/>
    <n v="166.6"/>
    <n v="33120590.987394959"/>
    <n v="-0.49743700000000002"/>
  </r>
  <r>
    <s v="The Wood"/>
    <x v="0"/>
    <x v="3"/>
    <x v="19"/>
    <s v="July 16, 1999 (United States)"/>
    <x v="9"/>
    <n v="8700"/>
    <s v="Rick Famuyiwa"/>
    <s v="Rick Famuyiwa"/>
    <s v="Elayn J. Taylor"/>
    <s v="United States"/>
    <n v="6000000"/>
    <n v="25059640"/>
    <s v="Bona Fide Productions"/>
    <n v="106"/>
    <n v="166.6"/>
    <n v="47186128.859543823"/>
    <n v="3.1766066666666668"/>
  </r>
  <r>
    <s v="Flawless"/>
    <x v="0"/>
    <x v="3"/>
    <x v="19"/>
    <s v="November 24, 1999 (United States)"/>
    <x v="16"/>
    <n v="18000"/>
    <s v="Joel Schumacher"/>
    <s v="Joel Schumacher"/>
    <s v="Robert De Niro"/>
    <s v="United States"/>
    <n v="15000000"/>
    <n v="4488529"/>
    <s v="Tribeca Productions"/>
    <n v="112"/>
    <n v="166.6"/>
    <n v="8451689.9597839136"/>
    <n v="-0.70076473333333333"/>
  </r>
  <r>
    <s v="Love Stinks"/>
    <x v="0"/>
    <x v="3"/>
    <x v="19"/>
    <s v="September 10, 1999 (United States)"/>
    <x v="1"/>
    <n v="5000"/>
    <s v="Jeff Franklin"/>
    <s v="Jeff Franklin"/>
    <s v="French Stewart"/>
    <s v="United States"/>
    <n v="4000000"/>
    <n v="2924635"/>
    <s v="Baumgarten-Prophet Entertainment"/>
    <n v="94"/>
    <n v="166.6"/>
    <n v="5506950.7773109246"/>
    <n v="-0.26884124999999998"/>
  </r>
  <r>
    <s v="Pushing Tin"/>
    <x v="0"/>
    <x v="3"/>
    <x v="19"/>
    <s v="April 23, 1999 (United States)"/>
    <x v="22"/>
    <n v="29000"/>
    <s v="Mike Newell"/>
    <s v="Darcy Frey"/>
    <s v="John Cusack"/>
    <s v="United States"/>
    <n v="33000000"/>
    <n v="8408835"/>
    <s v="3 Miles Apart Productions Ltd."/>
    <n v="124"/>
    <n v="166.6"/>
    <n v="15833442.61404562"/>
    <n v="-0.7451868181818182"/>
  </r>
  <r>
    <s v="The Adventures of Elmo in Grouchland"/>
    <x v="2"/>
    <x v="1"/>
    <x v="19"/>
    <s v="October 1, 1999 (United States)"/>
    <x v="1"/>
    <n v="3100"/>
    <s v="Gary Halvorson"/>
    <s v="Mitchell Kriegman"/>
    <s v="Kevin Clash"/>
    <s v="United States"/>
    <n v="26000000"/>
    <n v="11683047"/>
    <s v="Jim Henson Pictures"/>
    <n v="73"/>
    <n v="166.6"/>
    <n v="21998630.515606243"/>
    <n v="-0.55065203846153843"/>
  </r>
  <r>
    <s v="In Dreams"/>
    <x v="0"/>
    <x v="0"/>
    <x v="19"/>
    <s v="January 15, 1999 (United States)"/>
    <x v="30"/>
    <n v="13000"/>
    <s v="Neil Jordan"/>
    <s v="Bari Wood"/>
    <s v="Annette Bening"/>
    <s v="United States"/>
    <n v="30000000"/>
    <n v="12017369"/>
    <s v="Amblin Entertainment"/>
    <n v="100"/>
    <n v="166.6"/>
    <n v="22628143.18907563"/>
    <n v="-0.5994210333333333"/>
  </r>
  <r>
    <s v="Topsy-Turvy"/>
    <x v="0"/>
    <x v="5"/>
    <x v="19"/>
    <s v="February 11, 2000 (United States)"/>
    <x v="34"/>
    <n v="12000"/>
    <s v="Mike Leigh"/>
    <s v="Mike Leigh"/>
    <s v="Jim Broadbent"/>
    <s v="United Kingdom"/>
    <m/>
    <n v="6208548"/>
    <s v="Goldwyn Films"/>
    <n v="160"/>
    <n v="166.6"/>
    <n v="11690405.207683073"/>
    <n v="0"/>
  </r>
  <r>
    <s v="Instinct"/>
    <x v="0"/>
    <x v="0"/>
    <x v="19"/>
    <s v="June 4, 1999 (United States)"/>
    <x v="14"/>
    <n v="32000"/>
    <s v="Jon Turteltaub"/>
    <s v="Gerald Di Pego"/>
    <s v="Anthony Hopkins"/>
    <s v="United States"/>
    <n v="80000000"/>
    <n v="34105207"/>
    <s v="Spyglass Entertainment"/>
    <n v="126"/>
    <n v="166.6"/>
    <n v="64218508.018607445"/>
    <n v="-0.57368491249999998"/>
  </r>
  <r>
    <s v="Dudley Do-Right"/>
    <x v="1"/>
    <x v="3"/>
    <x v="19"/>
    <s v="August 27, 1999 (United States)"/>
    <x v="49"/>
    <n v="10000"/>
    <s v="Hugh Wilson"/>
    <s v="Jay Ward"/>
    <s v="Brendan Fraser"/>
    <s v="United States"/>
    <n v="70000000"/>
    <n v="9974410"/>
    <s v="Universal Pictures"/>
    <n v="77"/>
    <n v="166.6"/>
    <n v="18781347.040816326"/>
    <n v="-0.85750842857142862"/>
  </r>
  <r>
    <s v="The Deep End of the Ocean"/>
    <x v="8"/>
    <x v="0"/>
    <x v="19"/>
    <s v="March 12, 1999 (United States)"/>
    <x v="5"/>
    <n v="13000"/>
    <s v="Ulu Grosbard"/>
    <s v="Jacquelyn Mitchard"/>
    <s v="Michelle Pfeiffer"/>
    <s v="United States"/>
    <n v="38000000"/>
    <n v="28121100"/>
    <s v="Columbia Pictures"/>
    <n v="106"/>
    <n v="166.6"/>
    <n v="52950714.705882356"/>
    <n v="-0.25997105263157894"/>
  </r>
  <r>
    <s v="Outside Providence"/>
    <x v="0"/>
    <x v="3"/>
    <x v="19"/>
    <s v="September 1, 1999 (United States)"/>
    <x v="5"/>
    <n v="8600"/>
    <s v="Michael Corrente"/>
    <s v="Peter Farrelly"/>
    <s v="Shawn Hatosy"/>
    <s v="United States"/>
    <n v="7000000"/>
    <n v="7302522"/>
    <s v="Miramax"/>
    <n v="96"/>
    <n v="166.6"/>
    <n v="13750307.031212486"/>
    <n v="4.3217428571428573E-2"/>
  </r>
  <r>
    <s v="Kikujiro"/>
    <x v="8"/>
    <x v="0"/>
    <x v="19"/>
    <s v="May 26, 2000 (United States)"/>
    <x v="40"/>
    <n v="19000"/>
    <s v="Takeshi Kitano"/>
    <s v="Takeshi Kitano"/>
    <s v="Takeshi Kitano"/>
    <s v="Japan"/>
    <m/>
    <n v="461259"/>
    <s v="Bandai Visual Company"/>
    <n v="122"/>
    <n v="166.6"/>
    <n v="868529.10144057625"/>
    <n v="0"/>
  </r>
  <r>
    <s v="Simply Irresistible"/>
    <x v="8"/>
    <x v="3"/>
    <x v="19"/>
    <s v="February 5, 1999 (United States)"/>
    <x v="11"/>
    <n v="13000"/>
    <s v="Mark Tarlov"/>
    <s v="Judith Roberts"/>
    <s v="Sarah Michelle Gellar"/>
    <s v="Germany"/>
    <n v="6000000"/>
    <n v="4398989"/>
    <s v="New Regency Productions"/>
    <n v="96"/>
    <n v="166.6"/>
    <n v="8283090.3319327738"/>
    <n v="-0.26683516666666668"/>
  </r>
  <r>
    <s v="Godzilla 2000: Millennium"/>
    <x v="1"/>
    <x v="2"/>
    <x v="19"/>
    <s v="August 18, 2000 (United States)"/>
    <x v="10"/>
    <n v="7900"/>
    <s v="Takao Okawara"/>
    <s v="Hiroshi Kashiwabara"/>
    <s v="Takehiro Murata"/>
    <s v="Japan"/>
    <n v="13000000"/>
    <n v="12924063"/>
    <s v="Toho Pictures"/>
    <n v="99"/>
    <n v="166.6"/>
    <n v="24335405.540816329"/>
    <n v="-5.8413076923076925E-3"/>
  </r>
  <r>
    <s v="The Story of Us"/>
    <x v="0"/>
    <x v="3"/>
    <x v="19"/>
    <s v="October 15, 1999 (United States)"/>
    <x v="22"/>
    <n v="22000"/>
    <s v="Rob Reiner"/>
    <s v="Alan Zweibel"/>
    <s v="Bruce Willis"/>
    <s v="United States"/>
    <n v="50000000"/>
    <n v="58900031"/>
    <s v="Castle Rock Entertainment"/>
    <n v="95"/>
    <n v="166.6"/>
    <n v="110906000.74849941"/>
    <n v="0.17800062"/>
  </r>
  <r>
    <s v="East Is East"/>
    <x v="0"/>
    <x v="3"/>
    <x v="19"/>
    <s v="June 2, 2000 (United States)"/>
    <x v="15"/>
    <n v="17000"/>
    <s v="Damien O'Donnell"/>
    <s v="Ayub Khan-Din"/>
    <s v="Om Puri"/>
    <s v="United Kingdom"/>
    <m/>
    <n v="4177818"/>
    <s v="FilmFour"/>
    <n v="96"/>
    <n v="166.6"/>
    <n v="7866635.6938775517"/>
    <n v="0"/>
  </r>
  <r>
    <s v="PokÃ©mon the Movie 2000"/>
    <x v="2"/>
    <x v="10"/>
    <x v="19"/>
    <s v="July 21, 2000 (United States)"/>
    <x v="10"/>
    <n v="21000"/>
    <s v="Michael Haigney"/>
    <s v="Satoshi Tajiri"/>
    <s v="Veronica Taylor"/>
    <s v="Japan"/>
    <n v="30000000"/>
    <n v="133949270"/>
    <s v="4 Kids Entertainment"/>
    <n v="99"/>
    <n v="166.6"/>
    <n v="252220204.07563028"/>
    <n v="3.4649756666666667"/>
  </r>
  <r>
    <s v="Sweet and Lowdown"/>
    <x v="8"/>
    <x v="3"/>
    <x v="19"/>
    <s v="March 10, 2000 (United States)"/>
    <x v="13"/>
    <n v="33000"/>
    <s v="Woody Allen"/>
    <s v="Woody Allen"/>
    <s v="Sean Penn"/>
    <s v="United States"/>
    <n v="29750000"/>
    <n v="4525794"/>
    <s v="Sweetland Films"/>
    <n v="95"/>
    <n v="166.6"/>
    <n v="8521858.2100840341"/>
    <n v="-0.84787247058823534"/>
  </r>
  <r>
    <s v="Bats"/>
    <x v="8"/>
    <x v="4"/>
    <x v="19"/>
    <s v="October 22, 1999 (United States)"/>
    <x v="49"/>
    <n v="9900"/>
    <s v="Louis Morneau"/>
    <s v="John Logan"/>
    <s v="Lou Diamond Phillips"/>
    <s v="United States"/>
    <n v="5250000"/>
    <n v="10155690"/>
    <s v="Destination Films"/>
    <n v="91"/>
    <n v="166.6"/>
    <n v="19122688.793517407"/>
    <n v="0.93441714285714284"/>
  </r>
  <r>
    <s v="At First Sight"/>
    <x v="8"/>
    <x v="0"/>
    <x v="19"/>
    <s v="January 15, 1999 (United States)"/>
    <x v="22"/>
    <n v="13000"/>
    <s v="Irwin Winkler"/>
    <s v="Oliver Sacks"/>
    <s v="Val Kilmer"/>
    <s v="United States"/>
    <n v="60000000"/>
    <n v="22365133"/>
    <s v="Metro-Goldwyn-Mayer (MGM)"/>
    <n v="128"/>
    <n v="166.6"/>
    <n v="42112498.331932776"/>
    <n v="-0.62724778333333331"/>
  </r>
  <r>
    <s v="An Ideal Husband"/>
    <x v="8"/>
    <x v="3"/>
    <x v="19"/>
    <s v="June 30, 1999 (United States)"/>
    <x v="8"/>
    <n v="15000"/>
    <s v="Oliver Parker"/>
    <s v="Oscar Wilde"/>
    <s v="Rupert Everett"/>
    <s v="United Kingdom"/>
    <n v="14000000"/>
    <n v="18542974"/>
    <s v="Arts Council of England"/>
    <n v="97"/>
    <n v="166.6"/>
    <n v="34915551.883553423"/>
    <n v="0.32449814285714285"/>
  </r>
  <r>
    <s v="Coming Soon"/>
    <x v="0"/>
    <x v="3"/>
    <x v="19"/>
    <s v="April 17, 1999 (United States)"/>
    <x v="44"/>
    <n v="1600"/>
    <s v="Colette Burson"/>
    <s v="Colette Burson"/>
    <s v="Bonnie Root"/>
    <s v="United States"/>
    <m/>
    <n v="5453"/>
    <s v="Bandeira Entertainment"/>
    <n v="96"/>
    <n v="166.6"/>
    <n v="10267.743697478993"/>
    <n v="0"/>
  </r>
  <r>
    <s v="Tea with Mussolini"/>
    <x v="1"/>
    <x v="3"/>
    <x v="19"/>
    <s v="May 14, 1999 (United States)"/>
    <x v="15"/>
    <n v="12000"/>
    <s v="Franco Zeffirelli"/>
    <s v="John Mortimer"/>
    <s v="Maggie Smith"/>
    <s v="Italy"/>
    <n v="12000000"/>
    <n v="14401563"/>
    <s v="Medusa Film"/>
    <n v="117"/>
    <n v="166.6"/>
    <n v="27117468.86614646"/>
    <n v="0.20013025000000001"/>
  </r>
  <r>
    <s v="Gloria"/>
    <x v="0"/>
    <x v="6"/>
    <x v="19"/>
    <s v="January 22, 1999 (United States)"/>
    <x v="33"/>
    <n v="5500"/>
    <s v="Sidney Lumet"/>
    <s v="John Cassavetes"/>
    <s v="Sharon Stone"/>
    <s v="United States"/>
    <n v="30000000"/>
    <n v="4197729"/>
    <s v="Columbia Pictures"/>
    <n v="108"/>
    <n v="166.6"/>
    <n v="7904127.1746698683"/>
    <n v="-0.8600757"/>
  </r>
  <r>
    <s v="Cookie's Fortune"/>
    <x v="8"/>
    <x v="3"/>
    <x v="19"/>
    <s v="April 16, 1999 (United States)"/>
    <x v="15"/>
    <n v="13000"/>
    <s v="Robert Altman"/>
    <s v="Anne Rapp"/>
    <s v="Glenn Close"/>
    <s v="United States"/>
    <n v="10000000"/>
    <n v="10920544"/>
    <s v="Elysian Dreams"/>
    <n v="118"/>
    <n v="166.6"/>
    <n v="20562873.066026412"/>
    <n v="9.2054399999999995E-2"/>
  </r>
  <r>
    <s v="Julien Donkey-Boy"/>
    <x v="0"/>
    <x v="3"/>
    <x v="19"/>
    <s v="September 13, 2000 (France)"/>
    <x v="8"/>
    <n v="6900"/>
    <s v="Harmony Korine"/>
    <s v="Harmony Korine"/>
    <s v="Ewen Bremner"/>
    <s v="United States"/>
    <m/>
    <n v="92442"/>
    <s v="391 Productions"/>
    <n v="94"/>
    <n v="166.6"/>
    <n v="174063.95798319328"/>
    <n v="0"/>
  </r>
  <r>
    <s v="Three to Tango"/>
    <x v="8"/>
    <x v="3"/>
    <x v="19"/>
    <s v="October 22, 1999 (United States)"/>
    <x v="10"/>
    <n v="19000"/>
    <s v="Damon Santostefano"/>
    <s v="Rodney Patrick Vaccaro"/>
    <s v="Neve Campbell"/>
    <s v="Australia"/>
    <n v="20000000"/>
    <n v="10570375"/>
    <s v="Warner Bros."/>
    <n v="98"/>
    <n v="166.6"/>
    <n v="19903521.233493399"/>
    <n v="-0.47148125000000002"/>
  </r>
  <r>
    <s v="Onegin"/>
    <x v="0"/>
    <x v="0"/>
    <x v="19"/>
    <s v="November 19, 1999 (United Kingdom)"/>
    <x v="8"/>
    <n v="7600"/>
    <s v="Martha Fiennes"/>
    <s v="Peter Ettedgui"/>
    <s v="Ralph Fiennes"/>
    <s v="United Kingdom"/>
    <n v="14000000"/>
    <n v="206128"/>
    <s v="7 Arts International"/>
    <n v="106"/>
    <n v="166.6"/>
    <n v="388129.37334933976"/>
    <n v="-0.98527657142857139"/>
  </r>
  <r>
    <s v="Jin-Roh: The Wolf Brigade"/>
    <x v="0"/>
    <x v="10"/>
    <x v="19"/>
    <s v="November 17, 1999 (France)"/>
    <x v="34"/>
    <n v="16000"/>
    <s v="Hiroyuki Okiura"/>
    <s v="Mamoru Oshii"/>
    <s v="Michael Dobson"/>
    <s v="Japan"/>
    <m/>
    <n v="94591"/>
    <s v="Bandai Visual Company"/>
    <n v="102"/>
    <n v="166.6"/>
    <n v="178110.4243697479"/>
    <n v="0"/>
  </r>
  <r>
    <s v="Mumford"/>
    <x v="0"/>
    <x v="3"/>
    <x v="19"/>
    <s v="September 24, 1999 (United States)"/>
    <x v="8"/>
    <n v="8900"/>
    <s v="Lawrence Kasdan"/>
    <s v="Lawrence Kasdan"/>
    <s v="Loren Dean"/>
    <s v="United States"/>
    <n v="28000000"/>
    <n v="4555459"/>
    <s v="Touchstone Pictures"/>
    <n v="112"/>
    <n v="166.6"/>
    <n v="8577716.0162064824"/>
    <n v="-0.83730503571428572"/>
  </r>
  <r>
    <s v="Wing Commander"/>
    <x v="8"/>
    <x v="2"/>
    <x v="19"/>
    <s v="March 12, 1999 (United States)"/>
    <x v="36"/>
    <n v="16000"/>
    <s v="Chris Roberts"/>
    <s v="Chris Roberts"/>
    <s v="Freddie Prinze Jr."/>
    <s v="United States"/>
    <n v="30000000"/>
    <n v="11578059"/>
    <s v="Centurion"/>
    <n v="100"/>
    <n v="166.6"/>
    <n v="21800943.027010806"/>
    <n v="-0.61406470000000002"/>
  </r>
  <r>
    <s v="The Corruptor"/>
    <x v="0"/>
    <x v="2"/>
    <x v="19"/>
    <s v="March 12, 1999 (United States)"/>
    <x v="10"/>
    <n v="18000"/>
    <s v="James Foley"/>
    <s v="Robert Pucci"/>
    <s v="Chow Yun-Fat"/>
    <s v="United States"/>
    <n v="25000000"/>
    <n v="24493601"/>
    <s v="New Line Cinema"/>
    <n v="110"/>
    <n v="166.6"/>
    <n v="46120303.923769511"/>
    <n v="-2.025596E-2"/>
  </r>
  <r>
    <s v="Snow Falling on Cedars"/>
    <x v="8"/>
    <x v="0"/>
    <x v="19"/>
    <s v="January 7, 2000 (United States)"/>
    <x v="8"/>
    <n v="14000"/>
    <s v="Scott Hicks"/>
    <s v="David Guterson"/>
    <s v="Ethan Hawke"/>
    <s v="United States"/>
    <n v="35000000"/>
    <n v="23049593"/>
    <s v="Universal Pictures"/>
    <n v="127"/>
    <n v="166.6"/>
    <n v="43401304.466386557"/>
    <n v="-0.34144020000000003"/>
  </r>
  <r>
    <s v="Music of the Heart"/>
    <x v="1"/>
    <x v="0"/>
    <x v="19"/>
    <s v="October 29, 1999 (United States)"/>
    <x v="8"/>
    <n v="12000"/>
    <s v="Wes Craven"/>
    <s v="Pamela Gray"/>
    <s v="Meryl Streep"/>
    <s v="United States"/>
    <n v="27000000"/>
    <n v="14936407"/>
    <s v="Craven-Maddalena Films"/>
    <n v="124"/>
    <n v="166.6"/>
    <n v="28124555.077430975"/>
    <n v="-0.44679974074074075"/>
  </r>
  <r>
    <s v="The Love Letter"/>
    <x v="8"/>
    <x v="3"/>
    <x v="19"/>
    <s v="May 21, 1999 (United States)"/>
    <x v="30"/>
    <n v="4200"/>
    <s v="Peter Ho-Sun Chan"/>
    <s v="Cathleen Schine"/>
    <s v="Kate Capshaw"/>
    <s v="United States"/>
    <n v="20000000"/>
    <n v="9177355"/>
    <s v="Dreamworks Pictures"/>
    <n v="88"/>
    <n v="166.6"/>
    <n v="17280529.79291717"/>
    <n v="-0.54113224999999998"/>
  </r>
  <r>
    <s v="The Bachelor"/>
    <x v="8"/>
    <x v="3"/>
    <x v="19"/>
    <s v="November 5, 1999 (United States)"/>
    <x v="27"/>
    <n v="17000"/>
    <s v="Gary Sinyor"/>
    <s v="Roi Cooper Megrue"/>
    <s v="Chris O'Donnell"/>
    <s v="United States"/>
    <n v="51000000"/>
    <n v="36911617"/>
    <s v="New Line Cinema"/>
    <n v="101"/>
    <n v="166.6"/>
    <n v="69502846.656062424"/>
    <n v="-0.27624280392156864"/>
  </r>
  <r>
    <s v="In Too Deep"/>
    <x v="0"/>
    <x v="6"/>
    <x v="19"/>
    <s v="August 25, 1999 (United States)"/>
    <x v="21"/>
    <n v="6000"/>
    <s v="Michael Rymer"/>
    <s v="Michael Henry Brown"/>
    <s v="Omar Epps"/>
    <s v="United States"/>
    <n v="7000000"/>
    <n v="14011454"/>
    <s v="Dimension Films"/>
    <n v="95"/>
    <n v="166.6"/>
    <n v="26382911.883553423"/>
    <n v="1.0016362857142858"/>
  </r>
  <r>
    <s v="Black &amp; White"/>
    <x v="0"/>
    <x v="6"/>
    <x v="19"/>
    <s v="April 5, 2000 (United States)"/>
    <x v="38"/>
    <n v="5600"/>
    <s v="James Toback"/>
    <s v="James Toback"/>
    <s v="Ben Stiller"/>
    <s v="United States"/>
    <n v="12000000"/>
    <n v="5541431"/>
    <s v="Bigel / Mailer Films"/>
    <n v="98"/>
    <n v="166.6"/>
    <n v="10434255.130252101"/>
    <n v="-0.53821408333333332"/>
  </r>
  <r>
    <s v="Crazy in Alabama"/>
    <x v="8"/>
    <x v="3"/>
    <x v="19"/>
    <s v="October 22, 1999 (United States)"/>
    <x v="19"/>
    <n v="6700"/>
    <s v="Antonio Banderas"/>
    <s v="Mark Childress"/>
    <s v="Melanie Griffith"/>
    <s v="Germany"/>
    <n v="15000000"/>
    <n v="2005840"/>
    <s v="Columbia Pictures"/>
    <n v="111"/>
    <n v="166.6"/>
    <n v="3776902.8091236497"/>
    <n v="-0.86627733333333334"/>
  </r>
  <r>
    <s v="Lost &amp; Found"/>
    <x v="8"/>
    <x v="3"/>
    <x v="19"/>
    <s v="April 23, 1999 (United States)"/>
    <x v="27"/>
    <n v="6200"/>
    <s v="Jeff Pollack"/>
    <s v="J.B. Cook"/>
    <s v="David Spade"/>
    <s v="United States"/>
    <n v="30000000"/>
    <n v="6552255"/>
    <s v="Alcon Entertainment"/>
    <n v="100"/>
    <n v="166.6"/>
    <n v="12337589.396758704"/>
    <n v="-0.78159149999999999"/>
  </r>
  <r>
    <s v="The Piano Player"/>
    <x v="4"/>
    <x v="11"/>
    <x v="19"/>
    <s v="October 21, 1999 (Germany)"/>
    <x v="40"/>
    <n v="7400"/>
    <s v="Rolf SchÃ¼bel"/>
    <s v="Ruth Toma"/>
    <s v="Joachim KrÃ³l"/>
    <s v="Germany"/>
    <m/>
    <n v="646532"/>
    <s v="Studio Hamburg Filmproduktion"/>
    <n v="112"/>
    <n v="166.6"/>
    <n v="1217389.4861944779"/>
    <n v="0"/>
  </r>
  <r>
    <s v="The Mod Squad"/>
    <x v="0"/>
    <x v="2"/>
    <x v="19"/>
    <s v="March 26, 1999 (United States)"/>
    <x v="36"/>
    <n v="8800"/>
    <s v="Scott Silver"/>
    <s v="Buddy Ruskin"/>
    <s v="Claire Danes"/>
    <s v="United States"/>
    <n v="50000000"/>
    <n v="13263993"/>
    <s v="Metro-Goldwyn-Mayer (MGM)"/>
    <n v="92"/>
    <n v="166.6"/>
    <n v="24975477.815726291"/>
    <n v="-0.73472013999999997"/>
  </r>
  <r>
    <s v="Best Laid Plans"/>
    <x v="0"/>
    <x v="6"/>
    <x v="19"/>
    <s v="May 14, 1999 (United Kingdom)"/>
    <x v="10"/>
    <n v="7400"/>
    <s v="Mike Barker"/>
    <s v="Ted Griffin"/>
    <s v="Alessandro Nivola"/>
    <s v="United States"/>
    <n v="7000000"/>
    <n v="27816"/>
    <s v="Dogstar Films"/>
    <n v="92"/>
    <n v="166.6"/>
    <n v="52376.225690276115"/>
    <n v="-0.99602628571428575"/>
  </r>
  <r>
    <s v="Play It to the Bone"/>
    <x v="0"/>
    <x v="3"/>
    <x v="19"/>
    <s v="January 21, 2000 (United States)"/>
    <x v="30"/>
    <n v="12000"/>
    <s v="Ron Shelton"/>
    <s v="Ron Shelton"/>
    <s v="Woody Harrelson"/>
    <s v="United States"/>
    <n v="24000000"/>
    <n v="8678812"/>
    <s v="Play It Inc."/>
    <n v="124"/>
    <n v="166.6"/>
    <n v="16341796.665066028"/>
    <n v="-0.63838283333333334"/>
  </r>
  <r>
    <s v="Jakob the Liar"/>
    <x v="8"/>
    <x v="0"/>
    <x v="19"/>
    <s v="September 24, 1999 (United States)"/>
    <x v="16"/>
    <n v="15000"/>
    <s v="Peter Kassovitz"/>
    <s v="Jurek Becker"/>
    <s v="Robin Williams"/>
    <s v="United States"/>
    <n v="45000000"/>
    <n v="4956401"/>
    <s v="Columbia Pictures"/>
    <n v="120"/>
    <n v="166.6"/>
    <n v="9332671.0306122452"/>
    <n v="-0.88985775555555557"/>
  </r>
  <r>
    <s v="Cradle Will Rock"/>
    <x v="0"/>
    <x v="0"/>
    <x v="19"/>
    <s v="January 21, 2000 (United States)"/>
    <x v="8"/>
    <n v="8900"/>
    <s v="Tim Robbins"/>
    <s v="Tim Robbins"/>
    <s v="Hank Azaria"/>
    <s v="United States"/>
    <n v="36000000"/>
    <n v="2986932"/>
    <s v="Cradle Productions Inc."/>
    <n v="132"/>
    <n v="166.6"/>
    <n v="5624253.1116446583"/>
    <n v="-0.91702966666666663"/>
  </r>
  <r>
    <s v="Plunkett &amp; Macleane"/>
    <x v="0"/>
    <x v="2"/>
    <x v="19"/>
    <s v="April 2, 1999 (United Kingdom)"/>
    <x v="5"/>
    <n v="9700"/>
    <s v="Jake Scott"/>
    <s v="Selwyn Roberts"/>
    <s v="Robert Carlyle"/>
    <s v="United Kingdom"/>
    <m/>
    <n v="474900"/>
    <s v="Arts Council of England"/>
    <n v="99"/>
    <n v="166.6"/>
    <n v="894214.46578631457"/>
    <n v="0"/>
  </r>
  <r>
    <s v="Breakfast of Champions"/>
    <x v="0"/>
    <x v="3"/>
    <x v="19"/>
    <s v="February 18, 1999 (Germany)"/>
    <x v="26"/>
    <n v="7600"/>
    <s v="Alan Rudolph"/>
    <s v="Kurt Vonnegut Jr."/>
    <s v="Bruce Willis"/>
    <s v="United States"/>
    <n v="12000000"/>
    <n v="178278"/>
    <s v="Flying Heart Films"/>
    <n v="110"/>
    <n v="166.6"/>
    <n v="335689.12725090038"/>
    <n v="-0.98514349999999995"/>
  </r>
  <r>
    <s v="The Winslow Boy"/>
    <x v="2"/>
    <x v="0"/>
    <x v="19"/>
    <s v="October 29, 1999 (United Kingdom)"/>
    <x v="4"/>
    <n v="7500"/>
    <s v="David Mamet"/>
    <s v="Terence Rattigan"/>
    <s v="Rebecca Pidgeon"/>
    <s v="United Kingdom"/>
    <m/>
    <n v="3957934"/>
    <s v="Winslow Partners Ltd."/>
    <n v="104"/>
    <n v="166.6"/>
    <n v="7452604.4165666271"/>
    <n v="0"/>
  </r>
  <r>
    <s v="Liberty Heights"/>
    <x v="0"/>
    <x v="3"/>
    <x v="19"/>
    <s v="December 31, 1999 (United States)"/>
    <x v="9"/>
    <n v="6500"/>
    <s v="Barry Levinson"/>
    <s v="Barry Levinson"/>
    <s v="Adrien Brody"/>
    <s v="United States"/>
    <m/>
    <n v="3736868"/>
    <s v="Baltimore Pictures"/>
    <n v="127"/>
    <n v="166.6"/>
    <n v="7036347.4885954382"/>
    <n v="0"/>
  </r>
  <r>
    <s v="The Color of Paradise"/>
    <x v="1"/>
    <x v="0"/>
    <x v="19"/>
    <s v="September 7, 2000 (Australia)"/>
    <x v="7"/>
    <n v="16000"/>
    <s v="Majid Majidi"/>
    <s v="Majid Majidi"/>
    <s v="Hossein Mahjoub"/>
    <s v="Iran"/>
    <m/>
    <n v="2777552"/>
    <s v="Varahonar Company"/>
    <n v="90"/>
    <n v="166.6"/>
    <n v="5230000.3745498201"/>
    <n v="0"/>
  </r>
  <r>
    <s v="Rosetta"/>
    <x v="0"/>
    <x v="0"/>
    <x v="19"/>
    <s v="September 22, 1999 (Belgium)"/>
    <x v="24"/>
    <n v="13000"/>
    <s v="Jean-Pierre Dardenne"/>
    <s v="Jean-Pierre Dardenne"/>
    <s v="Ã‰milie Dequenne"/>
    <s v="France"/>
    <m/>
    <n v="293092"/>
    <s v="ARP SÃ©lection"/>
    <n v="95"/>
    <n v="166.6"/>
    <n v="551878.51380552223"/>
    <n v="0"/>
  </r>
  <r>
    <s v="Trick"/>
    <x v="0"/>
    <x v="3"/>
    <x v="19"/>
    <s v="July 23, 1999 (United States)"/>
    <x v="13"/>
    <n v="8400"/>
    <s v="Jim Fall"/>
    <s v="Jason Schafer"/>
    <s v="Christian Campbell"/>
    <s v="United States"/>
    <n v="450000"/>
    <n v="2087228"/>
    <s v="Good Machine"/>
    <n v="89"/>
    <n v="166.6"/>
    <n v="3930152.6026410568"/>
    <n v="3.6382844444444444"/>
  </r>
  <r>
    <s v="A Room for Romeo Brass"/>
    <x v="0"/>
    <x v="3"/>
    <x v="19"/>
    <s v="February 4, 2000 (United Kingdom)"/>
    <x v="37"/>
    <n v="5500"/>
    <s v="Shane Meadows"/>
    <s v="Robyn Slovo"/>
    <s v="Martin Arrowsmith"/>
    <s v="United Kingdom"/>
    <m/>
    <n v="19478"/>
    <s v="Alliance Atlantis Communications"/>
    <n v="90"/>
    <n v="166.6"/>
    <n v="36676.162064825934"/>
    <n v="0"/>
  </r>
  <r>
    <s v="An Affair of Love"/>
    <x v="0"/>
    <x v="0"/>
    <x v="19"/>
    <s v="September 4, 1999 (France)"/>
    <x v="12"/>
    <n v="5300"/>
    <s v="FrÃ©dÃ©ric Fonteyne"/>
    <s v="Philippe Blasband"/>
    <s v="Nathalie Baye"/>
    <s v="France"/>
    <m/>
    <n v="401299"/>
    <s v="ArtÃ©mis Productions"/>
    <n v="80"/>
    <n v="166.6"/>
    <n v="755627.22869147663"/>
    <n v="0"/>
  </r>
  <r>
    <s v="The Loss of Sexual Innocence"/>
    <x v="0"/>
    <x v="0"/>
    <x v="19"/>
    <s v="January 7, 2000 (United Kingdom)"/>
    <x v="20"/>
    <n v="3100"/>
    <s v="Mike Figgis"/>
    <s v="Mike Figgis"/>
    <s v="Julian Sands"/>
    <s v="United Kingdom"/>
    <n v="4000000"/>
    <n v="164022"/>
    <s v="Newmarket Capital Group"/>
    <n v="106"/>
    <n v="166.6"/>
    <n v="308845.74669867946"/>
    <n v="-0.95899449999999997"/>
  </r>
  <r>
    <s v="Aimee &amp; Jaguar"/>
    <x v="4"/>
    <x v="5"/>
    <x v="19"/>
    <s v="February 11, 1999 (Germany)"/>
    <x v="13"/>
    <n v="6200"/>
    <s v="Max FÃ¤rberbÃ¶ck"/>
    <s v="Max FÃ¤rberbÃ¶ck"/>
    <s v="Maria Schrader"/>
    <s v="Germany"/>
    <m/>
    <n v="927107"/>
    <s v="Senator Film Produktion"/>
    <n v="125"/>
    <n v="166.6"/>
    <n v="1745699.0750300121"/>
    <n v="0"/>
  </r>
  <r>
    <s v="The Out-of-Towners"/>
    <x v="8"/>
    <x v="3"/>
    <x v="19"/>
    <s v="April 2, 1999 (United States)"/>
    <x v="30"/>
    <n v="13000"/>
    <s v="Sam Weisman"/>
    <s v="Neil Simon"/>
    <s v="Steve Martin"/>
    <s v="United States"/>
    <n v="75000000"/>
    <n v="28544120"/>
    <s v="Cherry Alley Productions"/>
    <n v="90"/>
    <n v="166.6"/>
    <n v="53747241.560624249"/>
    <n v="-0.61941173333333333"/>
  </r>
  <r>
    <s v="A Map of the World"/>
    <x v="0"/>
    <x v="0"/>
    <x v="19"/>
    <s v="January 21, 2000 (United States)"/>
    <x v="14"/>
    <n v="4100"/>
    <s v="Scott Elliott"/>
    <s v="Jane Hamilton"/>
    <s v="Sigourney Weaver"/>
    <s v="United States"/>
    <m/>
    <n v="570708"/>
    <s v="Cinerenta Medienbeteiligungs KG"/>
    <n v="125"/>
    <n v="166.6"/>
    <n v="1074616.4441776711"/>
    <n v="0"/>
  </r>
  <r>
    <s v="The Minus Man"/>
    <x v="0"/>
    <x v="6"/>
    <x v="19"/>
    <s v="October 8, 1999 (United States)"/>
    <x v="10"/>
    <n v="6400"/>
    <s v="Hampton Fancher"/>
    <s v="Lew McCreary"/>
    <s v="Owen Wilson"/>
    <s v="United States"/>
    <m/>
    <n v="370668"/>
    <s v="Shooting Gallery"/>
    <n v="111"/>
    <n v="166.6"/>
    <n v="697950.48979591846"/>
    <n v="0"/>
  </r>
  <r>
    <s v="Terror Firmer"/>
    <x v="0"/>
    <x v="3"/>
    <x v="19"/>
    <s v="June 20, 1999 (United States)"/>
    <x v="19"/>
    <n v="4900"/>
    <s v="Lloyd Kaufman"/>
    <s v="Patrick Cassidy"/>
    <s v="Will Keenan"/>
    <s v="United States"/>
    <n v="500000"/>
    <m/>
    <s v="Santa Monica Holdings"/>
    <n v="124"/>
    <n v="166.6"/>
    <n v="0"/>
    <n v="-1"/>
  </r>
  <r>
    <s v="8 Â½ Women"/>
    <x v="0"/>
    <x v="3"/>
    <x v="19"/>
    <s v="December 10, 1999 (United Kingdom)"/>
    <x v="1"/>
    <n v="3900"/>
    <s v="Peter Greenaway"/>
    <s v="Peter Greenaway"/>
    <s v="John Standing"/>
    <s v="United Kingdom"/>
    <m/>
    <n v="437568"/>
    <s v="Woodline Productions"/>
    <n v="118"/>
    <n v="166.6"/>
    <n v="823920.05762304924"/>
    <n v="0"/>
  </r>
  <r>
    <s v="The King and I"/>
    <x v="2"/>
    <x v="10"/>
    <x v="19"/>
    <s v="March 19, 1999 (United States)"/>
    <x v="54"/>
    <n v="3700"/>
    <s v="Richard Rich"/>
    <s v="Oscar Hammerstein II"/>
    <s v="Miranda Richardson"/>
    <s v="United States"/>
    <n v="25000000"/>
    <n v="11993021"/>
    <s v="Morgan Creek Entertainment"/>
    <n v="87"/>
    <n v="166.6"/>
    <n v="22582297.04501801"/>
    <n v="-0.52027915999999996"/>
  </r>
  <r>
    <s v="Jesus' Son"/>
    <x v="0"/>
    <x v="0"/>
    <x v="19"/>
    <s v="July 7, 2000 (United States)"/>
    <x v="15"/>
    <n v="6900"/>
    <s v="Alison Maclean"/>
    <s v="Denis Johnson"/>
    <s v="Billy Crudup"/>
    <s v="Canada"/>
    <n v="2500000"/>
    <n v="1302067"/>
    <s v="Evenstar Films"/>
    <n v="107"/>
    <n v="166.6"/>
    <n v="2451731.1998799522"/>
    <n v="-0.47917320000000002"/>
  </r>
  <r>
    <s v="Happy, Texas"/>
    <x v="8"/>
    <x v="3"/>
    <x v="19"/>
    <s v="December 3, 1999 (United Kingdom)"/>
    <x v="21"/>
    <n v="9600"/>
    <s v="Mark Illsley"/>
    <s v="Ed Stone"/>
    <s v="Jeremy Northam"/>
    <s v="United States"/>
    <n v="2500000"/>
    <n v="1955933"/>
    <s v="Marked Entertainment"/>
    <n v="98"/>
    <n v="166.6"/>
    <n v="3682930.2647058824"/>
    <n v="-0.21762680000000001"/>
  </r>
  <r>
    <s v="La fille sur le pont"/>
    <x v="0"/>
    <x v="3"/>
    <x v="19"/>
    <s v="March 31, 1999 (France)"/>
    <x v="24"/>
    <n v="13000"/>
    <s v="Patrice Leconte"/>
    <s v="Serge Frydman"/>
    <s v="Vanessa Paradis"/>
    <s v="France"/>
    <m/>
    <m/>
    <s v="Canal+"/>
    <n v="90"/>
    <n v="166.6"/>
    <n v="0"/>
    <n v="0"/>
  </r>
  <r>
    <s v="Joe the King"/>
    <x v="0"/>
    <x v="6"/>
    <x v="19"/>
    <s v="January 22, 1999 (United States)"/>
    <x v="17"/>
    <n v="2600"/>
    <s v="Frank Whaley"/>
    <s v="Frank Whaley"/>
    <s v="Noah Fleiss"/>
    <s v="United States"/>
    <m/>
    <n v="60279"/>
    <s v="49th Parallel Productions"/>
    <n v="93"/>
    <n v="166.6"/>
    <n v="113502.53481392558"/>
    <n v="0"/>
  </r>
  <r>
    <s v="Almost Famous"/>
    <x v="0"/>
    <x v="1"/>
    <x v="20"/>
    <s v="September 22, 2000 (United States)"/>
    <x v="6"/>
    <n v="260000"/>
    <s v="Cameron Crowe"/>
    <s v="Cameron Crowe"/>
    <s v="Billy Crudup"/>
    <s v="United States"/>
    <n v="60000000"/>
    <n v="47386287"/>
    <s v="Columbia Pictures"/>
    <n v="122"/>
    <n v="172.2"/>
    <n v="86324496.120209053"/>
    <n v="-0.21022854999999999"/>
  </r>
  <r>
    <s v="American Psycho"/>
    <x v="0"/>
    <x v="3"/>
    <x v="20"/>
    <s v="April 14, 2000 (United States)"/>
    <x v="37"/>
    <n v="514000"/>
    <s v="Mary Harron"/>
    <s v="Bret Easton Ellis"/>
    <s v="Christian Bale"/>
    <s v="United States"/>
    <n v="7000000"/>
    <n v="34266564"/>
    <s v="Am Psycho Productions"/>
    <n v="101"/>
    <n v="172.2"/>
    <n v="62424048.355400696"/>
    <n v="3.8952234285714287"/>
  </r>
  <r>
    <s v="Gladiator"/>
    <x v="0"/>
    <x v="2"/>
    <x v="20"/>
    <s v="May 5, 2000 (United States)"/>
    <x v="55"/>
    <n v="1400000"/>
    <s v="Ridley Scott"/>
    <s v="David Franzoni"/>
    <s v="Russell Crowe"/>
    <s v="United States"/>
    <n v="103000000"/>
    <n v="465380802"/>
    <s v="Dreamworks Pictures"/>
    <n v="155"/>
    <n v="172.2"/>
    <n v="847793017.34843206"/>
    <n v="3.518260213592233"/>
  </r>
  <r>
    <s v="Snatch"/>
    <x v="0"/>
    <x v="3"/>
    <x v="20"/>
    <s v="January 19, 2001 (United States)"/>
    <x v="28"/>
    <n v="800000"/>
    <s v="Guy Ritchie"/>
    <s v="Guy Ritchie"/>
    <s v="Jason Statham"/>
    <s v="United Kingdom"/>
    <m/>
    <n v="83557872"/>
    <s v="Columbia Pictures"/>
    <n v="102"/>
    <n v="172.2"/>
    <n v="152218957.29616725"/>
    <n v="0"/>
  </r>
  <r>
    <s v="Requiem for a Dream"/>
    <x v="9"/>
    <x v="0"/>
    <x v="20"/>
    <s v="December 15, 2000 (United States)"/>
    <x v="28"/>
    <n v="786000"/>
    <s v="Darren Aronofsky"/>
    <s v="Hubert Selby Jr."/>
    <s v="Ellen Burstyn"/>
    <s v="United States"/>
    <n v="4500000"/>
    <n v="7390108"/>
    <s v="Artisan Entertainment"/>
    <n v="102"/>
    <n v="172.2"/>
    <n v="13462699.649245065"/>
    <n v="0.64224622222222227"/>
  </r>
  <r>
    <s v="Memento"/>
    <x v="0"/>
    <x v="16"/>
    <x v="20"/>
    <s v="May 25, 2001 (United States)"/>
    <x v="0"/>
    <n v="1200000"/>
    <s v="Christopher Nolan"/>
    <s v="Christopher Nolan"/>
    <s v="Guy Pearce"/>
    <s v="United States"/>
    <n v="9000000"/>
    <n v="40047078"/>
    <s v="Newmarket Capital Group"/>
    <n v="113"/>
    <n v="172.2"/>
    <n v="72954520.142857149"/>
    <n v="3.4496753333333334"/>
  </r>
  <r>
    <s v="Malena"/>
    <x v="0"/>
    <x v="3"/>
    <x v="20"/>
    <s v="February 2, 2001 (United States)"/>
    <x v="24"/>
    <n v="94000"/>
    <s v="Giuseppe Tornatore"/>
    <s v="Giuseppe Tornatore"/>
    <s v="Monica Bellucci"/>
    <s v="Italy"/>
    <m/>
    <n v="14493284"/>
    <s v="Medusa Film"/>
    <n v="108"/>
    <n v="172.2"/>
    <n v="26402689.842044134"/>
    <n v="0"/>
  </r>
  <r>
    <s v="Cast Away"/>
    <x v="8"/>
    <x v="1"/>
    <x v="20"/>
    <s v="December 22, 2000 (United States)"/>
    <x v="40"/>
    <n v="542000"/>
    <s v="Robert Zemeckis"/>
    <s v="William Broyles Jr."/>
    <s v="Tom Hanks"/>
    <s v="United States"/>
    <n v="90000000"/>
    <n v="429632142"/>
    <s v="Twentieth Century Fox"/>
    <n v="143"/>
    <n v="172.2"/>
    <n v="782669006.65156794"/>
    <n v="3.7736904666666669"/>
  </r>
  <r>
    <s v="Scary Movie"/>
    <x v="0"/>
    <x v="3"/>
    <x v="20"/>
    <s v="July 7, 2000 (United States)"/>
    <x v="19"/>
    <n v="238000"/>
    <s v="Keenen Ivory Wayans"/>
    <s v="Shawn Wayans"/>
    <s v="Anna Faris"/>
    <s v="United States"/>
    <n v="19000000"/>
    <n v="278019771"/>
    <s v="Dimension Films"/>
    <n v="88"/>
    <n v="172.2"/>
    <n v="506473880.15505224"/>
    <n v="13.632619526315789"/>
  </r>
  <r>
    <s v="The Perfect Storm"/>
    <x v="8"/>
    <x v="2"/>
    <x v="20"/>
    <s v="June 30, 2000 (United States)"/>
    <x v="5"/>
    <n v="160000"/>
    <s v="Wolfgang Petersen"/>
    <s v="Sebastian Junger"/>
    <s v="George Clooney"/>
    <s v="United States"/>
    <n v="140000000"/>
    <n v="328718434"/>
    <s v="Warner Bros."/>
    <n v="130"/>
    <n v="172.2"/>
    <n v="598832594.3426249"/>
    <n v="1.3479888142857144"/>
  </r>
  <r>
    <s v="Coyote Ugly"/>
    <x v="8"/>
    <x v="3"/>
    <x v="20"/>
    <s v="August 4, 2000 (United States)"/>
    <x v="46"/>
    <n v="108000"/>
    <s v="David McNally"/>
    <s v="Gina Wendkos"/>
    <s v="Piper Perabo"/>
    <s v="United States"/>
    <n v="45000000"/>
    <n v="113916474"/>
    <s v="Touchstone Pictures"/>
    <n v="100"/>
    <n v="172.2"/>
    <n v="207523797.29268292"/>
    <n v="1.5314772000000001"/>
  </r>
  <r>
    <s v="X-Men"/>
    <x v="8"/>
    <x v="2"/>
    <x v="20"/>
    <s v="July 14, 2000 (United States)"/>
    <x v="34"/>
    <n v="582000"/>
    <s v="Bryan Singer"/>
    <s v="Tom DeSanto"/>
    <s v="Patrick Stewart"/>
    <s v="United States"/>
    <n v="75000000"/>
    <n v="296339528"/>
    <s v="Twentieth Century Fox"/>
    <n v="104"/>
    <n v="172.2"/>
    <n v="539847328.30197442"/>
    <n v="2.9511937066666665"/>
  </r>
  <r>
    <s v="Space Cowboys"/>
    <x v="8"/>
    <x v="2"/>
    <x v="20"/>
    <s v="August 4, 2000 (United States)"/>
    <x v="5"/>
    <n v="75000"/>
    <s v="Clint Eastwood"/>
    <s v="Ken Kaufman"/>
    <s v="Clint Eastwood"/>
    <s v="United States"/>
    <n v="65000000"/>
    <n v="128884132"/>
    <s v="Clipsal Films"/>
    <n v="130"/>
    <n v="172.2"/>
    <n v="234790663.23112661"/>
    <n v="0.98283279999999995"/>
  </r>
  <r>
    <s v="The Patriot"/>
    <x v="0"/>
    <x v="2"/>
    <x v="20"/>
    <s v="June 28, 2000 (United States)"/>
    <x v="13"/>
    <n v="260000"/>
    <s v="Roland Emmerich"/>
    <s v="Robert Rodat"/>
    <s v="Mel Gibson"/>
    <s v="United States"/>
    <n v="110000000"/>
    <n v="215294342"/>
    <s v="Columbia Pictures"/>
    <n v="165"/>
    <n v="172.2"/>
    <n v="392205778.66085947"/>
    <n v="0.95722129090909092"/>
  </r>
  <r>
    <s v="Erin Brockovich"/>
    <x v="0"/>
    <x v="5"/>
    <x v="20"/>
    <s v="March 17, 2000 (United States)"/>
    <x v="34"/>
    <n v="182000"/>
    <s v="Steven Soderbergh"/>
    <s v="Susannah Grant"/>
    <s v="Julia Roberts"/>
    <s v="United States"/>
    <n v="52000000"/>
    <n v="256271286"/>
    <s v="Universal Pictures"/>
    <n v="131"/>
    <n v="172.2"/>
    <n v="466854253.29965156"/>
    <n v="3.9282939615384613"/>
  </r>
  <r>
    <s v="Unbreakable"/>
    <x v="8"/>
    <x v="0"/>
    <x v="20"/>
    <s v="November 22, 2000 (United States)"/>
    <x v="4"/>
    <n v="396000"/>
    <s v="M. Night Shyamalan"/>
    <s v="M. Night Shyamalan"/>
    <s v="Bruce Willis"/>
    <s v="United States"/>
    <n v="75000000"/>
    <n v="248118121"/>
    <s v="Touchstone Pictures"/>
    <n v="106"/>
    <n v="172.2"/>
    <n v="452001478.267712"/>
    <n v="2.3082416133333332"/>
  </r>
  <r>
    <s v="Charlie's Angels"/>
    <x v="8"/>
    <x v="2"/>
    <x v="20"/>
    <s v="November 3, 2000 (United States)"/>
    <x v="41"/>
    <n v="179000"/>
    <s v="McG"/>
    <s v="Ryan Rowe"/>
    <s v="Cameron Diaz"/>
    <s v="United States"/>
    <n v="93000000"/>
    <n v="264105545"/>
    <s v="Columbia Pictures"/>
    <n v="98"/>
    <n v="172.2"/>
    <n v="481126071.23403019"/>
    <n v="1.839844569892473"/>
  </r>
  <r>
    <s v="Road Trip"/>
    <x v="0"/>
    <x v="3"/>
    <x v="20"/>
    <s v="May 19, 2000 (United States)"/>
    <x v="5"/>
    <n v="161000"/>
    <s v="Todd Phillips"/>
    <s v="Todd Phillips"/>
    <s v="Breckin Meyer"/>
    <s v="United States"/>
    <n v="16000000"/>
    <n v="119754278"/>
    <s v="Dreamworks Pictures"/>
    <n v="93"/>
    <n v="172.2"/>
    <n v="218158635.35772359"/>
    <n v="6.484642375"/>
  </r>
  <r>
    <s v="The Beach"/>
    <x v="0"/>
    <x v="1"/>
    <x v="20"/>
    <s v="February 11, 2000 (United States)"/>
    <x v="17"/>
    <n v="228000"/>
    <s v="Danny Boyle"/>
    <s v="John Hodge"/>
    <s v="Leonardo DiCaprio"/>
    <s v="United States"/>
    <n v="50000000"/>
    <n v="144056873"/>
    <s v="Figment Films"/>
    <n v="119"/>
    <n v="172.2"/>
    <n v="262431132.75319397"/>
    <n v="1.8811374599999999"/>
  </r>
  <r>
    <s v="Bring It on"/>
    <x v="8"/>
    <x v="3"/>
    <x v="20"/>
    <s v="August 25, 2000 (United States)"/>
    <x v="22"/>
    <n v="90000"/>
    <s v="Peyton Reed"/>
    <s v="Jessica Bendinger"/>
    <s v="Kirsten Dunst"/>
    <s v="United States"/>
    <n v="11000000"/>
    <n v="90449929"/>
    <s v="Beacon Communications"/>
    <n v="98"/>
    <n v="172.2"/>
    <n v="164774348.00987226"/>
    <n v="7.2227208181818181"/>
  </r>
  <r>
    <s v="Remember the Titans"/>
    <x v="1"/>
    <x v="5"/>
    <x v="20"/>
    <s v="September 29, 2000 (United States)"/>
    <x v="40"/>
    <n v="202000"/>
    <s v="Boaz Yakin"/>
    <s v="Gregory Allen Howard"/>
    <s v="Denzel Washington"/>
    <s v="United States"/>
    <n v="30000000"/>
    <n v="136771683"/>
    <s v="Jerry Bruckheimer Films"/>
    <n v="113"/>
    <n v="172.2"/>
    <n v="249159564.21080139"/>
    <n v="3.5590560999999998"/>
  </r>
  <r>
    <s v="Mission: Impossible II"/>
    <x v="8"/>
    <x v="2"/>
    <x v="20"/>
    <s v="May 24, 2000 (United States)"/>
    <x v="10"/>
    <n v="322000"/>
    <s v="John Woo"/>
    <s v="Bruce Geller"/>
    <s v="Tom Cruise"/>
    <s v="United States"/>
    <n v="125000000"/>
    <n v="546388108"/>
    <s v="Paramount Pictures"/>
    <n v="123"/>
    <n v="172.2"/>
    <n v="995365560.27642274"/>
    <n v="3.3711048639999999"/>
  </r>
  <r>
    <s v="O Brother, Where Art Thou?"/>
    <x v="8"/>
    <x v="1"/>
    <x v="20"/>
    <s v="February 2, 2001 (United States)"/>
    <x v="3"/>
    <n v="295000"/>
    <s v="Joel Coen"/>
    <s v="Homer"/>
    <s v="George Clooney"/>
    <s v="United Kingdom"/>
    <n v="26000000"/>
    <n v="71870729"/>
    <s v="Touchstone Pictures"/>
    <n v="107"/>
    <n v="172.2"/>
    <n v="130928267.63821138"/>
    <n v="1.7642588076923076"/>
  </r>
  <r>
    <s v="The 6th Day"/>
    <x v="8"/>
    <x v="2"/>
    <x v="20"/>
    <s v="November 17, 2000 (United States)"/>
    <x v="23"/>
    <n v="118000"/>
    <s v="Roger Spottiswoode"/>
    <s v="Cormac Wibberley"/>
    <s v="Arnold Schwarzenegger"/>
    <s v="United States"/>
    <n v="82000000"/>
    <n v="96085477"/>
    <s v="Phoenix Pictures"/>
    <n v="123"/>
    <n v="172.2"/>
    <n v="175040732.49070847"/>
    <n v="0.17177410975609755"/>
  </r>
  <r>
    <s v="Chicken Run"/>
    <x v="2"/>
    <x v="10"/>
    <x v="20"/>
    <s v="June 23, 2000 (United States)"/>
    <x v="9"/>
    <n v="181000"/>
    <s v="Peter Lord"/>
    <s v="Peter Lord"/>
    <s v="Mel Gibson"/>
    <s v="United States"/>
    <n v="45000000"/>
    <n v="224834564"/>
    <s v="Aardman Animations"/>
    <n v="84"/>
    <n v="172.2"/>
    <n v="409585381.68873405"/>
    <n v="3.9963236444444443"/>
  </r>
  <r>
    <s v="The Cell"/>
    <x v="0"/>
    <x v="6"/>
    <x v="20"/>
    <s v="August 18, 2000 (United States)"/>
    <x v="5"/>
    <n v="97000"/>
    <s v="Tarsem Singh"/>
    <s v="Mark Protosevich"/>
    <s v="Jennifer Lopez"/>
    <s v="United States"/>
    <n v="33000000"/>
    <n v="104155843"/>
    <s v="New Line Cinema"/>
    <n v="107"/>
    <n v="172.2"/>
    <n v="189742671.01684088"/>
    <n v="2.1562376666666667"/>
  </r>
  <r>
    <s v="Final Destination"/>
    <x v="0"/>
    <x v="4"/>
    <x v="20"/>
    <s v="March 17, 2000 (United States)"/>
    <x v="17"/>
    <n v="236000"/>
    <s v="James Wong"/>
    <s v="Glen Morgan"/>
    <s v="Devon Sawa"/>
    <s v="United States"/>
    <n v="23000000"/>
    <n v="112880294"/>
    <s v="New Line Cinema"/>
    <n v="98"/>
    <n v="172.2"/>
    <n v="205636168.57026714"/>
    <n v="3.9078388695652175"/>
  </r>
  <r>
    <s v="Traffic"/>
    <x v="0"/>
    <x v="6"/>
    <x v="20"/>
    <s v="January 5, 2001 (United States)"/>
    <x v="37"/>
    <n v="199000"/>
    <s v="Steven Soderbergh"/>
    <s v="Simon Moore"/>
    <s v="Michael Douglas"/>
    <s v="United States"/>
    <n v="48000000"/>
    <n v="207515725"/>
    <s v="Compulsion Inc."/>
    <n v="147"/>
    <n v="172.2"/>
    <n v="378035324.81126595"/>
    <n v="3.3232442708333334"/>
  </r>
  <r>
    <s v="Sexy Beast"/>
    <x v="0"/>
    <x v="6"/>
    <x v="20"/>
    <s v="July 13, 2001 (United States)"/>
    <x v="4"/>
    <n v="57000"/>
    <s v="Jonathan Glazer"/>
    <s v="Louis Mellis"/>
    <s v="Ray Winstone"/>
    <s v="United Kingdom"/>
    <m/>
    <n v="10045677"/>
    <s v="Recorded Picture Company (RPC)"/>
    <n v="89"/>
    <n v="172.2"/>
    <n v="18300399.970383275"/>
    <n v="0"/>
  </r>
  <r>
    <s v="In the Mood for Love"/>
    <x v="1"/>
    <x v="0"/>
    <x v="20"/>
    <s v="March 9, 2001 (United States)"/>
    <x v="31"/>
    <n v="133000"/>
    <s v="Kar-Wai Wong"/>
    <s v="Kar-Wai Wong"/>
    <s v="Tony Chiu-Wai Leung"/>
    <s v="Hong Kong"/>
    <m/>
    <n v="14244250"/>
    <s v="Block 2 Pictures"/>
    <n v="98"/>
    <n v="172.2"/>
    <n v="25949019.889663182"/>
    <n v="0"/>
  </r>
  <r>
    <s v="What Lies Beneath"/>
    <x v="8"/>
    <x v="0"/>
    <x v="20"/>
    <s v="July 21, 2000 (United States)"/>
    <x v="14"/>
    <n v="120000"/>
    <s v="Robert Zemeckis"/>
    <s v="Clark Gregg"/>
    <s v="Harrison Ford"/>
    <s v="United States"/>
    <n v="100000000"/>
    <n v="291420351"/>
    <s v="Dreamworks Pictures"/>
    <n v="130"/>
    <n v="172.2"/>
    <n v="530885970.4337979"/>
    <n v="1.9142035100000001"/>
  </r>
  <r>
    <s v="The Emperor's New Groove"/>
    <x v="2"/>
    <x v="10"/>
    <x v="20"/>
    <s v="December 15, 2000 (United States)"/>
    <x v="34"/>
    <n v="187000"/>
    <s v="Mark Dindal"/>
    <s v="Chris Williams"/>
    <s v="David Spade"/>
    <s v="United States"/>
    <n v="100000000"/>
    <n v="169661687"/>
    <s v="Walt Disney Animation Studios"/>
    <n v="78"/>
    <n v="172.2"/>
    <n v="309075907.15389085"/>
    <n v="0.69661687000000005"/>
  </r>
  <r>
    <s v="Crouching Tiger, Hidden Dragon"/>
    <x v="8"/>
    <x v="2"/>
    <x v="20"/>
    <s v="January 12, 2001 (United States)"/>
    <x v="40"/>
    <n v="258000"/>
    <s v="Ang Lee"/>
    <s v="Hui-Ling Wang"/>
    <s v="Chow Yun-Fat"/>
    <s v="Taiwan"/>
    <n v="17000000"/>
    <n v="213525736"/>
    <s v="Asia Union Film &amp; Entertainment Ltd."/>
    <n v="120"/>
    <n v="172.2"/>
    <n v="388983875.62833917"/>
    <n v="11.560337411764706"/>
  </r>
  <r>
    <s v="Gone in 60 Seconds"/>
    <x v="8"/>
    <x v="2"/>
    <x v="20"/>
    <s v="June 9, 2000 (United States)"/>
    <x v="16"/>
    <n v="265000"/>
    <s v="Dominic Sena"/>
    <s v="H.B. Halicki"/>
    <s v="Nicolas Cage"/>
    <s v="United States"/>
    <n v="90000000"/>
    <n v="237202299"/>
    <s v="Touchstone Pictures"/>
    <n v="118"/>
    <n v="172.2"/>
    <n v="432115918.67770034"/>
    <n v="1.6355811"/>
  </r>
  <r>
    <s v="Dude, Where's My Car?"/>
    <x v="8"/>
    <x v="3"/>
    <x v="20"/>
    <s v="December 15, 2000 (United States)"/>
    <x v="30"/>
    <n v="136000"/>
    <s v="Danny Leiner"/>
    <s v="Philip Stark"/>
    <s v="Ashton Kutcher"/>
    <s v="United States"/>
    <n v="13000000"/>
    <n v="73180723"/>
    <s v="Twentieth Century Fox"/>
    <n v="83"/>
    <n v="172.2"/>
    <n v="133314708.50813009"/>
    <n v="4.6292863846153844"/>
  </r>
  <r>
    <s v="Meet the Parents"/>
    <x v="8"/>
    <x v="3"/>
    <x v="20"/>
    <s v="October 6, 2000 (United States)"/>
    <x v="9"/>
    <n v="317000"/>
    <s v="Jay Roach"/>
    <s v="Greg Glienna"/>
    <s v="Ben Stiller"/>
    <s v="United States"/>
    <n v="55000000"/>
    <n v="330444045"/>
    <s v="Universal Pictures"/>
    <n v="108"/>
    <n v="172.2"/>
    <n v="601976172.56968641"/>
    <n v="5.0080735454545451"/>
  </r>
  <r>
    <s v="Pitch Black"/>
    <x v="0"/>
    <x v="2"/>
    <x v="20"/>
    <s v="February 18, 2000 (United States)"/>
    <x v="12"/>
    <n v="229000"/>
    <s v="David Twohy"/>
    <s v="Jim Wheat"/>
    <s v="Radha Mitchell"/>
    <s v="United States"/>
    <n v="23000000"/>
    <n v="53187659"/>
    <s v="Polygram Filmed Entertainment"/>
    <n v="109"/>
    <n v="172.2"/>
    <n v="96892965.321138218"/>
    <n v="1.3125069130434783"/>
  </r>
  <r>
    <s v="Hollow Man"/>
    <x v="0"/>
    <x v="2"/>
    <x v="20"/>
    <s v="August 4, 2000 (United States)"/>
    <x v="1"/>
    <n v="126000"/>
    <s v="Paul Verhoeven"/>
    <s v="Gary Scott Thompson"/>
    <s v="Kevin Bacon"/>
    <s v="United States"/>
    <n v="95000000"/>
    <n v="190213455"/>
    <s v="Columbia Pictures"/>
    <n v="112"/>
    <n v="172.2"/>
    <n v="346515451.99477351"/>
    <n v="1.0022468947368421"/>
  </r>
  <r>
    <s v="Ginger Snaps"/>
    <x v="4"/>
    <x v="0"/>
    <x v="20"/>
    <s v="May 11, 2001 (Canada)"/>
    <x v="8"/>
    <n v="43000"/>
    <s v="John Fawcett"/>
    <s v="Karen Walton"/>
    <s v="Emily Perkins"/>
    <s v="Canada"/>
    <n v="5000000"/>
    <n v="2554"/>
    <s v="Copperheart Entertainment"/>
    <n v="108"/>
    <n v="172.2"/>
    <n v="4652.6701509872246"/>
    <n v="-0.99948919999999997"/>
  </r>
  <r>
    <s v="Miss Congeniality"/>
    <x v="8"/>
    <x v="2"/>
    <x v="20"/>
    <s v="December 22, 2000 (United States)"/>
    <x v="21"/>
    <n v="194000"/>
    <s v="Donald Petrie"/>
    <s v="Marc Lawrence"/>
    <s v="Sandra Bullock"/>
    <s v="United States"/>
    <n v="45000000"/>
    <n v="212742720"/>
    <s v="Castle Rock Entertainment"/>
    <n v="109"/>
    <n v="172.2"/>
    <n v="387557440.5574913"/>
    <n v="3.7276159999999998"/>
  </r>
  <r>
    <s v="High Fidelity"/>
    <x v="0"/>
    <x v="3"/>
    <x v="20"/>
    <s v="March 31, 2000 (United States)"/>
    <x v="24"/>
    <n v="172000"/>
    <s v="Stephen Frears"/>
    <s v="Nick Hornby"/>
    <s v="John Cusack"/>
    <s v="United Kingdom"/>
    <n v="30000000"/>
    <n v="47126295"/>
    <s v="Touchstone Pictures"/>
    <n v="113"/>
    <n v="172.2"/>
    <n v="85850863.771777004"/>
    <n v="0.57087650000000001"/>
  </r>
  <r>
    <s v="Battlefield Earth"/>
    <x v="8"/>
    <x v="2"/>
    <x v="20"/>
    <s v="May 12, 2000 (United States)"/>
    <x v="65"/>
    <n v="77000"/>
    <s v="Roger Christian"/>
    <s v="Corey Mandell"/>
    <s v="John Travolta"/>
    <s v="United States"/>
    <n v="73000000"/>
    <n v="29725663"/>
    <s v="Warner Bros."/>
    <n v="118"/>
    <n v="172.2"/>
    <n v="54151803.037746809"/>
    <n v="-0.59279913698630138"/>
  </r>
  <r>
    <s v="Scream 3"/>
    <x v="0"/>
    <x v="4"/>
    <x v="20"/>
    <s v="February 4, 2000 (United States)"/>
    <x v="41"/>
    <n v="126000"/>
    <s v="Wes Craven"/>
    <s v="Kevin Williamson"/>
    <s v="David Arquette"/>
    <s v="United States"/>
    <n v="40000000"/>
    <n v="161834276"/>
    <s v="Dimension Films"/>
    <n v="116"/>
    <n v="172.2"/>
    <n v="294816564.35075492"/>
    <n v="3.0458569"/>
  </r>
  <r>
    <s v="Best in Show"/>
    <x v="8"/>
    <x v="3"/>
    <x v="20"/>
    <s v="October 20, 2000 (United States)"/>
    <x v="24"/>
    <n v="58000"/>
    <s v="Christopher Guest"/>
    <s v="Christopher Guest"/>
    <s v="Fred Willard"/>
    <s v="United States"/>
    <n v="10000000"/>
    <n v="20789556"/>
    <s v="Castle Rock Entertainment"/>
    <n v="90"/>
    <n v="172.2"/>
    <n v="37872727.742160276"/>
    <n v="1.0789556"/>
  </r>
  <r>
    <s v="The Whole Nine Yards"/>
    <x v="0"/>
    <x v="3"/>
    <x v="20"/>
    <s v="February 18, 2000 (United States)"/>
    <x v="17"/>
    <n v="114000"/>
    <s v="Jonathan Lynn"/>
    <s v="Mitchell Kapner"/>
    <s v="Bruce Willis"/>
    <s v="United States"/>
    <n v="41300000"/>
    <n v="106371651"/>
    <s v="Franchise Pictures"/>
    <n v="98"/>
    <n v="172.2"/>
    <n v="193779250.39895472"/>
    <n v="1.575584769975787"/>
  </r>
  <r>
    <s v="Chocolat"/>
    <x v="8"/>
    <x v="0"/>
    <x v="20"/>
    <s v="January 19, 2001 (United States)"/>
    <x v="13"/>
    <n v="181000"/>
    <s v="Lasse HallstrÃ¶m"/>
    <s v="Joanne Harris"/>
    <s v="Juliette Binoche"/>
    <s v="United Kingdom"/>
    <n v="25000000"/>
    <n v="152699976"/>
    <s v="Miramax"/>
    <n v="121"/>
    <n v="172.2"/>
    <n v="278176437.1149826"/>
    <n v="5.1079990400000002"/>
  </r>
  <r>
    <s v="Billy Elliot"/>
    <x v="0"/>
    <x v="0"/>
    <x v="20"/>
    <s v="November 10, 2000 (United States)"/>
    <x v="3"/>
    <n v="129000"/>
    <s v="Stephen Daldry"/>
    <s v="Lee Hall"/>
    <s v="Jamie Bell"/>
    <s v="United Kingdom"/>
    <n v="5000000"/>
    <n v="109283018"/>
    <s v="StudioCanal"/>
    <n v="110"/>
    <n v="172.2"/>
    <n v="199082942.77932638"/>
    <n v="20.8566036"/>
  </r>
  <r>
    <s v="Amores Perros"/>
    <x v="0"/>
    <x v="0"/>
    <x v="20"/>
    <s v="April 13, 2001 (United States)"/>
    <x v="31"/>
    <n v="228000"/>
    <s v="Alejandro G. IÃ±Ã¡rritu"/>
    <s v="Guillermo Arriaga"/>
    <s v="Emilio EchevarrÃ­a"/>
    <s v="Mexico"/>
    <n v="2000000"/>
    <n v="20908467"/>
    <s v="Altavista Films"/>
    <n v="154"/>
    <n v="172.2"/>
    <n v="38089350.162020907"/>
    <n v="9.4542335000000008"/>
  </r>
  <r>
    <s v="Me, Myself &amp; Irene"/>
    <x v="0"/>
    <x v="3"/>
    <x v="20"/>
    <s v="June 23, 2000 (United States)"/>
    <x v="14"/>
    <n v="226000"/>
    <s v="Bobby Farrelly"/>
    <s v="Peter Farrelly"/>
    <s v="Jim Carrey"/>
    <s v="United States"/>
    <n v="51000000"/>
    <n v="149270999"/>
    <s v="Twentieth Century Fox"/>
    <n v="116"/>
    <n v="172.2"/>
    <n v="271929804.79849011"/>
    <n v="1.9268823333333334"/>
  </r>
  <r>
    <s v="U-571"/>
    <x v="8"/>
    <x v="2"/>
    <x v="20"/>
    <s v="April 21, 2000 (United States)"/>
    <x v="14"/>
    <n v="79000"/>
    <s v="Jonathan Mostow"/>
    <s v="Jonathan Mostow"/>
    <s v="Matthew McConaughey"/>
    <s v="France"/>
    <n v="62000000"/>
    <n v="127666415"/>
    <s v="Universal Pictures"/>
    <n v="116"/>
    <n v="172.2"/>
    <n v="232572325.11904761"/>
    <n v="1.0591357258064515"/>
  </r>
  <r>
    <s v="Bedazzled"/>
    <x v="8"/>
    <x v="3"/>
    <x v="20"/>
    <s v="October 20, 2000 (United States)"/>
    <x v="22"/>
    <n v="99000"/>
    <s v="Harold Ramis"/>
    <s v="Peter Cook"/>
    <s v="Brendan Fraser"/>
    <s v="United States"/>
    <n v="48000000"/>
    <n v="90383208"/>
    <s v="Twentieth Century Fox"/>
    <n v="93"/>
    <n v="172.2"/>
    <n v="164652801.10104531"/>
    <n v="0.88298350000000003"/>
  </r>
  <r>
    <s v="The Road to El Dorado"/>
    <x v="1"/>
    <x v="10"/>
    <x v="20"/>
    <s v="March 31, 2000 (United States)"/>
    <x v="15"/>
    <n v="88000"/>
    <s v="Bibo Bergeron"/>
    <s v="Terry Rossio"/>
    <s v="Kevin Kline"/>
    <s v="United States"/>
    <n v="95000000"/>
    <n v="76432727"/>
    <s v="DreamWorks Animation"/>
    <n v="89"/>
    <n v="172.2"/>
    <n v="139238945.76016259"/>
    <n v="-0.19544497894736843"/>
  </r>
  <r>
    <s v="Scarlet Diva"/>
    <x v="0"/>
    <x v="0"/>
    <x v="20"/>
    <s v="May 26, 2000 (Italy)"/>
    <x v="18"/>
    <n v="2400"/>
    <s v="Asia Argento"/>
    <s v="Asia Argento"/>
    <s v="Asia Argento"/>
    <s v="Italy"/>
    <m/>
    <n v="18062"/>
    <s v="Opera Film (II)"/>
    <n v="90"/>
    <n v="172.2"/>
    <n v="32903.887340301975"/>
    <n v="0"/>
  </r>
  <r>
    <s v="Dinosaur"/>
    <x v="1"/>
    <x v="10"/>
    <x v="20"/>
    <s v="May 19, 2000 (United States)"/>
    <x v="16"/>
    <n v="56000"/>
    <s v="Eric Leighton"/>
    <s v="Thom Enriquez"/>
    <s v="D.B. Sweeney"/>
    <s v="United States"/>
    <n v="127500000"/>
    <n v="349822765"/>
    <s v="Walt Disney Pictures"/>
    <n v="82"/>
    <n v="172.2"/>
    <n v="637278753.66144013"/>
    <n v="1.7437079607843138"/>
  </r>
  <r>
    <s v="How the Grinch Stole Christmas"/>
    <x v="1"/>
    <x v="3"/>
    <x v="20"/>
    <s v="November 17, 2000 (United States)"/>
    <x v="19"/>
    <n v="219000"/>
    <s v="Ron Howard"/>
    <s v="Dr. Seuss"/>
    <s v="Jim Carrey"/>
    <s v="United States"/>
    <n v="123000000"/>
    <n v="363597184"/>
    <s v="Universal Pictures"/>
    <n v="104"/>
    <n v="172.2"/>
    <n v="662371873.52380955"/>
    <n v="1.9560746666666666"/>
  </r>
  <r>
    <s v="Dancer in the Dark"/>
    <x v="0"/>
    <x v="6"/>
    <x v="20"/>
    <s v="October 6, 2000 (United States)"/>
    <x v="45"/>
    <n v="105000"/>
    <s v="Lars von Trier"/>
    <s v="Lars von Trier"/>
    <s v="BjÃ¶rk"/>
    <s v="Denmark"/>
    <n v="12800000"/>
    <n v="40059672"/>
    <s v="Zentropa Entertainments"/>
    <n v="140"/>
    <n v="172.2"/>
    <n v="72977462.871080145"/>
    <n v="2.129661875"/>
  </r>
  <r>
    <s v="What Women Want"/>
    <x v="8"/>
    <x v="3"/>
    <x v="20"/>
    <s v="December 15, 2000 (United States)"/>
    <x v="5"/>
    <n v="197000"/>
    <s v="Nancy Meyers"/>
    <s v="Josh Goldsmith"/>
    <s v="Mel Gibson"/>
    <s v="United States"/>
    <n v="70000000"/>
    <n v="374111707"/>
    <s v="Paramount Pictures"/>
    <n v="127"/>
    <n v="172.2"/>
    <n v="681526379.12833917"/>
    <n v="4.344452957142857"/>
  </r>
  <r>
    <s v="The Gift"/>
    <x v="0"/>
    <x v="0"/>
    <x v="20"/>
    <s v="January 19, 2001 (United States)"/>
    <x v="17"/>
    <n v="65000"/>
    <s v="Sam Raimi"/>
    <s v="Billy Bob Thornton"/>
    <s v="Cate Blanchett"/>
    <s v="United States"/>
    <n v="10000000"/>
    <n v="44567606"/>
    <s v="Lakeshore Entertainment"/>
    <n v="111"/>
    <n v="172.2"/>
    <n v="81189651.580720097"/>
    <n v="3.4567606"/>
  </r>
  <r>
    <s v="The Family Man"/>
    <x v="8"/>
    <x v="3"/>
    <x v="20"/>
    <s v="December 22, 2000 (United States)"/>
    <x v="8"/>
    <n v="105000"/>
    <s v="Brett Ratner"/>
    <s v="David Diamond"/>
    <s v="Nicolas Cage"/>
    <s v="United States"/>
    <n v="60000000"/>
    <n v="124745083"/>
    <s v="Universal Pictures"/>
    <n v="125"/>
    <n v="172.2"/>
    <n v="227250479.30952382"/>
    <n v="1.0790847166666666"/>
  </r>
  <r>
    <s v="Mission to Mars"/>
    <x v="1"/>
    <x v="1"/>
    <x v="20"/>
    <s v="March 10, 2000 (United States)"/>
    <x v="46"/>
    <n v="71000"/>
    <s v="Brian De Palma"/>
    <s v="Lowell Cannon"/>
    <s v="Tim Robbins"/>
    <s v="United States"/>
    <n v="100000000"/>
    <n v="110983407"/>
    <s v="Touchstone Pictures"/>
    <n v="114"/>
    <n v="172.2"/>
    <n v="202180573.61149827"/>
    <n v="0.10983407000000001"/>
  </r>
  <r>
    <s v="The Replacements"/>
    <x v="8"/>
    <x v="3"/>
    <x v="20"/>
    <s v="August 11, 2000 (United States)"/>
    <x v="14"/>
    <n v="60000"/>
    <s v="Howard Deutch"/>
    <s v="Vince McKewin"/>
    <s v="Keanu Reeves"/>
    <s v="United States"/>
    <n v="50000000"/>
    <n v="50054511"/>
    <s v="Bel Air Entertainment"/>
    <n v="118"/>
    <n v="172.2"/>
    <n v="91185250.294425085"/>
    <n v="1.09022E-3"/>
  </r>
  <r>
    <s v="Next Friday"/>
    <x v="0"/>
    <x v="3"/>
    <x v="20"/>
    <s v="January 12, 2000 (United States)"/>
    <x v="19"/>
    <n v="38000"/>
    <s v="Steve Carr"/>
    <s v="Ice Cube"/>
    <s v="Ice Cube"/>
    <s v="United States"/>
    <n v="11000000"/>
    <n v="59827328"/>
    <s v="New Line Cinema"/>
    <n v="98"/>
    <n v="172.2"/>
    <n v="108988576.03716609"/>
    <n v="4.4388480000000001"/>
  </r>
  <r>
    <s v="Under Suspicion"/>
    <x v="0"/>
    <x v="6"/>
    <x v="20"/>
    <s v="November 15, 2000 (France)"/>
    <x v="16"/>
    <n v="23000"/>
    <s v="Stephen Hopkins"/>
    <s v="John Wainwright"/>
    <s v="Morgan Freeman"/>
    <s v="France"/>
    <n v="25000000"/>
    <n v="1308242"/>
    <s v="Revelations Entertainment"/>
    <n v="110"/>
    <n v="172.2"/>
    <n v="2383249.2183507551"/>
    <n v="-0.94767031999999995"/>
  </r>
  <r>
    <s v="Little Nicky"/>
    <x v="8"/>
    <x v="3"/>
    <x v="20"/>
    <s v="November 10, 2000 (United States)"/>
    <x v="11"/>
    <n v="101000"/>
    <s v="Steven Brill"/>
    <s v="Tim Herlihy"/>
    <s v="Adam Sandler"/>
    <s v="United States"/>
    <n v="85000000"/>
    <n v="58292295"/>
    <s v="Avery Pix"/>
    <n v="90"/>
    <n v="172.2"/>
    <n v="106192177.36062717"/>
    <n v="-0.31420829411764706"/>
  </r>
  <r>
    <s v="Boiler Room"/>
    <x v="0"/>
    <x v="6"/>
    <x v="20"/>
    <s v="February 18, 2000 (United States)"/>
    <x v="9"/>
    <n v="51000"/>
    <s v="Ben Younger"/>
    <s v="Ben Younger"/>
    <s v="Giovanni Ribisi"/>
    <s v="United States"/>
    <n v="7000000"/>
    <n v="28780255"/>
    <s v="New Line Cinema"/>
    <n v="120"/>
    <n v="172.2"/>
    <n v="52429535.386178866"/>
    <n v="3.1114649999999999"/>
  </r>
  <r>
    <s v="Where the Heart Is"/>
    <x v="8"/>
    <x v="3"/>
    <x v="20"/>
    <s v="April 28, 2000 (United States)"/>
    <x v="17"/>
    <n v="32000"/>
    <s v="Matt Williams"/>
    <s v="Lowell Ganz"/>
    <s v="Natalie Portman"/>
    <s v="United States"/>
    <n v="15000000"/>
    <n v="40863718"/>
    <s v="Twentieth Century Fox"/>
    <n v="120"/>
    <n v="172.2"/>
    <n v="74442208.691056907"/>
    <n v="1.7242478666666667"/>
  </r>
  <r>
    <s v="Frequency"/>
    <x v="8"/>
    <x v="6"/>
    <x v="20"/>
    <s v="April 28, 2000 (United States)"/>
    <x v="4"/>
    <n v="103000"/>
    <s v="Gregory Hoblit"/>
    <s v="Toby Emmerich"/>
    <s v="Dennis Quaid"/>
    <s v="United States"/>
    <n v="31000000"/>
    <n v="68106245"/>
    <s v="New Line Cinema"/>
    <n v="118"/>
    <n v="172.2"/>
    <n v="124070435.86817653"/>
    <n v="1.1969756451612903"/>
  </r>
  <r>
    <s v="Men of Honor"/>
    <x v="0"/>
    <x v="5"/>
    <x v="20"/>
    <s v="November 10, 2000 (United States)"/>
    <x v="13"/>
    <n v="110000"/>
    <s v="George Tillman Jr."/>
    <s v="Scott Marshall Smith"/>
    <s v="Cuba Gooding Jr."/>
    <s v="United States"/>
    <n v="32000000"/>
    <n v="82343495"/>
    <s v="Fox 2000 Pictures"/>
    <n v="129"/>
    <n v="172.2"/>
    <n v="150006703.72531939"/>
    <n v="1.5732342187499999"/>
  </r>
  <r>
    <s v="28 Days"/>
    <x v="8"/>
    <x v="3"/>
    <x v="20"/>
    <s v="April 14, 2000 (United States)"/>
    <x v="10"/>
    <n v="46000"/>
    <s v="Betty Thomas"/>
    <s v="Susannah Grant"/>
    <s v="Sandra Bullock"/>
    <s v="United States"/>
    <n v="43000000"/>
    <n v="62198945"/>
    <s v="Columbia Pictures"/>
    <n v="103"/>
    <n v="172.2"/>
    <n v="113308995.6242741"/>
    <n v="0.44648709302325579"/>
  </r>
  <r>
    <s v="Love &amp; Basketball"/>
    <x v="8"/>
    <x v="0"/>
    <x v="20"/>
    <s v="April 21, 2000 (United States)"/>
    <x v="13"/>
    <n v="20000"/>
    <s v="Gina Prince-Bythewood"/>
    <s v="Gina Prince-Bythewood"/>
    <s v="Sanaa Lathan"/>
    <s v="United States"/>
    <n v="20000000"/>
    <n v="27728118"/>
    <s v="40 Acres &amp; A Mule Filmworks"/>
    <n v="124"/>
    <n v="172.2"/>
    <n v="50512837.494773522"/>
    <n v="0.38640590000000002"/>
  </r>
  <r>
    <s v="Shanghai Noon"/>
    <x v="8"/>
    <x v="2"/>
    <x v="20"/>
    <s v="May 26, 2000 (United States)"/>
    <x v="14"/>
    <n v="122000"/>
    <s v="Tom Dey"/>
    <s v="Miles Millar"/>
    <s v="Jackie Chan"/>
    <s v="United States"/>
    <n v="55000000"/>
    <n v="99274467"/>
    <s v="Touchstone Pictures"/>
    <n v="110"/>
    <n v="172.2"/>
    <n v="180850175.94599304"/>
    <n v="0.80499030909090907"/>
  </r>
  <r>
    <s v="The Little Vampire"/>
    <x v="1"/>
    <x v="1"/>
    <x v="20"/>
    <s v="October 27, 2000 (United States)"/>
    <x v="1"/>
    <n v="9800"/>
    <s v="Uli Edel"/>
    <s v="Angela Sommer-Bodenburg"/>
    <s v="Jonathan Lipnicki"/>
    <s v="Germany"/>
    <n v="35000000"/>
    <n v="27965865"/>
    <s v="Avrora Media"/>
    <n v="95"/>
    <n v="172.2"/>
    <n v="50945945.705574915"/>
    <n v="-0.20097528571428572"/>
  </r>
  <r>
    <s v="Quills"/>
    <x v="0"/>
    <x v="5"/>
    <x v="20"/>
    <s v="January 19, 2001 (United Kingdom)"/>
    <x v="4"/>
    <n v="52000"/>
    <s v="Philip Kaufman"/>
    <s v="Doug Wright"/>
    <s v="Geoffrey Rush"/>
    <s v="United Kingdom"/>
    <n v="13500000"/>
    <n v="17989227"/>
    <s v="Fox Searchlight Pictures"/>
    <n v="124"/>
    <n v="172.2"/>
    <n v="32771315.388501741"/>
    <n v="0.33253533333333335"/>
  </r>
  <r>
    <s v="Pay It Forward"/>
    <x v="8"/>
    <x v="0"/>
    <x v="20"/>
    <s v="October 20, 2000 (United States)"/>
    <x v="13"/>
    <n v="114000"/>
    <s v="Mimi Leder"/>
    <s v="Catherine Ryan Hyde"/>
    <s v="Kevin Spacey"/>
    <s v="United States"/>
    <n v="40000000"/>
    <n v="55707411"/>
    <s v="Warner Bros."/>
    <n v="123"/>
    <n v="172.2"/>
    <n v="101483245.24216028"/>
    <n v="0.392685275"/>
  </r>
  <r>
    <s v="Vertical Limit"/>
    <x v="8"/>
    <x v="2"/>
    <x v="20"/>
    <s v="December 8, 2000 (United States)"/>
    <x v="23"/>
    <n v="60000"/>
    <s v="Martin Campbell"/>
    <s v="Robert King"/>
    <s v="Scott Glenn"/>
    <s v="United States"/>
    <n v="75000000"/>
    <n v="215663859"/>
    <s v="Columbia Pictures"/>
    <n v="124"/>
    <n v="172.2"/>
    <n v="392878934.77526134"/>
    <n v="1.87551812"/>
  </r>
  <r>
    <s v="The Flintstones in Viva Rock Vegas"/>
    <x v="1"/>
    <x v="3"/>
    <x v="20"/>
    <s v="April 28, 2000 (United States)"/>
    <x v="47"/>
    <n v="22000"/>
    <s v="Brian Levant"/>
    <s v="William Hanna"/>
    <s v="Mark Addy"/>
    <s v="United States"/>
    <n v="83000000"/>
    <n v="59468275"/>
    <s v="Universal Pictures"/>
    <n v="90"/>
    <n v="172.2"/>
    <n v="108334482.38966319"/>
    <n v="-0.28351475903614459"/>
  </r>
  <r>
    <s v="Baise-moi"/>
    <x v="4"/>
    <x v="6"/>
    <x v="20"/>
    <s v="June 28, 2000 (France)"/>
    <x v="54"/>
    <n v="17000"/>
    <s v="Virginie Despentes"/>
    <s v="Virginie Despentes"/>
    <s v="RaffaÃ«la Anderson"/>
    <s v="France"/>
    <m/>
    <n v="940944"/>
    <s v="Canal+"/>
    <n v="77"/>
    <n v="172.2"/>
    <n v="1714135.4982578398"/>
    <n v="0"/>
  </r>
  <r>
    <s v="Reindeer Games"/>
    <x v="0"/>
    <x v="2"/>
    <x v="20"/>
    <s v="February 25, 2000 (United States)"/>
    <x v="1"/>
    <n v="38000"/>
    <s v="John Frankenheimer"/>
    <s v="Ehren Kruger"/>
    <s v="Ben Affleck"/>
    <s v="United States"/>
    <n v="42000000"/>
    <n v="32168970"/>
    <s v="Dimension Films"/>
    <n v="104"/>
    <n v="172.2"/>
    <n v="58602821.655052267"/>
    <n v="-0.23407214285714287"/>
  </r>
  <r>
    <s v="Dracula 2000"/>
    <x v="0"/>
    <x v="2"/>
    <x v="20"/>
    <s v="December 22, 2000 (United States)"/>
    <x v="38"/>
    <n v="33000"/>
    <s v="Patrick Lussier"/>
    <s v="Joel Soisson"/>
    <s v="Gerard Butler"/>
    <s v="United States"/>
    <n v="54000000"/>
    <n v="47053625"/>
    <s v="Dimension Films"/>
    <n v="99"/>
    <n v="172.2"/>
    <n v="85718479.45702672"/>
    <n v="-0.12863657407407408"/>
  </r>
  <r>
    <s v="102 Dalmatians"/>
    <x v="2"/>
    <x v="1"/>
    <x v="20"/>
    <s v="November 22, 2000 (United States)"/>
    <x v="38"/>
    <n v="36000"/>
    <s v="Kevin Lima"/>
    <s v="Dodie Smith"/>
    <s v="Glenn Close"/>
    <s v="United States"/>
    <n v="85000000"/>
    <n v="183611771"/>
    <s v="Cruella Productions"/>
    <n v="100"/>
    <n v="172.2"/>
    <n v="334489039.2723577"/>
    <n v="1.1601384823529413"/>
  </r>
  <r>
    <s v="Red Planet"/>
    <x v="8"/>
    <x v="2"/>
    <x v="20"/>
    <s v="November 10, 2000 (United States)"/>
    <x v="46"/>
    <n v="56000"/>
    <s v="Antony Hoffman"/>
    <s v="Chuck Pfarrer"/>
    <s v="Val Kilmer"/>
    <s v="United States"/>
    <n v="80000000"/>
    <n v="33463969"/>
    <s v="Warner Bros."/>
    <n v="106"/>
    <n v="172.2"/>
    <n v="60961945.849593498"/>
    <n v="-0.58170038749999997"/>
  </r>
  <r>
    <s v="Dungeons &amp; Dragons"/>
    <x v="8"/>
    <x v="2"/>
    <x v="20"/>
    <s v="December 8, 2000 (United States)"/>
    <x v="47"/>
    <n v="32000"/>
    <s v="Courtney Solomon"/>
    <s v="Topper Lilien"/>
    <s v="Justin Whalin"/>
    <s v="United States"/>
    <n v="45000000"/>
    <n v="33978694"/>
    <s v="New Line Cinema"/>
    <n v="107"/>
    <n v="172.2"/>
    <n v="61899630.12659698"/>
    <n v="-0.24491791111111111"/>
  </r>
  <r>
    <s v="Get Carter"/>
    <x v="0"/>
    <x v="2"/>
    <x v="20"/>
    <s v="October 6, 2000 (United States)"/>
    <x v="33"/>
    <n v="33000"/>
    <s v="Stephen Kay"/>
    <s v="Ted Lewis"/>
    <s v="Sylvester Stallone"/>
    <s v="United States"/>
    <n v="63600000"/>
    <n v="19412993"/>
    <s v="Morgan Creek Entertainment"/>
    <n v="102"/>
    <n v="172.2"/>
    <n v="35365016.864692219"/>
    <n v="-0.6947642610062893"/>
  </r>
  <r>
    <s v="Wonder Boys"/>
    <x v="0"/>
    <x v="3"/>
    <x v="20"/>
    <s v="February 25, 2000 (United States)"/>
    <x v="4"/>
    <n v="62000"/>
    <s v="Curtis Hanson"/>
    <s v="Michael Chabon"/>
    <s v="Michael Douglas"/>
    <s v="United States"/>
    <n v="55000000"/>
    <n v="33426588"/>
    <s v="Mutual Film Company"/>
    <n v="107"/>
    <n v="172.2"/>
    <n v="60893848.174216032"/>
    <n v="-0.39224385454545452"/>
  </r>
  <r>
    <s v="Shaft"/>
    <x v="0"/>
    <x v="2"/>
    <x v="20"/>
    <s v="June 16, 2000 (United States)"/>
    <x v="22"/>
    <n v="75000"/>
    <s v="John Singleton"/>
    <s v="Ernest Tidyman"/>
    <s v="Samuel L. Jackson"/>
    <s v="Germany"/>
    <n v="46000000"/>
    <n v="107626125"/>
    <s v="Paramount Pictures"/>
    <n v="99"/>
    <n v="172.2"/>
    <n v="196064549.43379793"/>
    <n v="1.3396983695652174"/>
  </r>
  <r>
    <s v="Finding Forrester"/>
    <x v="8"/>
    <x v="0"/>
    <x v="20"/>
    <s v="January 12, 2001 (United States)"/>
    <x v="4"/>
    <n v="84000"/>
    <s v="Gus Van Sant"/>
    <s v="Mike Rich"/>
    <s v="Sean Connery"/>
    <s v="United States"/>
    <n v="43000000"/>
    <n v="80049764"/>
    <s v="Columbia Pictures"/>
    <n v="136"/>
    <n v="172.2"/>
    <n v="145828170.53890824"/>
    <n v="0.86162241860465116"/>
  </r>
  <r>
    <s v="The Legend of Bagger Vance"/>
    <x v="8"/>
    <x v="0"/>
    <x v="20"/>
    <s v="November 3, 2000 (United States)"/>
    <x v="17"/>
    <n v="54000"/>
    <s v="Robert Redford"/>
    <s v="Steven Pressfield"/>
    <s v="Will Smith"/>
    <s v="United States"/>
    <n v="80000000"/>
    <n v="39459427"/>
    <s v="Twentieth Century Fox"/>
    <n v="126"/>
    <n v="172.2"/>
    <n v="71883985.191056907"/>
    <n v="-0.50675716250000002"/>
  </r>
  <r>
    <s v="Titan A.E."/>
    <x v="1"/>
    <x v="10"/>
    <x v="20"/>
    <s v="June 16, 2000 (United States)"/>
    <x v="14"/>
    <n v="59000"/>
    <s v="Don Bluth"/>
    <s v="Hans Bauer"/>
    <s v="Matt Damon"/>
    <s v="United States"/>
    <n v="75000000"/>
    <n v="36754634"/>
    <s v="David Kirschner Productions"/>
    <n v="94"/>
    <n v="172.2"/>
    <n v="66956612.577235773"/>
    <n v="-0.50993821333333333"/>
  </r>
  <r>
    <s v="Snow Day"/>
    <x v="1"/>
    <x v="1"/>
    <x v="20"/>
    <s v="February 11, 2000 (United States)"/>
    <x v="27"/>
    <n v="12000"/>
    <s v="Chris Koch"/>
    <s v="Will McRobb"/>
    <s v="Chevy Chase"/>
    <s v="United States"/>
    <n v="13000000"/>
    <n v="62464731"/>
    <s v="MFF Feature Film Productions"/>
    <n v="89"/>
    <n v="172.2"/>
    <n v="113793183.01219513"/>
    <n v="3.8049793076923075"/>
  </r>
  <r>
    <s v="The Watcher"/>
    <x v="0"/>
    <x v="6"/>
    <x v="20"/>
    <s v="September 8, 2000 (United States)"/>
    <x v="11"/>
    <n v="26000"/>
    <s v="Joe Charbanic"/>
    <s v="Darcy Meyers"/>
    <s v="James Spader"/>
    <s v="United States"/>
    <n v="30000000"/>
    <n v="47267829"/>
    <s v="Lewitt / Eberts Productions"/>
    <n v="97"/>
    <n v="172.2"/>
    <n v="86108698.939024389"/>
    <n v="0.5755943"/>
  </r>
  <r>
    <s v="The Skulls"/>
    <x v="8"/>
    <x v="2"/>
    <x v="20"/>
    <s v="March 31, 2000 (United States)"/>
    <x v="41"/>
    <n v="31000"/>
    <s v="Rob Cohen"/>
    <s v="John Pogue"/>
    <s v="Joshua Jackson"/>
    <s v="United States"/>
    <n v="35000000"/>
    <n v="50802120"/>
    <s v="Universal Pictures"/>
    <n v="106"/>
    <n v="172.2"/>
    <n v="92547183.763066202"/>
    <n v="0.45148914285714287"/>
  </r>
  <r>
    <s v="Romeo Must Die"/>
    <x v="0"/>
    <x v="2"/>
    <x v="20"/>
    <s v="March 22, 2000 (United States)"/>
    <x v="10"/>
    <n v="68000"/>
    <s v="Andrzej Bartkowiak"/>
    <s v="Mitchell Kapner"/>
    <s v="Jet Li"/>
    <s v="United States"/>
    <n v="25000000"/>
    <n v="91036760"/>
    <s v="Warner Bros."/>
    <n v="115"/>
    <n v="172.2"/>
    <n v="165843389.15214866"/>
    <n v="2.6414704000000002"/>
  </r>
  <r>
    <s v="Big Momma's House"/>
    <x v="8"/>
    <x v="2"/>
    <x v="20"/>
    <s v="June 2, 2000 (United States)"/>
    <x v="33"/>
    <n v="82000"/>
    <s v="Raja Gosnell"/>
    <s v="Darryl Quarles"/>
    <s v="Martin Lawrence"/>
    <s v="Germany"/>
    <n v="30000000"/>
    <n v="173959438"/>
    <s v="Twentieth Century Fox"/>
    <n v="99"/>
    <n v="172.2"/>
    <n v="316905201.51335657"/>
    <n v="4.7986479333333332"/>
  </r>
  <r>
    <s v="Drowning Mona"/>
    <x v="8"/>
    <x v="3"/>
    <x v="20"/>
    <s v="March 3, 2000 (United States)"/>
    <x v="46"/>
    <n v="14000"/>
    <s v="Nick Gomez"/>
    <s v="Peter Steinfeld"/>
    <s v="Danny DeVito"/>
    <s v="United States"/>
    <n v="37000000"/>
    <n v="15910104"/>
    <s v="Code Entertainment"/>
    <n v="96"/>
    <n v="172.2"/>
    <n v="28983737.658536587"/>
    <n v="-0.56999718918918918"/>
  </r>
  <r>
    <s v="Chopper"/>
    <x v="0"/>
    <x v="5"/>
    <x v="20"/>
    <s v="August 3, 2000 (Australia)"/>
    <x v="13"/>
    <n v="37000"/>
    <s v="Andrew Dominik"/>
    <s v="Mark Brandon Read"/>
    <s v="Eric Bana"/>
    <s v="Australia"/>
    <m/>
    <n v="238471"/>
    <s v="Australian Film Finance Corporation (AFFC)"/>
    <n v="94"/>
    <n v="172.2"/>
    <n v="434427.13530778163"/>
    <n v="0"/>
  </r>
  <r>
    <s v="Keeping the Faith"/>
    <x v="8"/>
    <x v="3"/>
    <x v="20"/>
    <s v="April 14, 2000 (United States)"/>
    <x v="5"/>
    <n v="50000"/>
    <s v="Edward Norton"/>
    <s v="Stuart Blumberg"/>
    <s v="Ben Stiller"/>
    <s v="United States"/>
    <n v="29000000"/>
    <n v="59945183"/>
    <s v="Spyglass Entertainment"/>
    <n v="128"/>
    <n v="172.2"/>
    <n v="109203274.72183508"/>
    <n v="1.067075275862069"/>
  </r>
  <r>
    <s v="Center Stage"/>
    <x v="8"/>
    <x v="0"/>
    <x v="20"/>
    <s v="May 12, 2000 (United States)"/>
    <x v="17"/>
    <n v="19000"/>
    <s v="Nicholas Hytner"/>
    <s v="Carol Heikkinen"/>
    <s v="Amanda Schull"/>
    <s v="United States"/>
    <n v="29000000"/>
    <n v="26385941"/>
    <s v="Columbia Pictures"/>
    <n v="115"/>
    <n v="172.2"/>
    <n v="48067768.244483158"/>
    <n v="-9.0139965517241377E-2"/>
  </r>
  <r>
    <s v="Dancing at the Blue Iguana"/>
    <x v="0"/>
    <x v="0"/>
    <x v="20"/>
    <s v="October 11, 2001 (Israel)"/>
    <x v="46"/>
    <n v="3700"/>
    <s v="Michael Radford"/>
    <s v="Michael Radford"/>
    <s v="Charlotte Ayanna"/>
    <s v="United States"/>
    <m/>
    <n v="122121"/>
    <s v="Moonstone Entertainment"/>
    <n v="123"/>
    <n v="172.2"/>
    <n v="222470.13763066204"/>
    <n v="0"/>
  </r>
  <r>
    <s v="Book of Shadows: Blair Witch 2"/>
    <x v="0"/>
    <x v="1"/>
    <x v="20"/>
    <s v="October 27, 2000 (United States)"/>
    <x v="35"/>
    <n v="36000"/>
    <s v="Joe Berlinger"/>
    <s v="Daniel Myrick"/>
    <s v="Jeffrey Donovan"/>
    <s v="United States"/>
    <n v="15000000"/>
    <n v="47737094"/>
    <s v="Artisan Entertainment"/>
    <n v="90"/>
    <n v="172.2"/>
    <n v="86963567.873403028"/>
    <n v="2.1824729333333335"/>
  </r>
  <r>
    <s v="Rules of Engagement"/>
    <x v="0"/>
    <x v="0"/>
    <x v="20"/>
    <s v="April 7, 2000 (United States)"/>
    <x v="5"/>
    <n v="45000"/>
    <s v="William Friedkin"/>
    <s v="Jim Webb"/>
    <s v="Tommy Lee Jones"/>
    <s v="United Kingdom"/>
    <n v="60000000"/>
    <n v="71732303"/>
    <s v="Seven Arts Pictures"/>
    <n v="128"/>
    <n v="172.2"/>
    <n v="130676094.37340303"/>
    <n v="0.19553838333333334"/>
  </r>
  <r>
    <s v="Thirteen Days"/>
    <x v="8"/>
    <x v="0"/>
    <x v="20"/>
    <s v="January 12, 2001 (United States)"/>
    <x v="4"/>
    <n v="55000"/>
    <s v="Roger Donaldson"/>
    <s v="David Self"/>
    <s v="Kevin Costner"/>
    <s v="United States"/>
    <n v="80000000"/>
    <n v="66579890"/>
    <s v="New Line Cinema"/>
    <n v="145"/>
    <n v="172.2"/>
    <n v="121289846.06852497"/>
    <n v="-0.16775137500000001"/>
  </r>
  <r>
    <s v="You Can Count on Me"/>
    <x v="0"/>
    <x v="0"/>
    <x v="20"/>
    <s v="December 22, 2000 (United States)"/>
    <x v="24"/>
    <n v="29000"/>
    <s v="Kenneth Lonergan"/>
    <s v="Kenneth Lonergan"/>
    <s v="Laura Linney"/>
    <s v="United States"/>
    <n v="1200000"/>
    <n v="11242521"/>
    <s v="Hart Sharp Entertainment"/>
    <n v="111"/>
    <n v="172.2"/>
    <n v="20480713.343205575"/>
    <n v="8.3687675000000006"/>
  </r>
  <r>
    <s v="The Kid"/>
    <x v="1"/>
    <x v="3"/>
    <x v="20"/>
    <s v="July 7, 2000 (United States)"/>
    <x v="10"/>
    <n v="41000"/>
    <s v="Jon Turteltaub"/>
    <s v="Audrey Wells"/>
    <s v="Bruce Willis"/>
    <s v="United States"/>
    <n v="65000000"/>
    <n v="110317580"/>
    <s v="Chester Films Inc."/>
    <n v="104"/>
    <n v="172.2"/>
    <n v="200967623.96051103"/>
    <n v="0.69719353846153842"/>
  </r>
  <r>
    <s v="All the Pretty Horses"/>
    <x v="8"/>
    <x v="0"/>
    <x v="20"/>
    <s v="December 25, 2000 (United States)"/>
    <x v="1"/>
    <n v="13000"/>
    <s v="Billy Bob Thornton"/>
    <s v="Cormac McCarthy"/>
    <s v="Matt Damon"/>
    <s v="United States"/>
    <n v="57000000"/>
    <n v="18133495"/>
    <s v="Columbia Pictures"/>
    <n v="116"/>
    <n v="172.2"/>
    <n v="33034131.135307781"/>
    <n v="-0.68186850877192984"/>
  </r>
  <r>
    <s v="Hanging Up"/>
    <x v="8"/>
    <x v="3"/>
    <x v="20"/>
    <s v="February 18, 2000 (United States)"/>
    <x v="38"/>
    <n v="12000"/>
    <s v="Diane Keaton"/>
    <s v="Delia Ephron"/>
    <s v="Diane Keaton"/>
    <s v="Germany"/>
    <n v="60000000"/>
    <n v="51880044"/>
    <s v="Columbia Pictures"/>
    <n v="94"/>
    <n v="172.2"/>
    <n v="94510858.32055749"/>
    <n v="-0.1353326"/>
  </r>
  <r>
    <s v="Yi Yi"/>
    <x v="4"/>
    <x v="0"/>
    <x v="20"/>
    <s v="December 16, 2000 (Japan)"/>
    <x v="7"/>
    <n v="22000"/>
    <s v="Edward Yang"/>
    <s v="Edward Yang"/>
    <s v="Nien-Jen Wu"/>
    <s v="Taiwan"/>
    <m/>
    <n v="1196218"/>
    <s v="1+2 Seisaku Iinkai"/>
    <n v="173"/>
    <n v="172.2"/>
    <n v="2179172.9767711964"/>
    <n v="0"/>
  </r>
  <r>
    <s v="The Dish"/>
    <x v="8"/>
    <x v="3"/>
    <x v="20"/>
    <s v="May 4, 2001 (United States)"/>
    <x v="13"/>
    <n v="16000"/>
    <s v="Rob Sitch"/>
    <s v="Santo Cilauro"/>
    <s v="Sam Neill"/>
    <s v="Australia"/>
    <m/>
    <n v="16575074"/>
    <s v="Working Dog"/>
    <n v="101"/>
    <n v="172.2"/>
    <n v="30195126.096399534"/>
    <n v="0"/>
  </r>
  <r>
    <s v="Supernova"/>
    <x v="8"/>
    <x v="4"/>
    <x v="20"/>
    <s v="January 14, 2000 (United States)"/>
    <x v="38"/>
    <n v="17000"/>
    <s v="Walter Hill"/>
    <s v="William Malone"/>
    <s v="James Spader"/>
    <s v="United States"/>
    <n v="90000000"/>
    <n v="14828081"/>
    <s v="Hammerhead Productions"/>
    <n v="90"/>
    <n v="172.2"/>
    <n v="27012595.875145182"/>
    <n v="-0.83524354444444449"/>
  </r>
  <r>
    <s v="Loser"/>
    <x v="8"/>
    <x v="3"/>
    <x v="20"/>
    <s v="July 21, 2000 (United States)"/>
    <x v="11"/>
    <n v="27000"/>
    <s v="Amy Heckerling"/>
    <s v="Amy Heckerling"/>
    <s v="Jason Biggs"/>
    <s v="United States"/>
    <n v="20000000"/>
    <n v="18404706"/>
    <s v="Branti Film Productions"/>
    <n v="98"/>
    <n v="172.2"/>
    <n v="33528201.348432057"/>
    <n v="-7.9764699999999994E-2"/>
  </r>
  <r>
    <s v="Down to You"/>
    <x v="8"/>
    <x v="3"/>
    <x v="20"/>
    <s v="January 21, 2000 (United States)"/>
    <x v="18"/>
    <n v="15000"/>
    <s v="Kris Isacsson"/>
    <s v="Kris Isacsson"/>
    <s v="Freddie Prinze Jr."/>
    <s v="United States"/>
    <n v="11000000"/>
    <n v="24419914"/>
    <s v="Open City Films"/>
    <n v="91"/>
    <n v="172.2"/>
    <n v="44486219.638792105"/>
    <n v="1.2199921818181818"/>
  </r>
  <r>
    <s v="The Way of the Gun"/>
    <x v="0"/>
    <x v="2"/>
    <x v="20"/>
    <s v="September 8, 2000 (United States)"/>
    <x v="17"/>
    <n v="32000"/>
    <s v="Christopher McQuarrie"/>
    <s v="Christopher McQuarrie"/>
    <s v="Ryan Phillippe"/>
    <s v="United States"/>
    <n v="8500000"/>
    <n v="13200972"/>
    <s v="Artisan Entertainment"/>
    <n v="119"/>
    <n v="172.2"/>
    <n v="24048460.606271777"/>
    <n v="0.55305552941176472"/>
  </r>
  <r>
    <s v="The Adventures of Rocky &amp; Bullwinkle"/>
    <x v="1"/>
    <x v="10"/>
    <x v="20"/>
    <s v="June 30, 2000 (United States)"/>
    <x v="29"/>
    <n v="20000"/>
    <s v="Des McAnuff"/>
    <s v="Jay Ward"/>
    <s v="Robert De Niro"/>
    <s v="United States"/>
    <n v="76000000"/>
    <n v="35134820"/>
    <s v="Capella International"/>
    <n v="92"/>
    <n v="172.2"/>
    <n v="64005766.747967482"/>
    <n v="-0.53769973684210526"/>
  </r>
  <r>
    <s v="Cecil B. Demented"/>
    <x v="0"/>
    <x v="3"/>
    <x v="20"/>
    <s v="September 1, 2000 (United States)"/>
    <x v="19"/>
    <n v="14000"/>
    <s v="John Waters"/>
    <s v="John Waters"/>
    <s v="Melanie Griffith"/>
    <s v="United States"/>
    <n v="10000000"/>
    <n v="1961544"/>
    <s v="Artic Productions LLC"/>
    <n v="87"/>
    <n v="172.2"/>
    <n v="3573381.8397212545"/>
    <n v="-0.80384560000000005"/>
  </r>
  <r>
    <s v="Nutty Professor II: the Klumps"/>
    <x v="8"/>
    <x v="3"/>
    <x v="20"/>
    <s v="July 28, 2000 (United States)"/>
    <x v="44"/>
    <n v="49000"/>
    <s v="Peter Segal"/>
    <s v="Jerry Lewis"/>
    <s v="Eddie Murphy"/>
    <s v="United States"/>
    <n v="84000000"/>
    <n v="166339890"/>
    <s v="Universal Pictures"/>
    <n v="106"/>
    <n v="172.2"/>
    <n v="303024526.67247385"/>
    <n v="0.98023678571428574"/>
  </r>
  <r>
    <s v="The Crimson Rivers"/>
    <x v="0"/>
    <x v="6"/>
    <x v="20"/>
    <s v="July 13, 2001 (United States)"/>
    <x v="15"/>
    <n v="59000"/>
    <s v="Mathieu Kassovitz"/>
    <s v="Jean-Christophe GrangÃ©"/>
    <s v="Jean Reno"/>
    <s v="France"/>
    <n v="14000000"/>
    <n v="60103680"/>
    <s v="LÃ©gende Films"/>
    <n v="106"/>
    <n v="172.2"/>
    <n v="109492011.70731707"/>
    <n v="3.29312"/>
  </r>
  <r>
    <s v="Proof of Life"/>
    <x v="0"/>
    <x v="2"/>
    <x v="20"/>
    <s v="December 8, 2000 (United States)"/>
    <x v="21"/>
    <n v="56000"/>
    <s v="Taylor Hackford"/>
    <s v="Tony Gilroy"/>
    <s v="Meg Ryan"/>
    <s v="United States"/>
    <n v="65000000"/>
    <n v="62761005"/>
    <s v="Castle Rock Entertainment"/>
    <n v="135"/>
    <n v="172.2"/>
    <n v="114332910.96689896"/>
    <n v="-3.4446076923076926E-2"/>
  </r>
  <r>
    <s v="Bamboozled"/>
    <x v="0"/>
    <x v="3"/>
    <x v="20"/>
    <s v="October 20, 2000 (United States)"/>
    <x v="14"/>
    <n v="11000"/>
    <s v="Spike Lee"/>
    <s v="Spike Lee"/>
    <s v="Damon Wayans"/>
    <s v="United States"/>
    <n v="10000000"/>
    <n v="2463650"/>
    <s v="New Line Cinema"/>
    <n v="135"/>
    <n v="172.2"/>
    <n v="4488077.8455284555"/>
    <n v="-0.75363500000000005"/>
  </r>
  <r>
    <s v="Shadow of the Vampire"/>
    <x v="0"/>
    <x v="0"/>
    <x v="20"/>
    <s v="January 26, 2001 (United States)"/>
    <x v="15"/>
    <n v="40000"/>
    <s v="E. Elias Merhige"/>
    <s v="Steven Katz"/>
    <s v="John Malkovich"/>
    <s v="United Kingdom"/>
    <n v="8000000"/>
    <n v="11155214"/>
    <s v="Saturn Films"/>
    <n v="92"/>
    <n v="172.2"/>
    <n v="20321664.528455283"/>
    <n v="0.39440175"/>
  </r>
  <r>
    <s v="Thomas and the Magic Railroad"/>
    <x v="2"/>
    <x v="1"/>
    <x v="20"/>
    <s v="July 26, 2000 (United States)"/>
    <x v="29"/>
    <n v="3900"/>
    <s v="Britt Allcroft"/>
    <s v="Britt Allcroft"/>
    <s v="Alec Baldwin"/>
    <s v="United Kingdom"/>
    <n v="19000000"/>
    <n v="19748009"/>
    <s v="Gullane Pictures"/>
    <n v="85"/>
    <n v="172.2"/>
    <n v="35975321.854239255"/>
    <n v="3.9368894736842103E-2"/>
  </r>
  <r>
    <s v="Tigerland"/>
    <x v="0"/>
    <x v="0"/>
    <x v="20"/>
    <s v="May 24, 2001 (Germany)"/>
    <x v="9"/>
    <n v="39000"/>
    <s v="Joel Schumacher"/>
    <s v="Ross Klavan"/>
    <s v="Colin Farrell"/>
    <s v="United States"/>
    <n v="10000000"/>
    <n v="148701"/>
    <s v="Haft Entertainment"/>
    <n v="101"/>
    <n v="172.2"/>
    <n v="270891.42682926828"/>
    <n v="-0.9851299"/>
  </r>
  <r>
    <s v="Return to Me"/>
    <x v="1"/>
    <x v="3"/>
    <x v="20"/>
    <s v="April 7, 2000 (United States)"/>
    <x v="15"/>
    <n v="20000"/>
    <s v="Bonnie Hunt"/>
    <s v="Bonnie Hunt"/>
    <s v="David Duchovny"/>
    <s v="United States"/>
    <n v="24000000"/>
    <n v="36609995"/>
    <s v="Metro-Goldwyn-Mayer (MGM)"/>
    <n v="115"/>
    <n v="172.2"/>
    <n v="66693120.972706154"/>
    <n v="0.52541645833333328"/>
  </r>
  <r>
    <s v="Boys and Girls"/>
    <x v="8"/>
    <x v="3"/>
    <x v="20"/>
    <s v="June 16, 2000 (United States)"/>
    <x v="20"/>
    <n v="16000"/>
    <s v="Robert Iscove"/>
    <s v="Andrew Lowery"/>
    <s v="Freddie Prinze Jr."/>
    <s v="United States"/>
    <n v="35000000"/>
    <n v="25850615"/>
    <s v="Punch 21 Productions"/>
    <n v="94"/>
    <n v="172.2"/>
    <n v="47092554.735772356"/>
    <n v="-0.261411"/>
  </r>
  <r>
    <s v="Whatever It Takes"/>
    <x v="8"/>
    <x v="3"/>
    <x v="20"/>
    <s v="March 24, 2000 (United States)"/>
    <x v="30"/>
    <n v="10000"/>
    <s v="David Raynr"/>
    <s v="Mark Schwahn"/>
    <s v="Shane West"/>
    <s v="United States"/>
    <n v="32000000"/>
    <n v="9902115"/>
    <s v="Columbia Pictures"/>
    <n v="94"/>
    <n v="172.2"/>
    <n v="18038870.357142858"/>
    <n v="-0.69055890625000005"/>
  </r>
  <r>
    <s v="Chuck &amp; Buck"/>
    <x v="0"/>
    <x v="3"/>
    <x v="20"/>
    <s v="August 4, 2000 (United States)"/>
    <x v="14"/>
    <n v="5300"/>
    <s v="Miguel Arteta"/>
    <s v="Mike White"/>
    <s v="Mike White"/>
    <s v="United States"/>
    <n v="250000"/>
    <n v="1182065"/>
    <s v="Artisan Entertainment"/>
    <n v="96"/>
    <n v="172.2"/>
    <n v="2153390.1887340304"/>
    <n v="3.7282600000000001"/>
  </r>
  <r>
    <s v="Autumn in New York"/>
    <x v="8"/>
    <x v="0"/>
    <x v="20"/>
    <s v="August 11, 2000 (United States)"/>
    <x v="41"/>
    <n v="25000"/>
    <s v="Joan Chen"/>
    <s v="Allison Burnett"/>
    <s v="Richard Gere"/>
    <s v="United States"/>
    <n v="65000000"/>
    <n v="90726668"/>
    <s v="Metro-Goldwyn-Mayer (MGM)"/>
    <n v="103"/>
    <n v="172.2"/>
    <n v="165278488.68524972"/>
    <n v="0.39579489230769233"/>
  </r>
  <r>
    <s v="Pollock"/>
    <x v="0"/>
    <x v="5"/>
    <x v="20"/>
    <s v="March 23, 2001 (United States)"/>
    <x v="9"/>
    <n v="27000"/>
    <s v="Ed Harris"/>
    <s v="Steven Naifeh"/>
    <s v="Ed Harris"/>
    <s v="United States"/>
    <n v="6000000"/>
    <n v="10994533"/>
    <s v="Brant-Allen"/>
    <n v="122"/>
    <n v="172.2"/>
    <n v="20028948.908826947"/>
    <n v="0.83242216666666669"/>
  </r>
  <r>
    <s v="The Art of War"/>
    <x v="0"/>
    <x v="2"/>
    <x v="20"/>
    <s v="August 25, 2000 (United States)"/>
    <x v="46"/>
    <n v="29000"/>
    <s v="Christian Duguay"/>
    <s v="Wayne Beach"/>
    <s v="Wesley Snipes"/>
    <s v="United States"/>
    <n v="60000000"/>
    <n v="40400425"/>
    <s v="Morgan Creek Entertainment"/>
    <n v="117"/>
    <n v="172.2"/>
    <n v="73598219.062137052"/>
    <n v="-0.32665958333333334"/>
  </r>
  <r>
    <s v="Before Night Falls"/>
    <x v="0"/>
    <x v="5"/>
    <x v="20"/>
    <s v="February 23, 2001 (United States)"/>
    <x v="13"/>
    <n v="24000"/>
    <s v="Julian Schnabel"/>
    <s v="Cunningham O'Keefe"/>
    <s v="Javier Bardem"/>
    <s v="United States"/>
    <m/>
    <n v="8601053"/>
    <s v="El Mar Pictures"/>
    <n v="133"/>
    <n v="172.2"/>
    <n v="15668701.080720093"/>
    <n v="0"/>
  </r>
  <r>
    <s v="Left Behind: The Movie"/>
    <x v="8"/>
    <x v="2"/>
    <x v="20"/>
    <s v="February 2, 2001 (United States)"/>
    <x v="54"/>
    <n v="9200"/>
    <s v="Vic Sarin"/>
    <s v="Alan B. McElroy"/>
    <s v="Kirk Cameron"/>
    <s v="Canada"/>
    <n v="4000000"/>
    <n v="4224065"/>
    <s v="Cloud Ten Pictures"/>
    <n v="96"/>
    <n v="172.2"/>
    <n v="7695059.1782810688"/>
    <n v="5.6016249999999997E-2"/>
  </r>
  <r>
    <s v="Love &amp; Sex"/>
    <x v="0"/>
    <x v="3"/>
    <x v="20"/>
    <s v="July 14, 2000 (Spain)"/>
    <x v="19"/>
    <n v="5300"/>
    <s v="Valerie Breiman"/>
    <s v="Valerie Breiman"/>
    <s v="Famke Janssen"/>
    <s v="United States"/>
    <m/>
    <n v="580372"/>
    <s v="Behaviour Worldwide"/>
    <n v="82"/>
    <n v="172.2"/>
    <n v="1057274.6596980256"/>
    <n v="0"/>
  </r>
  <r>
    <s v="Psycho Beach Party"/>
    <x v="9"/>
    <x v="3"/>
    <x v="20"/>
    <s v="September 7, 2001 (United States)"/>
    <x v="19"/>
    <n v="5700"/>
    <s v="Robert Lee King"/>
    <s v="Charles Busch"/>
    <s v="Lauren Ambrose"/>
    <s v="Australia"/>
    <n v="1500000"/>
    <n v="268117"/>
    <s v="New Oz Productions"/>
    <n v="95"/>
    <n v="172.2"/>
    <n v="488433.81475029036"/>
    <n v="-0.82125533333333334"/>
  </r>
  <r>
    <s v="Bait"/>
    <x v="0"/>
    <x v="2"/>
    <x v="20"/>
    <s v="September 15, 2000 (United States)"/>
    <x v="1"/>
    <n v="11000"/>
    <s v="Antoine Fuqua"/>
    <s v="Andrew Scheinman"/>
    <s v="Jamie Foxx"/>
    <s v="Canada"/>
    <n v="51000000"/>
    <n v="15471969"/>
    <s v="Castle Rock Entertainment"/>
    <n v="119"/>
    <n v="172.2"/>
    <n v="28185578.834494773"/>
    <n v="-0.69662805882352941"/>
  </r>
  <r>
    <s v="Saving Grace"/>
    <x v="0"/>
    <x v="3"/>
    <x v="20"/>
    <s v="September 1, 2000 (United States)"/>
    <x v="15"/>
    <n v="18000"/>
    <s v="Nigel Cole"/>
    <s v="Mark Crowdy"/>
    <s v="Brenda Blethyn"/>
    <s v="United Kingdom"/>
    <n v="10000000"/>
    <n v="28741330"/>
    <s v="Portman Entertainment Group"/>
    <n v="93"/>
    <n v="172.2"/>
    <n v="52358624.976771198"/>
    <n v="1.874133"/>
  </r>
  <r>
    <s v="Hamlet"/>
    <x v="0"/>
    <x v="0"/>
    <x v="20"/>
    <s v="June 23, 2000 (United States)"/>
    <x v="22"/>
    <n v="9200"/>
    <s v="Michael Almereyda"/>
    <s v="William Shakespeare"/>
    <s v="Ethan Hawke"/>
    <s v="United States"/>
    <n v="2000000"/>
    <n v="2046433"/>
    <s v="double A Films"/>
    <n v="112"/>
    <n v="172.2"/>
    <n v="3728025.7380952383"/>
    <n v="2.3216500000000001E-2"/>
  </r>
  <r>
    <s v="The Isle"/>
    <x v="4"/>
    <x v="0"/>
    <x v="20"/>
    <s v="April 22, 2000 (South Korea)"/>
    <x v="9"/>
    <n v="13000"/>
    <s v="Kim Ki-duk"/>
    <s v="Kim Ki-duk"/>
    <s v="Jung Suh"/>
    <s v="South Korea"/>
    <n v="1000000"/>
    <n v="24963"/>
    <s v="Myung Film Company Ltd."/>
    <n v="90"/>
    <n v="172.2"/>
    <n v="45475.569686411152"/>
    <n v="-0.97503700000000004"/>
  </r>
  <r>
    <s v="Water Drops on Burning Rocks"/>
    <x v="4"/>
    <x v="3"/>
    <x v="20"/>
    <s v="March 15, 2000 (France)"/>
    <x v="8"/>
    <n v="6200"/>
    <s v="FranÃ§ois Ozon"/>
    <s v="Rainer Werner Fassbinder"/>
    <s v="Bernard Giraudeau"/>
    <s v="France"/>
    <m/>
    <m/>
    <s v="FidÃ©litÃ© Productions"/>
    <n v="82"/>
    <n v="172.2"/>
    <n v="0"/>
    <n v="0"/>
  </r>
  <r>
    <s v="Greenfingers"/>
    <x v="0"/>
    <x v="3"/>
    <x v="20"/>
    <s v="September 14, 2001 (United Kingdom)"/>
    <x v="8"/>
    <n v="5600"/>
    <s v="Joel Hershman"/>
    <s v="Joel Hershman"/>
    <s v="Clive Owen"/>
    <s v="United Kingdom"/>
    <m/>
    <n v="1961054"/>
    <s v="Boneyard Entertainment"/>
    <n v="91"/>
    <n v="172.2"/>
    <n v="3572489.1974448315"/>
    <n v="0"/>
  </r>
  <r>
    <s v="Highlander: Endgame"/>
    <x v="0"/>
    <x v="2"/>
    <x v="20"/>
    <s v="September 1, 2000 (United States)"/>
    <x v="26"/>
    <n v="20000"/>
    <s v="Douglas Aarniokoski"/>
    <s v="Gregory Widen"/>
    <s v="Christopher Lambert"/>
    <s v="United Kingdom"/>
    <n v="25000000"/>
    <n v="15843608"/>
    <s v="Davis-Panzer Productions"/>
    <n v="87"/>
    <n v="172.2"/>
    <n v="28862600.636469223"/>
    <n v="-0.36625567999999997"/>
  </r>
  <r>
    <s v="Dr. T &amp; the Women"/>
    <x v="0"/>
    <x v="3"/>
    <x v="20"/>
    <s v="October 13, 2000 (United States)"/>
    <x v="26"/>
    <n v="18000"/>
    <s v="Robert Altman"/>
    <s v="Anne Rapp"/>
    <s v="Richard Gere"/>
    <s v="United States"/>
    <n v="23000000"/>
    <n v="22844291"/>
    <s v="Artisan Entertainment"/>
    <n v="122"/>
    <n v="172.2"/>
    <n v="41615877.390824623"/>
    <n v="-6.7699565217391308E-3"/>
  </r>
  <r>
    <s v="The Yards"/>
    <x v="0"/>
    <x v="6"/>
    <x v="20"/>
    <s v="April 27, 2000 (Singapore)"/>
    <x v="5"/>
    <n v="20000"/>
    <s v="James Gray"/>
    <s v="James Gray"/>
    <s v="Mark Wahlberg"/>
    <s v="United States"/>
    <n v="24000000"/>
    <n v="924036"/>
    <s v="Miramax"/>
    <n v="115"/>
    <n v="172.2"/>
    <n v="1683333.87456446"/>
    <n v="-0.96149850000000003"/>
  </r>
  <r>
    <s v="Urban Legends: Final Cut"/>
    <x v="0"/>
    <x v="4"/>
    <x v="20"/>
    <s v="September 22, 2000 (United States)"/>
    <x v="36"/>
    <n v="16000"/>
    <s v="John Ottman"/>
    <s v="Silvio Horta"/>
    <s v="Jennifer Morrison"/>
    <s v="Canada"/>
    <n v="14000000"/>
    <n v="38574362"/>
    <s v="Phoenix Pictures"/>
    <n v="97"/>
    <n v="172.2"/>
    <n v="70271645.524970964"/>
    <n v="1.7553115714285714"/>
  </r>
  <r>
    <s v="Woman on Top"/>
    <x v="0"/>
    <x v="3"/>
    <x v="20"/>
    <s v="September 22, 2000 (United States)"/>
    <x v="11"/>
    <n v="10000"/>
    <s v="Fina Torres"/>
    <s v="Vera Blasi"/>
    <s v="PenÃ©lope Cruz"/>
    <s v="United States"/>
    <n v="8000000"/>
    <n v="10194274"/>
    <s v="Fox Searchlight Pictures"/>
    <n v="92"/>
    <n v="172.2"/>
    <n v="18571101.938443672"/>
    <n v="0.27428425000000001"/>
  </r>
  <r>
    <s v="Ready to Rumble"/>
    <x v="8"/>
    <x v="3"/>
    <x v="20"/>
    <s v="April 7, 2000 (United States)"/>
    <x v="20"/>
    <n v="14000"/>
    <s v="Brian Robbins"/>
    <s v="Steven Brill"/>
    <s v="David Arquette"/>
    <s v="United States"/>
    <n v="24000000"/>
    <n v="12452362"/>
    <s v="Bel Air Entertainment"/>
    <n v="107"/>
    <n v="172.2"/>
    <n v="22684703.596980255"/>
    <n v="-0.48115158333333335"/>
  </r>
  <r>
    <s v="Vampire Hunter D: Bloodlust"/>
    <x v="0"/>
    <x v="10"/>
    <x v="20"/>
    <s v="September 28, 2001 (United States)"/>
    <x v="3"/>
    <n v="30000"/>
    <s v="Jack Fletcher"/>
    <s v="Hideyuki Kikuchi"/>
    <s v="Andrew Philpot"/>
    <s v="Japan"/>
    <m/>
    <n v="151086"/>
    <s v="Madhouse"/>
    <n v="103"/>
    <n v="172.2"/>
    <n v="275236.22648083622"/>
    <n v="0"/>
  </r>
  <r>
    <s v="Werckmeister Harmonies"/>
    <x v="3"/>
    <x v="0"/>
    <x v="20"/>
    <s v="February 1, 2001 (Hungary)"/>
    <x v="7"/>
    <n v="13000"/>
    <s v="BÃ©la Tarr"/>
    <s v="LÃ¡szlÃ³ Krasznahorkai"/>
    <s v="Lars Rudolph"/>
    <s v="Hungary"/>
    <m/>
    <n v="25461"/>
    <s v="13 Productions"/>
    <n v="145"/>
    <n v="172.2"/>
    <n v="46382.785714285717"/>
    <n v="0"/>
  </r>
  <r>
    <s v="The Ladies Man"/>
    <x v="0"/>
    <x v="3"/>
    <x v="20"/>
    <s v="October 13, 2000 (United States)"/>
    <x v="33"/>
    <n v="13000"/>
    <s v="Reginald Hudlin"/>
    <s v="Tim Meadows"/>
    <s v="Tim Meadows"/>
    <s v="United States"/>
    <n v="24000000"/>
    <n v="13743212"/>
    <s v="Broadway Pictures"/>
    <n v="84"/>
    <n v="172.2"/>
    <n v="25036269.479674798"/>
    <n v="-0.42736616666666666"/>
  </r>
  <r>
    <s v="The Contender"/>
    <x v="0"/>
    <x v="0"/>
    <x v="20"/>
    <s v="October 13, 2000 (United States)"/>
    <x v="15"/>
    <n v="23000"/>
    <s v="Rod Lurie"/>
    <s v="Rod Lurie"/>
    <s v="Joan Allen"/>
    <s v="United States"/>
    <n v="20000000"/>
    <n v="22428990"/>
    <s v="Cinerenta Medienbeteiligungs KG"/>
    <n v="126"/>
    <n v="172.2"/>
    <n v="40859315.696864113"/>
    <n v="0.1214495"/>
  </r>
  <r>
    <s v="Nine Queens"/>
    <x v="0"/>
    <x v="6"/>
    <x v="20"/>
    <s v="August 31, 2000 (Argentina)"/>
    <x v="6"/>
    <n v="51000"/>
    <s v="FabiÃ¡n Bielinsky"/>
    <s v="FabiÃ¡n Bielinsky"/>
    <s v="Ricardo DarÃ­n"/>
    <s v="Argentina"/>
    <n v="1500000"/>
    <n v="12413888"/>
    <s v="FX Sound"/>
    <n v="114"/>
    <n v="172.2"/>
    <n v="22614614.782810684"/>
    <n v="7.2759253333333334"/>
  </r>
  <r>
    <s v="The Broken Hearts Club: A Romantic Comedy"/>
    <x v="0"/>
    <x v="3"/>
    <x v="20"/>
    <s v="October 20, 2000 (United States)"/>
    <x v="9"/>
    <n v="7300"/>
    <s v="Greg Berlanti"/>
    <s v="Greg Berlanti"/>
    <s v="Timothy Olyphant"/>
    <s v="United States"/>
    <n v="1000000"/>
    <n v="2019121"/>
    <s v="Banner Entertainment"/>
    <n v="94"/>
    <n v="172.2"/>
    <n v="3678270.950638792"/>
    <n v="1.0191209999999999"/>
  </r>
  <r>
    <s v="The in Crowd"/>
    <x v="8"/>
    <x v="0"/>
    <x v="20"/>
    <s v="July 19, 2000 (United States)"/>
    <x v="32"/>
    <n v="4400"/>
    <s v="Mary Lambert"/>
    <s v="Mark Gibson"/>
    <s v="Lori Heuring"/>
    <s v="United States"/>
    <n v="24000000"/>
    <n v="5280035"/>
    <s v="Morgan Creek Entertainment"/>
    <n v="105"/>
    <n v="172.2"/>
    <n v="9618739.7183507551"/>
    <n v="-0.77999854166666671"/>
  </r>
  <r>
    <s v="Girlfight"/>
    <x v="0"/>
    <x v="0"/>
    <x v="20"/>
    <s v="October 6, 2000 (United States)"/>
    <x v="8"/>
    <n v="9400"/>
    <s v="Karyn Kusama"/>
    <s v="Karyn Kusama"/>
    <s v="Michelle Rodriguez"/>
    <s v="United States"/>
    <n v="1000000"/>
    <n v="1666028"/>
    <s v="Green/Renzi"/>
    <n v="110"/>
    <n v="172.2"/>
    <n v="3035034.7479674798"/>
    <n v="0.66602799999999995"/>
  </r>
  <r>
    <s v="Beautiful Creatures"/>
    <x v="0"/>
    <x v="3"/>
    <x v="20"/>
    <s v="January 19, 2001 (United Kingdom)"/>
    <x v="1"/>
    <n v="3600"/>
    <s v="Bill Eagles"/>
    <s v="Simon Donald"/>
    <s v="Rachel Weisz"/>
    <s v="United Kingdom"/>
    <m/>
    <n v="313768"/>
    <s v="Arts Council of England"/>
    <n v="86"/>
    <n v="172.2"/>
    <n v="571597.10569105693"/>
    <n v="0"/>
  </r>
  <r>
    <s v="Gossip"/>
    <x v="0"/>
    <x v="0"/>
    <x v="20"/>
    <s v="April 21, 2000 (United States)"/>
    <x v="23"/>
    <n v="15000"/>
    <s v="Davis Guggenheim"/>
    <s v="Gregory Poirier"/>
    <s v="James Marsden"/>
    <s v="United States"/>
    <n v="24000000"/>
    <n v="12591270"/>
    <s v="NPV Entertainment"/>
    <n v="90"/>
    <n v="172.2"/>
    <n v="22937754.930313591"/>
    <n v="-0.47536374999999997"/>
  </r>
  <r>
    <s v="Waking the Dead"/>
    <x v="0"/>
    <x v="0"/>
    <x v="20"/>
    <s v="March 24, 2000 (United States)"/>
    <x v="16"/>
    <n v="6900"/>
    <s v="Keith Gordon"/>
    <s v="Scott Spencer"/>
    <s v="Billy Crudup"/>
    <s v="United States"/>
    <n v="8500000"/>
    <n v="270745"/>
    <s v="Polygram Filmed Entertainment"/>
    <n v="105"/>
    <n v="172.2"/>
    <n v="493221.29210220673"/>
    <n v="-0.9681476470588235"/>
  </r>
  <r>
    <s v="My Dog Skip"/>
    <x v="1"/>
    <x v="3"/>
    <x v="20"/>
    <s v="March 3, 2000 (United States)"/>
    <x v="9"/>
    <n v="20000"/>
    <s v="Jay Russell"/>
    <s v="Willie Morris"/>
    <s v="Frankie Muniz"/>
    <s v="United States"/>
    <n v="6000000"/>
    <n v="35547761"/>
    <s v="Alcon Entertainment"/>
    <n v="95"/>
    <n v="172.2"/>
    <n v="64758029.185249709"/>
    <n v="4.924626833333333"/>
  </r>
  <r>
    <s v="Under the Sand"/>
    <x v="9"/>
    <x v="0"/>
    <x v="20"/>
    <s v="May 4, 2001 (United States)"/>
    <x v="12"/>
    <n v="8500"/>
    <s v="FranÃ§ois Ozon"/>
    <s v="FranÃ§ois Ozon"/>
    <s v="Charlotte Rampling"/>
    <s v="France"/>
    <m/>
    <n v="6531687"/>
    <s v="FidÃ©litÃ© Productions"/>
    <n v="92"/>
    <n v="172.2"/>
    <n v="11898897.862369338"/>
    <n v="0"/>
  </r>
  <r>
    <s v="O Fantasma"/>
    <x v="9"/>
    <x v="0"/>
    <x v="20"/>
    <s v="October 20, 2000 (Portugal)"/>
    <x v="1"/>
    <n v="3200"/>
    <s v="JoÃ£o Pedro Rodrigues"/>
    <s v="JoÃ£o Pedro Rodrigues"/>
    <s v="Ricardo Meneses"/>
    <s v="Portugal"/>
    <m/>
    <n v="126783"/>
    <s v="Rosa Filmes"/>
    <n v="87"/>
    <n v="172.2"/>
    <n v="230962.9912891986"/>
    <n v="0"/>
  </r>
  <r>
    <s v="Hey Ram"/>
    <x v="4"/>
    <x v="6"/>
    <x v="20"/>
    <s v="February 18, 2000 (India)"/>
    <x v="6"/>
    <n v="12000"/>
    <s v="Kamal Haasan"/>
    <s v="H. Banerjee"/>
    <s v="Kamal Haasan"/>
    <s v="India"/>
    <m/>
    <n v="274675"/>
    <s v="Raajkamal Films International"/>
    <n v="186"/>
    <n v="172.2"/>
    <n v="500380.64750290359"/>
    <n v="0"/>
  </r>
  <r>
    <s v="Duets"/>
    <x v="0"/>
    <x v="3"/>
    <x v="20"/>
    <s v="September 15, 2000 (United States)"/>
    <x v="10"/>
    <n v="9200"/>
    <s v="Bruce Paltrow"/>
    <s v="John Byrum"/>
    <s v="Huey Lewis"/>
    <s v="United States"/>
    <n v="21000000"/>
    <n v="6620242"/>
    <s v="Hollywood Pictures"/>
    <n v="112"/>
    <n v="172.2"/>
    <n v="12060220.182346109"/>
    <n v="-0.68475038095238094"/>
  </r>
  <r>
    <s v="The Weight of Water"/>
    <x v="0"/>
    <x v="6"/>
    <x v="20"/>
    <s v="July 31, 2002 (France)"/>
    <x v="23"/>
    <n v="9100"/>
    <s v="Kathryn Bigelow"/>
    <s v="Anita Shreve"/>
    <s v="Catherine McCormack"/>
    <s v="United States"/>
    <n v="16000000"/>
    <n v="321279"/>
    <s v="StudioCanal"/>
    <n v="114"/>
    <n v="172.2"/>
    <n v="585280.03658536589"/>
    <n v="-0.97992006249999997"/>
  </r>
  <r>
    <s v="Lucky Numbers"/>
    <x v="0"/>
    <x v="3"/>
    <x v="20"/>
    <s v="October 27, 2000 (United States)"/>
    <x v="18"/>
    <n v="9900"/>
    <s v="Nora Ephron"/>
    <s v="Adam Resnick"/>
    <s v="John Travolta"/>
    <s v="France"/>
    <n v="63000000"/>
    <n v="10890222"/>
    <s v="Paramount Pictures"/>
    <n v="105"/>
    <n v="172.2"/>
    <n v="19838923.585365854"/>
    <n v="-0.82713933333333334"/>
  </r>
  <r>
    <s v="Animal Factory"/>
    <x v="0"/>
    <x v="6"/>
    <x v="20"/>
    <s v="August 1, 2000 (Spain)"/>
    <x v="14"/>
    <n v="13000"/>
    <s v="Steve Buscemi"/>
    <s v="Edward Bunker"/>
    <s v="Willem Dafoe"/>
    <s v="United States"/>
    <n v="3600000"/>
    <n v="43805"/>
    <s v="Animal Productions LLC"/>
    <n v="94"/>
    <n v="172.2"/>
    <n v="79800.397793263648"/>
    <n v="-0.98783194444444444"/>
  </r>
  <r>
    <s v="Bless the Child"/>
    <x v="0"/>
    <x v="6"/>
    <x v="20"/>
    <s v="August 11, 2000 (United States)"/>
    <x v="27"/>
    <n v="14000"/>
    <s v="Chuck Russell"/>
    <s v="Cathy Cash Spellman"/>
    <s v="Kim Basinger"/>
    <s v="United States"/>
    <n v="65000000"/>
    <n v="40443010"/>
    <s v="Paramount Pictures"/>
    <n v="107"/>
    <n v="172.2"/>
    <n v="73675796.962833911"/>
    <n v="-0.37779984615384615"/>
  </r>
  <r>
    <s v="The Man Who Cried"/>
    <x v="0"/>
    <x v="0"/>
    <x v="20"/>
    <s v="December 8, 2000 (United Kingdom)"/>
    <x v="19"/>
    <n v="15000"/>
    <s v="Sally Potter"/>
    <s v="Sally Potter"/>
    <s v="Christina Ricci"/>
    <s v="United Kingdom"/>
    <m/>
    <n v="1322763"/>
    <s v="Canal+"/>
    <n v="100"/>
    <n v="172.2"/>
    <n v="2409702.3989547039"/>
    <n v="0"/>
  </r>
  <r>
    <s v="State and Main"/>
    <x v="0"/>
    <x v="3"/>
    <x v="20"/>
    <s v="January 12, 2001 (United States)"/>
    <x v="8"/>
    <n v="21000"/>
    <s v="David Mamet"/>
    <s v="David Mamet"/>
    <s v="Philip Seymour Hoffman"/>
    <s v="France"/>
    <m/>
    <n v="9206279"/>
    <s v="Filmtown Entertainment"/>
    <n v="105"/>
    <n v="172.2"/>
    <n v="16771252.742741"/>
    <n v="0"/>
  </r>
  <r>
    <s v="Rugrats in Paris"/>
    <x v="2"/>
    <x v="10"/>
    <x v="20"/>
    <s v="November 17, 2000 (United States)"/>
    <x v="19"/>
    <n v="12000"/>
    <s v="Stig Bergqvist"/>
    <s v="J. David Stem"/>
    <s v="Christine Cavanaugh"/>
    <s v="Germany"/>
    <n v="30000000"/>
    <n v="103291131"/>
    <s v="Paramount Pictures"/>
    <n v="78"/>
    <n v="172.2"/>
    <n v="188167408.79616725"/>
    <n v="2.4430377000000001"/>
  </r>
  <r>
    <s v="Code Unknown"/>
    <x v="4"/>
    <x v="0"/>
    <x v="20"/>
    <s v="November 30, 2001 (United States)"/>
    <x v="13"/>
    <n v="13000"/>
    <s v="Michael Haneke"/>
    <s v="Michael Haneke"/>
    <s v="Juliette Binoche"/>
    <s v="France"/>
    <m/>
    <n v="95242"/>
    <s v="Arte France CinÃ©ma"/>
    <n v="118"/>
    <n v="172.2"/>
    <n v="173504.15447154472"/>
    <n v="0"/>
  </r>
  <r>
    <s v="Maelstrom"/>
    <x v="0"/>
    <x v="0"/>
    <x v="20"/>
    <s v="September 15, 2000 (Canada)"/>
    <x v="15"/>
    <n v="5000"/>
    <s v="Denis Villeneuve"/>
    <s v="Denis Villeneuve"/>
    <s v="Marie-JosÃ©e Croze"/>
    <s v="Canada"/>
    <m/>
    <n v="254380"/>
    <s v="Max Films Productions"/>
    <n v="87"/>
    <n v="172.2"/>
    <n v="463408.86178861791"/>
    <n v="0"/>
  </r>
  <r>
    <s v="Gangster No. 1"/>
    <x v="0"/>
    <x v="6"/>
    <x v="20"/>
    <s v="June 9, 2000 (United Kingdom)"/>
    <x v="17"/>
    <n v="13000"/>
    <s v="Paul McGuigan"/>
    <s v="Johnny Ferguson"/>
    <s v="Malcolm McDowell"/>
    <s v="United Kingdom"/>
    <m/>
    <n v="30915"/>
    <s v="FilmFour"/>
    <n v="103"/>
    <n v="172.2"/>
    <n v="56318.44076655052"/>
    <n v="0"/>
  </r>
  <r>
    <s v="Taxi 2"/>
    <x v="4"/>
    <x v="2"/>
    <x v="20"/>
    <s v="October 6, 2000 (United States)"/>
    <x v="16"/>
    <n v="52000"/>
    <s v="GÃ©rard Krawczyk"/>
    <s v="Luc Besson"/>
    <s v="Samy Naceri"/>
    <s v="France"/>
    <m/>
    <n v="60726164"/>
    <s v="ARP SÃ©lection"/>
    <n v="88"/>
    <n v="172.2"/>
    <n v="110626002.59465738"/>
    <n v="0"/>
  </r>
  <r>
    <s v="Small Time Crooks"/>
    <x v="1"/>
    <x v="3"/>
    <x v="20"/>
    <s v="May 19, 2000 (United States)"/>
    <x v="17"/>
    <n v="38000"/>
    <s v="Woody Allen"/>
    <s v="Woody Allen"/>
    <s v="Woody Allen"/>
    <s v="United States"/>
    <n v="25000000"/>
    <n v="29934477"/>
    <s v="Dreamworks Pictures"/>
    <n v="94"/>
    <n v="172.2"/>
    <n v="54532203.45470383"/>
    <n v="0.19737908000000001"/>
  </r>
  <r>
    <s v="Songs from the Second Floor"/>
    <x v="4"/>
    <x v="3"/>
    <x v="20"/>
    <s v="October 6, 2000 (Sweden)"/>
    <x v="37"/>
    <n v="18000"/>
    <s v="Roy Andersson"/>
    <s v="Roy Andersson"/>
    <s v="Lars Nordh"/>
    <s v="Sweden"/>
    <m/>
    <n v="80334"/>
    <s v="Arte France CinÃ©ma"/>
    <n v="98"/>
    <n v="172.2"/>
    <n v="146345.96864111497"/>
    <n v="0"/>
  </r>
  <r>
    <s v="Bounce"/>
    <x v="8"/>
    <x v="0"/>
    <x v="20"/>
    <s v="November 17, 2000 (United States)"/>
    <x v="46"/>
    <n v="20000"/>
    <s v="Don Roos"/>
    <s v="Don Roos"/>
    <s v="Ben Affleck"/>
    <s v="United States"/>
    <n v="35000000"/>
    <n v="53425292"/>
    <s v="Miramax"/>
    <n v="106"/>
    <n v="172.2"/>
    <n v="97325865.855981424"/>
    <n v="0.52643691428571426"/>
  </r>
  <r>
    <s v="Bread and Tulips"/>
    <x v="8"/>
    <x v="3"/>
    <x v="20"/>
    <s v="November 2, 2001 (United States)"/>
    <x v="4"/>
    <n v="9200"/>
    <s v="Silvio Soldini"/>
    <s v="Silvio Soldini"/>
    <s v="Licia Maglietta"/>
    <s v="Italy"/>
    <m/>
    <n v="9719848"/>
    <s v="Monogatari"/>
    <n v="114"/>
    <n v="172.2"/>
    <n v="17706831.112659696"/>
    <n v="0"/>
  </r>
  <r>
    <s v="Brother"/>
    <x v="3"/>
    <x v="6"/>
    <x v="20"/>
    <s v="January 27, 2001 (Japan)"/>
    <x v="12"/>
    <n v="22000"/>
    <s v="Takeshi Kitano"/>
    <s v="Takeshi Kitano"/>
    <s v="Takeshi Kitano"/>
    <s v="United States"/>
    <n v="10000000"/>
    <n v="15250594"/>
    <s v="Recorded Picture Company (RPC)"/>
    <n v="114"/>
    <n v="172.2"/>
    <n v="27782295.80603949"/>
    <n v="0.52505939999999995"/>
  </r>
  <r>
    <s v="Love, Honor and Obey"/>
    <x v="0"/>
    <x v="3"/>
    <x v="20"/>
    <s v="February 9, 2001 (United States)"/>
    <x v="16"/>
    <n v="5200"/>
    <s v="Dominic Anciano"/>
    <s v="Dominic Anciano"/>
    <s v="Sadie Frost"/>
    <s v="United Kingdom"/>
    <m/>
    <n v="1400"/>
    <s v="British Broadcasting Corporation (BBC)"/>
    <n v="103"/>
    <n v="172.2"/>
    <n v="2550.4065040650407"/>
    <n v="0"/>
  </r>
  <r>
    <s v="Nurse Betty"/>
    <x v="0"/>
    <x v="3"/>
    <x v="20"/>
    <s v="September 8, 2000 (United States)"/>
    <x v="19"/>
    <n v="33000"/>
    <s v="Neil LaBute"/>
    <s v="John C. Richards"/>
    <s v="RenÃ©e Zellweger"/>
    <s v="Germany"/>
    <n v="35000000"/>
    <n v="29364989"/>
    <s v="Gramercy Pictures (I)"/>
    <n v="110"/>
    <n v="172.2"/>
    <n v="53494756.383855984"/>
    <n v="-0.16100031428571429"/>
  </r>
  <r>
    <s v="The House of Mirth"/>
    <x v="1"/>
    <x v="11"/>
    <x v="20"/>
    <s v="October 13, 2000 (United Kingdom)"/>
    <x v="9"/>
    <n v="7200"/>
    <s v="Terence Davies"/>
    <s v="Edith Wharton"/>
    <s v="Gillian Anderson"/>
    <s v="United Kingdom"/>
    <n v="10000000"/>
    <n v="5164404"/>
    <s v="Three Rivers Production"/>
    <n v="135"/>
    <n v="172.2"/>
    <n v="9408092.5365853664"/>
    <n v="-0.48355959999999998"/>
  </r>
  <r>
    <s v="Beautiful"/>
    <x v="8"/>
    <x v="3"/>
    <x v="20"/>
    <s v="September 29, 2000 (United States)"/>
    <x v="41"/>
    <n v="3700"/>
    <s v="Sally Field"/>
    <s v="Jon Bernstein"/>
    <s v="Minnie Driver"/>
    <s v="United States"/>
    <n v="14000000"/>
    <n v="3169930"/>
    <s v="Destination Films"/>
    <n v="112"/>
    <n v="172.2"/>
    <n v="5774721.4924506387"/>
    <n v="-0.77357642857142861"/>
  </r>
  <r>
    <s v="Here on Earth"/>
    <x v="8"/>
    <x v="0"/>
    <x v="20"/>
    <s v="March 24, 2000 (United States)"/>
    <x v="33"/>
    <n v="8300"/>
    <s v="Mark Piznarski"/>
    <s v="Michael Seitzman"/>
    <s v="Chris Klein"/>
    <s v="United States"/>
    <n v="15000000"/>
    <n v="10873148"/>
    <s v="Fox 2000 Pictures"/>
    <n v="96"/>
    <n v="172.2"/>
    <n v="19807819.55632985"/>
    <n v="-0.27512346666666665"/>
  </r>
  <r>
    <s v="The Million Dollar Hotel"/>
    <x v="0"/>
    <x v="0"/>
    <x v="20"/>
    <s v="February 10, 2000 (Germany)"/>
    <x v="23"/>
    <n v="21000"/>
    <s v="Wim Wenders"/>
    <s v="Nicholas Klein"/>
    <s v="Jeremy Davies"/>
    <s v="Germany"/>
    <n v="8000000"/>
    <n v="105983"/>
    <s v="Icon Entertainment International"/>
    <n v="122"/>
    <n v="172.2"/>
    <n v="193071.237514518"/>
    <n v="-0.98675212499999998"/>
  </r>
  <r>
    <s v="The Tigger Movie"/>
    <x v="2"/>
    <x v="10"/>
    <x v="20"/>
    <s v="February 11, 2000 (United States)"/>
    <x v="5"/>
    <n v="18000"/>
    <s v="Jun Falkenstein"/>
    <s v="Eddie Guzelian"/>
    <s v="Jim Cummings"/>
    <s v="United States"/>
    <n v="30000000"/>
    <n v="96159800"/>
    <s v="Disney Television Animation"/>
    <n v="77"/>
    <n v="172.2"/>
    <n v="175176128.1068525"/>
    <n v="2.2053266666666667"/>
  </r>
  <r>
    <s v="What Planet Are You From?"/>
    <x v="0"/>
    <x v="3"/>
    <x v="20"/>
    <s v="March 3, 2000 (United States)"/>
    <x v="41"/>
    <n v="9100"/>
    <s v="Mike Nichols"/>
    <s v="Garry Shandling"/>
    <s v="Garry Shandling"/>
    <s v="United States"/>
    <n v="60000000"/>
    <n v="14145677"/>
    <s v="Brillstein-Grey Entertainment"/>
    <n v="105"/>
    <n v="172.2"/>
    <n v="25769447.589430895"/>
    <n v="-0.76423871666666665"/>
  </r>
  <r>
    <s v="Sade"/>
    <x v="3"/>
    <x v="5"/>
    <x v="20"/>
    <s v="August 23, 2000 (France)"/>
    <x v="10"/>
    <n v="1700"/>
    <s v="BenoÃ®t Jacquot"/>
    <s v="Serge Bramly"/>
    <s v="Daniel Auteuil"/>
    <s v="France"/>
    <m/>
    <n v="100544"/>
    <s v="AlicÃ©lÃ©o"/>
    <n v="100"/>
    <n v="172.2"/>
    <n v="183162.90824622533"/>
    <n v="0"/>
  </r>
  <r>
    <s v="Committed"/>
    <x v="0"/>
    <x v="3"/>
    <x v="20"/>
    <s v="April 18, 2000 (Canada)"/>
    <x v="27"/>
    <n v="3700"/>
    <s v="Lisa Krueger"/>
    <s v="Lisa Krueger"/>
    <s v="Heather Graham"/>
    <s v="United States"/>
    <n v="3000000"/>
    <n v="40361"/>
    <s v="Miramax"/>
    <n v="98"/>
    <n v="172.2"/>
    <n v="73526.397793263648"/>
    <n v="-0.9865463333333333"/>
  </r>
  <r>
    <s v="Tillsammans"/>
    <x v="0"/>
    <x v="3"/>
    <x v="20"/>
    <s v="September 21, 2001 (United States)"/>
    <x v="34"/>
    <n v="21000"/>
    <s v="Lukas Moodysson"/>
    <s v="Lukas Moodysson"/>
    <s v="Lisa Lindgren"/>
    <s v="Sweden"/>
    <m/>
    <n v="14596148"/>
    <s v="Memfis Film"/>
    <n v="106"/>
    <n v="172.2"/>
    <n v="26590079.138211381"/>
    <n v="0"/>
  </r>
  <r>
    <s v="Harrison's Flowers"/>
    <x v="0"/>
    <x v="0"/>
    <x v="20"/>
    <s v="March 15, 2002 (United States)"/>
    <x v="12"/>
    <n v="6100"/>
    <s v="Ã‰lie Chouraqui"/>
    <s v="Isabel Ellsen"/>
    <s v="Andie MacDowell"/>
    <s v="France"/>
    <n v="8000000"/>
    <n v="3033646"/>
    <s v="7 Films CinÃ©ma"/>
    <n v="121"/>
    <n v="172.2"/>
    <n v="5526450.349593496"/>
    <n v="-0.62079424999999999"/>
  </r>
  <r>
    <s v="The Specials"/>
    <x v="0"/>
    <x v="2"/>
    <x v="20"/>
    <s v="September 18, 2000 (United States)"/>
    <x v="1"/>
    <n v="2200"/>
    <s v="Craig Mazin"/>
    <s v="James Gunn"/>
    <s v="Rob Lowe"/>
    <s v="United States"/>
    <n v="1000000"/>
    <n v="13276"/>
    <s v="Brillstein-Grey Entertainment"/>
    <n v="82"/>
    <n v="172.2"/>
    <n v="24185.140534262486"/>
    <n v="-0.98672400000000005"/>
  </r>
  <r>
    <s v="Love's Labour's Lost"/>
    <x v="1"/>
    <x v="11"/>
    <x v="20"/>
    <s v="March 31, 2000 (United Kingdom)"/>
    <x v="22"/>
    <n v="4400"/>
    <s v="Kenneth Branagh"/>
    <s v="William Shakespeare"/>
    <s v="Alessandro Nivola"/>
    <s v="United Kingdom"/>
    <n v="13000000"/>
    <n v="299792"/>
    <s v="PathÃ© Pictures International"/>
    <n v="93"/>
    <n v="172.2"/>
    <n v="546136.76190476189"/>
    <n v="-0.97693907692307691"/>
  </r>
  <r>
    <s v="Lost Souls"/>
    <x v="0"/>
    <x v="0"/>
    <x v="20"/>
    <s v="October 13, 2000 (United States)"/>
    <x v="25"/>
    <n v="11000"/>
    <s v="Janusz Kaminski"/>
    <s v="Pierce Gardner"/>
    <s v="Winona Ryder"/>
    <s v="United States"/>
    <n v="50000000"/>
    <n v="31355910"/>
    <s v="Prufrock Pictures"/>
    <n v="97"/>
    <n v="172.2"/>
    <n v="57121654.860627182"/>
    <n v="-0.37288179999999999"/>
  </r>
  <r>
    <s v="The Golden Bowl"/>
    <x v="0"/>
    <x v="0"/>
    <x v="20"/>
    <s v="May 25, 2001 (United States)"/>
    <x v="23"/>
    <n v="4200"/>
    <s v="James Ivory"/>
    <s v="Henry James"/>
    <s v="Uma Thurman"/>
    <s v="United States"/>
    <n v="15000000"/>
    <n v="5753678"/>
    <s v="Merchant Ivory Productions"/>
    <n v="130"/>
    <n v="172.2"/>
    <n v="10481584.138211383"/>
    <n v="-0.61642146666666664"/>
  </r>
  <r>
    <s v="Digimon: The Movie"/>
    <x v="1"/>
    <x v="10"/>
    <x v="20"/>
    <s v="October 6, 2000 (United States)"/>
    <x v="10"/>
    <n v="7000"/>
    <s v="Directors"/>
    <s v="Akiyoshi Hongo"/>
    <s v="Lara Jill Miller"/>
    <s v="United States"/>
    <n v="5000000"/>
    <n v="16643191"/>
    <s v="Saban Entertainment"/>
    <n v="82"/>
    <n v="172.2"/>
    <n v="30319216.124854822"/>
    <n v="2.3286381999999999"/>
  </r>
  <r>
    <s v="Kaho Naa... Pyaar Hai"/>
    <x v="4"/>
    <x v="2"/>
    <x v="20"/>
    <s v="January 14, 2000 (India)"/>
    <x v="15"/>
    <n v="14000"/>
    <s v="Rakesh Roshan"/>
    <s v="Rakesh Roshan"/>
    <s v="Hrithik Roshan"/>
    <s v="India"/>
    <m/>
    <m/>
    <s v="Film Kraft"/>
    <n v="172"/>
    <n v="172.2"/>
    <n v="0"/>
    <n v="0"/>
  </r>
  <r>
    <s v="Sordid Lives"/>
    <x v="0"/>
    <x v="3"/>
    <x v="20"/>
    <s v="May 11, 2001 (United States)"/>
    <x v="8"/>
    <n v="2900"/>
    <s v="Del Shores"/>
    <s v="Del Shores"/>
    <s v="Delta Burke"/>
    <s v="United States"/>
    <m/>
    <n v="1111273"/>
    <s v="Daly-Harris Productions"/>
    <n v="111"/>
    <n v="172.2"/>
    <n v="2024427.0621370499"/>
    <n v="0"/>
  </r>
  <r>
    <s v="The Monkey's Mask"/>
    <x v="0"/>
    <x v="6"/>
    <x v="20"/>
    <s v="May 10, 2001 (Australia)"/>
    <x v="27"/>
    <n v="1500"/>
    <s v="Samantha Lang"/>
    <s v="Anne Kennedy"/>
    <s v="Susie Porter"/>
    <s v="Australia"/>
    <m/>
    <n v="6831"/>
    <s v="Arenafilm"/>
    <n v="93"/>
    <n v="172.2"/>
    <n v="12444.162020905924"/>
    <n v="0"/>
  </r>
  <r>
    <s v="Suzhou River"/>
    <x v="3"/>
    <x v="0"/>
    <x v="20"/>
    <s v="October 11, 2000 (France)"/>
    <x v="34"/>
    <n v="4400"/>
    <s v="Ye Lou"/>
    <s v="Ye Lou"/>
    <s v="Xun Zhou"/>
    <s v="Germany"/>
    <m/>
    <m/>
    <s v="Coproduction Office"/>
    <n v="83"/>
    <n v="172.2"/>
    <n v="0"/>
    <n v="0"/>
  </r>
  <r>
    <s v="The Next Best Thing"/>
    <x v="8"/>
    <x v="3"/>
    <x v="20"/>
    <s v="March 3, 2000 (United States)"/>
    <x v="32"/>
    <n v="11000"/>
    <s v="John Schlesinger"/>
    <s v="Tom Ropelewski"/>
    <s v="Madonna"/>
    <s v="United States"/>
    <n v="25000000"/>
    <n v="24362772"/>
    <s v="Lakeshore Entertainment"/>
    <n v="108"/>
    <n v="172.2"/>
    <n v="44382122.975609757"/>
    <n v="-2.5489120000000001E-2"/>
  </r>
  <r>
    <s v="Ed Gein"/>
    <x v="4"/>
    <x v="5"/>
    <x v="20"/>
    <s v="July 20, 2001 (United Kingdom)"/>
    <x v="30"/>
    <n v="5100"/>
    <s v="Chuck Parello"/>
    <s v="Stephen Johnston"/>
    <s v="Steve Railsback"/>
    <s v="United States"/>
    <m/>
    <m/>
    <s v="Tartan Films"/>
    <n v="89"/>
    <n v="172.2"/>
    <n v="0"/>
    <n v="0"/>
  </r>
  <r>
    <s v="Gun Shy"/>
    <x v="0"/>
    <x v="3"/>
    <x v="20"/>
    <s v="March 9, 2000 (Australia)"/>
    <x v="46"/>
    <n v="7000"/>
    <s v="Eric Blakeney"/>
    <s v="Eric Blakeney"/>
    <s v="Liam Neeson"/>
    <s v="United States"/>
    <n v="14000000"/>
    <n v="3284444"/>
    <s v="Hollywood Pictures"/>
    <n v="101"/>
    <n v="172.2"/>
    <n v="5983333.8141695699"/>
    <n v="-0.7653968571428571"/>
  </r>
  <r>
    <s v="Big Eden"/>
    <x v="8"/>
    <x v="3"/>
    <x v="20"/>
    <s v="April 18, 2000 (United States)"/>
    <x v="4"/>
    <n v="4200"/>
    <s v="Thomas Bezucha"/>
    <s v="Thomas Bezucha"/>
    <s v="Arye Gross"/>
    <s v="United States"/>
    <m/>
    <n v="512451"/>
    <s v="Chaiken Films"/>
    <n v="118"/>
    <n v="172.2"/>
    <n v="933541.6881533101"/>
    <n v="0"/>
  </r>
  <r>
    <s v="Harry Potter and the Sorcerer's Stone"/>
    <x v="1"/>
    <x v="1"/>
    <x v="21"/>
    <s v="November 16, 2001 (United States)"/>
    <x v="37"/>
    <n v="685000"/>
    <s v="Chris Columbus"/>
    <s v="J.K. Rowling"/>
    <s v="Daniel Radcliffe"/>
    <s v="United Kingdom"/>
    <n v="125000000"/>
    <n v="1006968171"/>
    <s v="Warner Bros."/>
    <n v="152"/>
    <n v="177.1"/>
    <n v="1783658471.1614907"/>
    <n v="7.0557453680000002"/>
  </r>
  <r>
    <s v="The Fast and the Furious"/>
    <x v="8"/>
    <x v="2"/>
    <x v="21"/>
    <s v="June 22, 2001 (United States)"/>
    <x v="8"/>
    <n v="362000"/>
    <s v="Rob Cohen"/>
    <s v="Ken Li"/>
    <s v="Vin Diesel"/>
    <s v="United States"/>
    <n v="38000000"/>
    <n v="207305509"/>
    <s v="Universal Pictures"/>
    <n v="106"/>
    <n v="177.1"/>
    <n v="367203490.53246754"/>
    <n v="4.4554081315789471"/>
  </r>
  <r>
    <s v="The Lord of the Rings: The Fellowship of the Ring"/>
    <x v="8"/>
    <x v="2"/>
    <x v="21"/>
    <s v="December 19, 2001 (United States)"/>
    <x v="63"/>
    <n v="1700000"/>
    <s v="Peter Jackson"/>
    <s v="J.R.R. Tolkien"/>
    <s v="Elijah Wood"/>
    <s v="New Zealand"/>
    <n v="93000000"/>
    <n v="897690072"/>
    <s v="New Line Cinema"/>
    <n v="178"/>
    <n v="177.1"/>
    <n v="1590092465.1970639"/>
    <n v="8.6525814193548385"/>
  </r>
  <r>
    <s v="Legally Blonde"/>
    <x v="8"/>
    <x v="3"/>
    <x v="21"/>
    <s v="July 13, 2001 (United States)"/>
    <x v="21"/>
    <n v="195000"/>
    <s v="Robert Luketic"/>
    <s v="Amanda Brown"/>
    <s v="Reese Witherspoon"/>
    <s v="United States"/>
    <n v="18000000"/>
    <n v="141774679"/>
    <s v="Metro-Goldwyn-Mayer (MGM)"/>
    <n v="96"/>
    <n v="177.1"/>
    <n v="251127706.39356297"/>
    <n v="6.8763710555555555"/>
  </r>
  <r>
    <s v="Mulholland Dr."/>
    <x v="0"/>
    <x v="0"/>
    <x v="21"/>
    <s v="October 19, 2001 (United States)"/>
    <x v="6"/>
    <n v="331000"/>
    <s v="David Lynch"/>
    <s v="David Lynch"/>
    <s v="Naomi Watts"/>
    <s v="France"/>
    <n v="15000000"/>
    <n v="20263646"/>
    <s v="Les Films Alain Sarde"/>
    <n v="147"/>
    <n v="177.1"/>
    <n v="35893313.10107284"/>
    <n v="0.35090973333333331"/>
  </r>
  <r>
    <s v="Monsters, Inc."/>
    <x v="2"/>
    <x v="10"/>
    <x v="21"/>
    <s v="November 2, 2001 (United States)"/>
    <x v="31"/>
    <n v="838000"/>
    <s v="Pete Docter"/>
    <s v="Pete Docter"/>
    <s v="Billy Crystal"/>
    <s v="United States"/>
    <n v="115000000"/>
    <n v="579707738"/>
    <s v="Pixar Animation Studios"/>
    <n v="92"/>
    <n v="177.1"/>
    <n v="1026845383.4590627"/>
    <n v="4.0409368521739131"/>
  </r>
  <r>
    <s v="Spirited Away"/>
    <x v="1"/>
    <x v="10"/>
    <x v="21"/>
    <s v="March 28, 2003 (United States)"/>
    <x v="60"/>
    <n v="679000"/>
    <s v="Hayao Miyazaki"/>
    <s v="Hayao Miyazaki"/>
    <s v="Daveigh Chase"/>
    <s v="Japan"/>
    <n v="19000000"/>
    <n v="355475245"/>
    <s v="Tokuma Shoten"/>
    <n v="125"/>
    <n v="177.1"/>
    <n v="629658861.41445518"/>
    <n v="17.709223421052631"/>
  </r>
  <r>
    <s v="Donnie Darko"/>
    <x v="0"/>
    <x v="0"/>
    <x v="21"/>
    <s v="January 19, 2001 (Mexico)"/>
    <x v="45"/>
    <n v="755000"/>
    <s v="Richard Kelly"/>
    <s v="Richard Kelly"/>
    <s v="Jake Gyllenhaal"/>
    <s v="United States"/>
    <n v="6000000"/>
    <n v="6981586"/>
    <s v="Pandora Cinema"/>
    <n v="113"/>
    <n v="177.1"/>
    <n v="12366592.479954828"/>
    <n v="0.16359766666666667"/>
  </r>
  <r>
    <s v="Not Another Teen Movie"/>
    <x v="0"/>
    <x v="3"/>
    <x v="21"/>
    <s v="December 14, 2001 (United States)"/>
    <x v="46"/>
    <n v="100000"/>
    <s v="Joel Gallen"/>
    <s v="Mike Bender"/>
    <s v="Chyler Leigh"/>
    <s v="United States"/>
    <n v="15000000"/>
    <n v="66468985"/>
    <s v="Columbia Pictures"/>
    <n v="89"/>
    <n v="177.1"/>
    <n v="117737552.76397516"/>
    <n v="3.4312656666666665"/>
  </r>
  <r>
    <s v="Scary Movie 2"/>
    <x v="0"/>
    <x v="3"/>
    <x v="21"/>
    <s v="July 4, 2001 (United States)"/>
    <x v="11"/>
    <n v="152000"/>
    <s v="Keenen Ivory Wayans"/>
    <s v="Shawn Wayans"/>
    <s v="Anna Faris"/>
    <s v="United States"/>
    <n v="45000000"/>
    <n v="141220678"/>
    <s v="Dimension Films"/>
    <n v="83"/>
    <n v="177.1"/>
    <n v="250146395.75719935"/>
    <n v="2.138237288888889"/>
  </r>
  <r>
    <s v="Ocean's Eleven"/>
    <x v="8"/>
    <x v="6"/>
    <x v="21"/>
    <s v="December 7, 2001 (United States)"/>
    <x v="3"/>
    <n v="531000"/>
    <s v="Steven Soderbergh"/>
    <s v="George Clayton Johnson"/>
    <s v="George Clooney"/>
    <s v="United States"/>
    <n v="85000000"/>
    <n v="450717150"/>
    <s v="Warner Bros."/>
    <n v="116"/>
    <n v="177.1"/>
    <n v="798362337.40824401"/>
    <n v="4.3025547058823532"/>
  </r>
  <r>
    <s v="Shrek"/>
    <x v="1"/>
    <x v="10"/>
    <x v="21"/>
    <s v="May 18, 2001 (United States)"/>
    <x v="6"/>
    <n v="630000"/>
    <s v="Andrew Adamson"/>
    <s v="William Steig"/>
    <s v="Mike Myers"/>
    <s v="United States"/>
    <n v="60000000"/>
    <n v="487853320"/>
    <s v="DreamWorks Animation"/>
    <n v="90"/>
    <n v="177.1"/>
    <n v="864142216.17165446"/>
    <n v="7.1308886666666664"/>
  </r>
  <r>
    <s v="Black Hawk Down"/>
    <x v="0"/>
    <x v="0"/>
    <x v="21"/>
    <s v="January 18, 2002 (United States)"/>
    <x v="3"/>
    <n v="372000"/>
    <s v="Ridley Scott"/>
    <s v="Mark Bowden"/>
    <s v="Josh Hartnett"/>
    <s v="United States"/>
    <n v="92000000"/>
    <n v="172989651"/>
    <s v="Revolution Studios"/>
    <n v="144"/>
    <n v="177.1"/>
    <n v="306419274.52682102"/>
    <n v="0.88032229347826085"/>
  </r>
  <r>
    <s v="A Beautiful Mind"/>
    <x v="8"/>
    <x v="5"/>
    <x v="21"/>
    <s v="January 4, 2002 (United States)"/>
    <x v="7"/>
    <n v="871000"/>
    <s v="Ron Howard"/>
    <s v="Akiva Goldsman"/>
    <s v="Russell Crowe"/>
    <s v="United States"/>
    <n v="58000000"/>
    <n v="316791257"/>
    <s v="Universal Pictures"/>
    <n v="135"/>
    <n v="177.1"/>
    <n v="561137308.41840768"/>
    <n v="4.4619182241379312"/>
  </r>
  <r>
    <s v="The Mummy Returns"/>
    <x v="8"/>
    <x v="2"/>
    <x v="21"/>
    <s v="May 4, 2001 (United States)"/>
    <x v="5"/>
    <n v="307000"/>
    <s v="Stephen Sommers"/>
    <s v="Stephen Sommers"/>
    <s v="Brendan Fraser"/>
    <s v="United States"/>
    <n v="98000000"/>
    <n v="443280904"/>
    <s v="Universal Pictures"/>
    <n v="130"/>
    <n v="177.1"/>
    <n v="785190398.55900621"/>
    <n v="3.523274530612245"/>
  </r>
  <r>
    <s v="Pearl Harbor"/>
    <x v="8"/>
    <x v="2"/>
    <x v="21"/>
    <s v="May 25, 2001 (United States)"/>
    <x v="19"/>
    <n v="317000"/>
    <s v="Michael Bay"/>
    <s v="Randall Wallace"/>
    <s v="Ben Affleck"/>
    <s v="United States"/>
    <n v="140000000"/>
    <n v="449220945"/>
    <s v="Touchstone Pictures"/>
    <n v="183"/>
    <n v="177.1"/>
    <n v="795712086.08977985"/>
    <n v="2.2087210357142859"/>
  </r>
  <r>
    <s v="The Royal Tenenbaums"/>
    <x v="0"/>
    <x v="3"/>
    <x v="21"/>
    <s v="January 4, 2002 (United States)"/>
    <x v="37"/>
    <n v="273000"/>
    <s v="Wes Anderson"/>
    <s v="Wes Anderson"/>
    <s v="Gene Hackman"/>
    <s v="United States"/>
    <n v="21000000"/>
    <n v="71444482"/>
    <s v="Touchstone Pictures"/>
    <n v="110"/>
    <n v="177.1"/>
    <n v="126550728.42123094"/>
    <n v="2.4021181904761906"/>
  </r>
  <r>
    <s v="AmÃ©lie"/>
    <x v="0"/>
    <x v="3"/>
    <x v="21"/>
    <s v="February 8, 2002 (United States)"/>
    <x v="28"/>
    <n v="717000"/>
    <s v="Jean-Pierre Jeunet"/>
    <s v="Guillaume Laurant"/>
    <s v="Audrey Tautou"/>
    <s v="France"/>
    <n v="10000000"/>
    <n v="173997108"/>
    <s v="Claudie Ossard Productions"/>
    <n v="122"/>
    <n v="177.1"/>
    <n v="308203798.86843592"/>
    <n v="16.399710800000001"/>
  </r>
  <r>
    <s v="Training Day"/>
    <x v="0"/>
    <x v="6"/>
    <x v="21"/>
    <s v="October 5, 2001 (United States)"/>
    <x v="3"/>
    <n v="403000"/>
    <s v="Antoine Fuqua"/>
    <s v="David Ayer"/>
    <s v="Denzel Washington"/>
    <s v="United States"/>
    <n v="45000000"/>
    <n v="104876233"/>
    <s v="Warner Bros."/>
    <n v="122"/>
    <n v="177.1"/>
    <n v="185768911.86956522"/>
    <n v="1.3305829555555555"/>
  </r>
  <r>
    <s v="A.I. Artificial Intelligence"/>
    <x v="8"/>
    <x v="0"/>
    <x v="21"/>
    <s v="June 29, 2001 (United States)"/>
    <x v="13"/>
    <n v="295000"/>
    <s v="Steven Spielberg"/>
    <s v="Brian Aldiss"/>
    <s v="Haley Joel Osment"/>
    <s v="United States"/>
    <n v="100000000"/>
    <n v="235926552"/>
    <s v="Warner Bros."/>
    <n v="146"/>
    <n v="177.1"/>
    <n v="417900391.65669113"/>
    <n v="1.3592655199999999"/>
  </r>
  <r>
    <s v="Ghost World"/>
    <x v="0"/>
    <x v="3"/>
    <x v="21"/>
    <s v="September 21, 2001 (United States)"/>
    <x v="4"/>
    <n v="115000"/>
    <s v="Terry Zwigoff"/>
    <s v="Daniel Clowes"/>
    <s v="Steve Buscemi"/>
    <s v="United States"/>
    <n v="7000000"/>
    <n v="8764007"/>
    <s v="United Artists"/>
    <n v="111"/>
    <n v="177.1"/>
    <n v="15523822.675889328"/>
    <n v="0.25200099999999998"/>
  </r>
  <r>
    <s v="Super Troopers"/>
    <x v="0"/>
    <x v="3"/>
    <x v="21"/>
    <s v="February 15, 2002 (United States)"/>
    <x v="12"/>
    <n v="98000"/>
    <s v="Jay Chandrasekhar"/>
    <s v="Jay Chandrasekhar"/>
    <s v="Jay Chandrasekhar"/>
    <s v="United States"/>
    <n v="3000000"/>
    <n v="23182223"/>
    <s v="Fox Searchlight Pictures"/>
    <n v="100"/>
    <n v="177.1"/>
    <n v="41063034.190287977"/>
    <n v="6.7274076666666662"/>
  </r>
  <r>
    <s v="A Knight's Tale"/>
    <x v="8"/>
    <x v="2"/>
    <x v="21"/>
    <s v="May 11, 2001 (United States)"/>
    <x v="15"/>
    <n v="176000"/>
    <s v="Brian Helgeland"/>
    <s v="Brian Helgeland"/>
    <s v="Heath Ledger"/>
    <s v="United States"/>
    <n v="65000000"/>
    <n v="117487473"/>
    <s v="Columbia Pictures"/>
    <n v="132"/>
    <n v="177.1"/>
    <n v="208107398.53246754"/>
    <n v="0.80749958461538462"/>
  </r>
  <r>
    <s v="Blow"/>
    <x v="0"/>
    <x v="5"/>
    <x v="21"/>
    <s v="April 6, 2001 (United States)"/>
    <x v="37"/>
    <n v="246000"/>
    <s v="Ted Demme"/>
    <s v="Bruce Porter"/>
    <s v="Johnny Depp"/>
    <s v="United States"/>
    <n v="53000000"/>
    <n v="83282296"/>
    <s v="Apostle"/>
    <n v="124"/>
    <n v="177.1"/>
    <n v="147519233.51326934"/>
    <n v="0.5713640754716981"/>
  </r>
  <r>
    <s v="Hannibal"/>
    <x v="0"/>
    <x v="6"/>
    <x v="21"/>
    <s v="February 9, 2001 (United States)"/>
    <x v="8"/>
    <n v="261000"/>
    <s v="Ridley Scott"/>
    <s v="Thomas Harris"/>
    <s v="Anthony Hopkins"/>
    <s v="United States"/>
    <n v="87000000"/>
    <n v="351692268"/>
    <s v="Metro-Goldwyn-Mayer (MGM)"/>
    <n v="131"/>
    <n v="177.1"/>
    <n v="622958015.08526254"/>
    <n v="3.0424398620689654"/>
  </r>
  <r>
    <s v="The Princess Diaries"/>
    <x v="2"/>
    <x v="3"/>
    <x v="21"/>
    <s v="August 3, 2001 (United States)"/>
    <x v="5"/>
    <n v="133000"/>
    <s v="Garry Marshall"/>
    <s v="Meg Cabot"/>
    <s v="Julie Andrews"/>
    <s v="United States"/>
    <n v="26000000"/>
    <n v="165335153"/>
    <s v="Walt Disney Pictures"/>
    <n v="111"/>
    <n v="177.1"/>
    <n v="292860742.49632978"/>
    <n v="5.359044346153846"/>
  </r>
  <r>
    <s v="Moulin Rouge!"/>
    <x v="8"/>
    <x v="0"/>
    <x v="21"/>
    <s v="June 1, 2001 (United States)"/>
    <x v="37"/>
    <n v="271000"/>
    <s v="Baz Luhrmann"/>
    <s v="Baz Luhrmann"/>
    <s v="Nicole Kidman"/>
    <s v="Australia"/>
    <n v="50000000"/>
    <n v="184935320"/>
    <s v="Twentieth Century Fox"/>
    <n v="127"/>
    <n v="177.1"/>
    <n v="327578824.86730665"/>
    <n v="2.6987063999999998"/>
  </r>
  <r>
    <s v="Vanilla Sky"/>
    <x v="0"/>
    <x v="7"/>
    <x v="21"/>
    <s v="December 14, 2001 (United States)"/>
    <x v="15"/>
    <n v="253000"/>
    <s v="Cameron Crowe"/>
    <s v="Alejandro AmenÃ¡bar"/>
    <s v="Tom Cruise"/>
    <s v="United States"/>
    <n v="68000000"/>
    <n v="203388341"/>
    <s v="Paramount Pictures"/>
    <n v="136"/>
    <n v="177.1"/>
    <n v="360264949.58610958"/>
    <n v="1.9910050147058824"/>
  </r>
  <r>
    <s v="Thir13en Ghosts"/>
    <x v="0"/>
    <x v="7"/>
    <x v="21"/>
    <s v="October 26, 2001 (United States)"/>
    <x v="41"/>
    <n v="81000"/>
    <s v="Steve Beck"/>
    <s v="Robb White"/>
    <s v="Tony Shalhoub"/>
    <s v="United States"/>
    <n v="42000000"/>
    <n v="68467960"/>
    <s v="Warner Bros."/>
    <n v="91"/>
    <n v="177.1"/>
    <n v="121278368.44720498"/>
    <n v="0.63018952380952376"/>
  </r>
  <r>
    <s v="Planet of the Apes"/>
    <x v="8"/>
    <x v="2"/>
    <x v="21"/>
    <s v="July 27, 2001 (United States)"/>
    <x v="46"/>
    <n v="213000"/>
    <s v="Tim Burton"/>
    <s v="Pierre Boulle"/>
    <s v="Mark Wahlberg"/>
    <s v="United States"/>
    <n v="100000000"/>
    <n v="362211740"/>
    <s v="Twentieth Century Fox"/>
    <n v="119"/>
    <n v="177.1"/>
    <n v="641591320.37267089"/>
    <n v="2.6221174"/>
  </r>
  <r>
    <s v="The Others"/>
    <x v="8"/>
    <x v="4"/>
    <x v="21"/>
    <s v="August 10, 2001 (United States)"/>
    <x v="37"/>
    <n v="346000"/>
    <s v="Alejandro AmenÃ¡bar"/>
    <s v="Alejandro AmenÃ¡bar"/>
    <s v="Nicole Kidman"/>
    <s v="Spain"/>
    <n v="17000000"/>
    <n v="209947037"/>
    <s v="Cruise/Wagner Productions"/>
    <n v="104"/>
    <n v="177.1"/>
    <n v="371882470.3946923"/>
    <n v="11.349825705882353"/>
  </r>
  <r>
    <s v="Joe Dirt"/>
    <x v="8"/>
    <x v="1"/>
    <x v="21"/>
    <s v="April 11, 2001 (United States)"/>
    <x v="22"/>
    <n v="53000"/>
    <s v="Dennie Gordon"/>
    <s v="David Spade"/>
    <s v="David Spade"/>
    <s v="United States"/>
    <n v="17700000"/>
    <n v="30987695"/>
    <s v="Columbia Pictures"/>
    <n v="91"/>
    <n v="177.1"/>
    <n v="54888988.828345567"/>
    <n v="0.75071723163841808"/>
  </r>
  <r>
    <s v="Atlantis: The Lost Empire"/>
    <x v="1"/>
    <x v="10"/>
    <x v="21"/>
    <s v="June 15, 2001 (United States)"/>
    <x v="15"/>
    <n v="109000"/>
    <s v="Gary Trousdale"/>
    <s v="Tab Murphy"/>
    <s v="Michael J. Fox"/>
    <s v="United States"/>
    <n v="120000000"/>
    <n v="186053725"/>
    <s v="Walt Disney Animation Studios"/>
    <n v="95"/>
    <n v="177.1"/>
    <n v="329559873.13664597"/>
    <n v="0.55044770833333334"/>
  </r>
  <r>
    <s v="Rat Race"/>
    <x v="8"/>
    <x v="2"/>
    <x v="21"/>
    <s v="August 17, 2001 (United States)"/>
    <x v="5"/>
    <n v="111000"/>
    <s v="Jerry Zucker"/>
    <s v="Andy Breckman"/>
    <s v="Breckin Meyer"/>
    <s v="United States"/>
    <n v="48000000"/>
    <n v="85498534"/>
    <s v="Paramount Pictures"/>
    <n v="112"/>
    <n v="177.1"/>
    <n v="151444890.54658386"/>
    <n v="0.78121945833333328"/>
  </r>
  <r>
    <s v="Summer Catch"/>
    <x v="8"/>
    <x v="3"/>
    <x v="21"/>
    <s v="August 24, 2001 (United States)"/>
    <x v="27"/>
    <n v="15000"/>
    <s v="Michael Tollin"/>
    <s v="Kevin Falls"/>
    <s v="Freddie Prinze Jr."/>
    <s v="United States"/>
    <n v="34000000"/>
    <n v="19772447"/>
    <s v="Warner Bros."/>
    <n v="104"/>
    <n v="177.1"/>
    <n v="35023244.629587807"/>
    <n v="-0.4184574411764706"/>
  </r>
  <r>
    <s v="Wet Hot American Summer"/>
    <x v="0"/>
    <x v="3"/>
    <x v="21"/>
    <s v="August 31, 2001 (Canada)"/>
    <x v="14"/>
    <n v="55000"/>
    <s v="David Wain"/>
    <s v="Michael Showalter"/>
    <s v="Janeane Garofalo"/>
    <s v="United States"/>
    <n v="5000000"/>
    <n v="295206"/>
    <s v="Eureka Pictures"/>
    <n v="97"/>
    <n v="177.1"/>
    <n v="522903.00508187467"/>
    <n v="-0.94095879999999998"/>
  </r>
  <r>
    <s v="Shallow Hal"/>
    <x v="8"/>
    <x v="3"/>
    <x v="21"/>
    <s v="November 9, 2001 (United States)"/>
    <x v="23"/>
    <n v="129000"/>
    <s v="Bobby Farrelly"/>
    <s v="Sean Moynihan"/>
    <s v="Jack Black"/>
    <s v="United States"/>
    <n v="40000000"/>
    <n v="141069860"/>
    <s v="Twentieth Century Fox"/>
    <n v="114"/>
    <n v="177.1"/>
    <n v="249879249.47487298"/>
    <n v="2.5267464999999998"/>
  </r>
  <r>
    <s v="Zoolander"/>
    <x v="8"/>
    <x v="3"/>
    <x v="21"/>
    <s v="September 28, 2001 (United States)"/>
    <x v="16"/>
    <n v="251000"/>
    <s v="Ben Stiller"/>
    <s v="Drake Sather"/>
    <s v="Ben Stiller"/>
    <s v="Germany"/>
    <n v="28000000"/>
    <n v="60780981"/>
    <s v="Paramount Pictures"/>
    <n v="90"/>
    <n v="177.1"/>
    <n v="107662302.31338227"/>
    <n v="1.1707493214285714"/>
  </r>
  <r>
    <s v="Jurassic Park III"/>
    <x v="8"/>
    <x v="2"/>
    <x v="21"/>
    <s v="July 18, 2001 (United States)"/>
    <x v="23"/>
    <n v="301000"/>
    <s v="Joe Johnston"/>
    <s v="Michael Crichton"/>
    <s v="Sam Neill"/>
    <s v="United States"/>
    <n v="93000000"/>
    <n v="368780809"/>
    <s v="Universal Pictures"/>
    <n v="92"/>
    <n v="177.1"/>
    <n v="653227215.03839636"/>
    <n v="2.9653850430107527"/>
  </r>
  <r>
    <s v="Enemy at the Gates"/>
    <x v="0"/>
    <x v="0"/>
    <x v="21"/>
    <s v="March 16, 2001 (United States)"/>
    <x v="37"/>
    <n v="249000"/>
    <s v="Jean-Jacques Annaud"/>
    <s v="Jean-Jacques Annaud"/>
    <s v="Jude Law"/>
    <s v="Ireland"/>
    <n v="68000000"/>
    <n v="96976270"/>
    <s v="Paramount Pictures"/>
    <n v="131"/>
    <n v="177.1"/>
    <n v="171775583.84528515"/>
    <n v="0.4261216176470588"/>
  </r>
  <r>
    <s v="Gosford Park"/>
    <x v="0"/>
    <x v="3"/>
    <x v="21"/>
    <s v="January 18, 2002 (United States)"/>
    <x v="13"/>
    <n v="82000"/>
    <s v="Robert Altman"/>
    <s v="Julian Fellowes"/>
    <s v="Maggie Smith"/>
    <s v="United States"/>
    <n v="19800000"/>
    <n v="87754044"/>
    <s v="USA Films"/>
    <n v="131"/>
    <n v="177.1"/>
    <n v="155440110.68774703"/>
    <n v="3.4320224242424242"/>
  </r>
  <r>
    <s v="Swordfish"/>
    <x v="0"/>
    <x v="2"/>
    <x v="21"/>
    <s v="June 8, 2001 (United States)"/>
    <x v="16"/>
    <n v="179000"/>
    <s v="Dominic Sena"/>
    <s v="Skip Woods"/>
    <s v="John Travolta"/>
    <s v="United States"/>
    <n v="102000000"/>
    <n v="147080413"/>
    <s v="Hollywood Licensing Group"/>
    <n v="99"/>
    <n v="177.1"/>
    <n v="260525836.01411632"/>
    <n v="0.44196483333333331"/>
  </r>
  <r>
    <s v="Jeepers Creepers"/>
    <x v="0"/>
    <x v="4"/>
    <x v="21"/>
    <s v="August 31, 2001 (United States)"/>
    <x v="19"/>
    <n v="115000"/>
    <s v="Victor Salva"/>
    <s v="Victor Salva"/>
    <s v="Gina Philips"/>
    <s v="United States"/>
    <n v="10000000"/>
    <n v="59371303"/>
    <s v="United Artists"/>
    <n v="90"/>
    <n v="177.1"/>
    <n v="105165317.62337662"/>
    <n v="4.9371302999999997"/>
  </r>
  <r>
    <s v="Sex and LucÃ­a"/>
    <x v="11"/>
    <x v="0"/>
    <x v="21"/>
    <s v="August 24, 2001 (Spain)"/>
    <x v="12"/>
    <n v="36000"/>
    <s v="Julio Medem"/>
    <s v="Julio Medem"/>
    <s v="Paz Vega"/>
    <s v="Spain"/>
    <m/>
    <n v="7640680"/>
    <s v="Alicia Produce"/>
    <n v="128"/>
    <n v="177.1"/>
    <n v="13534055.990965556"/>
    <n v="0"/>
  </r>
  <r>
    <s v="Hardball"/>
    <x v="0"/>
    <x v="0"/>
    <x v="21"/>
    <s v="September 14, 2001 (United States)"/>
    <x v="5"/>
    <n v="29000"/>
    <s v="Brian Robbins"/>
    <s v="Daniel Coyle"/>
    <s v="Keanu Reeves"/>
    <s v="Germany"/>
    <n v="32000000"/>
    <n v="44102389"/>
    <s v="Paramount Pictures"/>
    <n v="106"/>
    <n v="177.1"/>
    <n v="78119251.435911924"/>
    <n v="0.37819965625000002"/>
  </r>
  <r>
    <s v="Evolution"/>
    <x v="8"/>
    <x v="3"/>
    <x v="21"/>
    <s v="June 8, 2001 (United States)"/>
    <x v="10"/>
    <n v="122000"/>
    <s v="Ivan Reitman"/>
    <s v="Don Jakoby"/>
    <s v="David Duchovny"/>
    <s v="United States"/>
    <n v="80000000"/>
    <n v="98376292"/>
    <s v="Columbia Pictures"/>
    <n v="101"/>
    <n v="177.1"/>
    <n v="174255464.71146247"/>
    <n v="0.22970365000000001"/>
  </r>
  <r>
    <s v="Original Sin"/>
    <x v="0"/>
    <x v="0"/>
    <x v="21"/>
    <s v="August 3, 2001 (United States)"/>
    <x v="10"/>
    <n v="55000"/>
    <s v="Michael Cristofer"/>
    <s v="Cornell Woolrich"/>
    <s v="Antonio Banderas"/>
    <s v="France"/>
    <n v="42000000"/>
    <n v="35402320"/>
    <s v="Metro-Goldwyn-Mayer (MGM)"/>
    <n v="116"/>
    <n v="177.1"/>
    <n v="62708683.139469229"/>
    <n v="-0.15708761904761906"/>
  </r>
  <r>
    <s v="Monster's Ball"/>
    <x v="3"/>
    <x v="0"/>
    <x v="21"/>
    <s v="March 1, 2002 (United States)"/>
    <x v="9"/>
    <n v="84000"/>
    <s v="Marc Forster"/>
    <s v="Milo Addica"/>
    <s v="Billy Bob Thornton"/>
    <s v="United States"/>
    <n v="4000000"/>
    <n v="45011434"/>
    <s v="Lee Daniels Entertainment"/>
    <n v="111"/>
    <n v="177.1"/>
    <n v="79729457.06267646"/>
    <n v="10.2528585"/>
  </r>
  <r>
    <s v="Spy Kids"/>
    <x v="1"/>
    <x v="2"/>
    <x v="21"/>
    <s v="March 30, 2001 (United States)"/>
    <x v="30"/>
    <n v="111000"/>
    <s v="Robert Rodriguez"/>
    <s v="Robert Rodriguez"/>
    <s v="Alexa PenaVega"/>
    <s v="United States"/>
    <n v="35000000"/>
    <n v="147934180"/>
    <s v="Dimension Films"/>
    <n v="88"/>
    <n v="177.1"/>
    <n v="262038126.85488427"/>
    <n v="3.2266908571428572"/>
  </r>
  <r>
    <s v="Behind Enemy Lines"/>
    <x v="8"/>
    <x v="2"/>
    <x v="21"/>
    <s v="November 30, 2001 (United States)"/>
    <x v="5"/>
    <n v="100000"/>
    <s v="John Moore"/>
    <s v="Jim Thomas"/>
    <s v="Gene Hackman"/>
    <s v="United States"/>
    <n v="40000000"/>
    <n v="91753202"/>
    <s v="Twentieth Century Fox"/>
    <n v="106"/>
    <n v="177.1"/>
    <n v="162523881.80350086"/>
    <n v="1.29383005"/>
  </r>
  <r>
    <s v="Intimacy"/>
    <x v="9"/>
    <x v="0"/>
    <x v="21"/>
    <s v="March 28, 2001 (France)"/>
    <x v="10"/>
    <n v="12000"/>
    <s v="Patrice ChÃ©reau"/>
    <s v="Hanif Kureishi"/>
    <s v="Mark Rylance"/>
    <s v="France"/>
    <m/>
    <n v="2672527"/>
    <s v="TÃ©lÃ©ma"/>
    <n v="119"/>
    <n v="177.1"/>
    <n v="4733888.875776398"/>
    <n v="0"/>
  </r>
  <r>
    <s v="Bully"/>
    <x v="11"/>
    <x v="5"/>
    <x v="21"/>
    <s v="December 12, 2001 (France)"/>
    <x v="15"/>
    <n v="35000"/>
    <s v="Larry Clark"/>
    <s v="Jim Schutze"/>
    <s v="Brad Renfro"/>
    <s v="United States"/>
    <m/>
    <n v="704808"/>
    <s v="StudioCanal"/>
    <n v="108"/>
    <n v="177.1"/>
    <n v="1248437.4342179559"/>
    <n v="0"/>
  </r>
  <r>
    <s v="Bridget Jones's Diary"/>
    <x v="0"/>
    <x v="3"/>
    <x v="21"/>
    <s v="April 13, 2001 (United States)"/>
    <x v="17"/>
    <n v="232000"/>
    <s v="Sharon Maguire"/>
    <s v="Helen Fielding"/>
    <s v="RenÃ©e Zellweger"/>
    <s v="United Kingdom"/>
    <n v="25000000"/>
    <n v="281995610"/>
    <s v="Miramax"/>
    <n v="97"/>
    <n v="177.1"/>
    <n v="499503234.65273857"/>
    <n v="10.279824400000001"/>
  </r>
  <r>
    <s v="I Am Sam"/>
    <x v="8"/>
    <x v="0"/>
    <x v="21"/>
    <s v="January 25, 2002 (United States)"/>
    <x v="37"/>
    <n v="145000"/>
    <s v="Jessie Nelson"/>
    <s v="Kristine Johnson"/>
    <s v="Sean Penn"/>
    <s v="United States"/>
    <n v="22000000"/>
    <n v="97818139"/>
    <s v="New Line Cinema"/>
    <n v="132"/>
    <n v="177.1"/>
    <n v="173266799.5725579"/>
    <n v="3.4462790454545456"/>
  </r>
  <r>
    <s v="The Last Castle"/>
    <x v="0"/>
    <x v="2"/>
    <x v="21"/>
    <s v="October 19, 2001 (United States)"/>
    <x v="9"/>
    <n v="75000"/>
    <s v="Rod Lurie"/>
    <s v="David Scarpa"/>
    <s v="Robert Redford"/>
    <s v="United States"/>
    <n v="72000000"/>
    <n v="27642707"/>
    <s v="Dreamworks Pictures"/>
    <n v="131"/>
    <n v="177.1"/>
    <n v="48963959.26538679"/>
    <n v="-0.61607351388888887"/>
  </r>
  <r>
    <s v="The Piano Teacher"/>
    <x v="0"/>
    <x v="0"/>
    <x v="21"/>
    <s v="September 5, 2001 (France)"/>
    <x v="24"/>
    <n v="59000"/>
    <s v="Michael Haneke"/>
    <s v="Michael Haneke"/>
    <s v="Isabelle Huppert"/>
    <s v="France"/>
    <m/>
    <n v="6766381"/>
    <s v="ARTE"/>
    <n v="131"/>
    <n v="177.1"/>
    <n v="11985396.497459063"/>
    <n v="0"/>
  </r>
  <r>
    <s v="Spy Game"/>
    <x v="0"/>
    <x v="2"/>
    <x v="21"/>
    <s v="November 21, 2001 (United States)"/>
    <x v="12"/>
    <n v="149000"/>
    <s v="Tony Scott"/>
    <s v="Michael Frost Beckner"/>
    <s v="Robert Redford"/>
    <s v="United States"/>
    <n v="115000000"/>
    <n v="143049560"/>
    <s v="Universal Pictures"/>
    <n v="126"/>
    <n v="177.1"/>
    <n v="253385923.04912481"/>
    <n v="0.24390921739130436"/>
  </r>
  <r>
    <s v="Lara Croft: Tomb Raider"/>
    <x v="8"/>
    <x v="2"/>
    <x v="21"/>
    <s v="June 15, 2001 (United States)"/>
    <x v="1"/>
    <n v="201000"/>
    <s v="Simon West"/>
    <s v="Sara B. Cooper"/>
    <s v="Angelina Jolie"/>
    <s v="United States"/>
    <n v="115000000"/>
    <n v="274703340"/>
    <s v="Paramount Pictures"/>
    <n v="100"/>
    <n v="177.1"/>
    <n v="486586322.74421233"/>
    <n v="1.3887246956521739"/>
  </r>
  <r>
    <s v="American Pie 2"/>
    <x v="0"/>
    <x v="3"/>
    <x v="21"/>
    <s v="August 10, 2001 (United States)"/>
    <x v="5"/>
    <n v="244000"/>
    <s v="J.B. Rogers"/>
    <s v="Adam Herz"/>
    <s v="Jason Biggs"/>
    <s v="United States"/>
    <n v="30000000"/>
    <n v="287553595"/>
    <s v="LivePlanet"/>
    <n v="108"/>
    <n v="177.1"/>
    <n v="509348180.41501981"/>
    <n v="8.5851198333333336"/>
  </r>
  <r>
    <s v="Frailty"/>
    <x v="0"/>
    <x v="6"/>
    <x v="21"/>
    <s v="April 12, 2002 (United States)"/>
    <x v="13"/>
    <n v="79000"/>
    <s v="Bill Paxton"/>
    <s v="Brent Hanley"/>
    <s v="Bill Paxton"/>
    <s v="United States"/>
    <n v="11000000"/>
    <n v="17423030"/>
    <s v="David Kirschner Productions"/>
    <n v="100"/>
    <n v="177.1"/>
    <n v="30861685.55053642"/>
    <n v="0.58391181818181814"/>
  </r>
  <r>
    <s v="Along Came a Spider"/>
    <x v="0"/>
    <x v="0"/>
    <x v="21"/>
    <s v="April 6, 2001 (United States)"/>
    <x v="5"/>
    <n v="79000"/>
    <s v="Lee Tamahori"/>
    <s v="James Patterson"/>
    <s v="Morgan Freeman"/>
    <s v="United States"/>
    <n v="60000000"/>
    <n v="105178561"/>
    <s v="Paramount Pictures"/>
    <n v="104"/>
    <n v="177.1"/>
    <n v="186304430.18464145"/>
    <n v="0.75297601666666669"/>
  </r>
  <r>
    <s v="Rush Hour 2"/>
    <x v="8"/>
    <x v="2"/>
    <x v="21"/>
    <s v="August 3, 2001 (United States)"/>
    <x v="14"/>
    <n v="205000"/>
    <s v="Brett Ratner"/>
    <s v="Ross LaManna"/>
    <s v="Jackie Chan"/>
    <s v="Hong Kong"/>
    <n v="90000000"/>
    <n v="347325802"/>
    <s v="New Line Cinema"/>
    <n v="90"/>
    <n v="177.1"/>
    <n v="615223625.56408811"/>
    <n v="2.8591755777777776"/>
  </r>
  <r>
    <s v="Save the Last Dance"/>
    <x v="8"/>
    <x v="0"/>
    <x v="21"/>
    <s v="January 12, 2001 (United States)"/>
    <x v="19"/>
    <n v="59000"/>
    <s v="Thomas Carter"/>
    <s v="Duane Adler"/>
    <s v="Julia Stiles"/>
    <s v="United States"/>
    <n v="13000000"/>
    <n v="131706809"/>
    <s v="Cort/Madden Productions"/>
    <n v="112"/>
    <n v="177.1"/>
    <n v="233294330.79220781"/>
    <n v="9.1312929999999994"/>
  </r>
  <r>
    <s v="Domestic Disturbance"/>
    <x v="8"/>
    <x v="6"/>
    <x v="21"/>
    <s v="November 2, 2001 (United States)"/>
    <x v="41"/>
    <n v="25000"/>
    <s v="Harold Becker"/>
    <s v="Lewis Colick"/>
    <s v="John Travolta"/>
    <s v="United States"/>
    <n v="75000000"/>
    <n v="54249294"/>
    <s v="Paramount Pictures"/>
    <n v="89"/>
    <n v="177.1"/>
    <n v="96092622.968944103"/>
    <n v="-0.27667607999999999"/>
  </r>
  <r>
    <s v="Riding in Cars with Boys"/>
    <x v="8"/>
    <x v="5"/>
    <x v="21"/>
    <s v="October 19, 2001 (United States)"/>
    <x v="16"/>
    <n v="27000"/>
    <s v="Penny Marshall"/>
    <s v="Beverly D'Onofrio"/>
    <s v="Drew Barrymore"/>
    <s v="United States"/>
    <n v="48000000"/>
    <n v="35743308"/>
    <s v="Columbia Pictures"/>
    <n v="132"/>
    <n v="177.1"/>
    <n v="63312680.517221913"/>
    <n v="-0.25534774999999998"/>
  </r>
  <r>
    <s v="The Animal"/>
    <x v="8"/>
    <x v="3"/>
    <x v="21"/>
    <s v="June 1, 2001 (United States)"/>
    <x v="25"/>
    <n v="58000"/>
    <s v="Luke Greenfield"/>
    <s v="Tom Brady"/>
    <s v="Rob Schneider"/>
    <s v="United States"/>
    <n v="47000000"/>
    <n v="85191134"/>
    <s v="Revolution Studios"/>
    <n v="84"/>
    <n v="177.1"/>
    <n v="150900388.11857709"/>
    <n v="0.81257731914893616"/>
  </r>
  <r>
    <s v="How High"/>
    <x v="0"/>
    <x v="3"/>
    <x v="21"/>
    <s v="December 21, 2001 (United States)"/>
    <x v="21"/>
    <n v="55000"/>
    <s v="Jesse Dylan"/>
    <s v="Dustin Lee Abraham"/>
    <s v="Method Man"/>
    <s v="United States"/>
    <n v="20000000"/>
    <n v="31283740"/>
    <s v="Jersey Films"/>
    <n v="93"/>
    <n v="177.1"/>
    <n v="55413377.967250146"/>
    <n v="0.56418699999999999"/>
  </r>
  <r>
    <s v="Joy Ride"/>
    <x v="0"/>
    <x v="2"/>
    <x v="21"/>
    <s v="October 5, 2001 (United States)"/>
    <x v="14"/>
    <n v="66000"/>
    <s v="John Dahl"/>
    <s v="Clay Tarver"/>
    <s v="Steve Zahn"/>
    <s v="United States"/>
    <n v="23000000"/>
    <n v="36642838"/>
    <s v="New Regency Productions"/>
    <n v="97"/>
    <n v="177.1"/>
    <n v="64906032.07566347"/>
    <n v="0.59316686956521736"/>
  </r>
  <r>
    <s v="3000 Miles to Graceland"/>
    <x v="0"/>
    <x v="2"/>
    <x v="21"/>
    <s v="February 23, 2001 (United States)"/>
    <x v="22"/>
    <n v="45000"/>
    <s v="Demian Lichtenstein"/>
    <s v="Richard Recco"/>
    <s v="Kurt Russell"/>
    <s v="United States"/>
    <n v="62000000"/>
    <n v="18720175"/>
    <s v="Franchise Pictures"/>
    <n v="125"/>
    <n v="177.1"/>
    <n v="33159338.777526822"/>
    <n v="-0.6980616935483871"/>
  </r>
  <r>
    <s v="The Score"/>
    <x v="0"/>
    <x v="2"/>
    <x v="21"/>
    <s v="July 13, 2001 (United States)"/>
    <x v="8"/>
    <n v="124000"/>
    <s v="Frank Oz"/>
    <s v="Daniel E. Taylor"/>
    <s v="Robert De Niro"/>
    <s v="Germany"/>
    <n v="68000000"/>
    <n v="114252154"/>
    <s v="Paramount Pictures"/>
    <n v="124"/>
    <n v="177.1"/>
    <n v="202376627.38452852"/>
    <n v="0.68017873529411765"/>
  </r>
  <r>
    <s v="Jason X"/>
    <x v="0"/>
    <x v="2"/>
    <x v="21"/>
    <s v="April 26, 2002 (United States)"/>
    <x v="44"/>
    <n v="52000"/>
    <s v="James Isaac"/>
    <s v="Victor Miller"/>
    <s v="Kane Hodder"/>
    <s v="Canada"/>
    <n v="11000000"/>
    <n v="17077882"/>
    <s v="New Line Cinema"/>
    <n v="92"/>
    <n v="177.1"/>
    <n v="30250319.499717675"/>
    <n v="0.55253472727272723"/>
  </r>
  <r>
    <s v="Jay and Silent Bob Strike Back"/>
    <x v="0"/>
    <x v="3"/>
    <x v="21"/>
    <s v="August 24, 2001 (United States)"/>
    <x v="8"/>
    <n v="150000"/>
    <s v="Kevin Smith"/>
    <s v="Kevin Smith"/>
    <s v="Jason Mewes"/>
    <s v="United States"/>
    <n v="22000000"/>
    <n v="33788161"/>
    <s v="Dimension Films"/>
    <n v="104"/>
    <n v="177.1"/>
    <n v="59849498.055900626"/>
    <n v="0.53582549999999995"/>
  </r>
  <r>
    <s v="The Mexican"/>
    <x v="0"/>
    <x v="1"/>
    <x v="21"/>
    <s v="March 2, 2001 (United States)"/>
    <x v="10"/>
    <n v="105000"/>
    <s v="Gore Verbinski"/>
    <s v="J.H. Wyman"/>
    <s v="Brad Pitt"/>
    <s v="United States"/>
    <n v="57000000"/>
    <n v="147845033"/>
    <s v="Dreamworks Pictures"/>
    <n v="123"/>
    <n v="177.1"/>
    <n v="261880219.37944666"/>
    <n v="1.5937725087719299"/>
  </r>
  <r>
    <s v="From Hell"/>
    <x v="0"/>
    <x v="4"/>
    <x v="21"/>
    <s v="October 19, 2001 (United States)"/>
    <x v="8"/>
    <n v="149000"/>
    <s v="Albert Hughes"/>
    <s v="Alan Moore"/>
    <s v="Johnny Depp"/>
    <s v="United States"/>
    <n v="35000000"/>
    <n v="74558115"/>
    <s v="Twentieth Century Fox"/>
    <n v="122"/>
    <n v="177.1"/>
    <n v="132065955.25409374"/>
    <n v="1.1302318571428571"/>
  </r>
  <r>
    <s v="Crocodile Dundee in Los Angeles"/>
    <x v="1"/>
    <x v="2"/>
    <x v="21"/>
    <s v="April 20, 2001 (United States)"/>
    <x v="25"/>
    <n v="24000"/>
    <s v="Simon Wincer"/>
    <s v="Paul Hogan"/>
    <s v="Paul Hogan"/>
    <s v="Australia"/>
    <n v="21150000"/>
    <n v="39438674"/>
    <s v="Bungalow Productions"/>
    <n v="95"/>
    <n v="177.1"/>
    <n v="69858340.111801252"/>
    <n v="0.86471271867612298"/>
  </r>
  <r>
    <s v="Heist"/>
    <x v="0"/>
    <x v="2"/>
    <x v="21"/>
    <s v="November 9, 2001 (United States)"/>
    <x v="16"/>
    <n v="34000"/>
    <s v="David Mamet"/>
    <s v="David Mamet"/>
    <s v="Gene Hackman"/>
    <s v="Canada"/>
    <n v="39000000"/>
    <n v="28510652"/>
    <s v="Morgan Creek Entertainment"/>
    <n v="109"/>
    <n v="177.1"/>
    <n v="50501363.819311127"/>
    <n v="-0.26895764102564101"/>
  </r>
  <r>
    <s v="Serendipity"/>
    <x v="8"/>
    <x v="3"/>
    <x v="21"/>
    <s v="October 5, 2001 (United States)"/>
    <x v="15"/>
    <n v="106000"/>
    <s v="Peter Chelsom"/>
    <s v="Marc Klein"/>
    <s v="John Cusack"/>
    <s v="United States"/>
    <n v="28000000"/>
    <n v="77516304"/>
    <s v="Miramax"/>
    <n v="90"/>
    <n v="177.1"/>
    <n v="137305841.69847545"/>
    <n v="1.7684394285714287"/>
  </r>
  <r>
    <s v="Brotherhood of the Wolf"/>
    <x v="0"/>
    <x v="2"/>
    <x v="21"/>
    <s v="January 25, 2002 (United States)"/>
    <x v="9"/>
    <n v="64000"/>
    <s v="Christophe Gans"/>
    <s v="StÃ©phane Cabel"/>
    <s v="Samuel Le Bihan"/>
    <s v="France"/>
    <n v="29000000"/>
    <n v="70752904"/>
    <s v="Metropolitan Filmexport"/>
    <n v="142"/>
    <n v="177.1"/>
    <n v="125325725.49294184"/>
    <n v="1.4397553103448275"/>
  </r>
  <r>
    <s v="The Pledge"/>
    <x v="0"/>
    <x v="6"/>
    <x v="21"/>
    <s v="January 19, 2001 (United States)"/>
    <x v="8"/>
    <n v="55000"/>
    <s v="Sean Penn"/>
    <s v="Friedrich DÃ¼rrenmatt"/>
    <s v="Jack Nicholson"/>
    <s v="United States"/>
    <n v="35000000"/>
    <n v="29419291"/>
    <s v="Morgan Creek Entertainment"/>
    <n v="124"/>
    <n v="177.1"/>
    <n v="52110850.291925468"/>
    <n v="-0.15944882857142856"/>
  </r>
  <r>
    <s v="American Outlaws"/>
    <x v="8"/>
    <x v="2"/>
    <x v="21"/>
    <s v="August 17, 2001 (United States)"/>
    <x v="22"/>
    <n v="14000"/>
    <s v="Les Mayfield"/>
    <s v="Roderick Taylor"/>
    <s v="Colin Farrell"/>
    <s v="United States"/>
    <n v="35000000"/>
    <n v="13678913"/>
    <s v="Morgan Creek Entertainment"/>
    <n v="94"/>
    <n v="177.1"/>
    <n v="24229672.547148503"/>
    <n v="-0.60917391428571432"/>
  </r>
  <r>
    <s v="Ghosts of Mars"/>
    <x v="0"/>
    <x v="2"/>
    <x v="21"/>
    <s v="August 24, 2001 (United States)"/>
    <x v="38"/>
    <n v="52000"/>
    <s v="John Carpenter"/>
    <s v="Larry Sulkis"/>
    <s v="Natasha Henstridge"/>
    <s v="United States"/>
    <n v="28000000"/>
    <n v="14010832"/>
    <s v="Screen Gems"/>
    <n v="98"/>
    <n v="177.1"/>
    <n v="24817605.863354038"/>
    <n v="-0.49961314285714287"/>
  </r>
  <r>
    <s v="The Man Who Wasn't There"/>
    <x v="0"/>
    <x v="6"/>
    <x v="21"/>
    <s v="November 16, 2001 (United States)"/>
    <x v="24"/>
    <n v="106000"/>
    <s v="Joel Coen"/>
    <s v="Joel Coen"/>
    <s v="Billy Bob Thornton"/>
    <s v="United States"/>
    <n v="20000000"/>
    <n v="18916623"/>
    <s v="Good Machine"/>
    <n v="116"/>
    <n v="177.1"/>
    <n v="33507310.192546584"/>
    <n v="-5.4168849999999998E-2"/>
  </r>
  <r>
    <s v="Rock Star"/>
    <x v="0"/>
    <x v="0"/>
    <x v="21"/>
    <s v="September 7, 2001 (United States)"/>
    <x v="21"/>
    <n v="42000"/>
    <s v="Stephen Herek"/>
    <s v="John Stockwell"/>
    <s v="Mark Wahlberg"/>
    <s v="United States"/>
    <n v="57000000"/>
    <n v="19334145"/>
    <s v="Warner Bros."/>
    <n v="105"/>
    <n v="177.1"/>
    <n v="34246873.441558443"/>
    <n v="-0.66080447368421058"/>
  </r>
  <r>
    <s v="Osmosis Jones"/>
    <x v="1"/>
    <x v="10"/>
    <x v="21"/>
    <s v="August 10, 2001 (United States)"/>
    <x v="21"/>
    <n v="33000"/>
    <s v="Bobby Farrelly"/>
    <s v="Marc Hyman"/>
    <s v="Laurence Fishburne"/>
    <s v="United States"/>
    <n v="70000000"/>
    <n v="14026418"/>
    <s v="Warner Bros."/>
    <n v="95"/>
    <n v="177.1"/>
    <n v="24845213.588932808"/>
    <n v="-0.79962259999999996"/>
  </r>
  <r>
    <s v="Fat Girl"/>
    <x v="4"/>
    <x v="0"/>
    <x v="21"/>
    <s v="March 7, 2001 (France)"/>
    <x v="16"/>
    <n v="11000"/>
    <s v="Catherine Breillat"/>
    <s v="Catherine Breillat"/>
    <s v="AnaÃ¯s Reboux"/>
    <s v="France"/>
    <m/>
    <n v="765705"/>
    <s v="Arte France CinÃ©ma"/>
    <n v="86"/>
    <n v="177.1"/>
    <n v="1356305.2428006777"/>
    <n v="0"/>
  </r>
  <r>
    <s v="Saving Silverman"/>
    <x v="8"/>
    <x v="3"/>
    <x v="21"/>
    <s v="February 9, 2001 (United States)"/>
    <x v="23"/>
    <n v="39000"/>
    <s v="Dennis Dugan"/>
    <s v="Hank Nelken"/>
    <s v="Jason Biggs"/>
    <s v="United States"/>
    <n v="22000000"/>
    <n v="26086706"/>
    <s v="Columbia Pictures"/>
    <n v="90"/>
    <n v="177.1"/>
    <n v="46207790.356860533"/>
    <n v="0.18575936363636364"/>
  </r>
  <r>
    <s v="The Glass House"/>
    <x v="8"/>
    <x v="6"/>
    <x v="21"/>
    <s v="September 14, 2001 (United States)"/>
    <x v="1"/>
    <n v="34000"/>
    <s v="Daniel Sackheim"/>
    <s v="Wesley Strick"/>
    <s v="Diane Lane"/>
    <s v="United States"/>
    <n v="30000000"/>
    <n v="23619609"/>
    <s v="Columbia Pictures"/>
    <n v="106"/>
    <n v="177.1"/>
    <n v="41837782.853190288"/>
    <n v="-0.2126797"/>
  </r>
  <r>
    <s v="The Wedding Planner"/>
    <x v="8"/>
    <x v="3"/>
    <x v="21"/>
    <s v="January 26, 2001 (United States)"/>
    <x v="11"/>
    <n v="78000"/>
    <s v="Adam Shankman"/>
    <s v="Pamela Falk"/>
    <s v="Jennifer Lopez"/>
    <s v="Germany"/>
    <n v="35000000"/>
    <n v="94728529"/>
    <s v="Columbia Pictures"/>
    <n v="103"/>
    <n v="177.1"/>
    <n v="167794125.05533597"/>
    <n v="1.7065294"/>
  </r>
  <r>
    <s v="Heartbreakers"/>
    <x v="8"/>
    <x v="3"/>
    <x v="21"/>
    <s v="March 23, 2001 (United States)"/>
    <x v="19"/>
    <n v="52000"/>
    <s v="David Mirkin"/>
    <s v="Robert Dunn"/>
    <s v="Sigourney Weaver"/>
    <s v="United States"/>
    <n v="35000000"/>
    <n v="57756408"/>
    <s v="Davis Entertainment"/>
    <n v="123"/>
    <n v="177.1"/>
    <n v="102304828.85149634"/>
    <n v="0.65018308571428574"/>
  </r>
  <r>
    <s v="Session 9"/>
    <x v="0"/>
    <x v="4"/>
    <x v="21"/>
    <s v="September 14, 2001 (Italy)"/>
    <x v="5"/>
    <n v="56000"/>
    <s v="Brad Anderson"/>
    <s v="Brad Anderson"/>
    <s v="David Caruso"/>
    <s v="United States"/>
    <n v="1500000"/>
    <n v="1612259"/>
    <s v="USA Films"/>
    <n v="97"/>
    <n v="177.1"/>
    <n v="2855819.5838509318"/>
    <n v="7.4839333333333327E-2"/>
  </r>
  <r>
    <s v="Out Cold"/>
    <x v="8"/>
    <x v="3"/>
    <x v="21"/>
    <s v="November 21, 2001 (United States)"/>
    <x v="21"/>
    <n v="17000"/>
    <s v="Brendan Malloy"/>
    <s v="Jon Zack"/>
    <s v="Flex Alexander"/>
    <s v="United States"/>
    <n v="24000000"/>
    <n v="14782676"/>
    <s v="Touchstone Pictures"/>
    <n v="89"/>
    <n v="177.1"/>
    <n v="26184785.212874085"/>
    <n v="-0.38405516666666667"/>
  </r>
  <r>
    <s v="Hedwig and the Angry Inch"/>
    <x v="0"/>
    <x v="3"/>
    <x v="21"/>
    <s v="August 31, 2001 (United States)"/>
    <x v="3"/>
    <n v="33000"/>
    <s v="John Cameron Mitchell"/>
    <s v="John Cameron Mitchell"/>
    <s v="John Cameron Mitchell"/>
    <s v="United States"/>
    <n v="6000000"/>
    <n v="3645107"/>
    <s v="Killer Films"/>
    <n v="95"/>
    <n v="177.1"/>
    <n v="6456635.0417843033"/>
    <n v="-0.39248216666666669"/>
  </r>
  <r>
    <s v="Baby Boy"/>
    <x v="0"/>
    <x v="6"/>
    <x v="21"/>
    <s v="June 27, 2001 (United States)"/>
    <x v="5"/>
    <n v="14000"/>
    <s v="John Singleton"/>
    <s v="John Singleton"/>
    <s v="Alexsandra Wright"/>
    <s v="United States"/>
    <n v="16000000"/>
    <n v="29381649"/>
    <s v="Columbia Pictures"/>
    <n v="130"/>
    <n v="177.1"/>
    <n v="52044174.428571433"/>
    <n v="0.83635306249999997"/>
  </r>
  <r>
    <s v="K-PAX"/>
    <x v="8"/>
    <x v="0"/>
    <x v="21"/>
    <s v="October 26, 2001 (United States)"/>
    <x v="34"/>
    <n v="177000"/>
    <s v="Iain Softley"/>
    <s v="Gene Brewer"/>
    <s v="Kevin Spacey"/>
    <s v="United States"/>
    <n v="68000000"/>
    <n v="65001485"/>
    <s v="IMF Internationale Medien und Film GmbH &amp; Co. 2. Produktions KG"/>
    <n v="120"/>
    <n v="177.1"/>
    <n v="115138147.0609825"/>
    <n v="-4.4095808823529412E-2"/>
  </r>
  <r>
    <s v="Freddy Got Fingered"/>
    <x v="0"/>
    <x v="3"/>
    <x v="21"/>
    <s v="April 20, 2001 (United States)"/>
    <x v="26"/>
    <n v="47000"/>
    <s v="Tom Green"/>
    <s v="Tom Green"/>
    <s v="Tom Green"/>
    <s v="United States"/>
    <n v="14000000"/>
    <n v="14343028"/>
    <s v="New Regency Productions"/>
    <n v="87"/>
    <n v="177.1"/>
    <n v="25406029.833992098"/>
    <n v="2.4501999999999999E-2"/>
  </r>
  <r>
    <s v="Pulse"/>
    <x v="0"/>
    <x v="4"/>
    <x v="21"/>
    <s v="November 9, 2005 (United States)"/>
    <x v="14"/>
    <n v="18000"/>
    <s v="Kiyoshi Kurosawa"/>
    <s v="Kiyoshi Kurosawa"/>
    <s v="Haruhiko KatÃ´"/>
    <s v="Japan"/>
    <m/>
    <n v="318451"/>
    <s v="Daiei Eiga"/>
    <n v="119"/>
    <n v="177.1"/>
    <n v="564077.23715415027"/>
    <n v="0"/>
  </r>
  <r>
    <s v="Sweet November"/>
    <x v="8"/>
    <x v="0"/>
    <x v="21"/>
    <s v="February 16, 2001 (United States)"/>
    <x v="17"/>
    <n v="87000"/>
    <s v="Pat O'Connor"/>
    <s v="Herman Raucher"/>
    <s v="Keanu Reeves"/>
    <s v="United States"/>
    <n v="40000000"/>
    <n v="65754228"/>
    <s v="Warner Bros."/>
    <n v="119"/>
    <n v="177.1"/>
    <n v="116471492.51044609"/>
    <n v="0.64385570000000003"/>
  </r>
  <r>
    <s v="Kate &amp; Leopold"/>
    <x v="8"/>
    <x v="3"/>
    <x v="21"/>
    <s v="December 25, 2001 (United States)"/>
    <x v="5"/>
    <n v="80000"/>
    <s v="James Mangold"/>
    <s v="Steven Rogers"/>
    <s v="Meg Ryan"/>
    <s v="United States"/>
    <n v="48000000"/>
    <n v="76019048"/>
    <s v="Konrad Pictures"/>
    <n v="118"/>
    <n v="177.1"/>
    <n v="134653728.72727272"/>
    <n v="0.58373016666666666"/>
  </r>
  <r>
    <s v="Don't Say a Word"/>
    <x v="0"/>
    <x v="0"/>
    <x v="21"/>
    <s v="September 28, 2001 (United States)"/>
    <x v="21"/>
    <n v="50000"/>
    <s v="Gary Fleder"/>
    <s v="Andrew Klavan"/>
    <s v="Michael Douglas"/>
    <s v="United States"/>
    <n v="50000000"/>
    <n v="100020092"/>
    <s v="New Regency Productions"/>
    <n v="113"/>
    <n v="177.1"/>
    <n v="177167153.36194241"/>
    <n v="1.0004018400000001"/>
  </r>
  <r>
    <s v="Ali"/>
    <x v="0"/>
    <x v="5"/>
    <x v="21"/>
    <s v="December 25, 2001 (United States)"/>
    <x v="8"/>
    <n v="95000"/>
    <s v="Michael Mann"/>
    <s v="Gregory Allen Howard"/>
    <s v="Will Smith"/>
    <s v="United States"/>
    <n v="107000000"/>
    <n v="87812729"/>
    <s v="Columbia Pictures"/>
    <n v="157"/>
    <n v="177.1"/>
    <n v="155544060.34613213"/>
    <n v="-0.17932028971962616"/>
  </r>
  <r>
    <s v="Life as a House"/>
    <x v="0"/>
    <x v="0"/>
    <x v="21"/>
    <s v="November 9, 2001 (United States)"/>
    <x v="24"/>
    <n v="43000"/>
    <s v="Irwin Winkler"/>
    <s v="Mark Andrus"/>
    <s v="Hayden Christensen"/>
    <s v="United States"/>
    <n v="27000000"/>
    <n v="23903791"/>
    <s v="Winkler Films"/>
    <n v="125"/>
    <n v="177.1"/>
    <n v="42341158.874647096"/>
    <n v="-0.11467440740740741"/>
  </r>
  <r>
    <s v="Ichi the Killer"/>
    <x v="3"/>
    <x v="2"/>
    <x v="21"/>
    <s v="December 22, 2001 (Japan)"/>
    <x v="9"/>
    <n v="53000"/>
    <s v="Takashi Miike"/>
    <s v="Sakichi Sato"/>
    <s v="Tadanobu Asano"/>
    <s v="Japan"/>
    <n v="1400000"/>
    <n v="80631"/>
    <s v="Omega Project"/>
    <n v="129"/>
    <n v="177.1"/>
    <n v="142822.9514398645"/>
    <n v="-0.94240642857142853"/>
  </r>
  <r>
    <s v="Tomcats"/>
    <x v="0"/>
    <x v="3"/>
    <x v="21"/>
    <s v="March 30, 2001 (United States)"/>
    <x v="20"/>
    <n v="18000"/>
    <s v="Gregory Poirier"/>
    <s v="Gregory Poirier"/>
    <s v="Shannon Elizabeth"/>
    <s v="United States"/>
    <n v="11000000"/>
    <n v="23430766"/>
    <s v="Revolution Studios"/>
    <n v="95"/>
    <n v="177.1"/>
    <n v="41503282.293619424"/>
    <n v="1.1300696363636364"/>
  </r>
  <r>
    <s v="Bandits"/>
    <x v="8"/>
    <x v="3"/>
    <x v="21"/>
    <s v="October 12, 2001 (United States)"/>
    <x v="16"/>
    <n v="66000"/>
    <s v="Barry Levinson"/>
    <s v="Harley Peyton"/>
    <s v="Bruce Willis"/>
    <s v="United States"/>
    <n v="75000000"/>
    <n v="67631903"/>
    <s v="Metro-Goldwyn-Mayer (MGM)"/>
    <n v="123"/>
    <n v="177.1"/>
    <n v="119797447.60643704"/>
    <n v="-9.8241293333333327E-2"/>
  </r>
  <r>
    <s v="Monkeybone"/>
    <x v="8"/>
    <x v="10"/>
    <x v="21"/>
    <s v="February 23, 2001 (United States)"/>
    <x v="25"/>
    <n v="17000"/>
    <s v="Henry Selick"/>
    <s v="Kaja Blackley"/>
    <s v="Brendan Fraser"/>
    <s v="United States"/>
    <n v="75000000"/>
    <n v="7622365"/>
    <s v="Twentieth Century Fox"/>
    <n v="93"/>
    <n v="177.1"/>
    <n v="13501614.345002824"/>
    <n v="-0.8983684666666667"/>
  </r>
  <r>
    <s v="In the Bedroom"/>
    <x v="0"/>
    <x v="6"/>
    <x v="21"/>
    <s v="February 8, 2002 (United States)"/>
    <x v="34"/>
    <n v="38000"/>
    <s v="Todd Field"/>
    <s v="Andre Dubus"/>
    <s v="Tom Wilkinson"/>
    <s v="United States"/>
    <n v="1700000"/>
    <n v="44763181"/>
    <s v="Good Machine"/>
    <n v="131"/>
    <n v="177.1"/>
    <n v="79289722.640880868"/>
    <n v="25.331282941176472"/>
  </r>
  <r>
    <s v="Pootie Tang"/>
    <x v="8"/>
    <x v="2"/>
    <x v="21"/>
    <s v="June 29, 2001 (United States)"/>
    <x v="11"/>
    <n v="14000"/>
    <s v="Louis C.K."/>
    <s v="Louis C.K."/>
    <s v="Chris Rock"/>
    <s v="United States"/>
    <n v="7000000"/>
    <n v="3313583"/>
    <s v="Paramount Pictures"/>
    <n v="81"/>
    <n v="177.1"/>
    <n v="5869401.395256917"/>
    <n v="-0.52663099999999996"/>
  </r>
  <r>
    <s v="Waking Life"/>
    <x v="0"/>
    <x v="10"/>
    <x v="21"/>
    <s v="March 7, 2002 (Australia)"/>
    <x v="40"/>
    <n v="62000"/>
    <s v="Richard Linklater"/>
    <s v="Richard Linklater"/>
    <s v="Ethan Hawke"/>
    <s v="United States"/>
    <m/>
    <n v="3176880"/>
    <s v="Fox Searchlight Pictures"/>
    <n v="99"/>
    <n v="177.1"/>
    <n v="5627257.2332015811"/>
    <n v="0"/>
  </r>
  <r>
    <s v="Bubble Boy"/>
    <x v="8"/>
    <x v="1"/>
    <x v="21"/>
    <s v="August 24, 2001 (United States)"/>
    <x v="41"/>
    <n v="31000"/>
    <s v="Blair Hayes"/>
    <s v="Cinco Paul"/>
    <s v="Jake Gyllenhaal"/>
    <s v="United States"/>
    <n v="13000000"/>
    <n v="5007898"/>
    <s v="Bandeira Entertainment"/>
    <n v="84"/>
    <n v="177.1"/>
    <n v="8870568.0553359687"/>
    <n v="-0.61477707692307693"/>
  </r>
  <r>
    <s v="Josie and the Pussycats"/>
    <x v="8"/>
    <x v="3"/>
    <x v="21"/>
    <s v="April 11, 2001 (United States)"/>
    <x v="30"/>
    <n v="22000"/>
    <s v="Harry Elfont"/>
    <s v="Deborah Kaplan"/>
    <s v="Rachael Leigh Cook"/>
    <s v="Canada"/>
    <n v="39000000"/>
    <n v="14866015"/>
    <s v="Universal Pictures"/>
    <n v="98"/>
    <n v="177.1"/>
    <n v="26332404.887069453"/>
    <n v="-0.61882012820512822"/>
  </r>
  <r>
    <s v="The Devil's Backbone"/>
    <x v="0"/>
    <x v="0"/>
    <x v="21"/>
    <s v="April 20, 2001 (Spain)"/>
    <x v="34"/>
    <n v="63000"/>
    <s v="Guillermo del Toro"/>
    <s v="Guillermo del Toro"/>
    <s v="Marisa Paredes"/>
    <s v="Spain"/>
    <n v="4500000"/>
    <n v="6582065"/>
    <s v="El Deseo"/>
    <n v="106"/>
    <n v="177.1"/>
    <n v="11658914.683794467"/>
    <n v="0.4626811111111111"/>
  </r>
  <r>
    <s v="Shaolin Soccer"/>
    <x v="1"/>
    <x v="2"/>
    <x v="21"/>
    <s v="July 5, 2001 (China)"/>
    <x v="4"/>
    <n v="76000"/>
    <s v="Stephen Chow"/>
    <s v="Stephen Chow"/>
    <s v="Stephen Chow"/>
    <s v="Hong Kong"/>
    <n v="10000000"/>
    <n v="42776760"/>
    <s v="Star Overseas"/>
    <n v="87"/>
    <n v="177.1"/>
    <n v="75771144.054206669"/>
    <n v="3.277676"/>
  </r>
  <r>
    <s v="Jimmy Neutron: Boy Genius"/>
    <x v="2"/>
    <x v="10"/>
    <x v="21"/>
    <s v="December 21, 2001 (United States)"/>
    <x v="22"/>
    <n v="32000"/>
    <s v="John A. Davis"/>
    <s v="John A. Davis"/>
    <s v="Debi Derryberry"/>
    <s v="United States"/>
    <n v="30000000"/>
    <n v="102992536"/>
    <s v="Paramount Pictures"/>
    <n v="82"/>
    <n v="177.1"/>
    <n v="182432289.91078487"/>
    <n v="2.4330845333333335"/>
  </r>
  <r>
    <s v="Driven"/>
    <x v="8"/>
    <x v="2"/>
    <x v="21"/>
    <s v="April 27, 2001 (United States)"/>
    <x v="26"/>
    <n v="40000"/>
    <s v="Renny Harlin"/>
    <s v="Jan Skrentny"/>
    <s v="Sylvester Stallone"/>
    <s v="United States"/>
    <n v="94000000"/>
    <n v="54744738"/>
    <s v="Franchise Pictures"/>
    <n v="116"/>
    <n v="177.1"/>
    <n v="96970210.675324678"/>
    <n v="-0.41760917021276595"/>
  </r>
  <r>
    <s v="Get Over It"/>
    <x v="8"/>
    <x v="3"/>
    <x v="21"/>
    <s v="March 9, 2001 (United States)"/>
    <x v="46"/>
    <n v="18000"/>
    <s v="Tommy O'Haver"/>
    <s v="R. Lee Fleming Jr."/>
    <s v="Kirsten Dunst"/>
    <s v="United States"/>
    <n v="22000000"/>
    <n v="19900366"/>
    <s v="Miramax"/>
    <n v="87"/>
    <n v="177.1"/>
    <n v="35249829.555053644"/>
    <n v="-9.5437909090909087E-2"/>
  </r>
  <r>
    <s v="Cowboy Bebop: The Movie"/>
    <x v="3"/>
    <x v="10"/>
    <x v="21"/>
    <s v="May 16, 2003 (United States)"/>
    <x v="6"/>
    <n v="44000"/>
    <s v="Directors"/>
    <s v="Keiko Nobumoto"/>
    <s v="Beau Billingslea"/>
    <s v="Japan"/>
    <m/>
    <n v="3007903"/>
    <s v="Bandai Visual Company"/>
    <n v="115"/>
    <n v="177.1"/>
    <n v="5327945.6301524565"/>
    <n v="0"/>
  </r>
  <r>
    <s v="An American Rhapsody"/>
    <x v="8"/>
    <x v="0"/>
    <x v="21"/>
    <s v="February 28, 2002 (Hungary)"/>
    <x v="17"/>
    <n v="3900"/>
    <s v="Ã‰va GÃ¡rdos"/>
    <s v="Ã‰va GÃ¡rdos"/>
    <s v="Nastassja Kinski"/>
    <s v="United States"/>
    <m/>
    <n v="970676"/>
    <s v="Fireworks Pictures"/>
    <n v="106"/>
    <n v="177.1"/>
    <n v="1719373.581027668"/>
    <n v="0"/>
  </r>
  <r>
    <s v="Exit Wounds"/>
    <x v="0"/>
    <x v="2"/>
    <x v="21"/>
    <s v="March 16, 2001 (United States)"/>
    <x v="41"/>
    <n v="33000"/>
    <s v="Andrzej Bartkowiak"/>
    <s v="Ed Horowitz"/>
    <s v="Steven Seagal"/>
    <s v="United States"/>
    <n v="50000000"/>
    <n v="79958599"/>
    <s v="Warner Bros."/>
    <n v="101"/>
    <n v="177.1"/>
    <n v="141631917.03162056"/>
    <n v="0.59917198000000005"/>
  </r>
  <r>
    <s v="Manic"/>
    <x v="0"/>
    <x v="0"/>
    <x v="21"/>
    <s v="May 23, 2003 (United States)"/>
    <x v="13"/>
    <n v="9300"/>
    <s v="Jordan Melamed"/>
    <s v="Michael Bacall"/>
    <s v="Joseph Gordon-Levitt"/>
    <s v="United States"/>
    <m/>
    <n v="69958"/>
    <s v="Manic LLC"/>
    <n v="100"/>
    <n v="177.1"/>
    <n v="123917.69960474309"/>
    <n v="0"/>
  </r>
  <r>
    <s v="Lagaan: Once Upon a Time in India"/>
    <x v="1"/>
    <x v="0"/>
    <x v="21"/>
    <s v="June 15, 2001 (United States)"/>
    <x v="31"/>
    <n v="108000"/>
    <s v="Ashutosh Gowariker"/>
    <s v="Ashutosh Gowariker"/>
    <s v="Aamir Khan"/>
    <s v="India"/>
    <m/>
    <n v="1724806"/>
    <s v="Aamir Khan Productions"/>
    <n v="224"/>
    <n v="177.1"/>
    <n v="3055175.8452851498"/>
    <n v="0"/>
  </r>
  <r>
    <s v="The Majestic"/>
    <x v="1"/>
    <x v="0"/>
    <x v="21"/>
    <s v="December 21, 2001 (United States)"/>
    <x v="15"/>
    <n v="53000"/>
    <s v="Frank Darabont"/>
    <s v="Michael Sloane"/>
    <s v="Jim Carrey"/>
    <s v="United States"/>
    <n v="72000000"/>
    <n v="37317673"/>
    <s v="Castle Rock Entertainment"/>
    <n v="152"/>
    <n v="177.1"/>
    <n v="66101377.866177306"/>
    <n v="-0.48169898611111112"/>
  </r>
  <r>
    <s v="Valentine"/>
    <x v="0"/>
    <x v="4"/>
    <x v="21"/>
    <s v="February 2, 2001 (United States)"/>
    <x v="25"/>
    <n v="26000"/>
    <s v="Jamie Blanks"/>
    <s v="Tom Savage"/>
    <s v="Denise Richards"/>
    <s v="Canada"/>
    <n v="29000000"/>
    <n v="36684136"/>
    <s v="Warner Bros."/>
    <n v="96"/>
    <n v="177.1"/>
    <n v="64979183.869000569"/>
    <n v="0.26497020689655171"/>
  </r>
  <r>
    <s v="Final Fantasy: The Spirits Within"/>
    <x v="8"/>
    <x v="10"/>
    <x v="21"/>
    <s v="July 11, 2001 (United States)"/>
    <x v="5"/>
    <n v="81000"/>
    <s v="Hironobu Sakaguchi"/>
    <s v="Hironobu Sakaguchi"/>
    <s v="Alec Baldwin"/>
    <s v="United States"/>
    <n v="137000000"/>
    <n v="85131830"/>
    <s v="Chris Lee Productions"/>
    <n v="106"/>
    <n v="177.1"/>
    <n v="150795342.01581028"/>
    <n v="-0.37859978102189779"/>
  </r>
  <r>
    <s v="The One"/>
    <x v="8"/>
    <x v="2"/>
    <x v="21"/>
    <s v="November 2, 2001 (United States)"/>
    <x v="23"/>
    <n v="89000"/>
    <s v="James Wong"/>
    <s v="Glen Morgan"/>
    <s v="Jet Li"/>
    <s v="United States"/>
    <n v="49000000"/>
    <n v="74005691"/>
    <s v="Revolution Studios"/>
    <n v="87"/>
    <n v="177.1"/>
    <n v="131087437.98249577"/>
    <n v="0.51032022448979597"/>
  </r>
  <r>
    <s v="Lost and Delirious"/>
    <x v="0"/>
    <x v="0"/>
    <x v="21"/>
    <s v="September 20, 2001 (Israel)"/>
    <x v="15"/>
    <n v="20000"/>
    <s v="LÃ©a Pool"/>
    <s v="Susan Swan"/>
    <s v="Piper Perabo"/>
    <s v="Canada"/>
    <m/>
    <n v="396897"/>
    <s v="CitÃ©-AmÃ©rique"/>
    <n v="103"/>
    <n v="177.1"/>
    <n v="703029.86391869001"/>
    <n v="0"/>
  </r>
  <r>
    <s v="Sugar &amp; Spice"/>
    <x v="8"/>
    <x v="3"/>
    <x v="21"/>
    <s v="January 26, 2001 (United States)"/>
    <x v="46"/>
    <n v="14000"/>
    <s v="Francine McDougall"/>
    <s v="Mandy Nelson"/>
    <s v="Marla Sokoloff"/>
    <s v="United States"/>
    <n v="27000000"/>
    <n v="16923761"/>
    <s v="New Line Cinema"/>
    <n v="81"/>
    <n v="177.1"/>
    <n v="29977322.561829478"/>
    <n v="-0.37319403703703702"/>
  </r>
  <r>
    <s v="Cats &amp; Dogs"/>
    <x v="1"/>
    <x v="2"/>
    <x v="21"/>
    <s v="July 4, 2001 (United States)"/>
    <x v="27"/>
    <n v="57000"/>
    <s v="Lawrence Guterman"/>
    <s v="John Requa"/>
    <s v="Alec Baldwin"/>
    <s v="United States"/>
    <n v="60000000"/>
    <n v="200687492"/>
    <s v="Warner Bros."/>
    <n v="87"/>
    <n v="177.1"/>
    <n v="355480893.50875211"/>
    <n v="2.3447915333333333"/>
  </r>
  <r>
    <s v="Hearts in Atlantis"/>
    <x v="8"/>
    <x v="0"/>
    <x v="21"/>
    <s v="September 28, 2001 (United States)"/>
    <x v="15"/>
    <n v="37000"/>
    <s v="Scott Hicks"/>
    <s v="Stephen King"/>
    <s v="Anthony Hopkins"/>
    <s v="United States"/>
    <n v="31000000"/>
    <n v="30919415"/>
    <s v="Castle Rock Entertainment"/>
    <n v="101"/>
    <n v="177.1"/>
    <n v="54768043.396386229"/>
    <n v="-2.599516129032258E-3"/>
  </r>
  <r>
    <s v="America's Sweethearts"/>
    <x v="8"/>
    <x v="3"/>
    <x v="21"/>
    <s v="July 20, 2001 (United States)"/>
    <x v="46"/>
    <n v="55000"/>
    <s v="Joe Roth"/>
    <s v="Billy Crystal"/>
    <s v="Julia Roberts"/>
    <s v="United States"/>
    <n v="46000000"/>
    <n v="138307673"/>
    <s v="Revolution Studios"/>
    <n v="102"/>
    <n v="177.1"/>
    <n v="244986544.43873519"/>
    <n v="2.0066885434782611"/>
  </r>
  <r>
    <s v="Kiss of the Dragon"/>
    <x v="0"/>
    <x v="2"/>
    <x v="21"/>
    <s v="July 6, 2001 (United States)"/>
    <x v="14"/>
    <n v="62000"/>
    <s v="Chris Nahon"/>
    <s v="Jet Li"/>
    <s v="Jet Li"/>
    <s v="France"/>
    <n v="25000000"/>
    <n v="64437847"/>
    <s v="Twentieth Century Fox"/>
    <n v="98"/>
    <n v="177.1"/>
    <n v="114139766.2557877"/>
    <n v="1.5775138799999999"/>
  </r>
  <r>
    <s v="Captain Corelli's Mandolin"/>
    <x v="0"/>
    <x v="0"/>
    <x v="21"/>
    <s v="August 17, 2001 (United States)"/>
    <x v="23"/>
    <n v="33000"/>
    <s v="John Madden"/>
    <s v="Shawn Slovo"/>
    <s v="Nicolas Cage"/>
    <s v="United Kingdom"/>
    <n v="57000000"/>
    <n v="62112895"/>
    <s v="Universal Pictures"/>
    <n v="131"/>
    <n v="177.1"/>
    <n v="110021542.41389047"/>
    <n v="8.969991228070176E-2"/>
  </r>
  <r>
    <s v="The Believer"/>
    <x v="0"/>
    <x v="0"/>
    <x v="21"/>
    <s v="August 23, 2001 (Russia)"/>
    <x v="12"/>
    <n v="37000"/>
    <s v="Henry Bean"/>
    <s v="Henry Bean"/>
    <s v="Ryan Gosling"/>
    <s v="United States"/>
    <n v="1500000"/>
    <n v="1309316"/>
    <s v="Fuller Films"/>
    <n v="98"/>
    <n v="177.1"/>
    <n v="2319211.9096555621"/>
    <n v="-0.12712266666666666"/>
  </r>
  <r>
    <s v="Dil Chahta Hai"/>
    <x v="4"/>
    <x v="3"/>
    <x v="21"/>
    <s v="August 10, 2001 (India)"/>
    <x v="31"/>
    <n v="68000"/>
    <s v="Farhan Akhtar"/>
    <s v="Kassim Jagmagia"/>
    <s v="Aamir Khan"/>
    <s v="India"/>
    <m/>
    <n v="316221"/>
    <s v="Excel Entertainment"/>
    <n v="183"/>
    <n v="177.1"/>
    <n v="560127.20327498589"/>
    <n v="0"/>
  </r>
  <r>
    <s v="Someone Like You"/>
    <x v="8"/>
    <x v="3"/>
    <x v="21"/>
    <s v="March 30, 2001 (United States)"/>
    <x v="10"/>
    <n v="24000"/>
    <s v="Tony Goldwyn"/>
    <s v="Laura Zigman"/>
    <s v="Ashley Judd"/>
    <s v="United States"/>
    <n v="23000000"/>
    <n v="38689940"/>
    <s v="Fox 2000 Pictures"/>
    <n v="97"/>
    <n v="177.1"/>
    <n v="68532095.866741955"/>
    <n v="0.68217130434782614"/>
  </r>
  <r>
    <s v="Mean Machine"/>
    <x v="0"/>
    <x v="3"/>
    <x v="21"/>
    <s v="December 26, 2001 (United Kingdom)"/>
    <x v="16"/>
    <n v="37000"/>
    <s v="Barry Skolnick"/>
    <s v="Tracy Keenan Wynn"/>
    <s v="Vinnie Jones"/>
    <s v="United Kingdom"/>
    <m/>
    <n v="7310206"/>
    <s v="Paramount Pictures"/>
    <n v="99"/>
    <n v="177.1"/>
    <n v="12948682.225861097"/>
    <n v="0"/>
  </r>
  <r>
    <s v="Enigma"/>
    <x v="0"/>
    <x v="0"/>
    <x v="21"/>
    <s v="June 7, 2002 (United States)"/>
    <x v="5"/>
    <n v="20000"/>
    <s v="Michael Apted"/>
    <s v="Robert Harris"/>
    <s v="Dougray Scott"/>
    <s v="United Kingdom"/>
    <m/>
    <n v="15713204"/>
    <s v="Manhattan Pictures International"/>
    <n v="119"/>
    <n v="177.1"/>
    <n v="27833044.013551667"/>
    <n v="0"/>
  </r>
  <r>
    <s v="The Experiment"/>
    <x v="0"/>
    <x v="0"/>
    <x v="21"/>
    <s v="March 8, 2001 (Germany)"/>
    <x v="3"/>
    <n v="92000"/>
    <s v="Oliver Hirschbiegel"/>
    <s v="Mario Giordano"/>
    <s v="Moritz Bleibtreu"/>
    <s v="Germany"/>
    <m/>
    <n v="13782896"/>
    <s v="Typhoon"/>
    <n v="120"/>
    <n v="177.1"/>
    <n v="24413859.26143422"/>
    <n v="0"/>
  </r>
  <r>
    <s v="Millennium Actress"/>
    <x v="1"/>
    <x v="10"/>
    <x v="21"/>
    <s v="September 14, 2002 (Japan)"/>
    <x v="6"/>
    <n v="25000"/>
    <s v="Satoshi Kon"/>
    <s v="Satoshi Kon"/>
    <s v="Miyoko ShÃ´ji"/>
    <s v="Japan"/>
    <m/>
    <n v="262891"/>
    <s v="Bandai Visual Company"/>
    <n v="87"/>
    <n v="177.1"/>
    <n v="465662.94014680973"/>
    <n v="0"/>
  </r>
  <r>
    <s v="The Tailor of Panama"/>
    <x v="0"/>
    <x v="3"/>
    <x v="21"/>
    <s v="March 30, 2001 (United States)"/>
    <x v="19"/>
    <n v="28000"/>
    <s v="John Boorman"/>
    <s v="John le CarrÃ©"/>
    <s v="Pierce Brosnan"/>
    <s v="United States"/>
    <n v="21000000"/>
    <n v="28008462"/>
    <s v="Columbia Pictures"/>
    <n v="109"/>
    <n v="177.1"/>
    <n v="49611826.817617171"/>
    <n v="0.33373628571428571"/>
  </r>
  <r>
    <s v="Formula 51"/>
    <x v="0"/>
    <x v="2"/>
    <x v="21"/>
    <s v="October 18, 2002 (United States)"/>
    <x v="21"/>
    <n v="48000"/>
    <s v="Ronny Yu"/>
    <s v="Stel Pavlou"/>
    <s v="Samuel L. Jackson"/>
    <s v="United Kingdom"/>
    <n v="27000000"/>
    <n v="12881605"/>
    <s v="Alliance Atlantis Communications"/>
    <n v="93"/>
    <n v="177.1"/>
    <n v="22817388.416149069"/>
    <n v="-0.52290351851851857"/>
  </r>
  <r>
    <s v="15 Minutes"/>
    <x v="0"/>
    <x v="2"/>
    <x v="21"/>
    <s v="March 9, 2001 (United States)"/>
    <x v="10"/>
    <n v="49000"/>
    <s v="John Herzfeld"/>
    <s v="John Herzfeld"/>
    <s v="Robert De Niro"/>
    <s v="United States"/>
    <n v="60000000"/>
    <n v="56359980"/>
    <s v="New Line Cinema"/>
    <n v="120"/>
    <n v="177.1"/>
    <n v="99831314.093732357"/>
    <n v="-6.0666999999999999E-2"/>
  </r>
  <r>
    <s v="Iris"/>
    <x v="0"/>
    <x v="5"/>
    <x v="21"/>
    <s v="March 29, 2002 (United States)"/>
    <x v="9"/>
    <n v="18000"/>
    <s v="Richard Eyre"/>
    <s v="John Bayley"/>
    <s v="Judi Dench"/>
    <s v="United Kingdom"/>
    <n v="5500000"/>
    <n v="16153953"/>
    <s v="British Broadcasting Corporation (BBC)"/>
    <n v="91"/>
    <n v="177.1"/>
    <n v="28613749.610954266"/>
    <n v="1.9370823636363637"/>
  </r>
  <r>
    <s v="Nowhere in Africa"/>
    <x v="0"/>
    <x v="5"/>
    <x v="21"/>
    <s v="May 16, 2003 (United States)"/>
    <x v="24"/>
    <n v="13000"/>
    <s v="Caroline Link"/>
    <s v="Caroline Link"/>
    <s v="Juliane KÃ¶hler"/>
    <s v="Germany"/>
    <m/>
    <n v="24322180"/>
    <s v="BKM, kulturelle FilmfÃ¶rderung des Bundes"/>
    <n v="141"/>
    <n v="177.1"/>
    <n v="43082257.854319595"/>
    <n v="0"/>
  </r>
  <r>
    <s v="Crazy/Beautiful"/>
    <x v="8"/>
    <x v="0"/>
    <x v="21"/>
    <s v="June 29, 2001 (United States)"/>
    <x v="5"/>
    <n v="24000"/>
    <s v="John Stockwell"/>
    <s v="Phil Hay"/>
    <s v="Kirsten Dunst"/>
    <s v="United States"/>
    <n v="13000000"/>
    <n v="19937988"/>
    <s v="Touchstone Pictures"/>
    <n v="99"/>
    <n v="177.1"/>
    <n v="35316469.992094867"/>
    <n v="0.53369138461538457"/>
  </r>
  <r>
    <s v="Angel Eyes"/>
    <x v="0"/>
    <x v="0"/>
    <x v="21"/>
    <s v="May 18, 2001 (United States)"/>
    <x v="41"/>
    <n v="23000"/>
    <s v="Luis Mandoki"/>
    <s v="Gerald Di Pego"/>
    <s v="Jennifer Lopez"/>
    <s v="United States"/>
    <n v="53000000"/>
    <n v="29715606"/>
    <s v="Franchise Pictures"/>
    <n v="102"/>
    <n v="177.1"/>
    <n v="52635717.686053082"/>
    <n v="-0.43932818867924528"/>
  </r>
  <r>
    <s v="No Man's Land"/>
    <x v="0"/>
    <x v="3"/>
    <x v="21"/>
    <s v="September 19, 2001 (France)"/>
    <x v="6"/>
    <n v="45000"/>
    <s v="Danis Tanovic"/>
    <s v="Danis Tanovic"/>
    <s v="Branko Djuric"/>
    <s v="France"/>
    <m/>
    <n v="4858869"/>
    <s v="NoÃ© Productions"/>
    <n v="98"/>
    <n v="177.1"/>
    <n v="8606590.6566911358"/>
    <n v="0"/>
  </r>
  <r>
    <s v="Kabhi Khushi Kabhie Gham..."/>
    <x v="4"/>
    <x v="0"/>
    <x v="21"/>
    <s v="December 14, 2001 (United States)"/>
    <x v="34"/>
    <n v="46000"/>
    <s v="Karan Johar"/>
    <s v="Karan Johar"/>
    <s v="Shah Rukh Khan"/>
    <s v="India"/>
    <n v="7500000"/>
    <n v="11334547"/>
    <s v="Dharma Productions"/>
    <n v="210"/>
    <n v="177.1"/>
    <n v="20077060.383399211"/>
    <n v="0.51127293333333335"/>
  </r>
  <r>
    <s v="Buffalo Soldiers"/>
    <x v="0"/>
    <x v="3"/>
    <x v="21"/>
    <s v="October 31, 2002 (Germany)"/>
    <x v="8"/>
    <n v="24000"/>
    <s v="Gregor Jordan"/>
    <s v="Robert O'Connor"/>
    <s v="Joaquin Phoenix"/>
    <s v="United Kingdom"/>
    <n v="15000000"/>
    <n v="2300684"/>
    <s v="FilmFour"/>
    <n v="98"/>
    <n v="177.1"/>
    <n v="4075237.5539243366"/>
    <n v="-0.8466210666666667"/>
  </r>
  <r>
    <s v="The Anniversary Party"/>
    <x v="0"/>
    <x v="3"/>
    <x v="21"/>
    <s v="June 29, 2001 (United States)"/>
    <x v="21"/>
    <n v="8100"/>
    <s v="Alan Cumming"/>
    <s v="Jennifer Jason Leigh"/>
    <s v="Alan Cumming"/>
    <s v="United States"/>
    <m/>
    <n v="4931888"/>
    <s v="Fine Line Features"/>
    <n v="115"/>
    <n v="177.1"/>
    <n v="8735930.3534726147"/>
    <n v="0"/>
  </r>
  <r>
    <s v="Blow Dry"/>
    <x v="0"/>
    <x v="3"/>
    <x v="21"/>
    <s v="March 30, 2001 (United Kingdom)"/>
    <x v="21"/>
    <n v="8100"/>
    <s v="Paddy Breathnach"/>
    <s v="Simon Beaufoy"/>
    <s v="Alan Rickman"/>
    <s v="United States"/>
    <m/>
    <n v="830286"/>
    <s v="IMF Internationale Medien und Film GmbH &amp; Co. Produktions KG"/>
    <n v="94"/>
    <n v="177.1"/>
    <n v="1470698.5782044043"/>
    <n v="0"/>
  </r>
  <r>
    <s v="The Musketeer"/>
    <x v="8"/>
    <x v="2"/>
    <x v="21"/>
    <s v="September 7, 2001 (United States)"/>
    <x v="25"/>
    <n v="14000"/>
    <s v="Peter Hyams"/>
    <s v="Alexandre Dumas"/>
    <s v="Justin Chambers"/>
    <s v="Germany"/>
    <n v="40000000"/>
    <n v="32533802"/>
    <s v="Centurion"/>
    <n v="104"/>
    <n v="177.1"/>
    <n v="57627632.339920953"/>
    <n v="-0.18665494999999999"/>
  </r>
  <r>
    <s v="O"/>
    <x v="0"/>
    <x v="0"/>
    <x v="21"/>
    <s v="August 31, 2001 (United States)"/>
    <x v="10"/>
    <n v="19000"/>
    <s v="Tim Blake Nelson"/>
    <s v="William Shakespeare"/>
    <s v="Mekhi Phifer"/>
    <s v="United States"/>
    <n v="5000000"/>
    <n v="19260537"/>
    <s v="Chickie the Cop"/>
    <n v="95"/>
    <n v="177.1"/>
    <n v="34116490.439864486"/>
    <n v="2.8521074"/>
  </r>
  <r>
    <s v="Birthday Girl"/>
    <x v="0"/>
    <x v="3"/>
    <x v="21"/>
    <s v="February 1, 2002 (United States)"/>
    <x v="10"/>
    <n v="25000"/>
    <s v="Jez Butterworth"/>
    <s v="Tom Butterworth"/>
    <s v="Nicole Kidman"/>
    <s v="United Kingdom"/>
    <n v="13000000"/>
    <n v="16171098"/>
    <s v="FilmFour"/>
    <n v="93"/>
    <n v="177.1"/>
    <n v="28644118.817617167"/>
    <n v="0.24393061538461538"/>
  </r>
  <r>
    <s v="Human Nature"/>
    <x v="0"/>
    <x v="3"/>
    <x v="21"/>
    <s v="September 12, 2001 (France)"/>
    <x v="5"/>
    <n v="18000"/>
    <s v="Michel Gondry"/>
    <s v="Charlie Kaufman"/>
    <s v="Tim Robbins"/>
    <s v="France"/>
    <m/>
    <n v="1574660"/>
    <s v="Fine Line Features"/>
    <n v="96"/>
    <n v="177.1"/>
    <n v="2789219.8870694526"/>
    <n v="0"/>
  </r>
  <r>
    <s v="Made"/>
    <x v="0"/>
    <x v="3"/>
    <x v="21"/>
    <s v="August 31, 2001 (United States)"/>
    <x v="5"/>
    <n v="18000"/>
    <s v="Jon Favreau"/>
    <s v="Jon Favreau"/>
    <s v="Vince Vaughn"/>
    <s v="United States"/>
    <n v="5000000"/>
    <n v="5480653"/>
    <s v="Artisan Entertainment"/>
    <n v="95"/>
    <n v="177.1"/>
    <n v="9707966.381140599"/>
    <n v="9.6130599999999997E-2"/>
  </r>
  <r>
    <s v="One Night at McCool's"/>
    <x v="0"/>
    <x v="3"/>
    <x v="21"/>
    <s v="April 27, 2001 (United States)"/>
    <x v="10"/>
    <n v="29000"/>
    <s v="Harald Zwart"/>
    <s v="Stan Seidel"/>
    <s v="Liv Tyler"/>
    <s v="United States"/>
    <n v="18000000"/>
    <n v="13578186"/>
    <s v="October Films"/>
    <n v="93"/>
    <n v="177.1"/>
    <n v="24051253.236589499"/>
    <n v="-0.24565633333333334"/>
  </r>
  <r>
    <s v="Dr. Dolittle 2"/>
    <x v="1"/>
    <x v="3"/>
    <x v="21"/>
    <s v="June 22, 2001 (United States)"/>
    <x v="32"/>
    <n v="42000"/>
    <s v="Steve Carr"/>
    <s v="Hugh Lofting"/>
    <s v="Eddie Murphy"/>
    <s v="United States"/>
    <n v="70000000"/>
    <n v="176104344"/>
    <s v="Twentieth Century Fox"/>
    <n v="87"/>
    <n v="177.1"/>
    <n v="311936378.95426315"/>
    <n v="1.5157763428571429"/>
  </r>
  <r>
    <s v="Trouble Every Day"/>
    <x v="4"/>
    <x v="0"/>
    <x v="21"/>
    <s v="July 11, 2001 (France)"/>
    <x v="22"/>
    <n v="7500"/>
    <s v="Claire Denis"/>
    <s v="Claire Denis"/>
    <s v="Vincent Gallo"/>
    <s v="France"/>
    <m/>
    <n v="15571"/>
    <s v="ARTE"/>
    <n v="101"/>
    <n v="177.1"/>
    <n v="27581.155844155845"/>
    <n v="0"/>
  </r>
  <r>
    <s v="Max Keeble's Big Move"/>
    <x v="1"/>
    <x v="3"/>
    <x v="21"/>
    <s v="October 5, 2001 (United States)"/>
    <x v="20"/>
    <n v="7700"/>
    <s v="Tim Hill"/>
    <s v="David L. Watts"/>
    <s v="Alex D. Linz"/>
    <s v="United States"/>
    <n v="25000000"/>
    <n v="18634654"/>
    <s v="Walt Disney Pictures"/>
    <n v="86"/>
    <n v="177.1"/>
    <n v="33007854.09260305"/>
    <n v="-0.25461383999999998"/>
  </r>
  <r>
    <s v="The Center of the World"/>
    <x v="9"/>
    <x v="0"/>
    <x v="21"/>
    <s v="May 18, 2001 (Italy)"/>
    <x v="1"/>
    <n v="4700"/>
    <s v="Wayne Wang"/>
    <s v="Wayne Wang"/>
    <s v="Shane Edelman"/>
    <s v="United States"/>
    <m/>
    <n v="1460687"/>
    <s v="Artisan Entertainment"/>
    <n v="88"/>
    <n v="177.1"/>
    <n v="2587337.7295313384"/>
    <n v="0"/>
  </r>
  <r>
    <s v="Wasabi"/>
    <x v="0"/>
    <x v="2"/>
    <x v="21"/>
    <s v="October 31, 2001 (France)"/>
    <x v="17"/>
    <n v="38000"/>
    <s v="GÃ©rard Krawczyk"/>
    <s v="Luc Besson"/>
    <s v="Jean Reno"/>
    <s v="France"/>
    <m/>
    <n v="10366360"/>
    <s v="EuropaCorp"/>
    <n v="94"/>
    <n v="177.1"/>
    <n v="18362095.607001696"/>
    <n v="0"/>
  </r>
  <r>
    <s v="Soul Survivors"/>
    <x v="8"/>
    <x v="4"/>
    <x v="21"/>
    <s v="September 7, 2001 (United States)"/>
    <x v="49"/>
    <n v="8500"/>
    <s v="Stephen Carpenter"/>
    <s v="Stephen Carpenter"/>
    <s v="Melissa Sagemiller"/>
    <s v="United States"/>
    <n v="17000000"/>
    <n v="4299141"/>
    <s v="Lost Soul Productions"/>
    <n v="84"/>
    <n v="177.1"/>
    <n v="7615135.6956521738"/>
    <n v="-0.74710935294117642"/>
  </r>
  <r>
    <s v="Black Knight"/>
    <x v="8"/>
    <x v="1"/>
    <x v="21"/>
    <s v="November 21, 2001 (United States)"/>
    <x v="38"/>
    <n v="39000"/>
    <s v="Gil Junger"/>
    <s v="Darryl Quarles"/>
    <s v="Martin Lawrence"/>
    <s v="United States"/>
    <n v="50000000"/>
    <n v="39976235"/>
    <s v="Twentieth Century Fox"/>
    <n v="95"/>
    <n v="177.1"/>
    <n v="70810530.319028795"/>
    <n v="-0.2004753"/>
  </r>
  <r>
    <s v="The Shipping News"/>
    <x v="0"/>
    <x v="0"/>
    <x v="21"/>
    <s v="January 18, 2002 (United States)"/>
    <x v="17"/>
    <n v="32000"/>
    <s v="Lasse HallstrÃ¶m"/>
    <s v="Annie Proulx"/>
    <s v="Kevin Spacey"/>
    <s v="Canada"/>
    <n v="38000000"/>
    <n v="24690441"/>
    <s v="Miramax"/>
    <n v="111"/>
    <n v="177.1"/>
    <n v="43734564.323546022"/>
    <n v="-0.35025155263157892"/>
  </r>
  <r>
    <s v="The Deep End"/>
    <x v="0"/>
    <x v="6"/>
    <x v="21"/>
    <s v="August 31, 2001 (United States)"/>
    <x v="14"/>
    <n v="11000"/>
    <s v="Scott McGehee"/>
    <s v="Elisabeth Sanxay Holding"/>
    <s v="Tilda Swinton"/>
    <s v="United States"/>
    <n v="3000000"/>
    <n v="10031529"/>
    <s v="i5 Films"/>
    <n v="101"/>
    <n v="177.1"/>
    <n v="17769004.219649915"/>
    <n v="2.3438430000000001"/>
  </r>
  <r>
    <s v="The Son's Room"/>
    <x v="0"/>
    <x v="0"/>
    <x v="21"/>
    <s v="March 9, 2001 (Italy)"/>
    <x v="4"/>
    <n v="18000"/>
    <s v="Nanni Moretti"/>
    <s v="Nanni Moretti"/>
    <s v="Nanni Moretti"/>
    <s v="Italy"/>
    <m/>
    <n v="11767402"/>
    <s v="Sacher Film"/>
    <n v="99"/>
    <n v="177.1"/>
    <n v="20843783.215132695"/>
    <n v="0"/>
  </r>
  <r>
    <s v="Kissing Jessica Stein"/>
    <x v="0"/>
    <x v="3"/>
    <x v="21"/>
    <s v="April 5, 2002 (United States)"/>
    <x v="16"/>
    <n v="16000"/>
    <s v="Charles Herman-Wurmfeld"/>
    <s v="Heather Juergensen"/>
    <s v="Jennifer Westfeldt"/>
    <s v="United States"/>
    <n v="1000000"/>
    <n v="10013424"/>
    <s v="Fox Searchlight Pictures"/>
    <n v="97"/>
    <n v="177.1"/>
    <n v="17736934.549971767"/>
    <n v="9.0134240000000005"/>
  </r>
  <r>
    <s v="Antitrust"/>
    <x v="8"/>
    <x v="2"/>
    <x v="21"/>
    <s v="January 12, 2001 (United States)"/>
    <x v="10"/>
    <n v="29000"/>
    <s v="Peter Howitt"/>
    <s v="Howard Franklin"/>
    <s v="Ryan Phillippe"/>
    <s v="United States"/>
    <n v="30000000"/>
    <n v="18195610"/>
    <s v="Metro-Goldwyn-Mayer (MGM)"/>
    <n v="108"/>
    <n v="177.1"/>
    <n v="32230168.588368155"/>
    <n v="-0.39347966666666667"/>
  </r>
  <r>
    <s v="Just Visiting"/>
    <x v="8"/>
    <x v="1"/>
    <x v="21"/>
    <s v="April 6, 2001 (United States)"/>
    <x v="1"/>
    <n v="18000"/>
    <s v="Jean-Marie PoirÃ©"/>
    <s v="Jean-Marie PoirÃ©"/>
    <s v="Jean Reno"/>
    <s v="France"/>
    <n v="35000000"/>
    <n v="16176732"/>
    <s v="Gaumont"/>
    <n v="88"/>
    <n v="177.1"/>
    <n v="28654098.409937888"/>
    <n v="-0.53780765714285717"/>
  </r>
  <r>
    <s v="Knockaround Guys"/>
    <x v="0"/>
    <x v="6"/>
    <x v="21"/>
    <s v="October 11, 2002 (United States)"/>
    <x v="10"/>
    <n v="23000"/>
    <s v="Brian Koppelman"/>
    <s v="Brian Koppelman"/>
    <s v="Jennifer Baxter"/>
    <s v="United States"/>
    <m/>
    <n v="12806614"/>
    <s v="New Line Cinema"/>
    <n v="92"/>
    <n v="177.1"/>
    <n v="22684555.684923772"/>
    <n v="0"/>
  </r>
  <r>
    <s v="Monsoon Wedding"/>
    <x v="0"/>
    <x v="3"/>
    <x v="21"/>
    <s v="April 26, 2002 (United States)"/>
    <x v="34"/>
    <n v="24000"/>
    <s v="Mira Nair"/>
    <s v="Sabrina Dhawan"/>
    <s v="Naseeruddin Shah"/>
    <s v="India"/>
    <m/>
    <n v="30787356"/>
    <s v="IFC Productions"/>
    <n v="114"/>
    <n v="177.1"/>
    <n v="54534125.224167138"/>
    <n v="0"/>
  </r>
  <r>
    <s v="Lantana"/>
    <x v="0"/>
    <x v="0"/>
    <x v="21"/>
    <s v="March 8, 2002 (United States)"/>
    <x v="4"/>
    <n v="19000"/>
    <s v="Ray Lawrence"/>
    <s v="Andrew Bovell"/>
    <s v="Anthony LaPaglia"/>
    <s v="Australia"/>
    <m/>
    <n v="15747450"/>
    <s v="MBP (Germany)"/>
    <n v="121"/>
    <n v="177.1"/>
    <n v="27893704.488989271"/>
    <n v="0"/>
  </r>
  <r>
    <s v="L.I.E."/>
    <x v="9"/>
    <x v="6"/>
    <x v="21"/>
    <s v="November 29, 2002 (United Kingdom)"/>
    <x v="12"/>
    <n v="9600"/>
    <s v="Michael Cuesta"/>
    <s v="Stephen M. Ryder"/>
    <s v="Brian Cox"/>
    <s v="United States"/>
    <n v="700000"/>
    <n v="1846059"/>
    <s v="Alter Ego Entertainment"/>
    <n v="97"/>
    <n v="177.1"/>
    <n v="3269953.1806888767"/>
    <n v="1.6372271428571428"/>
  </r>
  <r>
    <s v="The Wash"/>
    <x v="0"/>
    <x v="3"/>
    <x v="21"/>
    <s v="November 14, 2001 (United States)"/>
    <x v="25"/>
    <n v="6700"/>
    <s v="DJ Pooh"/>
    <s v="DJ Pooh"/>
    <s v="Dr. Dre"/>
    <s v="United States"/>
    <n v="7000000"/>
    <n v="10229331"/>
    <s v="Lions Gate Films"/>
    <n v="93"/>
    <n v="177.1"/>
    <n v="18119373.996047433"/>
    <n v="0.46133299999999999"/>
  </r>
  <r>
    <s v="Bones"/>
    <x v="0"/>
    <x v="6"/>
    <x v="21"/>
    <s v="October 24, 2001 (United States)"/>
    <x v="36"/>
    <n v="6800"/>
    <s v="Ernest R. Dickerson"/>
    <s v="Adam Simon"/>
    <s v="Snoop Dogg"/>
    <s v="United States"/>
    <n v="16000000"/>
    <n v="8378853"/>
    <s v="New Line Cinema"/>
    <n v="96"/>
    <n v="177.1"/>
    <n v="14841593.371541502"/>
    <n v="-0.47632168749999998"/>
  </r>
  <r>
    <s v="Say It Isn't So"/>
    <x v="0"/>
    <x v="3"/>
    <x v="21"/>
    <s v="March 23, 2001 (United States)"/>
    <x v="18"/>
    <n v="13000"/>
    <s v="J.B. Rogers"/>
    <s v="Peter Gaulke"/>
    <s v="Chris Klein"/>
    <s v="United States"/>
    <n v="25000000"/>
    <n v="12320393"/>
    <s v="Twentieth Century Fox"/>
    <n v="95"/>
    <n v="177.1"/>
    <n v="21823304.82269904"/>
    <n v="-0.50718428000000004"/>
  </r>
  <r>
    <s v="Texas Rangers"/>
    <x v="8"/>
    <x v="2"/>
    <x v="21"/>
    <s v="November 30, 2001 (United States)"/>
    <x v="33"/>
    <n v="5500"/>
    <s v="Steve Miner"/>
    <s v="George Durham"/>
    <s v="James Van Der Beek"/>
    <s v="United States"/>
    <n v="38000000"/>
    <n v="763740"/>
    <s v="Greisman Productions"/>
    <n v="90"/>
    <n v="177.1"/>
    <n v="1352824.6075663466"/>
    <n v="-0.9799015789473684"/>
  </r>
  <r>
    <s v="What's the Worst That Could Happen?"/>
    <x v="8"/>
    <x v="3"/>
    <x v="21"/>
    <s v="June 1, 2001 (United States)"/>
    <x v="30"/>
    <n v="15000"/>
    <s v="Sam Weisman"/>
    <s v="Donald E. Westlake"/>
    <s v="Martin Lawrence"/>
    <s v="United States"/>
    <n v="60000000"/>
    <n v="38464131"/>
    <s v="Metro-Goldwyn-Mayer (MGM)"/>
    <n v="94"/>
    <n v="177.1"/>
    <n v="68132116.853190288"/>
    <n v="-0.35893114999999998"/>
  </r>
  <r>
    <s v="Head Over Heels"/>
    <x v="8"/>
    <x v="3"/>
    <x v="21"/>
    <s v="February 2, 2001 (United States)"/>
    <x v="30"/>
    <n v="14000"/>
    <s v="Mark Waters"/>
    <s v="John J. Strauss"/>
    <s v="Monica Potter"/>
    <s v="United States"/>
    <n v="14000000"/>
    <n v="13127022"/>
    <s v="Universal Pictures"/>
    <n v="86"/>
    <n v="177.1"/>
    <n v="23252099.386787128"/>
    <n v="-6.2355571428571427E-2"/>
  </r>
  <r>
    <s v="Glitter"/>
    <x v="8"/>
    <x v="0"/>
    <x v="21"/>
    <s v="September 21, 2001 (United States)"/>
    <x v="66"/>
    <n v="22000"/>
    <s v="Vondie Curtis-Hall"/>
    <s v="Cheryl L. West"/>
    <s v="Mariah Carey"/>
    <s v="United States"/>
    <n v="22000000"/>
    <n v="5271666"/>
    <s v="Twentieth Century Fox"/>
    <n v="104"/>
    <n v="177.1"/>
    <n v="9337784.4392998312"/>
    <n v="-0.76037881818181818"/>
  </r>
  <r>
    <s v="Down to Earth"/>
    <x v="8"/>
    <x v="3"/>
    <x v="21"/>
    <s v="February 16, 2001 (United States)"/>
    <x v="20"/>
    <n v="22000"/>
    <s v="Chris Weitz"/>
    <s v="Elaine May"/>
    <s v="Chris Rock"/>
    <s v="Germany"/>
    <n v="49000000"/>
    <n v="71186502"/>
    <s v="3 Arts Entertainment"/>
    <n v="87"/>
    <n v="177.1"/>
    <n v="126093764.4121965"/>
    <n v="0.45278575510204083"/>
  </r>
  <r>
    <s v="Tape"/>
    <x v="0"/>
    <x v="0"/>
    <x v="21"/>
    <s v="July 12, 2002 (Denmark)"/>
    <x v="13"/>
    <n v="19000"/>
    <s v="Richard Linklater"/>
    <s v="Stephen Belber"/>
    <s v="Ethan Hawke"/>
    <s v="United States"/>
    <n v="100000"/>
    <n v="515900"/>
    <s v="Detour Filmproduction"/>
    <n v="86"/>
    <n v="177.1"/>
    <n v="913821.73913043481"/>
    <n v="4.1589999999999998"/>
  </r>
  <r>
    <s v="See Spot Run"/>
    <x v="1"/>
    <x v="2"/>
    <x v="21"/>
    <s v="March 2, 2001 (United States)"/>
    <x v="20"/>
    <n v="8800"/>
    <s v="John Whitesell"/>
    <s v="George Gallo"/>
    <s v="David Arquette"/>
    <s v="United States"/>
    <n v="35000000"/>
    <n v="43057552"/>
    <s v="Warner Bros."/>
    <n v="94"/>
    <n v="177.1"/>
    <n v="76268515.315640882"/>
    <n v="0.23021577142857144"/>
  </r>
  <r>
    <s v="Two Can Play That Game"/>
    <x v="0"/>
    <x v="3"/>
    <x v="21"/>
    <s v="September 7, 2001 (United States)"/>
    <x v="19"/>
    <n v="6500"/>
    <s v="Mark Brown"/>
    <s v="Mark Brown"/>
    <s v="Vivica A. Fox"/>
    <s v="United States"/>
    <n v="13000000"/>
    <n v="22391450"/>
    <s v="Screen Gems"/>
    <n v="90"/>
    <n v="177.1"/>
    <n v="39662325.6070017"/>
    <n v="0.72241923076923076"/>
  </r>
  <r>
    <s v="Impostor"/>
    <x v="8"/>
    <x v="0"/>
    <x v="21"/>
    <s v="January 4, 2002 (United States)"/>
    <x v="19"/>
    <n v="23000"/>
    <s v="Gary Fleder"/>
    <s v="Philip K. Dick"/>
    <s v="Shane Brolly"/>
    <s v="United States"/>
    <n v="30000000"/>
    <n v="8694320"/>
    <s v="Dimension Films"/>
    <n v="95"/>
    <n v="177.1"/>
    <n v="15400385.002823265"/>
    <n v="-0.71018933333333334"/>
  </r>
  <r>
    <s v="Storytelling"/>
    <x v="0"/>
    <x v="3"/>
    <x v="21"/>
    <s v="November 8, 2001 (Russia)"/>
    <x v="8"/>
    <n v="17000"/>
    <s v="Todd Solondz"/>
    <s v="Todd Solondz"/>
    <s v="Selma Blair"/>
    <s v="United States"/>
    <m/>
    <n v="1318945"/>
    <s v="New Line Cinema"/>
    <n v="87"/>
    <n v="177.1"/>
    <n v="2336267.9079616037"/>
    <n v="0"/>
  </r>
  <r>
    <s v="Metropolis"/>
    <x v="8"/>
    <x v="10"/>
    <x v="21"/>
    <s v="January 25, 2002 (United States)"/>
    <x v="13"/>
    <n v="21000"/>
    <s v="Rintaro"/>
    <s v="Osamu Tezuka"/>
    <s v="Toshio Furukawa"/>
    <s v="Japan"/>
    <n v="15000000"/>
    <n v="4035192"/>
    <s v="Bandai Visual Company"/>
    <n v="108"/>
    <n v="177.1"/>
    <n v="7147598.7035573125"/>
    <n v="-0.73098719999999995"/>
  </r>
  <r>
    <s v="Scotland, Pa."/>
    <x v="0"/>
    <x v="3"/>
    <x v="21"/>
    <s v="January 22, 2001 (United States)"/>
    <x v="17"/>
    <n v="4300"/>
    <s v="Billy Morrissette"/>
    <s v="William Shakespeare"/>
    <s v="James Le Gros"/>
    <s v="United States"/>
    <m/>
    <n v="384098"/>
    <s v="Abandon Pictures"/>
    <n v="104"/>
    <n v="177.1"/>
    <n v="680358.79503105592"/>
    <n v="0"/>
  </r>
  <r>
    <s v="Tortilla Soup"/>
    <x v="8"/>
    <x v="3"/>
    <x v="21"/>
    <s v="August 31, 2001 (United States)"/>
    <x v="17"/>
    <n v="4500"/>
    <s v="Maria Ripoll"/>
    <s v="Hui-Ling Wang"/>
    <s v="Hector Elizondo"/>
    <s v="United States"/>
    <m/>
    <n v="4634077"/>
    <s v="Samuel Goldwyn Films"/>
    <n v="102"/>
    <n v="177.1"/>
    <n v="8208413.0711462451"/>
    <n v="0"/>
  </r>
  <r>
    <s v="The Affair of the Necklace"/>
    <x v="0"/>
    <x v="0"/>
    <x v="21"/>
    <s v="December 7, 2001 (United States)"/>
    <x v="10"/>
    <n v="5100"/>
    <s v="Charles Shyer"/>
    <s v="John Sweet"/>
    <s v="Hilary Swank"/>
    <s v="United States"/>
    <n v="30000000"/>
    <n v="1198113"/>
    <s v="Alcon Entertainment"/>
    <n v="118"/>
    <n v="177.1"/>
    <n v="2122236.296442688"/>
    <n v="-0.96006290000000005"/>
  </r>
  <r>
    <s v="Lovely &amp; Amazing"/>
    <x v="0"/>
    <x v="3"/>
    <x v="21"/>
    <s v="August 2, 2002 (United States)"/>
    <x v="8"/>
    <n v="7000"/>
    <s v="Nicole Holofcener"/>
    <s v="Nicole Holofcener"/>
    <s v="Catherine Keener"/>
    <s v="United States"/>
    <n v="250000"/>
    <n v="4677852"/>
    <s v="Blow Up Pictures"/>
    <n v="91"/>
    <n v="177.1"/>
    <n v="8285952.4133258052"/>
    <n v="17.711407999999999"/>
  </r>
  <r>
    <s v="La CiÃ©naga"/>
    <x v="4"/>
    <x v="3"/>
    <x v="21"/>
    <s v="April 12, 2001 (Argentina)"/>
    <x v="12"/>
    <n v="6100"/>
    <s v="Lucrecia Martel"/>
    <s v="Lucrecia Martel"/>
    <s v="Mercedes MorÃ¡n"/>
    <s v="Argentina"/>
    <m/>
    <n v="270811"/>
    <s v="4k Films"/>
    <n v="103"/>
    <n v="177.1"/>
    <n v="479691.76002258615"/>
    <n v="0"/>
  </r>
  <r>
    <s v="Corky Romano"/>
    <x v="8"/>
    <x v="3"/>
    <x v="21"/>
    <s v="October 12, 2001 (United States)"/>
    <x v="32"/>
    <n v="13000"/>
    <s v="Rob Pritts"/>
    <s v="David Garrett"/>
    <s v="Chris Kattan"/>
    <s v="United States"/>
    <n v="11000000"/>
    <n v="25272752"/>
    <s v="Touchstone Pictures"/>
    <n v="86"/>
    <n v="177.1"/>
    <n v="44766020.905702993"/>
    <n v="1.2975229090909091"/>
  </r>
  <r>
    <s v="Read My Lips"/>
    <x v="0"/>
    <x v="6"/>
    <x v="21"/>
    <s v="July 26, 2002 (United States)"/>
    <x v="4"/>
    <n v="14000"/>
    <s v="Jacques Audiard"/>
    <s v="Jacques Audiard"/>
    <s v="Vincent Cassel"/>
    <s v="France"/>
    <m/>
    <n v="5393526"/>
    <s v="Canal+"/>
    <n v="115"/>
    <n v="177.1"/>
    <n v="9553636.963297572"/>
    <n v="0"/>
  </r>
  <r>
    <s v="Recess: School's Out"/>
    <x v="2"/>
    <x v="10"/>
    <x v="21"/>
    <s v="February 16, 2001 (United States)"/>
    <x v="14"/>
    <n v="9800"/>
    <s v="Chuck Sheetz"/>
    <s v="Paul Germain"/>
    <s v="Andrew Lawrence"/>
    <s v="United States"/>
    <n v="23000000"/>
    <n v="44460850"/>
    <s v="Disney Television Animation"/>
    <n v="82"/>
    <n v="177.1"/>
    <n v="78754199.011857718"/>
    <n v="0.93308043478260871"/>
  </r>
  <r>
    <s v="The Other Side of Heaven"/>
    <x v="1"/>
    <x v="1"/>
    <x v="21"/>
    <s v="April 12, 2002 (United States)"/>
    <x v="5"/>
    <n v="4200"/>
    <s v="Mitch Davis"/>
    <s v="Mitch Davis"/>
    <s v="Christopher Gorham"/>
    <s v="United States"/>
    <n v="7000000"/>
    <n v="4760014"/>
    <s v="3Mark Entertainment"/>
    <n v="113"/>
    <n v="177.1"/>
    <n v="8431487.2490118574"/>
    <n v="-0.319998"/>
  </r>
  <r>
    <s v="The Grey Zone"/>
    <x v="0"/>
    <x v="0"/>
    <x v="21"/>
    <s v="November 30, 2001 (Spain)"/>
    <x v="9"/>
    <n v="10000"/>
    <s v="Tim Blake Nelson"/>
    <s v="Miklos Nyiszli"/>
    <s v="David Arquette"/>
    <s v="United States"/>
    <n v="5000000"/>
    <n v="621592"/>
    <s v="Killer Films"/>
    <n v="108"/>
    <n v="177.1"/>
    <n v="1101035.6318464144"/>
    <n v="-0.87568159999999995"/>
  </r>
  <r>
    <s v="Novocaine"/>
    <x v="0"/>
    <x v="3"/>
    <x v="21"/>
    <s v="December 14, 2001 (United States)"/>
    <x v="1"/>
    <n v="11000"/>
    <s v="David Atkins"/>
    <s v="Paul Felopulos"/>
    <s v="Steve Martin"/>
    <s v="United States"/>
    <n v="8000000"/>
    <n v="2534372"/>
    <s v="Artisan Entertainment"/>
    <n v="95"/>
    <n v="177.1"/>
    <n v="4489172.763410503"/>
    <n v="-0.68320349999999996"/>
  </r>
  <r>
    <s v="Charlotte Gray"/>
    <x v="8"/>
    <x v="0"/>
    <x v="21"/>
    <s v="January 11, 2002 (United States)"/>
    <x v="5"/>
    <n v="11000"/>
    <s v="Gillian Armstrong"/>
    <s v="Sebastian Faulks"/>
    <s v="Cate Blanchett"/>
    <s v="United Kingdom"/>
    <n v="20000000"/>
    <n v="5323109"/>
    <s v="Ecosse Films"/>
    <n v="121"/>
    <n v="177.1"/>
    <n v="9428906.2298136652"/>
    <n v="-0.73384455000000004"/>
  </r>
  <r>
    <s v="The Curse of the Jade Scorpion"/>
    <x v="8"/>
    <x v="3"/>
    <x v="21"/>
    <s v="August 24, 2001 (United States)"/>
    <x v="17"/>
    <n v="38000"/>
    <s v="Woody Allen"/>
    <s v="Woody Allen"/>
    <s v="Greg Stebner"/>
    <s v="United States"/>
    <n v="33000000"/>
    <n v="18914307"/>
    <s v="Dreamworks Pictures"/>
    <n v="103"/>
    <n v="177.1"/>
    <n v="33503207.825522304"/>
    <n v="-0.42683918181818181"/>
  </r>
  <r>
    <s v="Spider-Man"/>
    <x v="8"/>
    <x v="2"/>
    <x v="22"/>
    <s v="May 3, 2002 (United States)"/>
    <x v="4"/>
    <n v="706000"/>
    <s v="Sam Raimi"/>
    <s v="Stan Lee"/>
    <s v="Tobey Maguire"/>
    <s v="United States"/>
    <n v="139000000"/>
    <n v="825025036"/>
    <s v="Columbia Pictures"/>
    <n v="121"/>
    <n v="179.9"/>
    <n v="1438634540.2623677"/>
    <n v="4.9354319136690643"/>
  </r>
  <r>
    <s v="The Sum of All Fears"/>
    <x v="8"/>
    <x v="2"/>
    <x v="22"/>
    <s v="May 31, 2002 (United States)"/>
    <x v="5"/>
    <n v="108000"/>
    <s v="Phil Alden Robinson"/>
    <s v="Tom Clancy"/>
    <s v="Ben Affleck"/>
    <s v="United States"/>
    <n v="68000000"/>
    <n v="193921372"/>
    <s v="Paramount Pictures"/>
    <n v="124"/>
    <n v="179.9"/>
    <n v="338149718.71261805"/>
    <n v="1.8517848823529413"/>
  </r>
  <r>
    <s v="8 Mile"/>
    <x v="0"/>
    <x v="0"/>
    <x v="22"/>
    <s v="November 8, 2002 (United States)"/>
    <x v="12"/>
    <n v="259000"/>
    <s v="Curtis Hanson"/>
    <s v="Scott Silver"/>
    <s v="Eminem"/>
    <s v="United States"/>
    <n v="41000000"/>
    <n v="242875078"/>
    <s v="Imagine Entertainment"/>
    <n v="110"/>
    <n v="179.9"/>
    <n v="423512573.47748744"/>
    <n v="4.9237823902439022"/>
  </r>
  <r>
    <s v="The Pianist"/>
    <x v="0"/>
    <x v="5"/>
    <x v="22"/>
    <s v="March 28, 2003 (United States)"/>
    <x v="55"/>
    <n v="756000"/>
    <s v="Roman Polanski"/>
    <s v="Ronald Harwood"/>
    <s v="Adrien Brody"/>
    <s v="United Kingdom"/>
    <n v="35000000"/>
    <n v="120072577"/>
    <s v="R.P. Productions"/>
    <n v="150"/>
    <n v="179.9"/>
    <n v="209376138.99332961"/>
    <n v="2.4306450571428573"/>
  </r>
  <r>
    <s v="Harry Potter and the Chamber of Secrets"/>
    <x v="1"/>
    <x v="1"/>
    <x v="22"/>
    <s v="November 15, 2002 (United States)"/>
    <x v="34"/>
    <n v="572000"/>
    <s v="Chris Columbus"/>
    <s v="J.K. Rowling"/>
    <s v="Daniel Radcliffe"/>
    <s v="United Kingdom"/>
    <n v="100000000"/>
    <n v="879602366"/>
    <s v="Warner Bros."/>
    <n v="161"/>
    <n v="179.9"/>
    <n v="1533803569.839911"/>
    <n v="7.7960236600000004"/>
  </r>
  <r>
    <s v="The Lord of the Rings: The Two Towers"/>
    <x v="8"/>
    <x v="2"/>
    <x v="22"/>
    <s v="December 18, 2002 (United States)"/>
    <x v="2"/>
    <n v="1500000"/>
    <s v="Peter Jackson"/>
    <s v="J.R.R. Tolkien"/>
    <s v="Elijah Wood"/>
    <s v="New Zealand"/>
    <n v="94000000"/>
    <n v="947495095"/>
    <s v="New Line Cinema"/>
    <n v="179"/>
    <n v="179.9"/>
    <n v="1652191280.1639798"/>
    <n v="9.0797350531914898"/>
  </r>
  <r>
    <s v="Road to Perdition"/>
    <x v="0"/>
    <x v="6"/>
    <x v="22"/>
    <s v="July 12, 2002 (United States)"/>
    <x v="3"/>
    <n v="253000"/>
    <s v="Sam Mendes"/>
    <s v="Max Allan Collins"/>
    <s v="Tom Hanks"/>
    <s v="United States"/>
    <n v="80000000"/>
    <n v="181001478"/>
    <s v="Dreamworks Pictures"/>
    <n v="117"/>
    <n v="179.9"/>
    <n v="315620698.43579763"/>
    <n v="1.262518475"/>
  </r>
  <r>
    <s v="Resident Evil"/>
    <x v="0"/>
    <x v="2"/>
    <x v="22"/>
    <s v="March 15, 2002 (United States)"/>
    <x v="17"/>
    <n v="254000"/>
    <s v="Paul W.S. Anderson"/>
    <s v="Paul W.S. Anderson"/>
    <s v="Milla Jovovich"/>
    <s v="United Kingdom"/>
    <n v="33000000"/>
    <n v="102984862"/>
    <s v="Constantin Film"/>
    <n v="100"/>
    <n v="179.9"/>
    <n v="179579495.32740408"/>
    <n v="2.1207533939393941"/>
  </r>
  <r>
    <s v="Catch Me If You Can"/>
    <x v="8"/>
    <x v="5"/>
    <x v="22"/>
    <s v="December 25, 2002 (United States)"/>
    <x v="31"/>
    <n v="866000"/>
    <s v="Steven Spielberg"/>
    <s v="Jeff Nathanson"/>
    <s v="Leonardo DiCaprio"/>
    <s v="United States"/>
    <n v="52000000"/>
    <n v="352114312"/>
    <s v="Dreamworks Pictures"/>
    <n v="141"/>
    <n v="179.9"/>
    <n v="613998108.25125062"/>
    <n v="5.7714290769230772"/>
  </r>
  <r>
    <s v="28 Days Later..."/>
    <x v="0"/>
    <x v="0"/>
    <x v="22"/>
    <s v="June 27, 2003 (United States)"/>
    <x v="37"/>
    <n v="386000"/>
    <s v="Danny Boyle"/>
    <s v="Alex Garland"/>
    <s v="Cillian Murphy"/>
    <s v="United Kingdom"/>
    <n v="8000000"/>
    <n v="85720385"/>
    <s v="DNA Films"/>
    <n v="113"/>
    <n v="179.9"/>
    <n v="149474623.5380767"/>
    <n v="9.7150481249999991"/>
  </r>
  <r>
    <s v="City of God"/>
    <x v="0"/>
    <x v="6"/>
    <x v="22"/>
    <s v="February 13, 2004 (United States)"/>
    <x v="60"/>
    <n v="714000"/>
    <s v="Fernando Meirelles"/>
    <s v="Paulo Lins"/>
    <s v="Alexandre Rodrigues"/>
    <s v="Brazil"/>
    <m/>
    <n v="30680793"/>
    <s v="O2 Filmes"/>
    <n v="130"/>
    <n v="179.9"/>
    <n v="53499526.204002216"/>
    <n v="0"/>
  </r>
  <r>
    <s v="Irreversible"/>
    <x v="4"/>
    <x v="6"/>
    <x v="22"/>
    <s v="May 24, 2002 (France)"/>
    <x v="34"/>
    <n v="124000"/>
    <s v="Gaspar NoÃ©"/>
    <s v="Gaspar NoÃ©"/>
    <s v="Monica Bellucci"/>
    <s v="France"/>
    <m/>
    <n v="6479328"/>
    <s v="120 Films"/>
    <n v="97"/>
    <n v="179.9"/>
    <n v="11298305.689827681"/>
    <n v="0"/>
  </r>
  <r>
    <s v="The Ring"/>
    <x v="8"/>
    <x v="4"/>
    <x v="22"/>
    <s v="October 18, 2002 (United States)"/>
    <x v="12"/>
    <n v="328000"/>
    <s v="Gore Verbinski"/>
    <s v="Ehren Kruger"/>
    <s v="Naomi Watts"/>
    <s v="United States"/>
    <n v="48000000"/>
    <n v="249348933"/>
    <s v="Dreamworks Pictures"/>
    <n v="115"/>
    <n v="179.9"/>
    <n v="434801335.64257914"/>
    <n v="4.1947694374999998"/>
  </r>
  <r>
    <s v="Signs"/>
    <x v="8"/>
    <x v="0"/>
    <x v="22"/>
    <s v="August 2, 2002 (United States)"/>
    <x v="17"/>
    <n v="344000"/>
    <s v="M. Night Shyamalan"/>
    <s v="M. Night Shyamalan"/>
    <s v="Mel Gibson"/>
    <s v="United States"/>
    <n v="72000000"/>
    <n v="408247917"/>
    <s v="Touchstone Pictures"/>
    <n v="106"/>
    <n v="179.9"/>
    <n v="711880886.95330727"/>
    <n v="4.6701099583333336"/>
  </r>
  <r>
    <s v="The Bourne Identity"/>
    <x v="8"/>
    <x v="2"/>
    <x v="22"/>
    <s v="June 14, 2002 (United States)"/>
    <x v="6"/>
    <n v="519000"/>
    <s v="Doug Liman"/>
    <s v="Tony Gilroy"/>
    <s v="Franka Potente"/>
    <s v="United States"/>
    <n v="60000000"/>
    <n v="214034224"/>
    <s v="Universal Pictures"/>
    <n v="119"/>
    <n v="179.9"/>
    <n v="373221434.5125069"/>
    <n v="2.5672370666666668"/>
  </r>
  <r>
    <s v="Star Wars: Episode II - Attack of the Clones"/>
    <x v="1"/>
    <x v="2"/>
    <x v="22"/>
    <s v="May 16, 2002 (United States)"/>
    <x v="16"/>
    <n v="658000"/>
    <s v="George Lucas"/>
    <s v="George Lucas"/>
    <s v="Hayden Christensen"/>
    <s v="United States"/>
    <n v="115000000"/>
    <n v="653779970"/>
    <s v="Lucasfilm"/>
    <n v="142"/>
    <n v="179.9"/>
    <n v="1140026551.3563089"/>
    <n v="4.6850432173913044"/>
  </r>
  <r>
    <s v="Secretary"/>
    <x v="0"/>
    <x v="3"/>
    <x v="22"/>
    <s v="October 11, 2002 (United States)"/>
    <x v="9"/>
    <n v="86000"/>
    <s v="Steven Shainberg"/>
    <s v="Erin Cressida Wilson"/>
    <s v="James Spader"/>
    <s v="United States"/>
    <n v="4000000"/>
    <n v="9304609"/>
    <s v="Slough Pond"/>
    <n v="107"/>
    <n v="179.9"/>
    <n v="16224879.618121177"/>
    <n v="1.32615225"/>
  </r>
  <r>
    <s v="Scooby-Doo"/>
    <x v="1"/>
    <x v="1"/>
    <x v="22"/>
    <s v="June 14, 2002 (United States)"/>
    <x v="27"/>
    <n v="103000"/>
    <s v="Raja Gosnell"/>
    <s v="James Gunn"/>
    <s v="Matthew Lillard"/>
    <s v="United States"/>
    <n v="84000000"/>
    <n v="275650703"/>
    <s v="Warner Bros."/>
    <n v="86"/>
    <n v="179.9"/>
    <n v="480664955.70372427"/>
    <n v="2.2815559880952381"/>
  </r>
  <r>
    <s v="Reign of Fire"/>
    <x v="8"/>
    <x v="2"/>
    <x v="22"/>
    <s v="July 12, 2002 (United States)"/>
    <x v="19"/>
    <n v="129000"/>
    <s v="Rob Bowman"/>
    <s v="Gregg Chabot"/>
    <s v="Matthew McConaughey"/>
    <s v="United States"/>
    <n v="60000000"/>
    <n v="82150183"/>
    <s v="Touchstone Pictures"/>
    <n v="101"/>
    <n v="179.9"/>
    <n v="143249096.2040022"/>
    <n v="0.36916971666666665"/>
  </r>
  <r>
    <s v="Minority Report"/>
    <x v="8"/>
    <x v="2"/>
    <x v="22"/>
    <s v="June 21, 2002 (United States)"/>
    <x v="37"/>
    <n v="519000"/>
    <s v="Steven Spielberg"/>
    <s v="Philip K. Dick"/>
    <s v="Tom Cruise"/>
    <s v="United States"/>
    <n v="102000000"/>
    <n v="358372926"/>
    <s v="Twentieth Century Fox"/>
    <n v="145"/>
    <n v="179.9"/>
    <n v="624911544.67037237"/>
    <n v="2.5134600588235294"/>
  </r>
  <r>
    <s v="Austin Powers in Goldmember"/>
    <x v="8"/>
    <x v="2"/>
    <x v="22"/>
    <s v="July 26, 2002 (United States)"/>
    <x v="19"/>
    <n v="199000"/>
    <s v="Jay Roach"/>
    <s v="Mike Myers"/>
    <s v="Mike Myers"/>
    <s v="United States"/>
    <n v="63000000"/>
    <n v="296938801"/>
    <s v="New Line Cinema"/>
    <n v="94"/>
    <n v="179.9"/>
    <n v="517786002.63312948"/>
    <n v="3.7133143015873018"/>
  </r>
  <r>
    <s v="Red Dragon"/>
    <x v="0"/>
    <x v="6"/>
    <x v="22"/>
    <s v="October 4, 2002 (United States)"/>
    <x v="13"/>
    <n v="259000"/>
    <s v="Brett Ratner"/>
    <s v="Thomas Harris"/>
    <s v="Anthony Hopkins"/>
    <s v="Germany"/>
    <n v="78000000"/>
    <n v="209196298"/>
    <s v="Universal Pictures"/>
    <n v="124"/>
    <n v="179.9"/>
    <n v="364785317.85769868"/>
    <n v="1.6820038205128205"/>
  </r>
  <r>
    <s v="Gangs of New York"/>
    <x v="0"/>
    <x v="6"/>
    <x v="22"/>
    <s v="December 20, 2002 (United States)"/>
    <x v="24"/>
    <n v="415000"/>
    <s v="Martin Scorsese"/>
    <s v="Jay Cocks"/>
    <s v="Leonardo DiCaprio"/>
    <s v="United States"/>
    <n v="100000000"/>
    <n v="193772504"/>
    <s v="Miramax"/>
    <n v="167"/>
    <n v="179.9"/>
    <n v="337890130.65480816"/>
    <n v="0.93772504000000001"/>
  </r>
  <r>
    <s v="The Importance of Being Earnest"/>
    <x v="1"/>
    <x v="3"/>
    <x v="22"/>
    <s v="June 21, 2002 (United States)"/>
    <x v="8"/>
    <n v="22000"/>
    <s v="Oliver Parker"/>
    <s v="Oscar Wilde"/>
    <s v="Rupert Everett"/>
    <s v="United Kingdom"/>
    <n v="15000000"/>
    <n v="18009625"/>
    <s v="Miramax"/>
    <n v="97"/>
    <n v="179.9"/>
    <n v="31404221.025569756"/>
    <n v="0.20064166666666666"/>
  </r>
  <r>
    <s v="Sweet Home Alabama"/>
    <x v="8"/>
    <x v="3"/>
    <x v="22"/>
    <s v="September 27, 2002 (United States)"/>
    <x v="19"/>
    <n v="105000"/>
    <s v="Andy Tennant"/>
    <s v="Douglas J. Eboch"/>
    <s v="Reese Witherspoon"/>
    <s v="United States"/>
    <n v="30000000"/>
    <n v="180622424"/>
    <s v="Touchstone Pictures"/>
    <n v="108"/>
    <n v="179.9"/>
    <n v="314959724.34018898"/>
    <n v="5.0207474666666663"/>
  </r>
  <r>
    <s v="The Count of Monte Cristo"/>
    <x v="8"/>
    <x v="2"/>
    <x v="22"/>
    <s v="January 25, 2002 (United States)"/>
    <x v="3"/>
    <n v="132000"/>
    <s v="Kevin Reynolds"/>
    <s v="Alexandre Dumas"/>
    <s v="Jim Caviezel"/>
    <s v="United Kingdom"/>
    <n v="35000000"/>
    <n v="75395048"/>
    <s v="Touchstone Pictures"/>
    <n v="131"/>
    <n v="179.9"/>
    <n v="131469853.01612005"/>
    <n v="1.1541442285714285"/>
  </r>
  <r>
    <s v="The Hot Chick"/>
    <x v="8"/>
    <x v="3"/>
    <x v="22"/>
    <s v="December 13, 2002 (United States)"/>
    <x v="30"/>
    <n v="92000"/>
    <s v="Tom Brady"/>
    <s v="Tom Brady"/>
    <s v="Rob Schneider"/>
    <s v="United States"/>
    <m/>
    <n v="54639553"/>
    <s v="Touchstone Pictures"/>
    <n v="104"/>
    <n v="179.9"/>
    <n v="95277530.717620894"/>
    <n v="0"/>
  </r>
  <r>
    <s v="Adaptation."/>
    <x v="0"/>
    <x v="3"/>
    <x v="22"/>
    <s v="February 14, 2003 (United States)"/>
    <x v="3"/>
    <n v="183000"/>
    <s v="Spike Jonze"/>
    <s v="Susan Orlean"/>
    <s v="Nicolas Cage"/>
    <s v="United States"/>
    <n v="19000000"/>
    <n v="32801173"/>
    <s v="Beverly Detroit"/>
    <n v="115"/>
    <n v="179.9"/>
    <n v="57196931.462479152"/>
    <n v="0.72637752631578945"/>
  </r>
  <r>
    <s v="Unfaithful"/>
    <x v="0"/>
    <x v="0"/>
    <x v="22"/>
    <s v="May 10, 2002 (United States)"/>
    <x v="17"/>
    <n v="83000"/>
    <s v="Adrian Lyne"/>
    <s v="Claude Chabrol"/>
    <s v="Richard Gere"/>
    <s v="France"/>
    <n v="50000000"/>
    <n v="119137784"/>
    <s v="Fox 2000 Pictures"/>
    <n v="124"/>
    <n v="179.9"/>
    <n v="207746096.94719285"/>
    <n v="1.38275568"/>
  </r>
  <r>
    <s v="Ice Age"/>
    <x v="1"/>
    <x v="10"/>
    <x v="22"/>
    <s v="March 15, 2002 (United States)"/>
    <x v="24"/>
    <n v="452000"/>
    <s v="Chris Wedge"/>
    <s v="Michael J. Wilson"/>
    <s v="Denis Leary"/>
    <s v="United States"/>
    <n v="59000000"/>
    <n v="383257136"/>
    <s v="Twentieth Century Fox"/>
    <n v="81"/>
    <n v="179.9"/>
    <n v="668303299.40633678"/>
    <n v="5.4958836610169488"/>
  </r>
  <r>
    <s v="Panic Room"/>
    <x v="0"/>
    <x v="6"/>
    <x v="22"/>
    <s v="March 29, 2002 (United States)"/>
    <x v="8"/>
    <n v="266000"/>
    <s v="David Fincher"/>
    <s v="David Koepp"/>
    <s v="Jodie Foster"/>
    <s v="United States"/>
    <n v="48000000"/>
    <n v="197079546"/>
    <s v="Columbia Pictures"/>
    <n v="112"/>
    <n v="179.9"/>
    <n v="343656773.6531406"/>
    <n v="3.105823875"/>
  </r>
  <r>
    <s v="Insomnia"/>
    <x v="0"/>
    <x v="0"/>
    <x v="22"/>
    <s v="May 24, 2002 (United States)"/>
    <x v="13"/>
    <n v="281000"/>
    <s v="Christopher Nolan"/>
    <s v="Hillary Seitz"/>
    <s v="Al Pacino"/>
    <s v="United States"/>
    <n v="46000000"/>
    <n v="113758770"/>
    <s v="Alcon Entertainment"/>
    <n v="118"/>
    <n v="179.9"/>
    <n v="198366459.97220677"/>
    <n v="1.4730167391304347"/>
  </r>
  <r>
    <s v="Men in Black II"/>
    <x v="8"/>
    <x v="2"/>
    <x v="22"/>
    <s v="July 3, 2002 (United States)"/>
    <x v="19"/>
    <n v="351000"/>
    <s v="Barry Sonnenfeld"/>
    <s v="Lowell Cunningham"/>
    <s v="Tommy Lee Jones"/>
    <s v="United States"/>
    <n v="140000000"/>
    <n v="445135288"/>
    <s v="Columbia Pictures"/>
    <n v="88"/>
    <n v="179.9"/>
    <n v="776203111.98221231"/>
    <n v="2.1795377714285715"/>
  </r>
  <r>
    <s v="Lilo &amp; Stitch"/>
    <x v="1"/>
    <x v="10"/>
    <x v="22"/>
    <s v="June 21, 2002 (United States)"/>
    <x v="4"/>
    <n v="174000"/>
    <s v="Dean DeBlois"/>
    <s v="Chris Sanders"/>
    <s v="Daveigh Chase"/>
    <s v="United States"/>
    <n v="80000000"/>
    <n v="273144151"/>
    <s v="Walt Disney Pictures"/>
    <n v="92"/>
    <n v="179.9"/>
    <n v="476294164.36186767"/>
    <n v="2.4143018875000002"/>
  </r>
  <r>
    <s v="Chicago"/>
    <x v="8"/>
    <x v="3"/>
    <x v="22"/>
    <s v="January 24, 2003 (United States)"/>
    <x v="13"/>
    <n v="220000"/>
    <s v="Rob Marshall"/>
    <s v="Bill Condon"/>
    <s v="RenÃ©e Zellweger"/>
    <s v="United States"/>
    <n v="45000000"/>
    <n v="306776732"/>
    <s v="Miramax"/>
    <n v="113"/>
    <n v="179.9"/>
    <n v="534940860.63590878"/>
    <n v="5.8172607111111114"/>
  </r>
  <r>
    <s v="A Walk to Remember"/>
    <x v="1"/>
    <x v="0"/>
    <x v="22"/>
    <s v="January 25, 2002 (United States)"/>
    <x v="4"/>
    <n v="203000"/>
    <s v="Adam Shankman"/>
    <s v="Nicholas Sparks"/>
    <s v="Mandy Moore"/>
    <s v="United States"/>
    <n v="11800000"/>
    <n v="47494916"/>
    <s v="Warner Bros."/>
    <n v="101"/>
    <n v="179.9"/>
    <n v="82819094.770428002"/>
    <n v="3.0249928813559324"/>
  </r>
  <r>
    <s v="Treasure Planet"/>
    <x v="1"/>
    <x v="10"/>
    <x v="22"/>
    <s v="November 27, 2002 (United States)"/>
    <x v="13"/>
    <n v="107000"/>
    <s v="Ron Clements"/>
    <s v="Robert Louis Stevenson"/>
    <s v="Joseph Gordon-Levitt"/>
    <s v="United States"/>
    <n v="140000000"/>
    <n v="110041363"/>
    <s v="Walt Disney Animation Studios"/>
    <n v="95"/>
    <n v="179.9"/>
    <n v="191884244.43079486"/>
    <n v="-0.2139902642857143"/>
  </r>
  <r>
    <s v="My Big Fat Greek Wedding"/>
    <x v="1"/>
    <x v="3"/>
    <x v="22"/>
    <s v="August 2, 2002 (United States)"/>
    <x v="14"/>
    <n v="122000"/>
    <s v="Joel Zwick"/>
    <s v="Nia Vardalos"/>
    <s v="Nia Vardalos"/>
    <s v="Canada"/>
    <n v="5000000"/>
    <n v="368744044"/>
    <s v="Gold Circle Films"/>
    <n v="95"/>
    <n v="179.9"/>
    <n v="642996145.6520288"/>
    <n v="72.748808800000006"/>
  </r>
  <r>
    <s v="We Were Soldiers"/>
    <x v="0"/>
    <x v="2"/>
    <x v="22"/>
    <s v="March 1, 2002 (United States)"/>
    <x v="13"/>
    <n v="133000"/>
    <s v="Randall Wallace"/>
    <s v="Harold G. Moore"/>
    <s v="Mel Gibson"/>
    <s v="United States"/>
    <n v="75000000"/>
    <n v="115374915"/>
    <s v="Icon Entertainment International"/>
    <n v="138"/>
    <n v="179.9"/>
    <n v="201184607.20122287"/>
    <n v="0.53833220000000004"/>
  </r>
  <r>
    <s v="The Sweetest Thing"/>
    <x v="0"/>
    <x v="3"/>
    <x v="22"/>
    <s v="April 12, 2002 (United States)"/>
    <x v="33"/>
    <n v="56000"/>
    <s v="Roger Kumble"/>
    <s v="Nancy M. Pimental"/>
    <s v="Cameron Diaz"/>
    <s v="United States"/>
    <n v="43000000"/>
    <n v="69319426"/>
    <s v="Columbia Pictures"/>
    <n v="84"/>
    <n v="179.9"/>
    <n v="120875508.26125623"/>
    <n v="0.61207967441860467"/>
  </r>
  <r>
    <s v="xXx"/>
    <x v="8"/>
    <x v="2"/>
    <x v="22"/>
    <s v="August 9, 2002 (United States)"/>
    <x v="23"/>
    <n v="175000"/>
    <s v="Rob Cohen"/>
    <s v="Rich Wilkes"/>
    <s v="Vin Diesel"/>
    <s v="United States"/>
    <n v="70000000"/>
    <n v="277448382"/>
    <s v="Revolution Studios"/>
    <n v="124"/>
    <n v="179.9"/>
    <n v="483799652.21456361"/>
    <n v="2.9635483142857142"/>
  </r>
  <r>
    <s v="Equilibrium"/>
    <x v="0"/>
    <x v="2"/>
    <x v="22"/>
    <s v="December 6, 2002 (United States)"/>
    <x v="34"/>
    <n v="316000"/>
    <s v="Kurt Wimmer"/>
    <s v="Kurt Wimmer"/>
    <s v="Christian Bale"/>
    <s v="United States"/>
    <n v="20000000"/>
    <n v="5368217"/>
    <s v="Dimension Films"/>
    <n v="107"/>
    <n v="179.9"/>
    <n v="9360809.7437465247"/>
    <n v="-0.73158915000000002"/>
  </r>
  <r>
    <s v="The Scorpion King"/>
    <x v="8"/>
    <x v="2"/>
    <x v="22"/>
    <s v="April 19, 2002 (United States)"/>
    <x v="30"/>
    <n v="133000"/>
    <s v="Chuck Russell"/>
    <s v="Stephen Sommers"/>
    <s v="Dwayne Johnson"/>
    <s v="United States"/>
    <n v="60000000"/>
    <n v="180630907"/>
    <s v="Universal Pictures"/>
    <n v="92"/>
    <n v="179.9"/>
    <n v="314974516.54196775"/>
    <n v="2.0105151166666668"/>
  </r>
  <r>
    <s v="Punch-Drunk Love"/>
    <x v="0"/>
    <x v="3"/>
    <x v="22"/>
    <s v="November 1, 2002 (United States)"/>
    <x v="4"/>
    <n v="152000"/>
    <s v="Paul Thomas Anderson"/>
    <s v="Paul Thomas Anderson"/>
    <s v="Adam Sandler"/>
    <s v="United States"/>
    <n v="25000000"/>
    <n v="24675714"/>
    <s v="New Line Cinema"/>
    <n v="95"/>
    <n v="179.9"/>
    <n v="43028190.56031128"/>
    <n v="-1.2971440000000001E-2"/>
  </r>
  <r>
    <s v="Die Another Day"/>
    <x v="8"/>
    <x v="2"/>
    <x v="22"/>
    <s v="November 22, 2002 (United States)"/>
    <x v="10"/>
    <n v="209000"/>
    <s v="Lee Tamahori"/>
    <s v="Ian Fleming"/>
    <s v="Pierce Brosnan"/>
    <s v="United Kingdom"/>
    <n v="142000000"/>
    <n v="431971116"/>
    <s v="Eon Productions"/>
    <n v="133"/>
    <n v="179.9"/>
    <n v="753248132.79155076"/>
    <n v="2.0420501126760562"/>
  </r>
  <r>
    <s v="The Time Machine"/>
    <x v="8"/>
    <x v="2"/>
    <x v="22"/>
    <s v="March 8, 2002 (United States)"/>
    <x v="22"/>
    <n v="120000"/>
    <s v="Simon Wells"/>
    <s v="H.G. Wells"/>
    <s v="Guy Pearce"/>
    <s v="United States"/>
    <n v="80000000"/>
    <n v="123729176"/>
    <s v="Warner Bros."/>
    <n v="96"/>
    <n v="179.9"/>
    <n v="215752320.79599774"/>
    <n v="0.54661470000000001"/>
  </r>
  <r>
    <s v="Bend It Like Beckham"/>
    <x v="8"/>
    <x v="3"/>
    <x v="22"/>
    <s v="August 1, 2003 (United States)"/>
    <x v="14"/>
    <n v="106000"/>
    <s v="Gurinder Chadha"/>
    <s v="Gurinder Chadha"/>
    <s v="Parminder Nagra"/>
    <s v="United Kingdom"/>
    <m/>
    <n v="76585828"/>
    <s v="Kintop Pictures"/>
    <n v="112"/>
    <n v="179.9"/>
    <n v="133546271.50416897"/>
    <n v="0"/>
  </r>
  <r>
    <s v="The Transporter"/>
    <x v="8"/>
    <x v="2"/>
    <x v="22"/>
    <s v="October 11, 2002 (United States)"/>
    <x v="8"/>
    <n v="290000"/>
    <s v="Louis Leterrier"/>
    <s v="Luc Besson"/>
    <s v="Jason Statham"/>
    <s v="France"/>
    <n v="21000000"/>
    <n v="43928932"/>
    <s v="EuropaCorp"/>
    <n v="92"/>
    <n v="179.9"/>
    <n v="76600922.559199542"/>
    <n v="1.0918539047619047"/>
  </r>
  <r>
    <s v="Blue Crush"/>
    <x v="8"/>
    <x v="0"/>
    <x v="22"/>
    <s v="August 16, 2002 (United States)"/>
    <x v="46"/>
    <n v="30000"/>
    <s v="John Stockwell"/>
    <s v="Susan Orlean"/>
    <s v="Kate Bosworth"/>
    <s v="United States"/>
    <n v="25000000"/>
    <n v="51843679"/>
    <s v="Universal Pictures"/>
    <n v="104"/>
    <n v="179.9"/>
    <n v="90402235.143412992"/>
    <n v="1.0737471599999999"/>
  </r>
  <r>
    <s v="Ghost Ship"/>
    <x v="0"/>
    <x v="4"/>
    <x v="22"/>
    <s v="October 25, 2002 (United States)"/>
    <x v="30"/>
    <n v="96000"/>
    <s v="Steve Beck"/>
    <s v="Mark Hanlon"/>
    <s v="Julianna Margulies"/>
    <s v="United States"/>
    <n v="20000000"/>
    <n v="68349884"/>
    <s v="Warner Bros."/>
    <n v="91"/>
    <n v="179.9"/>
    <n v="119184872.76709281"/>
    <n v="2.4174942000000001"/>
  </r>
  <r>
    <s v="Van Wilder"/>
    <x v="0"/>
    <x v="3"/>
    <x v="22"/>
    <s v="April 5, 2002 (United States)"/>
    <x v="5"/>
    <n v="105000"/>
    <s v="Walt Becker"/>
    <s v="Brent Goldberg"/>
    <s v="Ryan Reynolds"/>
    <s v="Germany"/>
    <n v="5000000"/>
    <n v="38275483"/>
    <s v="Myriad Pictures"/>
    <n v="92"/>
    <n v="179.9"/>
    <n v="66742740.506392434"/>
    <n v="6.6550966000000003"/>
  </r>
  <r>
    <s v="Maid in Manhattan"/>
    <x v="8"/>
    <x v="3"/>
    <x v="22"/>
    <s v="December 13, 2002 (United States)"/>
    <x v="11"/>
    <n v="86000"/>
    <s v="Wayne Wang"/>
    <s v="John Hughes"/>
    <s v="Jennifer Lopez"/>
    <s v="United States"/>
    <n v="55000000"/>
    <n v="154906693"/>
    <s v="Revolution Studios"/>
    <n v="105"/>
    <n v="179.9"/>
    <n v="270118007.74930513"/>
    <n v="1.8164853272727273"/>
  </r>
  <r>
    <s v="Spirit: Stallion of the Cimarron"/>
    <x v="2"/>
    <x v="10"/>
    <x v="22"/>
    <s v="May 24, 2002 (United States)"/>
    <x v="13"/>
    <n v="69000"/>
    <s v="Kelly Asbury"/>
    <s v="John Fusco"/>
    <s v="Matt Damon"/>
    <s v="United States"/>
    <n v="80000000"/>
    <n v="122563539"/>
    <s v="DreamWorks Animation"/>
    <n v="83"/>
    <n v="179.9"/>
    <n v="213719745.32684824"/>
    <n v="0.53204423749999996"/>
  </r>
  <r>
    <s v="Blade II"/>
    <x v="0"/>
    <x v="2"/>
    <x v="22"/>
    <s v="March 22, 2002 (United States)"/>
    <x v="17"/>
    <n v="204000"/>
    <s v="Guillermo del Toro"/>
    <s v="Marv Wolfman"/>
    <s v="Wesley Snipes"/>
    <s v="Germany"/>
    <n v="54000000"/>
    <n v="155010032"/>
    <s v="New Line Cinema"/>
    <n v="117"/>
    <n v="179.9"/>
    <n v="270298204.77153969"/>
    <n v="1.8705561481481481"/>
  </r>
  <r>
    <s v="Frida"/>
    <x v="0"/>
    <x v="5"/>
    <x v="22"/>
    <s v="November 22, 2002 (United States)"/>
    <x v="34"/>
    <n v="83000"/>
    <s v="Julie Taymor"/>
    <s v="Hayden Herrera"/>
    <s v="Salma Hayek"/>
    <s v="Mexico"/>
    <n v="12000000"/>
    <n v="56298474"/>
    <s v="Handprint Entertainment"/>
    <n v="123"/>
    <n v="179.9"/>
    <n v="98170268.448026672"/>
    <n v="3.6915395000000002"/>
  </r>
  <r>
    <s v="Phone Booth"/>
    <x v="0"/>
    <x v="6"/>
    <x v="22"/>
    <s v="April 4, 2003 (United States)"/>
    <x v="9"/>
    <n v="255000"/>
    <s v="Joel Schumacher"/>
    <s v="Larry Cohen"/>
    <s v="Colin Farrell"/>
    <s v="United States"/>
    <n v="13000000"/>
    <n v="97837138"/>
    <s v="Fox 2000 Pictures"/>
    <n v="81"/>
    <n v="179.9"/>
    <n v="170603169.48638129"/>
    <n v="6.5259336923076923"/>
  </r>
  <r>
    <s v="About a Boy"/>
    <x v="8"/>
    <x v="3"/>
    <x v="22"/>
    <s v="May 17, 2002 (United States)"/>
    <x v="12"/>
    <n v="176000"/>
    <s v="Chris Weitz"/>
    <s v="Nick Hornby"/>
    <s v="Hugh Grant"/>
    <s v="United Kingdom"/>
    <n v="30000000"/>
    <n v="130549455"/>
    <s v="Universal Pictures"/>
    <n v="101"/>
    <n v="179.9"/>
    <n v="227645158.60755974"/>
    <n v="3.3516485"/>
  </r>
  <r>
    <s v="Confessions of a Dangerous Mind"/>
    <x v="0"/>
    <x v="5"/>
    <x v="22"/>
    <s v="January 24, 2003 (United States)"/>
    <x v="9"/>
    <n v="85000"/>
    <s v="George Clooney"/>
    <s v="Chuck Barris"/>
    <s v="Sam Rockwell"/>
    <s v="United States"/>
    <n v="30000000"/>
    <n v="33013805"/>
    <s v="Miramax"/>
    <n v="113"/>
    <n v="179.9"/>
    <n v="57567707.773763195"/>
    <n v="0.10046016666666667"/>
  </r>
  <r>
    <s v="Kung Pow: Enter the Fist"/>
    <x v="8"/>
    <x v="2"/>
    <x v="22"/>
    <s v="January 25, 2002 (United States)"/>
    <x v="19"/>
    <n v="44000"/>
    <s v="Steve Oedekerk"/>
    <s v="Steve Oedekerk"/>
    <s v="Steve Oedekerk"/>
    <s v="United States"/>
    <n v="10000000"/>
    <n v="16994625"/>
    <s v="Twentieth Century Fox"/>
    <n v="81"/>
    <n v="179.9"/>
    <n v="29634318.301834349"/>
    <n v="0.69946249999999999"/>
  </r>
  <r>
    <s v="Hero"/>
    <x v="8"/>
    <x v="2"/>
    <x v="22"/>
    <s v="August 27, 2004 (United States)"/>
    <x v="6"/>
    <n v="176000"/>
    <s v="Yimou Zhang"/>
    <s v="Feng Li"/>
    <s v="Jet Li"/>
    <s v="China"/>
    <n v="31000000"/>
    <n v="177395557"/>
    <s v="Edko Films"/>
    <n v="120"/>
    <n v="179.9"/>
    <n v="309332886.2195664"/>
    <n v="4.7224373225806451"/>
  </r>
  <r>
    <s v="Star Trek: Nemesis"/>
    <x v="8"/>
    <x v="2"/>
    <x v="22"/>
    <s v="December 13, 2002 (United States)"/>
    <x v="5"/>
    <n v="75000"/>
    <s v="Stuart Baird"/>
    <s v="Gene Roddenberry"/>
    <s v="Patrick Stewart"/>
    <s v="United States"/>
    <n v="60000000"/>
    <n v="67336470"/>
    <s v="Paramount Pictures"/>
    <n v="116"/>
    <n v="179.9"/>
    <n v="117417735.62534741"/>
    <n v="0.12227449999999999"/>
  </r>
  <r>
    <s v="Eight Legged Freaks"/>
    <x v="8"/>
    <x v="2"/>
    <x v="22"/>
    <s v="July 17, 2002 (United States)"/>
    <x v="20"/>
    <n v="53000"/>
    <s v="Ellory Elkayem"/>
    <s v="Ellory Elkayem"/>
    <s v="David Arquette"/>
    <s v="United States"/>
    <n v="30000000"/>
    <n v="45867333"/>
    <s v="Warner Bros."/>
    <n v="99"/>
    <n v="179.9"/>
    <n v="79981002.568649247"/>
    <n v="0.52891109999999997"/>
  </r>
  <r>
    <s v="Queen of the Damned"/>
    <x v="0"/>
    <x v="0"/>
    <x v="22"/>
    <s v="February 22, 2002 (United States)"/>
    <x v="11"/>
    <n v="53000"/>
    <s v="Michael Rymer"/>
    <s v="Anne Rice"/>
    <s v="Aaliyah"/>
    <s v="United States"/>
    <n v="35000000"/>
    <n v="45479110"/>
    <s v="Warner Bros."/>
    <n v="101"/>
    <n v="179.9"/>
    <n v="79304040.061145067"/>
    <n v="0.29940314285714287"/>
  </r>
  <r>
    <s v="Femme Fatale"/>
    <x v="0"/>
    <x v="6"/>
    <x v="22"/>
    <s v="November 6, 2002 (United States)"/>
    <x v="19"/>
    <n v="34000"/>
    <s v="Brian De Palma"/>
    <s v="Brian De Palma"/>
    <s v="Rebecca Romijn"/>
    <s v="France"/>
    <n v="35000000"/>
    <n v="16838910"/>
    <s v="Quinta Communications"/>
    <n v="114"/>
    <n v="179.9"/>
    <n v="29362790.811561976"/>
    <n v="-0.51888828571428569"/>
  </r>
  <r>
    <s v="The Hours"/>
    <x v="8"/>
    <x v="0"/>
    <x v="22"/>
    <s v="February 14, 2003 (United States)"/>
    <x v="24"/>
    <n v="127000"/>
    <s v="Stephen Daldry"/>
    <s v="Michael Cunningham"/>
    <s v="Meryl Streep"/>
    <s v="United States"/>
    <n v="25000000"/>
    <n v="108846072"/>
    <s v="Paramount Pictures"/>
    <n v="110"/>
    <n v="179.9"/>
    <n v="189799959.90216786"/>
    <n v="3.3538428800000002"/>
  </r>
  <r>
    <s v="40 Days and 40 Nights"/>
    <x v="0"/>
    <x v="3"/>
    <x v="22"/>
    <s v="March 1, 2002 (United States)"/>
    <x v="41"/>
    <n v="72000"/>
    <s v="Michael Lehmann"/>
    <s v="Rob Perez"/>
    <s v="Josh Hartnett"/>
    <s v="United Kingdom"/>
    <n v="17000000"/>
    <n v="95146283"/>
    <s v="Miramax"/>
    <n v="96"/>
    <n v="179.9"/>
    <n v="165911000.4285714"/>
    <n v="4.5968401764705886"/>
  </r>
  <r>
    <s v="One Hour Photo"/>
    <x v="0"/>
    <x v="0"/>
    <x v="22"/>
    <s v="September 13, 2002 (United States)"/>
    <x v="8"/>
    <n v="117000"/>
    <s v="Mark Romanek"/>
    <s v="Mark Romanek"/>
    <s v="Robin Williams"/>
    <s v="United States"/>
    <n v="12000000"/>
    <n v="52223306"/>
    <s v="Fox Searchlight Pictures"/>
    <n v="96"/>
    <n v="179.9"/>
    <n v="91064208.405780986"/>
    <n v="3.3519421666666664"/>
  </r>
  <r>
    <s v="Cabin Fever"/>
    <x v="0"/>
    <x v="4"/>
    <x v="22"/>
    <s v="September 12, 2003 (United States)"/>
    <x v="41"/>
    <n v="75000"/>
    <s v="Eli Roth"/>
    <s v="Eli Roth"/>
    <s v="Jordan Ladd"/>
    <s v="United States"/>
    <n v="1500000"/>
    <n v="30553394"/>
    <s v="Tonic Films"/>
    <n v="93"/>
    <n v="179.9"/>
    <n v="53277374.640355743"/>
    <n v="19.368929333333334"/>
  </r>
  <r>
    <s v="Secret Things"/>
    <x v="9"/>
    <x v="3"/>
    <x v="22"/>
    <s v="October 16, 2002 (France)"/>
    <x v="10"/>
    <n v="4700"/>
    <s v="Jean-Claude Brisseau"/>
    <s v="Jean-Claude Brisseau"/>
    <s v="Coralie Revel"/>
    <s v="France"/>
    <m/>
    <n v="234255"/>
    <s v="Centre national du cinÃ©ma et de l'image animÃ©e (CNC)"/>
    <n v="115"/>
    <n v="179.9"/>
    <n v="408481.34241245134"/>
    <n v="0"/>
  </r>
  <r>
    <s v="The New Guy"/>
    <x v="8"/>
    <x v="3"/>
    <x v="22"/>
    <s v="May 10, 2002 (United States)"/>
    <x v="23"/>
    <n v="34000"/>
    <s v="Ed Decter"/>
    <s v="David Kendall"/>
    <s v="DJ Qualls"/>
    <s v="United States"/>
    <n v="13000000"/>
    <n v="31167388"/>
    <s v="Revolution Studios"/>
    <n v="88"/>
    <n v="179.9"/>
    <n v="54348024.544747077"/>
    <n v="1.3974913846153847"/>
  </r>
  <r>
    <s v="Orange County"/>
    <x v="8"/>
    <x v="3"/>
    <x v="22"/>
    <s v="January 11, 2002 (United States)"/>
    <x v="19"/>
    <n v="48000"/>
    <s v="Jake Kasdan"/>
    <s v="Mike White"/>
    <s v="Colin Hanks"/>
    <s v="United States"/>
    <n v="18000000"/>
    <n v="43325009"/>
    <s v="Paramount Pictures"/>
    <n v="82"/>
    <n v="179.9"/>
    <n v="75547833.926070035"/>
    <n v="1.4069449444444444"/>
  </r>
  <r>
    <s v="Mr. Deeds"/>
    <x v="8"/>
    <x v="3"/>
    <x v="22"/>
    <s v="June 28, 2002 (United States)"/>
    <x v="1"/>
    <n v="138000"/>
    <s v="Steven Brill"/>
    <s v="Clarence Budington Kelland"/>
    <s v="Adam Sandler"/>
    <s v="United States"/>
    <n v="50000000"/>
    <n v="171269535"/>
    <s v="Columbia Pictures"/>
    <n v="96"/>
    <n v="179.9"/>
    <n v="298650656.63979983"/>
    <n v="2.4253906999999999"/>
  </r>
  <r>
    <s v="Devdas"/>
    <x v="4"/>
    <x v="0"/>
    <x v="22"/>
    <s v="July 12, 2002 (India)"/>
    <x v="37"/>
    <n v="40000"/>
    <s v="Sanjay Leela Bhansali"/>
    <s v="Saratchandra Chatterjee"/>
    <s v="Shah Rukh Khan"/>
    <s v="India"/>
    <m/>
    <n v="5427830"/>
    <s v="Red Chillies Entertainment"/>
    <n v="185"/>
    <n v="179.9"/>
    <n v="9464759.7053918839"/>
    <n v="0"/>
  </r>
  <r>
    <s v="John Q"/>
    <x v="8"/>
    <x v="6"/>
    <x v="22"/>
    <s v="February 15, 2002 (United States)"/>
    <x v="12"/>
    <n v="127000"/>
    <s v="Nick Cassavetes"/>
    <s v="James Kearns"/>
    <s v="Denzel Washington"/>
    <s v="United States"/>
    <n v="36000000"/>
    <n v="102244770"/>
    <s v="New Line Cinema"/>
    <n v="116"/>
    <n v="179.9"/>
    <n v="178288962.47359642"/>
    <n v="1.8401324999999999"/>
  </r>
  <r>
    <s v="Crossroads"/>
    <x v="8"/>
    <x v="3"/>
    <x v="22"/>
    <s v="February 15, 2002 (United States)"/>
    <x v="48"/>
    <n v="39000"/>
    <s v="Tamra Davis"/>
    <s v="Shonda Rhimes"/>
    <s v="Britney Spears"/>
    <s v="United States"/>
    <n v="12000000"/>
    <n v="61141030"/>
    <s v="Fuzzy Bunny Films (I)"/>
    <n v="93"/>
    <n v="179.9"/>
    <n v="106614458.64924957"/>
    <n v="4.0950858333333331"/>
  </r>
  <r>
    <s v="25th Hour"/>
    <x v="0"/>
    <x v="0"/>
    <x v="22"/>
    <s v="January 10, 2003 (United States)"/>
    <x v="37"/>
    <n v="172000"/>
    <s v="Spike Lee"/>
    <s v="David Benioff"/>
    <s v="Edward Norton"/>
    <s v="United States"/>
    <n v="5000000"/>
    <n v="23932055"/>
    <s v="25th Hour Productions"/>
    <n v="135"/>
    <n v="179.9"/>
    <n v="41731437.762645908"/>
    <n v="3.7864110000000002"/>
  </r>
  <r>
    <s v="Infernal Affairs"/>
    <x v="0"/>
    <x v="2"/>
    <x v="22"/>
    <s v="December 12, 2002 (Hong Kong)"/>
    <x v="45"/>
    <n v="120000"/>
    <s v="Andrew Lau"/>
    <s v="Alan Mak"/>
    <s v="Andy Lau"/>
    <s v="Hong Kong"/>
    <n v="6428966"/>
    <n v="8836958"/>
    <s v="Media Asia Films"/>
    <n v="101"/>
    <n v="179.9"/>
    <n v="15409414.811561977"/>
    <n v="0.3745535440691396"/>
  </r>
  <r>
    <s v="Solaris"/>
    <x v="8"/>
    <x v="0"/>
    <x v="22"/>
    <s v="November 27, 2002 (United States)"/>
    <x v="19"/>
    <n v="80000"/>
    <s v="Steven Soderbergh"/>
    <s v="Stanislaw Lem"/>
    <s v="George Clooney"/>
    <s v="United States"/>
    <n v="47000000"/>
    <n v="30002758"/>
    <s v="Twentieth Century Fox"/>
    <n v="99"/>
    <n v="179.9"/>
    <n v="52317205.028349079"/>
    <n v="-0.36164344680851063"/>
  </r>
  <r>
    <s v="Like Mike"/>
    <x v="1"/>
    <x v="3"/>
    <x v="22"/>
    <s v="July 3, 2002 (United States)"/>
    <x v="11"/>
    <n v="20000"/>
    <s v="John Schultz"/>
    <s v="Michael Elliot"/>
    <s v="Shad Moss"/>
    <s v="United States"/>
    <n v="30000000"/>
    <n v="62274780"/>
    <s v="Twentieth Century Fox"/>
    <n v="99"/>
    <n v="179.9"/>
    <n v="108591431.2729294"/>
    <n v="1.0758259999999999"/>
  </r>
  <r>
    <s v="The Rules of Attraction"/>
    <x v="0"/>
    <x v="3"/>
    <x v="22"/>
    <s v="October 11, 2002 (United States)"/>
    <x v="14"/>
    <n v="50000"/>
    <s v="Roger Avary"/>
    <s v="Bret Easton Ellis"/>
    <s v="James Van Der Beek"/>
    <s v="United States"/>
    <n v="4000000"/>
    <n v="11832822"/>
    <s v="Kingsgate Films"/>
    <n v="110"/>
    <n v="179.9"/>
    <n v="20633442.25347415"/>
    <n v="1.9582055"/>
  </r>
  <r>
    <s v="I Spy"/>
    <x v="8"/>
    <x v="2"/>
    <x v="22"/>
    <s v="November 1, 2002 (United States)"/>
    <x v="20"/>
    <n v="50000"/>
    <s v="Betty Thomas"/>
    <s v="Morton S. Fine"/>
    <s v="Eddie Murphy"/>
    <s v="United States"/>
    <n v="70000000"/>
    <n v="51386477"/>
    <s v="Columbia Pictures"/>
    <n v="97"/>
    <n v="179.9"/>
    <n v="89604990.744302377"/>
    <n v="-0.26590747142857141"/>
  </r>
  <r>
    <s v="The Mothman Prophecies"/>
    <x v="8"/>
    <x v="0"/>
    <x v="22"/>
    <s v="January 25, 2002 (United States)"/>
    <x v="5"/>
    <n v="77000"/>
    <s v="Mark Pellington"/>
    <s v="Richard Hatem"/>
    <s v="Richard Gere"/>
    <s v="United States"/>
    <n v="32000000"/>
    <n v="55305279"/>
    <s v="Lakeshore Entertainment"/>
    <n v="119"/>
    <n v="179.9"/>
    <n v="96438388.117287368"/>
    <n v="0.72828996874999996"/>
  </r>
  <r>
    <s v="Antwone Fisher"/>
    <x v="8"/>
    <x v="5"/>
    <x v="22"/>
    <s v="January 10, 2003 (United States)"/>
    <x v="4"/>
    <n v="34000"/>
    <s v="Denzel Washington"/>
    <s v="Antwone Fisher"/>
    <s v="Denzel Washington"/>
    <s v="United States"/>
    <n v="12500000"/>
    <n v="23367586"/>
    <s v="Fox Searchlight Pictures"/>
    <n v="120"/>
    <n v="179.9"/>
    <n v="40747146.904947191"/>
    <n v="0.86940687999999999"/>
  </r>
  <r>
    <s v="The Good Girl"/>
    <x v="0"/>
    <x v="0"/>
    <x v="22"/>
    <s v="August 30, 2002 (United States)"/>
    <x v="5"/>
    <n v="44000"/>
    <s v="Miguel Arteta"/>
    <s v="Mike White"/>
    <s v="Jennifer Aniston"/>
    <s v="United States"/>
    <n v="8000000"/>
    <n v="16860964"/>
    <s v="Flan de Coco Films"/>
    <n v="93"/>
    <n v="179.9"/>
    <n v="29401247.397443019"/>
    <n v="1.1076204999999999"/>
  </r>
  <r>
    <s v="Spun"/>
    <x v="9"/>
    <x v="3"/>
    <x v="22"/>
    <s v="February 7, 2003 (Norway)"/>
    <x v="8"/>
    <n v="37000"/>
    <s v="Jonas Ã…kerlund"/>
    <s v="Will De Los Santos"/>
    <s v="Jason Schwartzman"/>
    <s v="United States"/>
    <n v="2000000"/>
    <n v="685608"/>
    <s v="Muse Productions"/>
    <n v="101"/>
    <n v="179.9"/>
    <n v="1195526.5680933851"/>
    <n v="-0.657196"/>
  </r>
  <r>
    <s v="Sympathy for Mr. Vengeance"/>
    <x v="0"/>
    <x v="6"/>
    <x v="22"/>
    <s v="March 29, 2002 (South Korea)"/>
    <x v="37"/>
    <n v="65000"/>
    <s v="Park Chan-Wook"/>
    <s v="Myeong-chan Park"/>
    <s v="Kang-ho Song"/>
    <s v="South Korea"/>
    <n v="4000000"/>
    <n v="2046061"/>
    <s v="CJ Entertainment"/>
    <n v="129"/>
    <n v="179.9"/>
    <n v="3567811.7604224565"/>
    <n v="-0.48848475000000002"/>
  </r>
  <r>
    <s v="Enough"/>
    <x v="8"/>
    <x v="6"/>
    <x v="22"/>
    <s v="May 24, 2002 (United States)"/>
    <x v="1"/>
    <n v="41000"/>
    <s v="Michael Apted"/>
    <s v="Nicholas Kazan"/>
    <s v="Jennifer Lopez"/>
    <s v="United States"/>
    <n v="38000000"/>
    <n v="51806184"/>
    <s v="Columbia Pictures"/>
    <n v="115"/>
    <n v="179.9"/>
    <n v="90336853.367426336"/>
    <n v="0.3633206315789474"/>
  </r>
  <r>
    <s v="High Crimes"/>
    <x v="8"/>
    <x v="6"/>
    <x v="22"/>
    <s v="April 5, 2002 (United States)"/>
    <x v="5"/>
    <n v="40000"/>
    <s v="Carl Franklin"/>
    <s v="Joseph Finder"/>
    <s v="Jim Caviezel"/>
    <s v="United States"/>
    <n v="42000000"/>
    <n v="63781810"/>
    <s v="Twentieth Century Fox"/>
    <n v="115"/>
    <n v="179.9"/>
    <n v="111219309.59977764"/>
    <n v="0.51861452380952378"/>
  </r>
  <r>
    <s v="Two Weeks Notice"/>
    <x v="8"/>
    <x v="3"/>
    <x v="22"/>
    <s v="December 20, 2002 (United States)"/>
    <x v="10"/>
    <n v="111000"/>
    <s v="Marc Lawrence"/>
    <s v="Marc Lawrence"/>
    <s v="Sandra Bullock"/>
    <s v="United States"/>
    <n v="60000000"/>
    <n v="199043471"/>
    <s v="Castle Rock Entertainment"/>
    <n v="101"/>
    <n v="179.9"/>
    <n v="347081361.04891604"/>
    <n v="2.3173911833333332"/>
  </r>
  <r>
    <s v="Death to Smoochy"/>
    <x v="0"/>
    <x v="3"/>
    <x v="22"/>
    <s v="March 29, 2002 (United States)"/>
    <x v="21"/>
    <n v="39000"/>
    <s v="Danny DeVito"/>
    <s v="Adam Resnick"/>
    <s v="Robin Williams"/>
    <s v="United Kingdom"/>
    <n v="50000000"/>
    <n v="8382938"/>
    <s v="Warner Bros."/>
    <n v="109"/>
    <n v="179.9"/>
    <n v="14617719.013896607"/>
    <n v="-0.83234123999999998"/>
  </r>
  <r>
    <s v="The Four Feathers"/>
    <x v="8"/>
    <x v="2"/>
    <x v="22"/>
    <s v="September 20, 2002 (United States)"/>
    <x v="16"/>
    <n v="33000"/>
    <s v="Shekhar Kapur"/>
    <s v="A.E.W. Mason"/>
    <s v="Heath Ledger"/>
    <s v="United Kingdom"/>
    <n v="35000000"/>
    <n v="29882645"/>
    <s v="Paramount Pictures"/>
    <n v="132"/>
    <n v="179.9"/>
    <n v="52107758.401889935"/>
    <n v="-0.14621014285714284"/>
  </r>
  <r>
    <s v="Better Luck Tomorrow"/>
    <x v="0"/>
    <x v="6"/>
    <x v="22"/>
    <s v="April 25, 2003 (United States)"/>
    <x v="9"/>
    <n v="9400"/>
    <s v="Justin Lin"/>
    <s v="Ernesto Foronda"/>
    <s v="Parry Shen"/>
    <s v="United States"/>
    <n v="250000"/>
    <n v="3809226"/>
    <s v="Cherry Sky Films"/>
    <n v="101"/>
    <n v="179.9"/>
    <n v="6642324.6036687037"/>
    <n v="14.236903999999999"/>
  </r>
  <r>
    <s v="Big Fat Liar"/>
    <x v="1"/>
    <x v="1"/>
    <x v="22"/>
    <s v="February 8, 2002 (United States)"/>
    <x v="30"/>
    <n v="36000"/>
    <s v="Shawn Levy"/>
    <s v="Dan Schneider"/>
    <s v="Frankie Muniz"/>
    <s v="United States"/>
    <n v="15000000"/>
    <n v="52970014"/>
    <s v="Paramount Pictures"/>
    <n v="88"/>
    <n v="179.9"/>
    <n v="92366277.886603653"/>
    <n v="2.5313342666666667"/>
  </r>
  <r>
    <s v="About Schmidt"/>
    <x v="0"/>
    <x v="3"/>
    <x v="22"/>
    <s v="January 3, 2003 (United States)"/>
    <x v="12"/>
    <n v="124000"/>
    <s v="Alexander Payne"/>
    <s v="Louis Begley"/>
    <s v="Jack Nicholson"/>
    <s v="United States"/>
    <n v="30000000"/>
    <n v="105834556"/>
    <s v="New Line Cinema"/>
    <n v="125"/>
    <n v="179.9"/>
    <n v="184548639.33963311"/>
    <n v="2.5278185333333334"/>
  </r>
  <r>
    <s v="The Master of Disguise"/>
    <x v="1"/>
    <x v="1"/>
    <x v="22"/>
    <s v="August 2, 2002 (United States)"/>
    <x v="64"/>
    <n v="23000"/>
    <s v="Perry Andelin Blake"/>
    <s v="Dana Carvey"/>
    <s v="Dana Carvey"/>
    <s v="United States"/>
    <n v="16000000"/>
    <n v="43411001"/>
    <s v="Revolution Studios"/>
    <n v="80"/>
    <n v="179.9"/>
    <n v="75697782.177320719"/>
    <n v="1.7131875624999999"/>
  </r>
  <r>
    <s v="Drumline"/>
    <x v="8"/>
    <x v="3"/>
    <x v="22"/>
    <s v="December 13, 2002 (United States)"/>
    <x v="23"/>
    <n v="34000"/>
    <s v="Charles Stone III"/>
    <s v="Shawn Schepps"/>
    <s v="Nick Cannon"/>
    <s v="United States"/>
    <n v="20000000"/>
    <n v="57588485"/>
    <s v="Fox 2000 Pictures"/>
    <n v="118"/>
    <n v="179.9"/>
    <n v="100419720.64758198"/>
    <n v="1.87942425"/>
  </r>
  <r>
    <s v="Halloween: Resurrection"/>
    <x v="0"/>
    <x v="4"/>
    <x v="22"/>
    <s v="July 12, 2002 (United States)"/>
    <x v="35"/>
    <n v="39000"/>
    <s v="Rick Rosenthal"/>
    <s v="Debra Hill"/>
    <s v="Jamie Lee Curtis"/>
    <s v="United States"/>
    <n v="13000000"/>
    <n v="37664855"/>
    <s v="Dimension Films"/>
    <n v="94"/>
    <n v="179.9"/>
    <n v="65677960.052807108"/>
    <n v="1.8972965384615386"/>
  </r>
  <r>
    <s v="Windtalkers"/>
    <x v="0"/>
    <x v="2"/>
    <x v="22"/>
    <s v="June 14, 2002 (United States)"/>
    <x v="10"/>
    <n v="67000"/>
    <s v="John Woo"/>
    <s v="John Rice"/>
    <s v="Nicolas Cage"/>
    <s v="United States"/>
    <n v="115000000"/>
    <n v="77628265"/>
    <s v="Metro-Goldwyn-Mayer (MGM)"/>
    <n v="134"/>
    <n v="179.9"/>
    <n v="135364017.40133405"/>
    <n v="-0.32497160869565217"/>
  </r>
  <r>
    <s v="Friday After Next"/>
    <x v="0"/>
    <x v="3"/>
    <x v="22"/>
    <s v="November 22, 2002 (United States)"/>
    <x v="1"/>
    <n v="26000"/>
    <s v="Marcus Raboy"/>
    <s v="Ice Cube"/>
    <s v="Ice Cube"/>
    <s v="United States"/>
    <n v="10000000"/>
    <n v="33526835"/>
    <s v="Avery Pix"/>
    <n v="85"/>
    <n v="179.9"/>
    <n v="58462302.053918839"/>
    <n v="2.3526834999999999"/>
  </r>
  <r>
    <s v="Eye See You"/>
    <x v="0"/>
    <x v="6"/>
    <x v="22"/>
    <s v="January 17, 2002 (Germany)"/>
    <x v="11"/>
    <n v="25000"/>
    <s v="Jim Gillespie"/>
    <s v="Howard Swindle"/>
    <s v="Sylvester Stallone"/>
    <s v="Germany"/>
    <n v="55000000"/>
    <n v="6632383"/>
    <s v="Universal Pictures"/>
    <n v="96"/>
    <n v="179.9"/>
    <n v="11565194.814341299"/>
    <n v="-0.87941121818181822"/>
  </r>
  <r>
    <s v="Undercover Brother"/>
    <x v="8"/>
    <x v="2"/>
    <x v="22"/>
    <s v="May 31, 2002 (United States)"/>
    <x v="23"/>
    <n v="34000"/>
    <s v="Malcolm D. Lee"/>
    <s v="John Ridley"/>
    <s v="Eddie Griffin"/>
    <s v="United States"/>
    <n v="25000000"/>
    <n v="41604473"/>
    <s v="Universal Pictures"/>
    <n v="86"/>
    <n v="179.9"/>
    <n v="72547655.253474146"/>
    <n v="0.66417892000000001"/>
  </r>
  <r>
    <s v="Spy Kids 2: Island of Lost Dreams"/>
    <x v="1"/>
    <x v="2"/>
    <x v="22"/>
    <s v="August 7, 2002 (United States)"/>
    <x v="33"/>
    <n v="62000"/>
    <s v="Robert Rodriguez"/>
    <s v="Robert Rodriguez"/>
    <s v="Alexa PenaVega"/>
    <s v="United States"/>
    <n v="38000000"/>
    <n v="119723358"/>
    <s v="Dimension Films"/>
    <n v="100"/>
    <n v="179.9"/>
    <n v="208767189.57531959"/>
    <n v="2.1506146842105265"/>
  </r>
  <r>
    <s v="Tuck Everlasting"/>
    <x v="1"/>
    <x v="0"/>
    <x v="22"/>
    <s v="October 11, 2002 (United States)"/>
    <x v="14"/>
    <n v="22000"/>
    <s v="Jay Russell"/>
    <s v="Natalie Babbitt"/>
    <s v="Alexis Bledel"/>
    <s v="United States"/>
    <n v="15000000"/>
    <n v="19344615"/>
    <s v="Walt Disney Pictures"/>
    <n v="90"/>
    <n v="179.9"/>
    <n v="33732105.200111166"/>
    <n v="0.28964099999999998"/>
  </r>
  <r>
    <s v="The Rookie"/>
    <x v="2"/>
    <x v="0"/>
    <x v="22"/>
    <s v="March 29, 2002 (United States)"/>
    <x v="15"/>
    <n v="33000"/>
    <s v="John Lee Hancock"/>
    <s v="Mike Rich"/>
    <s v="Dennis Quaid"/>
    <s v="United States"/>
    <n v="22000000"/>
    <n v="80693537"/>
    <s v="98 MPH Productions"/>
    <n v="127"/>
    <n v="179.9"/>
    <n v="140709074.80211228"/>
    <n v="2.6678880454545455"/>
  </r>
  <r>
    <s v="Murder by Numbers"/>
    <x v="0"/>
    <x v="6"/>
    <x v="22"/>
    <s v="April 19, 2002 (United States)"/>
    <x v="19"/>
    <n v="54000"/>
    <s v="Barbet Schroeder"/>
    <s v="Tony Gayton"/>
    <s v="Sandra Bullock"/>
    <s v="United States"/>
    <n v="50000000"/>
    <n v="56714147"/>
    <s v="Warner Bros."/>
    <n v="115"/>
    <n v="179.9"/>
    <n v="98895096.797665358"/>
    <n v="0.13428293999999999"/>
  </r>
  <r>
    <s v="Hart's War"/>
    <x v="0"/>
    <x v="0"/>
    <x v="22"/>
    <s v="February 15, 2002 (United States)"/>
    <x v="21"/>
    <n v="51000"/>
    <s v="Gregory Hoblit"/>
    <s v="John Katzenbach"/>
    <s v="Bruce Willis"/>
    <s v="United States"/>
    <n v="70000000"/>
    <n v="32287044"/>
    <s v="Cheyenne Enterprises"/>
    <n v="125"/>
    <n v="179.9"/>
    <n v="56300420.804891601"/>
    <n v="-0.53875651428571425"/>
  </r>
  <r>
    <s v="Asterix &amp; Obelix: Mission Cleopatra"/>
    <x v="1"/>
    <x v="1"/>
    <x v="22"/>
    <s v="June 24, 2005 (United States)"/>
    <x v="17"/>
    <n v="50000"/>
    <s v="Alain Chabat"/>
    <s v="RenÃ© Goscinny"/>
    <s v="GÃ©rard Depardieu"/>
    <s v="France"/>
    <m/>
    <n v="128027976"/>
    <s v="Canal+"/>
    <n v="107"/>
    <n v="179.9"/>
    <n v="223248338.36131182"/>
    <n v="0"/>
  </r>
  <r>
    <s v="Swept Away"/>
    <x v="0"/>
    <x v="3"/>
    <x v="22"/>
    <s v="October 11, 2002 (United States)"/>
    <x v="48"/>
    <n v="16000"/>
    <s v="Guy Ritchie"/>
    <s v="Guy Ritchie"/>
    <s v="Madonna"/>
    <s v="United Kingdom"/>
    <n v="10000000"/>
    <n v="1036520"/>
    <s v="Screen Gems"/>
    <n v="89"/>
    <n v="179.9"/>
    <n v="1807428.1489716507"/>
    <n v="-0.89634800000000003"/>
  </r>
  <r>
    <s v="May"/>
    <x v="0"/>
    <x v="3"/>
    <x v="22"/>
    <s v="April 11, 2003 (Denmark)"/>
    <x v="14"/>
    <n v="34000"/>
    <s v="Lucky McKee"/>
    <s v="Lucky McKee"/>
    <s v="Angela Bettis"/>
    <s v="United States"/>
    <n v="500000"/>
    <n v="264349"/>
    <s v="2 Loop Films"/>
    <n v="93"/>
    <n v="179.9"/>
    <n v="460957.6503613118"/>
    <n v="-0.471302"/>
  </r>
  <r>
    <s v="Dragonfly"/>
    <x v="8"/>
    <x v="0"/>
    <x v="22"/>
    <s v="February 22, 2002 (United States)"/>
    <x v="10"/>
    <n v="37000"/>
    <s v="Tom Shadyac"/>
    <s v="Brandon Camp"/>
    <s v="Kevin Costner"/>
    <s v="United States"/>
    <n v="60000000"/>
    <n v="52323400"/>
    <s v="Universal Pictures"/>
    <n v="104"/>
    <n v="179.9"/>
    <n v="91238746.970539182"/>
    <n v="-0.12794333333333333"/>
  </r>
  <r>
    <s v="Juwanna Mann"/>
    <x v="8"/>
    <x v="3"/>
    <x v="22"/>
    <s v="June 21, 2002 (United States)"/>
    <x v="26"/>
    <n v="6400"/>
    <s v="Jesse Vaughan"/>
    <s v="Bradley Allenstein"/>
    <s v="Miguel A. NÃºÃ±ez Jr."/>
    <s v="United States"/>
    <n v="15600000"/>
    <n v="13802599"/>
    <s v="Morgan Creek Entertainment"/>
    <n v="91"/>
    <n v="179.9"/>
    <n v="24068234.053918842"/>
    <n v="-0.11521801282051282"/>
  </r>
  <r>
    <s v="Divine Secrets of the Ya-Ya Sisterhood"/>
    <x v="8"/>
    <x v="0"/>
    <x v="22"/>
    <s v="June 7, 2002 (United States)"/>
    <x v="10"/>
    <n v="19000"/>
    <s v="Callie Khouri"/>
    <s v="Rebecca Wells"/>
    <s v="Sandra Bullock"/>
    <s v="United States"/>
    <n v="27000000"/>
    <n v="73839240"/>
    <s v="All Girl Productions"/>
    <n v="116"/>
    <n v="179.9"/>
    <n v="128756918.22123401"/>
    <n v="1.7347866666666667"/>
  </r>
  <r>
    <s v="Dirty Pretty Things"/>
    <x v="0"/>
    <x v="6"/>
    <x v="22"/>
    <s v="September 5, 2003 (United States)"/>
    <x v="4"/>
    <n v="41000"/>
    <s v="Stephen Frears"/>
    <s v="Steven Knight"/>
    <s v="Chiwetel Ejiofor"/>
    <s v="United Kingdom"/>
    <n v="10000000"/>
    <n v="13904766"/>
    <s v="BBC Films"/>
    <n v="97"/>
    <n v="179.9"/>
    <n v="24246387.40522512"/>
    <n v="0.39047660000000001"/>
  </r>
  <r>
    <s v="Paid in Full"/>
    <x v="0"/>
    <x v="2"/>
    <x v="22"/>
    <s v="October 25, 2002 (United States)"/>
    <x v="12"/>
    <n v="11000"/>
    <s v="Charles Stone III"/>
    <s v="Azie Faison Jr."/>
    <s v="Mekhi Phifer"/>
    <s v="United States"/>
    <m/>
    <n v="3116526"/>
    <s v="Dimension Films"/>
    <n v="97"/>
    <n v="179.9"/>
    <n v="5434431.3852140075"/>
    <n v="0"/>
  </r>
  <r>
    <s v="The Tuxedo"/>
    <x v="8"/>
    <x v="2"/>
    <x v="22"/>
    <s v="September 27, 2002 (United States)"/>
    <x v="20"/>
    <n v="81000"/>
    <s v="Kevin Donovan"/>
    <s v="Phil Hay"/>
    <s v="Jackie Chan"/>
    <s v="United States"/>
    <n v="60000000"/>
    <n v="104391623"/>
    <s v="Blue Train Productions"/>
    <n v="98"/>
    <n v="179.9"/>
    <n v="182032529.93385211"/>
    <n v="0.73986038333333337"/>
  </r>
  <r>
    <s v="Swimfan"/>
    <x v="8"/>
    <x v="0"/>
    <x v="22"/>
    <s v="September 6, 2002 (United States)"/>
    <x v="27"/>
    <n v="19000"/>
    <s v="John Polson"/>
    <s v="Charles F. Bohl"/>
    <s v="Jesse Bradford"/>
    <s v="United States"/>
    <n v="10000000"/>
    <n v="34411240"/>
    <s v="Twentieth Century Fox"/>
    <n v="85"/>
    <n v="179.9"/>
    <n v="60004480.200111166"/>
    <n v="2.4411239999999998"/>
  </r>
  <r>
    <s v="Talk to Her"/>
    <x v="0"/>
    <x v="0"/>
    <x v="22"/>
    <s v="February 14, 2003 (United States)"/>
    <x v="6"/>
    <n v="106000"/>
    <s v="Pedro AlmodÃ³var"/>
    <s v="Pedro AlmodÃ³var"/>
    <s v="Rosario Flores"/>
    <s v="Spain"/>
    <m/>
    <n v="64790996"/>
    <s v="El Deseo"/>
    <n v="112"/>
    <n v="179.9"/>
    <n v="112979074.18121177"/>
    <n v="0"/>
  </r>
  <r>
    <s v="Lilya 4-Ever"/>
    <x v="0"/>
    <x v="6"/>
    <x v="22"/>
    <s v="August 23, 2002 (Sweden)"/>
    <x v="40"/>
    <n v="43000"/>
    <s v="Lukas Moodysson"/>
    <s v="Lukas Moodysson"/>
    <s v="Oksana Akinshina"/>
    <s v="Sweden"/>
    <m/>
    <n v="1007747"/>
    <s v="Memfis Film"/>
    <n v="109"/>
    <n v="179.9"/>
    <n v="1757255.330183435"/>
    <n v="0"/>
  </r>
  <r>
    <s v="Serving Sara"/>
    <x v="8"/>
    <x v="3"/>
    <x v="22"/>
    <s v="August 23, 2002 (United States)"/>
    <x v="11"/>
    <n v="17000"/>
    <s v="Reginald Hudlin"/>
    <s v="Jay Scherick"/>
    <s v="Matthew Perry"/>
    <s v="Germany"/>
    <n v="29000000"/>
    <n v="20146150"/>
    <s v="FTM Productions"/>
    <n v="99"/>
    <n v="179.9"/>
    <n v="35129779.071706496"/>
    <n v="-0.30530517241379312"/>
  </r>
  <r>
    <s v="K-19: The Widowmaker"/>
    <x v="8"/>
    <x v="0"/>
    <x v="22"/>
    <s v="July 19, 2002 (United States)"/>
    <x v="17"/>
    <n v="61000"/>
    <s v="Kathryn Bigelow"/>
    <s v="Louis Nowra"/>
    <s v="Harrison Ford"/>
    <s v="United Kingdom"/>
    <n v="100000000"/>
    <n v="65716126"/>
    <s v="First Light Production"/>
    <n v="138"/>
    <n v="179.9"/>
    <n v="114592266.40466926"/>
    <n v="-0.34283873999999998"/>
  </r>
  <r>
    <s v="Stuart Little 2"/>
    <x v="1"/>
    <x v="10"/>
    <x v="22"/>
    <s v="July 19, 2002 (United States)"/>
    <x v="30"/>
    <n v="51000"/>
    <s v="Rob Minkoff"/>
    <s v="E.B. White"/>
    <s v="Michael J. Fox"/>
    <s v="United States"/>
    <n v="120000000"/>
    <n v="169956806"/>
    <s v="Columbia Pictures"/>
    <n v="77"/>
    <n v="179.9"/>
    <n v="296361590.00667036"/>
    <n v="0.41630671666666669"/>
  </r>
  <r>
    <s v="Igby Goes Down"/>
    <x v="0"/>
    <x v="3"/>
    <x v="22"/>
    <s v="October 4, 2002 (United States)"/>
    <x v="15"/>
    <n v="32000"/>
    <s v="Burr Steers"/>
    <s v="Burr Steers"/>
    <s v="Kieran Culkin"/>
    <s v="United States"/>
    <n v="9000000"/>
    <n v="6919198"/>
    <s v="United Artists"/>
    <n v="98"/>
    <n v="179.9"/>
    <n v="12065327.474152306"/>
    <n v="-0.23120022222222222"/>
  </r>
  <r>
    <s v="24 Hour Party People"/>
    <x v="0"/>
    <x v="5"/>
    <x v="22"/>
    <s v="September 20, 2002 (United States)"/>
    <x v="4"/>
    <n v="34000"/>
    <s v="Michael Winterbottom"/>
    <s v="Frank Cottrell Boyce"/>
    <s v="Steve Coogan"/>
    <s v="United Kingdom"/>
    <m/>
    <n v="2801397"/>
    <s v="Revolution Films"/>
    <n v="117"/>
    <n v="179.9"/>
    <n v="4884926.28627015"/>
    <n v="0"/>
  </r>
  <r>
    <s v="Rollerball"/>
    <x v="8"/>
    <x v="2"/>
    <x v="22"/>
    <s v="February 8, 2002 (United States)"/>
    <x v="59"/>
    <n v="26000"/>
    <s v="John McTiernan"/>
    <s v="William Harrison"/>
    <s v="Chris Klein"/>
    <s v="United States"/>
    <n v="70000000"/>
    <n v="25852764"/>
    <s v="Atlas Entertainment"/>
    <n v="98"/>
    <n v="179.9"/>
    <n v="45080667.408560306"/>
    <n v="-0.63067479999999998"/>
  </r>
  <r>
    <s v="Changing Lanes"/>
    <x v="0"/>
    <x v="0"/>
    <x v="22"/>
    <s v="April 12, 2002 (United States)"/>
    <x v="16"/>
    <n v="68000"/>
    <s v="Roger Michell"/>
    <s v="Chap Taylor"/>
    <s v="Ben Affleck"/>
    <s v="United States"/>
    <n v="45000000"/>
    <n v="94935764"/>
    <s v="Paramount Pictures"/>
    <n v="98"/>
    <n v="179.9"/>
    <n v="165543908.65369648"/>
    <n v="1.1096836444444445"/>
  </r>
  <r>
    <s v="White Oleander"/>
    <x v="8"/>
    <x v="0"/>
    <x v="22"/>
    <s v="October 11, 2002 (United States)"/>
    <x v="12"/>
    <n v="30000"/>
    <s v="Peter Kosminsky"/>
    <s v="Janet Fitch"/>
    <s v="Michelle Pfeiffer"/>
    <s v="United States"/>
    <n v="16000000"/>
    <n v="21672284"/>
    <s v="Warner Bros."/>
    <n v="109"/>
    <n v="179.9"/>
    <n v="37790969.93218454"/>
    <n v="0.35451775000000002"/>
  </r>
  <r>
    <s v="Below"/>
    <x v="0"/>
    <x v="2"/>
    <x v="22"/>
    <s v="October 18, 2002 (United States)"/>
    <x v="19"/>
    <n v="21000"/>
    <s v="David Twohy"/>
    <s v="Lucas Sussman"/>
    <s v="Bruce Greenwood"/>
    <s v="United States"/>
    <n v="40000000"/>
    <n v="2622015"/>
    <s v="Dimension Films"/>
    <n v="105"/>
    <n v="179.9"/>
    <n v="4572129.5469705388"/>
    <n v="-0.93444962499999995"/>
  </r>
  <r>
    <s v="Big Trouble"/>
    <x v="8"/>
    <x v="3"/>
    <x v="22"/>
    <s v="April 5, 2002 (United States)"/>
    <x v="16"/>
    <n v="20000"/>
    <s v="Barry Sonnenfeld"/>
    <s v="Dave Barry"/>
    <s v="Tim Allen"/>
    <s v="United States"/>
    <n v="40000000"/>
    <n v="8493890"/>
    <s v="Touchstone Pictures"/>
    <n v="85"/>
    <n v="179.9"/>
    <n v="14811191.178432461"/>
    <n v="-0.78765275000000001"/>
  </r>
  <r>
    <s v="Far from Heaven"/>
    <x v="8"/>
    <x v="0"/>
    <x v="22"/>
    <s v="January 10, 2003 (United States)"/>
    <x v="34"/>
    <n v="45000"/>
    <s v="Todd Haynes"/>
    <s v="Todd Haynes"/>
    <s v="Julianne Moore"/>
    <s v="United States"/>
    <n v="13500000"/>
    <n v="29027914"/>
    <s v="Focus Features"/>
    <n v="107"/>
    <n v="179.9"/>
    <n v="50617324.19010561"/>
    <n v="1.1502158518518519"/>
  </r>
  <r>
    <s v="Bubba Ho-Tep"/>
    <x v="0"/>
    <x v="3"/>
    <x v="22"/>
    <s v="October 10, 2003 (United States)"/>
    <x v="9"/>
    <n v="47000"/>
    <s v="Don Coscarelli"/>
    <s v="Joe R. Lansdale"/>
    <s v="Bruce Campbell"/>
    <s v="United States"/>
    <n v="1000000"/>
    <n v="1239183"/>
    <s v="Silver Sphere Corporation"/>
    <n v="92"/>
    <n v="179.9"/>
    <n v="2160821.0511395219"/>
    <n v="0.23918300000000001"/>
  </r>
  <r>
    <s v="S1m0ne"/>
    <x v="8"/>
    <x v="3"/>
    <x v="22"/>
    <s v="August 23, 2002 (United States)"/>
    <x v="10"/>
    <n v="59000"/>
    <s v="Andrew Niccol"/>
    <s v="Andrew Niccol"/>
    <s v="Al Pacino"/>
    <s v="United States"/>
    <n v="10000000"/>
    <n v="19576023"/>
    <s v="New Line Cinema"/>
    <n v="117"/>
    <n v="179.9"/>
    <n v="34135622.096164532"/>
    <n v="0.95760230000000002"/>
  </r>
  <r>
    <s v="Auto Focus"/>
    <x v="0"/>
    <x v="5"/>
    <x v="22"/>
    <s v="November 1, 2002 (United States)"/>
    <x v="14"/>
    <n v="13000"/>
    <s v="Paul Schrader"/>
    <s v="Robert Graysmith"/>
    <s v="Greg Kinnear"/>
    <s v="United States"/>
    <n v="7000000"/>
    <n v="2704951"/>
    <s v="Focus Puller Inc."/>
    <n v="105"/>
    <n v="179.9"/>
    <n v="4716748.9088382432"/>
    <n v="-0.61357842857142852"/>
  </r>
  <r>
    <s v="Blood Work"/>
    <x v="0"/>
    <x v="2"/>
    <x v="22"/>
    <s v="August 9, 2002 (United States)"/>
    <x v="5"/>
    <n v="43000"/>
    <s v="Clint Eastwood"/>
    <s v="Michael Connelly"/>
    <s v="Clint Eastwood"/>
    <s v="United States"/>
    <n v="50000000"/>
    <n v="31794718"/>
    <s v="Malpaso Productions"/>
    <n v="110"/>
    <n v="179.9"/>
    <n v="55441929.052807108"/>
    <n v="-0.36410564000000001"/>
  </r>
  <r>
    <s v="Collateral Damage"/>
    <x v="0"/>
    <x v="2"/>
    <x v="22"/>
    <s v="February 8, 2002 (United States)"/>
    <x v="30"/>
    <n v="73000"/>
    <s v="Andrew Davis"/>
    <s v="Ronald Roose"/>
    <s v="Arnold Schwarzenegger"/>
    <s v="United States"/>
    <n v="85000000"/>
    <n v="78382433"/>
    <s v="Warner Bros."/>
    <n v="108"/>
    <n v="179.9"/>
    <n v="136679095.23123956"/>
    <n v="-7.7853729411764702E-2"/>
  </r>
  <r>
    <s v="Undisputed"/>
    <x v="0"/>
    <x v="2"/>
    <x v="22"/>
    <s v="August 23, 2002 (United States)"/>
    <x v="19"/>
    <n v="30000"/>
    <s v="Walter Hill"/>
    <s v="David Giler"/>
    <s v="Wesley Snipes"/>
    <s v="United States"/>
    <n v="20000000"/>
    <n v="14946150"/>
    <s v="A Band Apart"/>
    <n v="94"/>
    <n v="179.9"/>
    <n v="26062297.137298495"/>
    <n v="-0.25269249999999999"/>
  </r>
  <r>
    <s v="The Salton Sea"/>
    <x v="0"/>
    <x v="6"/>
    <x v="22"/>
    <s v="June 21, 2002 (Ireland)"/>
    <x v="12"/>
    <n v="30000"/>
    <s v="D.J. Caruso"/>
    <s v="Tony Gayton"/>
    <s v="Val Kilmer"/>
    <s v="United States"/>
    <n v="18000000"/>
    <n v="1073198"/>
    <s v="Castle Rock Entertainment"/>
    <n v="103"/>
    <n v="179.9"/>
    <n v="1871385.2840466923"/>
    <n v="-0.94037788888888885"/>
  </r>
  <r>
    <s v="Ju-on: The Grudge"/>
    <x v="0"/>
    <x v="4"/>
    <x v="22"/>
    <s v="January 25, 2003 (Japan)"/>
    <x v="17"/>
    <n v="42000"/>
    <s v="Takashi Shimizu"/>
    <s v="Takashi Shimizu"/>
    <s v="Megumi Okina"/>
    <s v="Japan"/>
    <n v="3500000"/>
    <n v="3657876"/>
    <s v="Pioneer LDC"/>
    <n v="92"/>
    <n v="179.9"/>
    <n v="6378408.5669816555"/>
    <n v="4.5107428571428569E-2"/>
  </r>
  <r>
    <s v="Barbershop"/>
    <x v="8"/>
    <x v="3"/>
    <x v="22"/>
    <s v="September 13, 2002 (United States)"/>
    <x v="21"/>
    <n v="30000"/>
    <s v="Tim Story"/>
    <s v="Mark Brown"/>
    <s v="Ice Cube"/>
    <s v="United States"/>
    <n v="12000000"/>
    <n v="77063924"/>
    <s v="Metro-Goldwyn-Mayer (MGM)"/>
    <n v="102"/>
    <n v="179.9"/>
    <n v="134379949.74319065"/>
    <n v="5.4219936666666664"/>
  </r>
  <r>
    <s v="Whale Rider"/>
    <x v="8"/>
    <x v="0"/>
    <x v="22"/>
    <s v="August 29, 2003 (United States)"/>
    <x v="24"/>
    <n v="40000"/>
    <s v="Niki Caro"/>
    <s v="Niki Caro"/>
    <s v="Keisha Castle-Hughes"/>
    <s v="New Zealand"/>
    <n v="3500000"/>
    <n v="41062976"/>
    <s v="South Pacific Pictures"/>
    <n v="101"/>
    <n v="179.9"/>
    <n v="71603421.740967199"/>
    <n v="10.732278857142857"/>
  </r>
  <r>
    <s v="Rabbit-Proof Fence"/>
    <x v="1"/>
    <x v="1"/>
    <x v="22"/>
    <s v="January 31, 2003 (United States)"/>
    <x v="34"/>
    <n v="28000"/>
    <s v="Phillip Noyce"/>
    <s v="Doris Pilkington"/>
    <s v="Everlyn Sampi"/>
    <s v="Australia"/>
    <n v="6000000"/>
    <n v="16217411"/>
    <s v="Rumbalara Films"/>
    <n v="94"/>
    <n v="179.9"/>
    <n v="28279054.089494161"/>
    <n v="1.7029018333333332"/>
  </r>
  <r>
    <s v="Trapped"/>
    <x v="0"/>
    <x v="2"/>
    <x v="22"/>
    <s v="September 20, 2002 (United States)"/>
    <x v="19"/>
    <n v="23000"/>
    <s v="Luis Mandoki"/>
    <s v="Greg Iles"/>
    <s v="Kevin Bacon"/>
    <s v="United States"/>
    <n v="30000000"/>
    <n v="13414416"/>
    <s v="Columbia Pictures"/>
    <n v="106"/>
    <n v="179.9"/>
    <n v="23391341.296275705"/>
    <n v="-0.55285280000000003"/>
  </r>
  <r>
    <s v="Narc"/>
    <x v="0"/>
    <x v="6"/>
    <x v="22"/>
    <s v="January 10, 2003 (United States)"/>
    <x v="12"/>
    <n v="39000"/>
    <s v="Joe Carnahan"/>
    <s v="Joe Carnahan"/>
    <s v="Ray Liotta"/>
    <s v="United States"/>
    <n v="6500000"/>
    <n v="12633747"/>
    <s v="Paramount Pictures"/>
    <n v="105"/>
    <n v="179.9"/>
    <n v="22030052.439688712"/>
    <n v="0.94365338461538462"/>
  </r>
  <r>
    <s v="In America"/>
    <x v="8"/>
    <x v="0"/>
    <x v="22"/>
    <s v="February 6, 2004 (United States)"/>
    <x v="3"/>
    <n v="41000"/>
    <s v="Jim Sheridan"/>
    <s v="Jim Sheridan"/>
    <s v="Paddy Considine"/>
    <s v="Ireland"/>
    <m/>
    <n v="25382911"/>
    <s v="Hell's Kitchen Films"/>
    <n v="105"/>
    <n v="179.9"/>
    <n v="44261362.872151189"/>
    <n v="0"/>
  </r>
  <r>
    <s v="Dark Blue"/>
    <x v="0"/>
    <x v="6"/>
    <x v="22"/>
    <s v="February 21, 2003 (United States)"/>
    <x v="14"/>
    <n v="21000"/>
    <s v="Ron Shelton"/>
    <s v="James Ellroy"/>
    <s v="Kurt Russell"/>
    <s v="United States"/>
    <n v="15000000"/>
    <n v="12150301"/>
    <s v="Alphaville Films"/>
    <n v="118"/>
    <n v="179.9"/>
    <n v="21187045.156753749"/>
    <n v="-0.18997993333333332"/>
  </r>
  <r>
    <s v="Dahmer"/>
    <x v="0"/>
    <x v="5"/>
    <x v="22"/>
    <s v="2019 (United States)"/>
    <x v="41"/>
    <n v="9700"/>
    <s v="David Jacobson"/>
    <s v="David Birke"/>
    <s v="Jeremy Renner"/>
    <s v="United States"/>
    <n v="250000"/>
    <n v="144008"/>
    <s v="Blockbuster Films"/>
    <n v="101"/>
    <n v="179.9"/>
    <n v="251113.44969427458"/>
    <n v="-0.42396800000000001"/>
  </r>
  <r>
    <s v="Boat Trip"/>
    <x v="0"/>
    <x v="3"/>
    <x v="22"/>
    <s v="March 21, 2003 (United States)"/>
    <x v="38"/>
    <n v="31000"/>
    <s v="Mort Nathan"/>
    <s v="Mort Nathan"/>
    <s v="Cuba Gooding Jr."/>
    <s v="United States"/>
    <n v="20000000"/>
    <n v="15020293"/>
    <s v="Motion Picture Corporation of America (MPCA)"/>
    <n v="94"/>
    <n v="179.9"/>
    <n v="26191583.735964421"/>
    <n v="-0.24898534999999999"/>
  </r>
  <r>
    <s v="The Magdalene Sisters"/>
    <x v="0"/>
    <x v="0"/>
    <x v="22"/>
    <s v="August 29, 2003 (United States)"/>
    <x v="3"/>
    <n v="26000"/>
    <s v="Peter Mullan"/>
    <s v="Peter Mullan"/>
    <s v="Eileen Walsh"/>
    <s v="Ireland"/>
    <m/>
    <n v="21107578"/>
    <s v="Scottish Screen"/>
    <n v="114"/>
    <n v="179.9"/>
    <n v="36806265.806559198"/>
    <n v="0"/>
  </r>
  <r>
    <s v="Nicholas Nickleby"/>
    <x v="1"/>
    <x v="1"/>
    <x v="22"/>
    <s v="June 27, 2003 (United Kingdom)"/>
    <x v="12"/>
    <n v="12000"/>
    <s v="Douglas McGrath"/>
    <s v="Charles Dickens"/>
    <s v="Charlie Hunnam"/>
    <s v="United Kingdom"/>
    <n v="10000000"/>
    <n v="3651462"/>
    <s v="United Artists Film Corporation"/>
    <n v="132"/>
    <n v="179.9"/>
    <n v="6367224.1767648682"/>
    <n v="-0.63485380000000002"/>
  </r>
  <r>
    <s v="Bad Company"/>
    <x v="8"/>
    <x v="2"/>
    <x v="22"/>
    <s v="June 7, 2002 (United States)"/>
    <x v="41"/>
    <n v="45000"/>
    <s v="Joel Schumacher"/>
    <s v="Gary M. Goodman"/>
    <s v="Anthony Hopkins"/>
    <s v="United States"/>
    <n v="70000000"/>
    <n v="66200782"/>
    <s v="Touchstone Pictures"/>
    <n v="116"/>
    <n v="179.9"/>
    <n v="115437383.62090048"/>
    <n v="-5.4274542857142859E-2"/>
  </r>
  <r>
    <s v="8 Women"/>
    <x v="0"/>
    <x v="3"/>
    <x v="22"/>
    <s v="October 4, 2002 (United States)"/>
    <x v="12"/>
    <n v="30000"/>
    <s v="FranÃ§ois Ozon"/>
    <s v="FranÃ§ois Ozon"/>
    <s v="Fanny Ardant"/>
    <s v="France"/>
    <m/>
    <n v="42426583"/>
    <s v="BIM Distribuzione"/>
    <n v="111"/>
    <n v="179.9"/>
    <n v="73981206.709838793"/>
    <n v="0"/>
  </r>
  <r>
    <s v="Spider"/>
    <x v="0"/>
    <x v="0"/>
    <x v="22"/>
    <s v="November 13, 2002 (France)"/>
    <x v="8"/>
    <n v="36000"/>
    <s v="David Cronenberg"/>
    <s v="Patrick McGrath"/>
    <s v="Ralph Fiennes"/>
    <s v="Canada"/>
    <n v="10000000"/>
    <n v="5808941"/>
    <s v="Odeon Films"/>
    <n v="98"/>
    <n v="179.9"/>
    <n v="10129320.687604224"/>
    <n v="-0.41910589999999998"/>
  </r>
  <r>
    <s v="Snow Dogs"/>
    <x v="1"/>
    <x v="1"/>
    <x v="22"/>
    <s v="January 18, 2002 (United States)"/>
    <x v="33"/>
    <n v="26000"/>
    <s v="Brian Levant"/>
    <s v="Jim Kouf"/>
    <s v="Cuba Gooding Jr."/>
    <s v="Canada"/>
    <n v="33000000"/>
    <n v="115035090"/>
    <s v="Walt Disney Pictures"/>
    <n v="99"/>
    <n v="179.9"/>
    <n v="200592038.5380767"/>
    <n v="2.4859118181818181"/>
  </r>
  <r>
    <s v="The Quiet American"/>
    <x v="0"/>
    <x v="0"/>
    <x v="22"/>
    <s v="March 7, 2003 (United States)"/>
    <x v="12"/>
    <n v="27000"/>
    <s v="Phillip Noyce"/>
    <s v="Graham Greene"/>
    <s v="Michael Caine"/>
    <s v="United Kingdom"/>
    <n v="30000000"/>
    <n v="27674124"/>
    <s v="Miramax"/>
    <n v="101"/>
    <n v="179.9"/>
    <n v="48256657.580878258"/>
    <n v="-7.7529200000000006E-2"/>
  </r>
  <r>
    <s v="The Santa Clause 2"/>
    <x v="2"/>
    <x v="3"/>
    <x v="22"/>
    <s v="November 1, 2002 (United States)"/>
    <x v="46"/>
    <n v="52000"/>
    <s v="Michael Lembeck"/>
    <s v="Don Rhymer"/>
    <s v="Tim Allen"/>
    <s v="United States"/>
    <n v="65000000"/>
    <n v="172855065"/>
    <s v="Walt Disney Pictures"/>
    <n v="104"/>
    <n v="179.9"/>
    <n v="301415419.06892717"/>
    <n v="1.6593086923076923"/>
  </r>
  <r>
    <s v="Laurel Canyon"/>
    <x v="0"/>
    <x v="0"/>
    <x v="22"/>
    <s v="March 28, 2003 (United States)"/>
    <x v="5"/>
    <n v="16000"/>
    <s v="Lisa Cholodenko"/>
    <s v="Lisa Cholodenko"/>
    <s v="Frances McDormand"/>
    <s v="United States"/>
    <m/>
    <n v="4412203"/>
    <s v="Sony Pictures Classics"/>
    <n v="103"/>
    <n v="179.9"/>
    <n v="7693763.6525847688"/>
    <n v="0"/>
  </r>
  <r>
    <s v="Slackers"/>
    <x v="0"/>
    <x v="3"/>
    <x v="22"/>
    <s v="February 1, 2002 (United States)"/>
    <x v="20"/>
    <n v="14000"/>
    <s v="Dewey Nicks"/>
    <s v="David H. Steinberg"/>
    <s v="Devon Sawa"/>
    <s v="Canada"/>
    <n v="14000000"/>
    <n v="6413915"/>
    <s v="Alliance Atlantis Communications"/>
    <n v="86"/>
    <n v="179.9"/>
    <n v="11184241.998332405"/>
    <n v="-0.54186321428571427"/>
  </r>
  <r>
    <s v="Sorority Boys"/>
    <x v="0"/>
    <x v="3"/>
    <x v="22"/>
    <s v="March 22, 2002 (United States)"/>
    <x v="30"/>
    <n v="14000"/>
    <s v="Wallace Wolodarsky"/>
    <s v="Joe Jarvis"/>
    <s v="Barry Watson"/>
    <s v="United States"/>
    <n v="12000000"/>
    <n v="12517488"/>
    <s v="Morra, Brezner, Steinberg and Tenenbaum Entertainment (MBST)"/>
    <n v="93"/>
    <n v="179.9"/>
    <n v="21827326.212340187"/>
    <n v="4.3124000000000003E-2"/>
  </r>
  <r>
    <s v="The Country Bears"/>
    <x v="2"/>
    <x v="3"/>
    <x v="22"/>
    <s v="July 26, 2002 (United States)"/>
    <x v="29"/>
    <n v="5200"/>
    <s v="Peter Hastings"/>
    <s v="Mark Perez"/>
    <s v="Haley Joel Osment"/>
    <s v="United States"/>
    <n v="35000000"/>
    <n v="18012097"/>
    <s v="Walt Disney Pictures"/>
    <n v="88"/>
    <n v="179.9"/>
    <n v="31408531.566981655"/>
    <n v="-0.48536865714285715"/>
  </r>
  <r>
    <s v="All About the Benjamins"/>
    <x v="0"/>
    <x v="2"/>
    <x v="22"/>
    <s v="March 8, 2002 (United States)"/>
    <x v="23"/>
    <n v="13000"/>
    <s v="Kevin Bray"/>
    <s v="Ronald Lang"/>
    <s v="Ice Cube"/>
    <s v="United States"/>
    <n v="15000000"/>
    <n v="26306533"/>
    <s v="New Line Cinema"/>
    <n v="95"/>
    <n v="179.9"/>
    <n v="45871925.525847688"/>
    <n v="0.75376886666666665"/>
  </r>
  <r>
    <s v="Abandon"/>
    <x v="8"/>
    <x v="0"/>
    <x v="22"/>
    <s v="October 18, 2002 (United States)"/>
    <x v="38"/>
    <n v="9400"/>
    <s v="Stephen Gaghan"/>
    <s v="Stephen Gaghan"/>
    <s v="Katie Holmes"/>
    <s v="United States"/>
    <n v="25000000"/>
    <n v="12302219"/>
    <s v="Paramount Pictures"/>
    <n v="99"/>
    <n v="179.9"/>
    <n v="21451951.641467478"/>
    <n v="-0.50791123999999999"/>
  </r>
  <r>
    <s v="Gerry"/>
    <x v="0"/>
    <x v="1"/>
    <x v="22"/>
    <s v="September 20, 2002 (Greece)"/>
    <x v="10"/>
    <n v="18000"/>
    <s v="Gus Van Sant"/>
    <s v="Casey Affleck"/>
    <s v="Casey Affleck"/>
    <s v="United States"/>
    <n v="3500000"/>
    <n v="254683"/>
    <s v="Epsilon Motion Pictures"/>
    <n v="103"/>
    <n v="179.9"/>
    <n v="444102.596442468"/>
    <n v="-0.92723342857142854"/>
  </r>
  <r>
    <s v="The Spanish Apartment"/>
    <x v="0"/>
    <x v="3"/>
    <x v="22"/>
    <s v="June 20, 2003 (United States)"/>
    <x v="4"/>
    <n v="40000"/>
    <s v="CÃ©dric Klapisch"/>
    <s v="CÃ©dric Klapisch"/>
    <s v="Romain Duris"/>
    <s v="France"/>
    <m/>
    <n v="33272835"/>
    <s v="Bac Films"/>
    <n v="122"/>
    <n v="179.9"/>
    <n v="58019390.43635352"/>
    <n v="0"/>
  </r>
  <r>
    <s v="Clockstoppers"/>
    <x v="1"/>
    <x v="2"/>
    <x v="22"/>
    <s v="March 29, 2002 (United States)"/>
    <x v="33"/>
    <n v="14000"/>
    <s v="Jonathan Frakes"/>
    <s v="Rob Hedden"/>
    <s v="Jesse Bradford"/>
    <s v="United States"/>
    <n v="26000000"/>
    <n v="38793283"/>
    <s v="Paramount Pictures"/>
    <n v="94"/>
    <n v="179.9"/>
    <n v="67645652.457476363"/>
    <n v="0.49204934615384616"/>
  </r>
  <r>
    <s v="Pumpkin"/>
    <x v="0"/>
    <x v="3"/>
    <x v="22"/>
    <s v="March 12, 2004 (Spain)"/>
    <x v="10"/>
    <n v="8600"/>
    <s v="Anthony Abrams"/>
    <s v="Adam Larson Broder"/>
    <s v="Christina Ricci"/>
    <s v="United States"/>
    <m/>
    <n v="308552"/>
    <s v="American Zoetrope"/>
    <n v="113"/>
    <n v="179.9"/>
    <n v="538036.47804335738"/>
    <n v="0"/>
  </r>
  <r>
    <s v="Peter Pan 2: Return to Never Land"/>
    <x v="2"/>
    <x v="10"/>
    <x v="22"/>
    <s v="February 15, 2002 (United States)"/>
    <x v="1"/>
    <n v="19000"/>
    <s v="Robin Budd"/>
    <s v="Temple Mathews"/>
    <s v="Blayne Weaver"/>
    <s v="United States"/>
    <n v="20000000"/>
    <n v="115121981"/>
    <s v="Disney Television Animation"/>
    <n v="72"/>
    <n v="179.9"/>
    <n v="200743554.41745412"/>
    <n v="4.7560990500000004"/>
  </r>
  <r>
    <s v="Russian Ark"/>
    <x v="4"/>
    <x v="0"/>
    <x v="22"/>
    <s v="April 19, 2003 (Russia)"/>
    <x v="34"/>
    <n v="20000"/>
    <s v="Aleksandr Sokurov"/>
    <s v="Boris Khaimsky"/>
    <s v="Sergey Dreyden"/>
    <s v="Russia"/>
    <m/>
    <n v="8690168"/>
    <s v="The State Hermitage Museum"/>
    <n v="99"/>
    <n v="179.9"/>
    <n v="15153450.259032793"/>
    <n v="0"/>
  </r>
  <r>
    <s v="Poolhall Junkies"/>
    <x v="0"/>
    <x v="3"/>
    <x v="22"/>
    <s v="February 28, 2003 (United States)"/>
    <x v="15"/>
    <n v="9700"/>
    <s v="Mars Callahan"/>
    <s v="Mars Callahan"/>
    <s v="Mars Callahan"/>
    <s v="United States"/>
    <n v="4000000"/>
    <n v="563711"/>
    <s v="Gold Circle Films"/>
    <n v="99"/>
    <n v="179.9"/>
    <n v="982969.09783212887"/>
    <n v="-0.85907224999999998"/>
  </r>
  <r>
    <s v="Feardotcom"/>
    <x v="0"/>
    <x v="6"/>
    <x v="22"/>
    <s v="August 30, 2002 (United States)"/>
    <x v="39"/>
    <n v="20000"/>
    <s v="William Malone"/>
    <s v="Moshe Diamant"/>
    <s v="Stephen Dorff"/>
    <s v="United Kingdom"/>
    <n v="40000000"/>
    <n v="18902015"/>
    <s v="MDP Worldwide"/>
    <n v="101"/>
    <n v="179.9"/>
    <n v="32960322.987770978"/>
    <n v="-0.52744962500000003"/>
  </r>
  <r>
    <s v="Morvern Callar"/>
    <x v="0"/>
    <x v="0"/>
    <x v="22"/>
    <s v="November 1, 2002 (United Kingdom)"/>
    <x v="8"/>
    <n v="9500"/>
    <s v="Lynne Ramsay"/>
    <s v="Lynne Ramsay"/>
    <s v="Samantha Morton"/>
    <s v="United Kingdom"/>
    <m/>
    <n v="772336"/>
    <s v="Alliance Atlantis Motion Picture Production"/>
    <n v="97"/>
    <n v="179.9"/>
    <n v="1346758.2167871038"/>
    <n v="0"/>
  </r>
  <r>
    <s v="No Good Deed"/>
    <x v="0"/>
    <x v="6"/>
    <x v="22"/>
    <s v="November 20, 2014 (Germany)"/>
    <x v="20"/>
    <n v="7100"/>
    <s v="Bob Rafelson"/>
    <s v="Dashiell Hammett"/>
    <s v="Samuel L. Jackson"/>
    <s v="Germany"/>
    <n v="12000000"/>
    <n v="1440653"/>
    <s v="ApolloMedia Distribution"/>
    <n v="97"/>
    <n v="179.9"/>
    <n v="2512133.6637020563"/>
    <n v="-0.87994558333333328"/>
  </r>
  <r>
    <s v="Darkness"/>
    <x v="8"/>
    <x v="4"/>
    <x v="22"/>
    <s v="December 25, 2004 (United States)"/>
    <x v="20"/>
    <n v="19000"/>
    <s v="Jaume BalaguerÃ³"/>
    <s v="Jaume BalaguerÃ³"/>
    <s v="Anna Paquin"/>
    <s v="United States"/>
    <n v="10600000"/>
    <n v="33988736"/>
    <s v="Castelao Producciones"/>
    <n v="88"/>
    <n v="179.9"/>
    <n v="59267740.317954414"/>
    <n v="2.2064845283018868"/>
  </r>
  <r>
    <s v="Analyze That"/>
    <x v="0"/>
    <x v="3"/>
    <x v="22"/>
    <s v="December 6, 2002 (United States)"/>
    <x v="23"/>
    <n v="83000"/>
    <s v="Harold Ramis"/>
    <s v="Kenneth Lonergan"/>
    <s v="Robert De Niro"/>
    <s v="United States"/>
    <n v="60000000"/>
    <n v="55003135"/>
    <s v="Warner Bros."/>
    <n v="96"/>
    <n v="179.9"/>
    <n v="95911525.566981643"/>
    <n v="-8.3281083333333339E-2"/>
  </r>
  <r>
    <s v="The Banger Sisters"/>
    <x v="0"/>
    <x v="3"/>
    <x v="22"/>
    <s v="September 20, 2002 (United States)"/>
    <x v="41"/>
    <n v="15000"/>
    <s v="Bob Dolman"/>
    <s v="Bob Dolman"/>
    <s v="Susan Sarandon"/>
    <s v="United States"/>
    <n v="10000000"/>
    <n v="38068353"/>
    <s v="Fox Searchlight Pictures"/>
    <n v="98"/>
    <n v="179.9"/>
    <n v="66381558.288493603"/>
    <n v="2.8068352999999999"/>
  </r>
  <r>
    <s v="Demonlover"/>
    <x v="0"/>
    <x v="0"/>
    <x v="22"/>
    <s v="November 6, 2002 (France)"/>
    <x v="23"/>
    <n v="5100"/>
    <s v="Olivier Assayas"/>
    <s v="Olivier Assayas"/>
    <s v="Connie Nielsen"/>
    <s v="France"/>
    <m/>
    <n v="462976"/>
    <s v="Citizen Films"/>
    <n v="129"/>
    <n v="179.9"/>
    <n v="807312.79155086156"/>
    <n v="0"/>
  </r>
  <r>
    <s v="The Wild Thornberrys"/>
    <x v="1"/>
    <x v="10"/>
    <x v="22"/>
    <s v="December 20, 2002 (United States)"/>
    <x v="41"/>
    <n v="14000"/>
    <s v="Cathy Malkasian"/>
    <s v="Arlene Klasky"/>
    <s v="Tim Curry"/>
    <s v="United States"/>
    <n v="25000000"/>
    <n v="60694737"/>
    <s v="Paramount Pictures"/>
    <n v="85"/>
    <n v="179.9"/>
    <n v="105836236.78098942"/>
    <n v="1.4277894799999999"/>
  </r>
  <r>
    <s v="The Adventures of Pluto Nash"/>
    <x v="8"/>
    <x v="2"/>
    <x v="22"/>
    <s v="August 16, 2002 (United States)"/>
    <x v="51"/>
    <n v="25000"/>
    <s v="Ron Underwood"/>
    <s v="Neil Cuthbert"/>
    <s v="Eddie Murphy"/>
    <s v="United States"/>
    <n v="100000000"/>
    <n v="7103973"/>
    <s v="Castle Rock Entertainment"/>
    <n v="95"/>
    <n v="179.9"/>
    <n v="12387528.238465812"/>
    <n v="-0.92896027000000003"/>
  </r>
  <r>
    <s v="Bloody Sunday"/>
    <x v="0"/>
    <x v="0"/>
    <x v="22"/>
    <s v="April 19, 2002 (Portugal)"/>
    <x v="37"/>
    <n v="24000"/>
    <s v="Paul Greengrass"/>
    <s v="Paul Greengrass"/>
    <s v="James Nesbitt"/>
    <s v="United Kingdom"/>
    <m/>
    <n v="1758689"/>
    <s v="BÃ³rd ScannÃ¡n na hÃ‰ireann"/>
    <n v="107"/>
    <n v="179.9"/>
    <n v="3066707.8337965533"/>
    <n v="0"/>
  </r>
  <r>
    <s v="Eight Crazy Nights"/>
    <x v="8"/>
    <x v="10"/>
    <x v="22"/>
    <s v="November 27, 2002 (United States)"/>
    <x v="11"/>
    <n v="22000"/>
    <s v="Seth Kearsley"/>
    <s v="Brooks Arthur"/>
    <s v="Adam Sandler"/>
    <s v="United States"/>
    <n v="34000000"/>
    <n v="23833131"/>
    <s v="Happy Madison Productions"/>
    <n v="76"/>
    <n v="179.9"/>
    <n v="41558939.38132295"/>
    <n v="-0.29902555882352944"/>
  </r>
  <r>
    <s v="Full Frontal"/>
    <x v="0"/>
    <x v="3"/>
    <x v="22"/>
    <s v="August 2, 2002 (United States)"/>
    <x v="32"/>
    <n v="9500"/>
    <s v="Steven Soderbergh"/>
    <s v="Coleman Hough"/>
    <s v="Julia Roberts"/>
    <s v="United States"/>
    <n v="2000000"/>
    <n v="3438804"/>
    <s v="Miramax"/>
    <n v="101"/>
    <n v="179.9"/>
    <n v="5996402.5280711502"/>
    <n v="0.71940199999999999"/>
  </r>
  <r>
    <s v="Moonlight Mile"/>
    <x v="8"/>
    <x v="0"/>
    <x v="22"/>
    <s v="October 4, 2002 (United States)"/>
    <x v="14"/>
    <n v="14000"/>
    <s v="Brad Silberling"/>
    <s v="Brad Silberling"/>
    <s v="Jake Gyllenhaal"/>
    <s v="United States"/>
    <n v="21000000"/>
    <n v="10011050"/>
    <s v="Touchstone Pictures"/>
    <n v="117"/>
    <n v="179.9"/>
    <n v="17456733.657587547"/>
    <n v="-0.52328333333333332"/>
  </r>
  <r>
    <s v="Half Past Dead"/>
    <x v="8"/>
    <x v="2"/>
    <x v="22"/>
    <s v="November 15, 2002 (United States)"/>
    <x v="26"/>
    <n v="15000"/>
    <s v="Don Michael Paul"/>
    <s v="Don Michael Paul"/>
    <s v="Morris Chestnut"/>
    <s v="United States"/>
    <n v="13000000"/>
    <n v="19233280"/>
    <s v="Screen Gems"/>
    <n v="98"/>
    <n v="179.9"/>
    <n v="33537965.180655915"/>
    <n v="0.4794830769230769"/>
  </r>
  <r>
    <s v="Life or Something Like It"/>
    <x v="8"/>
    <x v="3"/>
    <x v="22"/>
    <s v="April 26, 2002 (United States)"/>
    <x v="1"/>
    <n v="24000"/>
    <s v="Stephen Herek"/>
    <s v="John Scott Shepherd"/>
    <s v="Angelina Jolie"/>
    <s v="United States"/>
    <n v="40000000"/>
    <n v="16872671"/>
    <s v="New Regency Productions"/>
    <n v="103"/>
    <n v="179.9"/>
    <n v="29421661.43802112"/>
    <n v="-0.57818322499999997"/>
  </r>
  <r>
    <s v="Showtime"/>
    <x v="8"/>
    <x v="2"/>
    <x v="22"/>
    <s v="March 15, 2002 (United States)"/>
    <x v="30"/>
    <n v="61000"/>
    <s v="Tom Dey"/>
    <s v="Jorge Saralegui"/>
    <s v="Robert De Niro"/>
    <s v="United States"/>
    <n v="85000000"/>
    <n v="77885672"/>
    <s v="Material"/>
    <n v="95"/>
    <n v="179.9"/>
    <n v="135812869.96331292"/>
    <n v="-8.3697976470588228E-2"/>
  </r>
  <r>
    <s v="Open Hearts"/>
    <x v="0"/>
    <x v="0"/>
    <x v="22"/>
    <s v="September 6, 2002 (Denmark)"/>
    <x v="24"/>
    <n v="9800"/>
    <s v="Susanne Bier"/>
    <s v="Susanne Bier"/>
    <s v="Sonja Richter"/>
    <s v="Denmark"/>
    <m/>
    <n v="1692272"/>
    <s v="Det Danske Filminstitut"/>
    <n v="113"/>
    <n v="179.9"/>
    <n v="2950893.420789327"/>
    <n v="0"/>
  </r>
  <r>
    <s v="Ted Bundy"/>
    <x v="0"/>
    <x v="5"/>
    <x v="22"/>
    <s v="November 22, 2002 (United Kingdom)"/>
    <x v="1"/>
    <n v="7300"/>
    <s v="Matthew Bright"/>
    <s v="Stephen Johnston"/>
    <s v="Michael Reilly Burke"/>
    <s v="United Kingdom"/>
    <n v="1200000"/>
    <n v="68716"/>
    <s v="First Look International"/>
    <n v="99"/>
    <n v="179.9"/>
    <n v="119823.28627015007"/>
    <n v="-0.94273666666666667"/>
  </r>
  <r>
    <s v="Sex Is Comedy"/>
    <x v="0"/>
    <x v="3"/>
    <x v="22"/>
    <s v="June 5, 2002 (France)"/>
    <x v="41"/>
    <n v="2800"/>
    <s v="Catherine Breillat"/>
    <s v="Catherine Breillat"/>
    <s v="Anne Parillaud"/>
    <s v="France"/>
    <m/>
    <n v="411830"/>
    <s v="Arte France CinÃ©ma"/>
    <n v="92"/>
    <n v="179.9"/>
    <n v="718127.13173985539"/>
    <n v="0"/>
  </r>
  <r>
    <s v="Ballistic: Ecks vs. Sever"/>
    <x v="0"/>
    <x v="2"/>
    <x v="22"/>
    <s v="September 20, 2002 (United States)"/>
    <x v="47"/>
    <n v="19000"/>
    <s v="Wych Kaosayananda"/>
    <s v="Alan B. McElroy"/>
    <s v="Antonio Banderas"/>
    <s v="United States"/>
    <n v="70000000"/>
    <n v="20154899"/>
    <s v="Franchise Pictures"/>
    <n v="91"/>
    <n v="179.9"/>
    <n v="35145035.110061139"/>
    <n v="-0.71207287142857145"/>
  </r>
  <r>
    <s v="Brown Sugar"/>
    <x v="8"/>
    <x v="3"/>
    <x v="22"/>
    <s v="October 11, 2002 (United States)"/>
    <x v="16"/>
    <n v="8700"/>
    <s v="Rick Famuyiwa"/>
    <s v="Michael Elliot"/>
    <s v="Taye Diggs"/>
    <s v="United States"/>
    <n v="8000000"/>
    <n v="28316451"/>
    <s v="Fox Searchlight Pictures"/>
    <n v="109"/>
    <n v="179.9"/>
    <n v="49376713.055586435"/>
    <n v="2.5395563750000001"/>
  </r>
  <r>
    <s v="Deuces Wild"/>
    <x v="0"/>
    <x v="2"/>
    <x v="22"/>
    <s v="May 3, 2002 (United States)"/>
    <x v="41"/>
    <n v="7100"/>
    <s v="Scott Kalvert"/>
    <s v="Paul Kimatian"/>
    <s v="Stephen Dorff"/>
    <s v="United States"/>
    <n v="10000000"/>
    <n v="6282446"/>
    <s v="CineWild"/>
    <n v="96"/>
    <n v="179.9"/>
    <n v="10954993.386325736"/>
    <n v="-0.37175540000000001"/>
  </r>
  <r>
    <s v="Pinocchio"/>
    <x v="2"/>
    <x v="3"/>
    <x v="22"/>
    <s v="December 25, 2002 (United States)"/>
    <x v="44"/>
    <n v="7900"/>
    <s v="Roberto Benigni"/>
    <s v="Roberto Benigni"/>
    <s v="Roberto Benigni"/>
    <s v="Italy"/>
    <m/>
    <n v="44310395"/>
    <s v="Melampo Cinematografica"/>
    <n v="108"/>
    <n v="179.9"/>
    <n v="77266097.34018898"/>
    <n v="0"/>
  </r>
  <r>
    <s v="The Emperor's Club"/>
    <x v="8"/>
    <x v="0"/>
    <x v="22"/>
    <s v="November 22, 2002 (United States)"/>
    <x v="15"/>
    <n v="17000"/>
    <s v="Michael Hoffman"/>
    <s v="Ethan Canin"/>
    <s v="Kevin Kline"/>
    <s v="United States"/>
    <n v="12500000"/>
    <n v="16318449"/>
    <s v="Beacon Communications"/>
    <n v="109"/>
    <n v="179.9"/>
    <n v="28455238.750972759"/>
    <n v="0.30547592000000001"/>
  </r>
  <r>
    <s v="All or Nothing"/>
    <x v="0"/>
    <x v="0"/>
    <x v="22"/>
    <s v="October 18, 2002 (United Kingdom)"/>
    <x v="24"/>
    <n v="10000"/>
    <s v="Mike Leigh"/>
    <s v="Mike Leigh"/>
    <s v="Timothy Spall"/>
    <s v="United Kingdom"/>
    <n v="9000000"/>
    <n v="2845696"/>
    <s v="Les Films Alain Sarde"/>
    <n v="128"/>
    <n v="179.9"/>
    <n v="4962172.5136186769"/>
    <n v="-0.68381155555555551"/>
  </r>
  <r>
    <s v="Sweet Sixteen"/>
    <x v="0"/>
    <x v="6"/>
    <x v="22"/>
    <s v="October 4, 2002 (United Kingdom)"/>
    <x v="34"/>
    <n v="13000"/>
    <s v="Ken Loach"/>
    <s v="Paul Laverty"/>
    <s v="Martin Compston"/>
    <s v="United Kingdom"/>
    <m/>
    <n v="3633509"/>
    <s v="Alta Films"/>
    <n v="106"/>
    <n v="179.9"/>
    <n v="6335918.695386325"/>
    <n v="0"/>
  </r>
  <r>
    <s v="Real Women Have Curves"/>
    <x v="8"/>
    <x v="3"/>
    <x v="22"/>
    <s v="November 8, 2002 (United States)"/>
    <x v="15"/>
    <n v="7200"/>
    <s v="Patricia Cardoso"/>
    <s v="Josefina Lopez"/>
    <s v="America Ferrera"/>
    <s v="United States"/>
    <n v="3000000"/>
    <n v="7777790"/>
    <s v="HBO Films"/>
    <n v="90"/>
    <n v="179.9"/>
    <n v="13562494.291272927"/>
    <n v="1.5925966666666667"/>
  </r>
  <r>
    <s v="The Crocodile Hunter: Collision Course"/>
    <x v="1"/>
    <x v="2"/>
    <x v="22"/>
    <s v="July 12, 2002 (United States)"/>
    <x v="20"/>
    <n v="6400"/>
    <s v="John Stainton"/>
    <s v="John Stainton"/>
    <s v="Steve Irwin"/>
    <s v="Australia"/>
    <n v="12000000"/>
    <n v="33082548"/>
    <s v="Metro-Goldwyn-Mayer (MGM)"/>
    <n v="90"/>
    <n v="179.9"/>
    <n v="57687578.141189545"/>
    <n v="1.7568790000000001"/>
  </r>
  <r>
    <s v="Possession"/>
    <x v="8"/>
    <x v="0"/>
    <x v="22"/>
    <s v="August 30, 2002 (United States)"/>
    <x v="21"/>
    <n v="13000"/>
    <s v="Neil LaBute"/>
    <s v="A.S. Byatt"/>
    <s v="Gwyneth Paltrow"/>
    <s v="United Kingdom"/>
    <n v="25000000"/>
    <n v="14815898"/>
    <s v="Focus Features"/>
    <n v="102"/>
    <n v="179.9"/>
    <n v="25835170.664813783"/>
    <n v="-0.40736408000000002"/>
  </r>
  <r>
    <s v="City by the Sea"/>
    <x v="0"/>
    <x v="6"/>
    <x v="22"/>
    <s v="September 6, 2002 (United States)"/>
    <x v="10"/>
    <n v="24000"/>
    <s v="Michael Caton-Jones"/>
    <s v="Mike McAlary"/>
    <s v="Robert De Niro"/>
    <s v="United States"/>
    <n v="40000000"/>
    <n v="29676703"/>
    <s v="Franchise Pictures"/>
    <n v="108"/>
    <n v="179.9"/>
    <n v="51748647.754863806"/>
    <n v="-0.258082425"/>
  </r>
  <r>
    <s v="Heaven"/>
    <x v="0"/>
    <x v="6"/>
    <x v="22"/>
    <s v="February 21, 2002 (Germany)"/>
    <x v="9"/>
    <n v="24000"/>
    <s v="Tom Tykwer"/>
    <s v="Krzysztof Kieslowski"/>
    <s v="Cate Blanchett"/>
    <s v="United Kingdom"/>
    <n v="11000000"/>
    <n v="4247089"/>
    <s v="Miramax"/>
    <n v="97"/>
    <n v="179.9"/>
    <n v="7405846.6887159524"/>
    <n v="-0.61390100000000003"/>
  </r>
  <r>
    <s v="XX/XY"/>
    <x v="0"/>
    <x v="0"/>
    <x v="22"/>
    <s v="July 18, 2003 (Portugal)"/>
    <x v="23"/>
    <n v="3100"/>
    <s v="Austin Chick"/>
    <s v="Austin Chick"/>
    <s v="Mark Ruffalo"/>
    <s v="United States"/>
    <m/>
    <n v="104130"/>
    <s v="Intrinsic Value Films"/>
    <n v="91"/>
    <n v="179.9"/>
    <n v="181576.32573652026"/>
    <n v="0"/>
  </r>
  <r>
    <s v="Sonny"/>
    <x v="0"/>
    <x v="6"/>
    <x v="22"/>
    <s v="March 21, 2003 (Greece)"/>
    <x v="41"/>
    <n v="4000"/>
    <s v="Nicolas Cage"/>
    <s v="John Carlen"/>
    <s v="James Franco"/>
    <s v="United States"/>
    <m/>
    <n v="132221"/>
    <s v="Gold Circle Films"/>
    <n v="110"/>
    <n v="179.9"/>
    <n v="230559.90939410782"/>
    <n v="0"/>
  </r>
  <r>
    <s v="Kill Bill: Vol. 1"/>
    <x v="0"/>
    <x v="2"/>
    <x v="23"/>
    <s v="October 10, 2003 (United States)"/>
    <x v="31"/>
    <n v="1000000"/>
    <s v="Quentin Tarantino"/>
    <s v="Quentin Tarantino"/>
    <s v="Uma Thurman"/>
    <s v="United States"/>
    <n v="30000000"/>
    <n v="180906076"/>
    <s v="Miramax"/>
    <n v="111"/>
    <n v="184"/>
    <n v="308425195.87608695"/>
    <n v="5.0302025333333331"/>
  </r>
  <r>
    <s v="Pirates of the Caribbean: the Curse of the Black Pearl"/>
    <x v="8"/>
    <x v="2"/>
    <x v="23"/>
    <s v="July 9, 2003 (United States)"/>
    <x v="45"/>
    <n v="1000000"/>
    <s v="Gore Verbinski"/>
    <s v="Ted Elliott"/>
    <s v="Johnny Depp"/>
    <s v="United States"/>
    <n v="140000000"/>
    <n v="654264015"/>
    <s v="Walt Disney Pictures"/>
    <n v="143"/>
    <n v="184"/>
    <n v="1115449029.9211955"/>
    <n v="3.6733143928571428"/>
  </r>
  <r>
    <s v="The Lord of the Rings: The Return of the King"/>
    <x v="8"/>
    <x v="2"/>
    <x v="23"/>
    <s v="December 17, 2003 (United States)"/>
    <x v="61"/>
    <n v="1700000"/>
    <s v="Peter Jackson"/>
    <s v="J.R.R. Tolkien"/>
    <s v="Elijah Wood"/>
    <s v="New Zealand"/>
    <n v="94000000"/>
    <n v="1146030912"/>
    <s v="New Line Cinema"/>
    <n v="201"/>
    <n v="184"/>
    <n v="1953858136.3826087"/>
    <n v="11.191818212765957"/>
  </r>
  <r>
    <s v="Old School"/>
    <x v="0"/>
    <x v="3"/>
    <x v="23"/>
    <s v="February 21, 2003 (United States)"/>
    <x v="12"/>
    <n v="219000"/>
    <s v="Todd Phillips"/>
    <s v="Court Crandall"/>
    <s v="Luke Wilson"/>
    <s v="United States"/>
    <n v="24000000"/>
    <n v="87135520"/>
    <s v="Dreamworks Pictures"/>
    <n v="88"/>
    <n v="184"/>
    <n v="148556590.34782606"/>
    <n v="2.6306466666666668"/>
  </r>
  <r>
    <s v="Mystic River"/>
    <x v="0"/>
    <x v="6"/>
    <x v="23"/>
    <s v="October 15, 2003 (United States)"/>
    <x v="6"/>
    <n v="430000"/>
    <s v="Clint Eastwood"/>
    <s v="Brian Helgeland"/>
    <s v="Sean Penn"/>
    <s v="United States"/>
    <n v="25000000"/>
    <n v="156595191"/>
    <s v="Warner Bros."/>
    <n v="138"/>
    <n v="184"/>
    <n v="266977779.43858695"/>
    <n v="5.2638076399999996"/>
  </r>
  <r>
    <s v="Love Actually"/>
    <x v="0"/>
    <x v="3"/>
    <x v="23"/>
    <s v="November 14, 2003 (United States)"/>
    <x v="37"/>
    <n v="444000"/>
    <s v="Richard Curtis"/>
    <s v="Richard Curtis"/>
    <s v="Hugh Grant"/>
    <s v="United Kingdom"/>
    <n v="40000000"/>
    <n v="245203167"/>
    <s v="Universal Pictures"/>
    <n v="135"/>
    <n v="184"/>
    <n v="418044747.21684778"/>
    <n v="5.1300791749999997"/>
  </r>
  <r>
    <s v="The Life of David Gale"/>
    <x v="0"/>
    <x v="6"/>
    <x v="23"/>
    <s v="February 21, 2003 (United States)"/>
    <x v="24"/>
    <n v="114000"/>
    <s v="Alan Parker"/>
    <s v="Charles Randolph"/>
    <s v="Kevin Spacey"/>
    <s v="United States"/>
    <n v="38000000"/>
    <n v="38955598"/>
    <s v="Universal Pictures"/>
    <n v="130"/>
    <n v="184"/>
    <n v="66415060.285869561"/>
    <n v="2.5147315789473684E-2"/>
  </r>
  <r>
    <s v="2 Fast 2 Furious"/>
    <x v="8"/>
    <x v="2"/>
    <x v="23"/>
    <s v="June 6, 2003 (United States)"/>
    <x v="23"/>
    <n v="259000"/>
    <s v="John Singleton"/>
    <s v="Gary Scott Thompson"/>
    <s v="Paul Walker"/>
    <s v="United States"/>
    <n v="76000000"/>
    <n v="236350661"/>
    <s v="Universal Pictures"/>
    <n v="107"/>
    <n v="184"/>
    <n v="402952186.71576083"/>
    <n v="2.1098771184210525"/>
  </r>
  <r>
    <s v="Underworld"/>
    <x v="0"/>
    <x v="2"/>
    <x v="23"/>
    <s v="September 19, 2003 (United States)"/>
    <x v="9"/>
    <n v="258000"/>
    <s v="Len Wiseman"/>
    <s v="Kevin Grevioux"/>
    <s v="Kate Beckinsale"/>
    <s v="United States"/>
    <n v="22000000"/>
    <n v="95708457"/>
    <s v="Lakeshore Entertainment"/>
    <n v="121"/>
    <n v="184"/>
    <n v="163172516.09184781"/>
    <n v="3.3503844090909092"/>
  </r>
  <r>
    <s v="Oldboy"/>
    <x v="0"/>
    <x v="2"/>
    <x v="23"/>
    <s v="November 21, 2003 (South Korea)"/>
    <x v="0"/>
    <n v="532000"/>
    <s v="Park Chan-Wook"/>
    <s v="Garon Tsuchiya"/>
    <s v="Choi Min-sik"/>
    <s v="South Korea"/>
    <n v="3000000"/>
    <n v="15189934"/>
    <s v="Show East"/>
    <n v="120"/>
    <n v="184"/>
    <n v="25897186.39021739"/>
    <n v="4.0633113333333331"/>
  </r>
  <r>
    <s v="Lost in Translation"/>
    <x v="0"/>
    <x v="3"/>
    <x v="23"/>
    <s v="October 3, 2003 (United States)"/>
    <x v="3"/>
    <n v="426000"/>
    <s v="Sofia Coppola"/>
    <s v="Sofia Coppola"/>
    <s v="Bill Murray"/>
    <s v="United States"/>
    <n v="4000000"/>
    <n v="118686937"/>
    <s v="Focus Features"/>
    <n v="102"/>
    <n v="184"/>
    <n v="202348326.83097824"/>
    <n v="28.67173425"/>
  </r>
  <r>
    <s v="Looney Tunes: Back in Action"/>
    <x v="1"/>
    <x v="10"/>
    <x v="23"/>
    <s v="November 14, 2003 (United States)"/>
    <x v="46"/>
    <n v="35000"/>
    <s v="Joe Dante"/>
    <s v="Larry Doyle"/>
    <s v="Brendan Fraser"/>
    <s v="Germany"/>
    <n v="80000000"/>
    <n v="68514844"/>
    <s v="Warner Bros."/>
    <n v="91"/>
    <n v="184"/>
    <n v="116810361.75434782"/>
    <n v="-0.14356445000000001"/>
  </r>
  <r>
    <s v="Big Fish"/>
    <x v="8"/>
    <x v="1"/>
    <x v="23"/>
    <s v="January 9, 2004 (United States)"/>
    <x v="45"/>
    <n v="422000"/>
    <s v="Tim Burton"/>
    <s v="Daniel Wallace"/>
    <s v="Ewan McGregor"/>
    <s v="United States"/>
    <n v="70000000"/>
    <n v="123218424"/>
    <s v="Columbia Pictures"/>
    <n v="125"/>
    <n v="184"/>
    <n v="210074019.61304346"/>
    <n v="0.76026320000000003"/>
  </r>
  <r>
    <s v="The Matrix Reloaded"/>
    <x v="0"/>
    <x v="2"/>
    <x v="23"/>
    <s v="May 15, 2003 (United States)"/>
    <x v="13"/>
    <n v="529000"/>
    <s v="Lana Wachowski"/>
    <s v="Lilly Wachowski"/>
    <s v="Keanu Reeves"/>
    <s v="United States"/>
    <n v="150000000"/>
    <n v="741847937"/>
    <s v="Warner Bros."/>
    <n v="138"/>
    <n v="184"/>
    <n v="1264770096.9396739"/>
    <n v="3.9456529133333333"/>
  </r>
  <r>
    <s v="The Dreamers"/>
    <x v="5"/>
    <x v="0"/>
    <x v="23"/>
    <s v="February 20, 2004 (United States)"/>
    <x v="13"/>
    <n v="114000"/>
    <s v="Bernardo Bertolucci"/>
    <s v="Gilbert Adair"/>
    <s v="Michael Pitt"/>
    <s v="United Kingdom"/>
    <n v="15000000"/>
    <n v="24152155"/>
    <s v="Recorded Picture Company (RPC)"/>
    <n v="115"/>
    <n v="184"/>
    <n v="41176799.040760867"/>
    <n v="0.61014366666666664"/>
  </r>
  <r>
    <s v="Memories of Murder"/>
    <x v="4"/>
    <x v="6"/>
    <x v="23"/>
    <s v="May 2, 2003 (South Korea)"/>
    <x v="31"/>
    <n v="152000"/>
    <s v="Bong Joon Ho"/>
    <s v="Bong Joon Ho"/>
    <s v="Kang-ho Song"/>
    <s v="South Korea"/>
    <n v="2800000"/>
    <n v="1162593"/>
    <s v="CJ Entertainment"/>
    <n v="132"/>
    <n v="184"/>
    <n v="1982094.696195652"/>
    <n v="-0.58478821428571426"/>
  </r>
  <r>
    <s v="Finding Nemo"/>
    <x v="2"/>
    <x v="10"/>
    <x v="23"/>
    <s v="May 30, 2003 (United States)"/>
    <x v="31"/>
    <n v="972000"/>
    <s v="Andrew Stanton"/>
    <s v="Andrew Stanton"/>
    <s v="Albert Brooks"/>
    <s v="United States"/>
    <n v="94000000"/>
    <n v="940352645"/>
    <s v="Pixar Animation Studios"/>
    <n v="100"/>
    <n v="184"/>
    <n v="1603199047.4809783"/>
    <n v="9.0037515425531911"/>
  </r>
  <r>
    <s v="Hulk"/>
    <x v="8"/>
    <x v="2"/>
    <x v="23"/>
    <s v="June 20, 2003 (United States)"/>
    <x v="41"/>
    <n v="255000"/>
    <s v="Ang Lee"/>
    <s v="Stan Lee"/>
    <s v="Eric Bana"/>
    <s v="United States"/>
    <n v="137000000"/>
    <n v="245285165"/>
    <s v="Universal Pictures"/>
    <n v="138"/>
    <n v="184"/>
    <n v="418184544.89402169"/>
    <n v="0.79040266423357664"/>
  </r>
  <r>
    <s v="School of Rock"/>
    <x v="8"/>
    <x v="3"/>
    <x v="23"/>
    <s v="October 3, 2003 (United States)"/>
    <x v="12"/>
    <n v="283000"/>
    <s v="Richard Linklater"/>
    <s v="Mike White"/>
    <s v="Jack Black"/>
    <s v="United States"/>
    <n v="35000000"/>
    <n v="131095990"/>
    <s v="Paramount Pictures"/>
    <n v="109"/>
    <n v="184"/>
    <n v="223504413.38586956"/>
    <n v="2.7455997142857145"/>
  </r>
  <r>
    <s v="Thirteen"/>
    <x v="0"/>
    <x v="0"/>
    <x v="23"/>
    <s v="September 19, 2003 (United States)"/>
    <x v="8"/>
    <n v="81000"/>
    <s v="Catherine Hardwicke"/>
    <s v="Catherine Hardwicke"/>
    <s v="Evan Rachel Wood"/>
    <s v="United States"/>
    <n v="2000000"/>
    <n v="10128960"/>
    <s v="Fox Searchlight Pictures"/>
    <n v="100"/>
    <n v="184"/>
    <n v="17268775.826086957"/>
    <n v="4.0644799999999996"/>
  </r>
  <r>
    <s v="Wrong Turn"/>
    <x v="0"/>
    <x v="4"/>
    <x v="23"/>
    <s v="May 30, 2003 (United States)"/>
    <x v="10"/>
    <n v="113000"/>
    <s v="Rob Schmidt"/>
    <s v="Alan B. McElroy"/>
    <s v="Eliza Dushku"/>
    <s v="Canada"/>
    <n v="12600000"/>
    <n v="28650575"/>
    <s v="Summit Entertainment"/>
    <n v="84"/>
    <n v="184"/>
    <n v="48846116.182065211"/>
    <n v="1.2738551587301588"/>
  </r>
  <r>
    <s v="The Italian Job"/>
    <x v="8"/>
    <x v="2"/>
    <x v="23"/>
    <s v="May 30, 2003 (United States)"/>
    <x v="9"/>
    <n v="350000"/>
    <s v="F. Gary Gray"/>
    <s v="Troy Kennedy-Martin"/>
    <s v="Donald Sutherland"/>
    <s v="United States"/>
    <n v="60000000"/>
    <n v="176070171"/>
    <s v="Paramount Pictures"/>
    <n v="111"/>
    <n v="184"/>
    <n v="300180503.49293476"/>
    <n v="1.9345028500000001"/>
  </r>
  <r>
    <s v="Terminator 3: Rise of the Machines"/>
    <x v="0"/>
    <x v="2"/>
    <x v="23"/>
    <s v="July 2, 2003 (United States)"/>
    <x v="21"/>
    <n v="383000"/>
    <s v="Jonathan Mostow"/>
    <s v="John Brancato"/>
    <s v="Arnold Schwarzenegger"/>
    <s v="United States"/>
    <n v="200000000"/>
    <n v="433371112"/>
    <s v="C-2 Pictures"/>
    <n v="109"/>
    <n v="184"/>
    <n v="738850640.40434778"/>
    <n v="1.1668555599999999"/>
  </r>
  <r>
    <s v="Peter Pan"/>
    <x v="1"/>
    <x v="1"/>
    <x v="23"/>
    <s v="December 25, 2003 (United States)"/>
    <x v="8"/>
    <n v="68000"/>
    <s v="P.J. Hogan"/>
    <s v="J.M. Barrie"/>
    <s v="Jeremy Sumpter"/>
    <s v="United Kingdom"/>
    <n v="100000000"/>
    <n v="121975011"/>
    <s v="Universal Pictures"/>
    <n v="113"/>
    <n v="184"/>
    <n v="207954135.60163042"/>
    <n v="0.21975011"/>
  </r>
  <r>
    <s v="Monster"/>
    <x v="0"/>
    <x v="5"/>
    <x v="23"/>
    <s v="January 30, 2004 (United States)"/>
    <x v="4"/>
    <n v="140000"/>
    <s v="Patty Jenkins"/>
    <s v="Patty Jenkins"/>
    <s v="Charlize Theron"/>
    <s v="United States"/>
    <n v="8000000"/>
    <n v="58469210"/>
    <s v="Media 8 Entertainment"/>
    <n v="109"/>
    <n v="184"/>
    <n v="99683647.701086953"/>
    <n v="6.3086512499999996"/>
  </r>
  <r>
    <s v="The Matrix Revolutions"/>
    <x v="0"/>
    <x v="2"/>
    <x v="23"/>
    <s v="November 5, 2003 (United States)"/>
    <x v="17"/>
    <n v="459000"/>
    <s v="Lana Wachowski"/>
    <s v="Lilly Wachowski"/>
    <s v="Keanu Reeves"/>
    <s v="United States"/>
    <n v="150000000"/>
    <n v="427344325"/>
    <s v="Warner Bros."/>
    <n v="129"/>
    <n v="184"/>
    <n v="728575623.65489125"/>
    <n v="1.8489621666666667"/>
  </r>
  <r>
    <s v="Daredevil"/>
    <x v="8"/>
    <x v="2"/>
    <x v="23"/>
    <s v="February 14, 2003 (United States)"/>
    <x v="11"/>
    <n v="209000"/>
    <s v="Mark Steven Johnson"/>
    <s v="Mark Steven Johnson"/>
    <s v="Ben Affleck"/>
    <s v="United States"/>
    <n v="78000000"/>
    <n v="179179718"/>
    <s v="Marvel Enterprises"/>
    <n v="103"/>
    <n v="184"/>
    <n v="305481943.13369566"/>
    <n v="1.2971758717948718"/>
  </r>
  <r>
    <s v="Master and Commander: the Far Side of the World"/>
    <x v="8"/>
    <x v="2"/>
    <x v="23"/>
    <s v="November 14, 2003 (United States)"/>
    <x v="34"/>
    <n v="208000"/>
    <s v="Peter Weir"/>
    <s v="Patrick O'Brian"/>
    <s v="Russell Crowe"/>
    <s v="United States"/>
    <n v="150000000"/>
    <n v="211622535"/>
    <s v="Twentieth Century Fox"/>
    <n v="138"/>
    <n v="184"/>
    <n v="360793419.72554344"/>
    <n v="0.41081689999999998"/>
  </r>
  <r>
    <s v="The Missing"/>
    <x v="0"/>
    <x v="1"/>
    <x v="23"/>
    <s v="November 26, 2003 (United States)"/>
    <x v="16"/>
    <n v="34000"/>
    <s v="Ron Howard"/>
    <s v="Thomas Eidson"/>
    <s v="Tommy Lee Jones"/>
    <s v="United States"/>
    <n v="60000000"/>
    <n v="38364277"/>
    <s v="Revolution Studios"/>
    <n v="137"/>
    <n v="184"/>
    <n v="65406922.254891299"/>
    <n v="-0.36059538333333335"/>
  </r>
  <r>
    <s v="The Room"/>
    <x v="0"/>
    <x v="0"/>
    <x v="23"/>
    <s v="June 27, 2003 (Italy)"/>
    <x v="47"/>
    <n v="84000"/>
    <s v="Tommy Wiseau"/>
    <s v="Tommy Wiseau"/>
    <s v="Tommy Wiseau"/>
    <s v="United States"/>
    <n v="6000000"/>
    <n v="4988181"/>
    <s v="Wiseau-Films"/>
    <n v="99"/>
    <n v="184"/>
    <n v="8504306.4114130437"/>
    <n v="-0.16863649999999999"/>
  </r>
  <r>
    <s v="The Texas Chainsaw Massacre"/>
    <x v="0"/>
    <x v="6"/>
    <x v="23"/>
    <s v="October 17, 2003 (United States)"/>
    <x v="19"/>
    <n v="133000"/>
    <s v="Marcus Nispel"/>
    <s v="Kim Henkel"/>
    <s v="Jessica Biel"/>
    <s v="United States"/>
    <n v="9500000"/>
    <n v="107363905"/>
    <s v="New Line Cinema"/>
    <n v="98"/>
    <n v="184"/>
    <n v="183043788.03532606"/>
    <n v="10.301463684210526"/>
  </r>
  <r>
    <s v="S.W.A.T."/>
    <x v="8"/>
    <x v="2"/>
    <x v="23"/>
    <s v="August 8, 2003 (United States)"/>
    <x v="22"/>
    <n v="141000"/>
    <s v="Clark Johnson"/>
    <s v="Robert Hamner"/>
    <s v="Samuel L. Jackson"/>
    <s v="United States"/>
    <n v="80000000"/>
    <n v="207725639"/>
    <s v="Columbia Pictures"/>
    <n v="117"/>
    <n v="184"/>
    <n v="354149635.62119561"/>
    <n v="1.5965704875"/>
  </r>
  <r>
    <s v="The Last Samurai"/>
    <x v="0"/>
    <x v="2"/>
    <x v="23"/>
    <s v="December 5, 2003 (United States)"/>
    <x v="3"/>
    <n v="409000"/>
    <s v="Edward Zwick"/>
    <s v="John Logan"/>
    <s v="Tom Cruise"/>
    <s v="United States"/>
    <n v="140000000"/>
    <n v="454627263"/>
    <s v="Warner Bros."/>
    <n v="154"/>
    <n v="184"/>
    <n v="775090067.4081521"/>
    <n v="2.2473375928571429"/>
  </r>
  <r>
    <s v="Holes"/>
    <x v="1"/>
    <x v="1"/>
    <x v="23"/>
    <s v="April 18, 2003 (United States)"/>
    <x v="9"/>
    <n v="81000"/>
    <s v="Andrew Davis"/>
    <s v="Louis Sachar"/>
    <s v="Shia LaBeouf"/>
    <s v="United States"/>
    <n v="20000000"/>
    <n v="71406573"/>
    <s v="Walt Disney Pictures"/>
    <n v="117"/>
    <n v="184"/>
    <n v="121740445.38097826"/>
    <n v="2.57032865"/>
  </r>
  <r>
    <s v="Timeline"/>
    <x v="8"/>
    <x v="2"/>
    <x v="23"/>
    <s v="November 26, 2003 (United States)"/>
    <x v="46"/>
    <n v="61000"/>
    <s v="Richard Donner"/>
    <s v="Michael Crichton"/>
    <s v="Paul Walker"/>
    <s v="United States"/>
    <n v="80000000"/>
    <n v="43935763"/>
    <s v="Paramount Pictures"/>
    <n v="116"/>
    <n v="184"/>
    <n v="74905700.288586959"/>
    <n v="-0.45080296250000002"/>
  </r>
  <r>
    <s v="X2: X-Men United"/>
    <x v="8"/>
    <x v="2"/>
    <x v="23"/>
    <s v="May 2, 2003 (United States)"/>
    <x v="34"/>
    <n v="521000"/>
    <s v="Bryan Singer"/>
    <s v="Zak Penn"/>
    <s v="Patrick Stewart"/>
    <s v="United States"/>
    <n v="110000000"/>
    <n v="407711549"/>
    <s v="Twentieth Century Fox"/>
    <n v="134"/>
    <n v="184"/>
    <n v="695103874.57228255"/>
    <n v="2.7064686272727272"/>
  </r>
  <r>
    <s v="The Rundown"/>
    <x v="8"/>
    <x v="2"/>
    <x v="23"/>
    <s v="September 26, 2003 (United States)"/>
    <x v="17"/>
    <n v="103000"/>
    <s v="Peter Berg"/>
    <s v="R.J. Stewart"/>
    <s v="Dwayne Johnson"/>
    <s v="United States"/>
    <n v="85000000"/>
    <n v="80981914"/>
    <s v="Columbia Pictures"/>
    <n v="104"/>
    <n v="184"/>
    <n v="138065360.98804346"/>
    <n v="-4.7271599999999997E-2"/>
  </r>
  <r>
    <s v="House of 1000 Corpses"/>
    <x v="0"/>
    <x v="4"/>
    <x v="23"/>
    <s v="April 11, 2003 (United States)"/>
    <x v="10"/>
    <n v="80000"/>
    <s v="Rob Zombie"/>
    <s v="Rob Zombie"/>
    <s v="Sid Haig"/>
    <s v="United States"/>
    <n v="7000000"/>
    <n v="16829545"/>
    <s v="Spectacle Entertainment Group"/>
    <n v="89"/>
    <n v="184"/>
    <n v="28692544.926630434"/>
    <n v="1.4042207142857144"/>
  </r>
  <r>
    <s v="Identity"/>
    <x v="0"/>
    <x v="16"/>
    <x v="23"/>
    <s v="April 25, 2003 (United States)"/>
    <x v="4"/>
    <n v="233000"/>
    <s v="James Mangold"/>
    <s v="Michael Cooney"/>
    <s v="John Cusack"/>
    <s v="United States"/>
    <n v="28000000"/>
    <n v="90259536"/>
    <s v="Columbia Pictures"/>
    <n v="90"/>
    <n v="184"/>
    <n v="153882698.06086954"/>
    <n v="2.2235548571428572"/>
  </r>
  <r>
    <s v="Once Upon a Time in Mexico"/>
    <x v="0"/>
    <x v="2"/>
    <x v="23"/>
    <s v="September 12, 2003 (United States)"/>
    <x v="5"/>
    <n v="156000"/>
    <s v="Robert Rodriguez"/>
    <s v="Robert Rodriguez"/>
    <s v="Antonio Banderas"/>
    <s v="United States"/>
    <n v="29000000"/>
    <n v="98769390"/>
    <s v="Columbia Pictures"/>
    <n v="102"/>
    <n v="184"/>
    <n v="168391074.14673913"/>
    <n v="2.4058410344827585"/>
  </r>
  <r>
    <s v="Swimming Pool"/>
    <x v="3"/>
    <x v="6"/>
    <x v="23"/>
    <s v="August 1, 2003 (United States)"/>
    <x v="17"/>
    <n v="43000"/>
    <s v="FranÃ§ois Ozon"/>
    <s v="FranÃ§ois Ozon"/>
    <s v="Charlotte Rampling"/>
    <s v="France"/>
    <m/>
    <n v="22441497"/>
    <s v="FidÃ©litÃ© Productions"/>
    <n v="102"/>
    <n v="184"/>
    <n v="38260313.091847822"/>
    <n v="0"/>
  </r>
  <r>
    <s v="Cold Mountain"/>
    <x v="0"/>
    <x v="1"/>
    <x v="23"/>
    <s v="December 25, 2003 (United States)"/>
    <x v="13"/>
    <n v="142000"/>
    <s v="Anthony Minghella"/>
    <s v="Charles Frazier"/>
    <s v="Jude Law"/>
    <s v="United States"/>
    <n v="79000000"/>
    <n v="173013509"/>
    <s v="Miramax"/>
    <n v="154"/>
    <n v="184"/>
    <n v="294969227.0288043"/>
    <n v="1.190044417721519"/>
  </r>
  <r>
    <s v="Cheaper by the Dozen"/>
    <x v="1"/>
    <x v="3"/>
    <x v="23"/>
    <s v="December 25, 2003 (United States)"/>
    <x v="23"/>
    <n v="96000"/>
    <s v="Shawn Levy"/>
    <s v="Frank B. Gilbreth Jr."/>
    <s v="Steve Martin"/>
    <s v="United States"/>
    <n v="40000000"/>
    <n v="190538630"/>
    <s v="Twentieth Century Fox"/>
    <n v="98"/>
    <n v="184"/>
    <n v="324847653.42934781"/>
    <n v="3.7634657499999999"/>
  </r>
  <r>
    <s v="In the Cut"/>
    <x v="0"/>
    <x v="16"/>
    <x v="23"/>
    <s v="October 31, 2003 (United States)"/>
    <x v="11"/>
    <n v="22000"/>
    <s v="Jane Campion"/>
    <s v="Jane Campion"/>
    <s v="Meg Ryan"/>
    <s v="United Kingdom"/>
    <n v="12000000"/>
    <n v="23726793"/>
    <s v="Screen Gems"/>
    <n v="119"/>
    <n v="184"/>
    <n v="40451603.065760866"/>
    <n v="0.97723274999999998"/>
  </r>
  <r>
    <s v="Secondhand Lions"/>
    <x v="1"/>
    <x v="3"/>
    <x v="23"/>
    <s v="September 19, 2003 (United States)"/>
    <x v="24"/>
    <n v="54000"/>
    <s v="Tim McCanlies"/>
    <s v="Tim McCanlies"/>
    <s v="Haley Joel Osment"/>
    <s v="United States"/>
    <n v="30000000"/>
    <n v="48260279"/>
    <s v="New Line Cinema"/>
    <n v="109"/>
    <n v="184"/>
    <n v="82278530.012499988"/>
    <n v="0.60867596666666668"/>
  </r>
  <r>
    <s v="Scary Movie 3"/>
    <x v="8"/>
    <x v="3"/>
    <x v="23"/>
    <s v="October 24, 2003 (United States)"/>
    <x v="30"/>
    <n v="140000"/>
    <s v="David Zucker"/>
    <s v="Craig Mazin"/>
    <s v="Anna Faris"/>
    <s v="United States"/>
    <n v="48000000"/>
    <n v="220673217"/>
    <s v="Dimension Films"/>
    <n v="84"/>
    <n v="184"/>
    <n v="376223848.76576084"/>
    <n v="3.5973586874999999"/>
  </r>
  <r>
    <s v="How to Lose a Guy in 10 Days"/>
    <x v="8"/>
    <x v="3"/>
    <x v="23"/>
    <s v="February 7, 2003 (United States)"/>
    <x v="5"/>
    <n v="218000"/>
    <s v="Donald Petrie"/>
    <s v="Michele Alexander"/>
    <s v="Kate Hudson"/>
    <s v="United States"/>
    <n v="50000000"/>
    <n v="177502387"/>
    <s v="Lynda Obst Productions"/>
    <n v="116"/>
    <n v="184"/>
    <n v="302622276.09728259"/>
    <n v="2.5500477400000001"/>
  </r>
  <r>
    <s v="The League of Extraordinary Gentlemen"/>
    <x v="8"/>
    <x v="2"/>
    <x v="23"/>
    <s v="July 11, 2003 (United States)"/>
    <x v="1"/>
    <n v="171000"/>
    <s v="Stephen Norrington"/>
    <s v="Alan Moore"/>
    <s v="Sean Connery"/>
    <s v="United States"/>
    <n v="78000000"/>
    <n v="179265204"/>
    <s v="Angry Films"/>
    <n v="110"/>
    <n v="184"/>
    <n v="305627687.47173911"/>
    <n v="1.2982718461538461"/>
  </r>
  <r>
    <s v="What a Girl Wants"/>
    <x v="1"/>
    <x v="3"/>
    <x v="23"/>
    <s v="April 4, 2003 (United States)"/>
    <x v="1"/>
    <n v="61000"/>
    <s v="Dennie Gordon"/>
    <s v="William Douglas-Home"/>
    <s v="Amanda Bynes"/>
    <s v="United States"/>
    <n v="25000000"/>
    <n v="50732139"/>
    <s v="Warner Bros."/>
    <n v="105"/>
    <n v="184"/>
    <n v="86492782.632065207"/>
    <n v="1.0292855599999999"/>
  </r>
  <r>
    <s v="Bad Boys II"/>
    <x v="0"/>
    <x v="2"/>
    <x v="23"/>
    <s v="July 18, 2003 (United States)"/>
    <x v="14"/>
    <n v="237000"/>
    <s v="Michael Bay"/>
    <s v="George Gallo"/>
    <s v="Will Smith"/>
    <s v="United States"/>
    <n v="130000000"/>
    <n v="273339556"/>
    <s v="Columbia Pictures"/>
    <n v="147"/>
    <n v="184"/>
    <n v="466014232.15869564"/>
    <n v="1.1026119692307692"/>
  </r>
  <r>
    <s v="Open Range"/>
    <x v="0"/>
    <x v="2"/>
    <x v="23"/>
    <s v="August 15, 2003 (United States)"/>
    <x v="34"/>
    <n v="68000"/>
    <s v="Kevin Costner"/>
    <s v="Lauran Paine"/>
    <s v="Kevin Costner"/>
    <s v="United States"/>
    <n v="22000000"/>
    <n v="68296293"/>
    <s v="Touchstone Pictures"/>
    <n v="139"/>
    <n v="184"/>
    <n v="116437756.0548913"/>
    <n v="2.1043769545454545"/>
  </r>
  <r>
    <s v="Mona Lisa Smile"/>
    <x v="8"/>
    <x v="0"/>
    <x v="23"/>
    <s v="December 19, 2003 (United States)"/>
    <x v="16"/>
    <n v="79000"/>
    <s v="Mike Newell"/>
    <s v="Lawrence Konner"/>
    <s v="Julia Roberts"/>
    <s v="United States"/>
    <n v="65000000"/>
    <n v="141337989"/>
    <s v="Revolution Studios"/>
    <n v="117"/>
    <n v="184"/>
    <n v="240965908.42010868"/>
    <n v="1.1744306"/>
  </r>
  <r>
    <s v="Freddy vs. Jason"/>
    <x v="0"/>
    <x v="2"/>
    <x v="23"/>
    <s v="August 15, 2003 (United States)"/>
    <x v="46"/>
    <n v="113000"/>
    <s v="Ronny Yu"/>
    <s v="Wes Craven"/>
    <s v="Robert Englund"/>
    <s v="Canada"/>
    <n v="30000000"/>
    <n v="116632628"/>
    <s v="New Line Cinema"/>
    <n v="97"/>
    <n v="184"/>
    <n v="198845953.28043476"/>
    <n v="2.8877542666666667"/>
  </r>
  <r>
    <s v="Bruce Almighty"/>
    <x v="8"/>
    <x v="3"/>
    <x v="23"/>
    <s v="May 23, 2003 (United States)"/>
    <x v="17"/>
    <n v="380000"/>
    <s v="Tom Shadyac"/>
    <s v="Steve Koren"/>
    <s v="Jim Carrey"/>
    <s v="United States"/>
    <n v="81000000"/>
    <n v="484592874"/>
    <s v="Spyglass Entertainment"/>
    <n v="101"/>
    <n v="184"/>
    <n v="826178177.03152168"/>
    <n v="4.982628074074074"/>
  </r>
  <r>
    <s v="Dogville"/>
    <x v="0"/>
    <x v="6"/>
    <x v="23"/>
    <s v="April 23, 2004 (United States)"/>
    <x v="45"/>
    <n v="141000"/>
    <s v="Lars von Trier"/>
    <s v="Lars von Trier"/>
    <s v="Nicole Kidman"/>
    <s v="Denmark"/>
    <n v="10000000"/>
    <n v="16689283"/>
    <s v="Zentropa Entertainments"/>
    <n v="178"/>
    <n v="184"/>
    <n v="28453413.462499999"/>
    <n v="0.66892830000000003"/>
  </r>
  <r>
    <s v="Elf"/>
    <x v="1"/>
    <x v="1"/>
    <x v="23"/>
    <s v="November 7, 2003 (United States)"/>
    <x v="9"/>
    <n v="235000"/>
    <s v="Jon Favreau"/>
    <s v="David Berenbaum"/>
    <s v="Will Ferrell"/>
    <s v="United States"/>
    <n v="33000000"/>
    <n v="223853736"/>
    <s v="New Line Cinema"/>
    <n v="97"/>
    <n v="184"/>
    <n v="381646287.95217389"/>
    <n v="5.7834465454545452"/>
  </r>
  <r>
    <s v="Freaky Friday"/>
    <x v="1"/>
    <x v="3"/>
    <x v="23"/>
    <s v="August 6, 2003 (United States)"/>
    <x v="19"/>
    <n v="129000"/>
    <s v="Mark Waters"/>
    <s v="Mary Rodgers"/>
    <s v="Jamie Lee Curtis"/>
    <s v="United States"/>
    <n v="20000000"/>
    <n v="160846332"/>
    <s v="Casual Friday Productions"/>
    <n v="97"/>
    <n v="184"/>
    <n v="274225512.76304346"/>
    <n v="7.0423166000000004"/>
  </r>
  <r>
    <s v="Charlie's Angels: Full Throttle"/>
    <x v="8"/>
    <x v="2"/>
    <x v="23"/>
    <s v="June 27, 2003 (United States)"/>
    <x v="38"/>
    <n v="123000"/>
    <s v="McG"/>
    <s v="Ivan Goff"/>
    <s v="Drew Barrymore"/>
    <s v="United States"/>
    <n v="120000000"/>
    <n v="259175788"/>
    <s v="Columbia Pictures"/>
    <n v="106"/>
    <n v="184"/>
    <n v="441866547.2586956"/>
    <n v="1.1597982333333334"/>
  </r>
  <r>
    <s v="Legally Blonde 2"/>
    <x v="8"/>
    <x v="3"/>
    <x v="23"/>
    <s v="July 2, 2003 (United States)"/>
    <x v="25"/>
    <n v="63000"/>
    <s v="Charles Herman-Wurmfeld"/>
    <s v="Amanda Brown"/>
    <s v="Reese Witherspoon"/>
    <s v="United States"/>
    <n v="45000000"/>
    <n v="124914842"/>
    <s v="Metro-Goldwyn-Mayer (MGM)"/>
    <n v="95"/>
    <n v="184"/>
    <n v="212966227.90978259"/>
    <n v="1.7758853777777779"/>
  </r>
  <r>
    <s v="Dickie Roberts: Former Child Star"/>
    <x v="8"/>
    <x v="3"/>
    <x v="23"/>
    <s v="September 5, 2003 (United States)"/>
    <x v="41"/>
    <n v="14000"/>
    <s v="Sam Weisman"/>
    <s v="Fred Wolf"/>
    <s v="David Spade"/>
    <s v="United States"/>
    <n v="17000000"/>
    <n v="23769505"/>
    <s v="Paramount Pictures"/>
    <n v="98"/>
    <n v="184"/>
    <n v="40524422.383152172"/>
    <n v="0.39820617647058826"/>
  </r>
  <r>
    <s v="Anger Management"/>
    <x v="8"/>
    <x v="3"/>
    <x v="23"/>
    <s v="April 11, 2003 (United States)"/>
    <x v="19"/>
    <n v="207000"/>
    <s v="Peter Segal"/>
    <s v="David Dorfman"/>
    <s v="Jack Nicholson"/>
    <s v="United States"/>
    <n v="75000000"/>
    <n v="195745823"/>
    <s v="Revolution Studios"/>
    <n v="106"/>
    <n v="184"/>
    <n v="333725351.49510866"/>
    <n v="1.6099443066666668"/>
  </r>
  <r>
    <s v="Open Water"/>
    <x v="0"/>
    <x v="1"/>
    <x v="23"/>
    <s v="August 20, 2004 (United States)"/>
    <x v="46"/>
    <n v="52000"/>
    <s v="Chris Kentis"/>
    <s v="Chris Kentis"/>
    <s v="Blanchard Ryan"/>
    <s v="United States"/>
    <n v="500000"/>
    <n v="54683487"/>
    <s v="Plunge Pictures LLC"/>
    <n v="79"/>
    <n v="184"/>
    <n v="93229401.477717385"/>
    <n v="108.366974"/>
  </r>
  <r>
    <s v="Something's Gotta Give"/>
    <x v="8"/>
    <x v="3"/>
    <x v="23"/>
    <s v="December 12, 2003 (United States)"/>
    <x v="17"/>
    <n v="115000"/>
    <s v="Nancy Meyers"/>
    <s v="Nancy Meyers"/>
    <s v="Jack Nicholson"/>
    <s v="United States"/>
    <n v="80000000"/>
    <n v="265328738"/>
    <s v="Columbia Pictures"/>
    <n v="128"/>
    <n v="184"/>
    <n v="452356658.2097826"/>
    <n v="2.3166092250000001"/>
  </r>
  <r>
    <s v="Girl with a Pearl Earring"/>
    <x v="8"/>
    <x v="5"/>
    <x v="23"/>
    <s v="January 30, 2004 (United States)"/>
    <x v="15"/>
    <n v="74000"/>
    <s v="Peter Webber"/>
    <s v="Tracy Chevalier"/>
    <s v="Scarlett Johansson"/>
    <s v="United Kingdom"/>
    <n v="12000000"/>
    <n v="33030115"/>
    <s v="Archer Street Productions"/>
    <n v="100"/>
    <n v="184"/>
    <n v="56312755.845108695"/>
    <n v="1.7525095833333333"/>
  </r>
  <r>
    <s v="The Cat in the Hat"/>
    <x v="1"/>
    <x v="1"/>
    <x v="23"/>
    <s v="November 21, 2003 (United States)"/>
    <x v="35"/>
    <n v="59000"/>
    <s v="Bo Welch"/>
    <s v="Dr. Seuss"/>
    <s v="Mike Myers"/>
    <s v="United States"/>
    <n v="109000000"/>
    <n v="133960541"/>
    <s v="Universal Pictures"/>
    <n v="82"/>
    <n v="184"/>
    <n v="228388161.47663042"/>
    <n v="0.22899578899082568"/>
  </r>
  <r>
    <s v="Brother Bear"/>
    <x v="2"/>
    <x v="10"/>
    <x v="23"/>
    <s v="November 1, 2003 (United States)"/>
    <x v="8"/>
    <n v="101000"/>
    <s v="Aaron Blaise"/>
    <s v="Tab Murphy"/>
    <s v="Joaquin Phoenix"/>
    <s v="United States"/>
    <n v="128000000"/>
    <n v="250397798"/>
    <s v="Walt Disney Animation Studios"/>
    <n v="85"/>
    <n v="184"/>
    <n v="426901028.43804348"/>
    <n v="0.95623279687499996"/>
  </r>
  <r>
    <s v="The Brown Bunny"/>
    <x v="4"/>
    <x v="0"/>
    <x v="23"/>
    <s v="November 14, 2003 (Austria)"/>
    <x v="18"/>
    <n v="14000"/>
    <s v="Vincent Gallo"/>
    <s v="Vincent Gallo"/>
    <s v="Vincent Gallo"/>
    <s v="United States"/>
    <n v="10000000"/>
    <n v="402599"/>
    <s v="Gray Daisy Films"/>
    <n v="93"/>
    <n v="184"/>
    <n v="686387.53423913044"/>
    <n v="-0.95974009999999998"/>
  </r>
  <r>
    <s v="Tears of the Sun"/>
    <x v="0"/>
    <x v="2"/>
    <x v="23"/>
    <s v="March 7, 2003 (United States)"/>
    <x v="14"/>
    <n v="115000"/>
    <s v="Antoine Fuqua"/>
    <s v="Alex Lasker"/>
    <s v="Bruce Willis"/>
    <s v="United States"/>
    <n v="75000000"/>
    <n v="86468162"/>
    <s v="Cheyenne Enterprises"/>
    <n v="121"/>
    <n v="184"/>
    <n v="147418817.49673912"/>
    <n v="0.15290882666666666"/>
  </r>
  <r>
    <s v="Final Destination 2"/>
    <x v="0"/>
    <x v="4"/>
    <x v="23"/>
    <s v="January 31, 2003 (United States)"/>
    <x v="19"/>
    <n v="156000"/>
    <s v="David R. Ellis"/>
    <s v="J. Mackye Gruber"/>
    <s v="A.J. Cook"/>
    <s v="United States"/>
    <n v="26000000"/>
    <n v="90941129"/>
    <s v="New Line Cinema"/>
    <n v="90"/>
    <n v="184"/>
    <n v="155044740.03967389"/>
    <n v="2.4977357307692309"/>
  </r>
  <r>
    <s v="21 Grams"/>
    <x v="0"/>
    <x v="6"/>
    <x v="23"/>
    <s v="January 16, 2004 (United States)"/>
    <x v="37"/>
    <n v="228000"/>
    <s v="Alejandro G. IÃ±Ã¡rritu"/>
    <s v="Guillermo Arriaga"/>
    <s v="Sean Penn"/>
    <s v="United States"/>
    <n v="20000000"/>
    <n v="60427839"/>
    <s v="This Is That Productions"/>
    <n v="124"/>
    <n v="184"/>
    <n v="103022897.25163043"/>
    <n v="2.0213919499999999"/>
  </r>
  <r>
    <s v="Intolerable Cruelty"/>
    <x v="8"/>
    <x v="3"/>
    <x v="23"/>
    <s v="October 10, 2003 (United States)"/>
    <x v="19"/>
    <n v="93000"/>
    <s v="Joel Coen"/>
    <s v="Robert Ramsey"/>
    <s v="George Clooney"/>
    <s v="United States"/>
    <n v="60000000"/>
    <n v="120801243"/>
    <s v="Universal Pictures"/>
    <n v="100"/>
    <n v="184"/>
    <n v="205952988.74510869"/>
    <n v="1.01335405"/>
  </r>
  <r>
    <s v="Johnny English"/>
    <x v="1"/>
    <x v="2"/>
    <x v="23"/>
    <s v="July 18, 2003 (United States)"/>
    <x v="19"/>
    <n v="152000"/>
    <s v="Peter Howitt"/>
    <s v="Neal Purvis"/>
    <s v="Rowan Atkinson"/>
    <s v="United Kingdom"/>
    <n v="40000000"/>
    <n v="160466000"/>
    <s v="Universal Pictures"/>
    <n v="87"/>
    <n v="184"/>
    <n v="273577088.04347825"/>
    <n v="3.0116499999999999"/>
  </r>
  <r>
    <s v="The Hunted"/>
    <x v="0"/>
    <x v="2"/>
    <x v="23"/>
    <s v="March 14, 2003 (United States)"/>
    <x v="10"/>
    <n v="45000"/>
    <s v="William Friedkin"/>
    <s v="David Griffiths"/>
    <s v="Tommy Lee Jones"/>
    <s v="United States"/>
    <n v="55000000"/>
    <n v="46061847"/>
    <s v="Lakeshore Entertainment"/>
    <n v="94"/>
    <n v="184"/>
    <n v="78530442.412499994"/>
    <n v="-0.16251187272727272"/>
  </r>
  <r>
    <s v="Matchstick Men"/>
    <x v="8"/>
    <x v="3"/>
    <x v="23"/>
    <s v="September 12, 2003 (United States)"/>
    <x v="4"/>
    <n v="126000"/>
    <s v="Ridley Scott"/>
    <s v="Eric Garcia"/>
    <s v="Nicolas Cage"/>
    <s v="United States"/>
    <n v="62000000"/>
    <n v="65565672"/>
    <s v="Warner Bros."/>
    <n v="116"/>
    <n v="184"/>
    <n v="111782344.05652173"/>
    <n v="5.7510838709677423E-2"/>
  </r>
  <r>
    <s v="Under the Tuscan Sun"/>
    <x v="8"/>
    <x v="3"/>
    <x v="23"/>
    <s v="September 26, 2003 (United States)"/>
    <x v="8"/>
    <n v="49000"/>
    <s v="Audrey Wells"/>
    <s v="Frances Mayes"/>
    <s v="Diane Lane"/>
    <s v="United States"/>
    <n v="18000000"/>
    <n v="58878723"/>
    <s v="Touchstone Pictures"/>
    <n v="113"/>
    <n v="184"/>
    <n v="100381822.85380433"/>
    <n v="2.2710401666666669"/>
  </r>
  <r>
    <s v="Seabiscuit"/>
    <x v="8"/>
    <x v="0"/>
    <x v="23"/>
    <s v="July 25, 2003 (United States)"/>
    <x v="4"/>
    <n v="68000"/>
    <s v="Gary Ross"/>
    <s v="Laura Hillenbrand"/>
    <s v="Tobey Maguire"/>
    <s v="United States"/>
    <n v="87000000"/>
    <n v="148336445"/>
    <s v="Universal Pictures"/>
    <n v="140"/>
    <n v="184"/>
    <n v="252897515.19836956"/>
    <n v="0.70501660919540232"/>
  </r>
  <r>
    <s v="American Wedding"/>
    <x v="0"/>
    <x v="3"/>
    <x v="23"/>
    <s v="August 1, 2003 (United States)"/>
    <x v="21"/>
    <n v="198000"/>
    <s v="Jesse Dylan"/>
    <s v="Adam Herz"/>
    <s v="Jason Biggs"/>
    <s v="United States"/>
    <n v="55000000"/>
    <n v="232722935"/>
    <s v="Universal Pictures"/>
    <n v="96"/>
    <n v="184"/>
    <n v="396767308.20380431"/>
    <n v="3.2313260909090911"/>
  </r>
  <r>
    <s v="Just Married"/>
    <x v="8"/>
    <x v="3"/>
    <x v="23"/>
    <s v="January 10, 2003 (United States)"/>
    <x v="30"/>
    <n v="69000"/>
    <s v="Shawn Levy"/>
    <s v="Sam Harper"/>
    <s v="Ashton Kutcher"/>
    <s v="United States"/>
    <n v="18000000"/>
    <n v="101564935"/>
    <s v="Twentieth Century Fox"/>
    <n v="95"/>
    <n v="184"/>
    <n v="173157174.50815216"/>
    <n v="4.6424963888888886"/>
  </r>
  <r>
    <s v="High Tension"/>
    <x v="0"/>
    <x v="4"/>
    <x v="23"/>
    <s v="June 10, 2005 (United States)"/>
    <x v="8"/>
    <n v="69000"/>
    <s v="Alexandre Aja"/>
    <s v="Alexandre Aja"/>
    <s v="CÃ©cile de France"/>
    <s v="France"/>
    <m/>
    <n v="6291958"/>
    <s v="Alexandre Films"/>
    <n v="91"/>
    <n v="184"/>
    <n v="10727104.481521739"/>
    <n v="0"/>
  </r>
  <r>
    <s v="Lara Croft Tomb Raider: The Cradle of Life"/>
    <x v="8"/>
    <x v="2"/>
    <x v="23"/>
    <s v="July 25, 2003 (United States)"/>
    <x v="41"/>
    <n v="132000"/>
    <s v="Jan de Bont"/>
    <s v="Dean Georgaris"/>
    <s v="Angelina Jolie"/>
    <s v="United States"/>
    <n v="95000000"/>
    <n v="160099222"/>
    <s v="Paramount Pictures"/>
    <n v="117"/>
    <n v="184"/>
    <n v="272951771.42065215"/>
    <n v="0.6852549684210526"/>
  </r>
  <r>
    <s v="Elephant"/>
    <x v="0"/>
    <x v="6"/>
    <x v="23"/>
    <s v="November 14, 2003 (United States)"/>
    <x v="13"/>
    <n v="88000"/>
    <s v="Gus Van Sant"/>
    <s v="Gus Van Sant"/>
    <s v="Elias McConnell"/>
    <s v="United States"/>
    <n v="3000000"/>
    <n v="10012022"/>
    <s v="HBO Films"/>
    <n v="81"/>
    <n v="184"/>
    <n v="17069409.24673913"/>
    <n v="2.3373406666666665"/>
  </r>
  <r>
    <s v="Darkness Falls"/>
    <x v="8"/>
    <x v="7"/>
    <x v="23"/>
    <s v="January 24, 2003 (United States)"/>
    <x v="18"/>
    <n v="31000"/>
    <s v="Jonathan Liebesman"/>
    <s v="Joe Harris"/>
    <s v="Chaney Kley"/>
    <s v="United States"/>
    <n v="11000000"/>
    <n v="47488536"/>
    <s v="Revolution Studios"/>
    <n v="86"/>
    <n v="184"/>
    <n v="80962792.082608685"/>
    <n v="3.3171396363636365"/>
  </r>
  <r>
    <s v="Spy Kids 3-D: Game Over"/>
    <x v="1"/>
    <x v="2"/>
    <x v="23"/>
    <s v="July 25, 2003 (United States)"/>
    <x v="36"/>
    <n v="57000"/>
    <s v="Robert Rodriguez"/>
    <s v="Robert Rodriguez"/>
    <s v="Daryl Sabara"/>
    <s v="United States"/>
    <n v="38000000"/>
    <n v="197101678"/>
    <s v="Dimension Films"/>
    <n v="84"/>
    <n v="184"/>
    <n v="336036936.89456522"/>
    <n v="4.1868862631578949"/>
  </r>
  <r>
    <s v="Gigli"/>
    <x v="0"/>
    <x v="3"/>
    <x v="23"/>
    <s v="August 1, 2003 (United States)"/>
    <x v="65"/>
    <n v="46000"/>
    <s v="Martin Brest"/>
    <s v="Martin Brest"/>
    <s v="Ben Affleck"/>
    <s v="United States"/>
    <n v="54000000"/>
    <n v="7266209"/>
    <s v="Revolution Studios"/>
    <n v="121"/>
    <n v="184"/>
    <n v="12388096.539673911"/>
    <n v="-0.86544057407407404"/>
  </r>
  <r>
    <s v="Out of Time"/>
    <x v="8"/>
    <x v="6"/>
    <x v="23"/>
    <s v="October 3, 2003 (United States)"/>
    <x v="16"/>
    <n v="58000"/>
    <s v="Carl Franklin"/>
    <s v="David Collard"/>
    <s v="Denzel Washington"/>
    <s v="United States"/>
    <n v="50000000"/>
    <n v="55495563"/>
    <s v="Metro-Goldwyn-Mayer (MGM)"/>
    <n v="105"/>
    <n v="184"/>
    <n v="94613902.788586944"/>
    <n v="0.10991126"/>
  </r>
  <r>
    <s v="The Core"/>
    <x v="8"/>
    <x v="2"/>
    <x v="23"/>
    <s v="March 28, 2003 (United States)"/>
    <x v="30"/>
    <n v="95000"/>
    <s v="Jon Amiel"/>
    <s v="Cooper Layne"/>
    <s v="Aaron Eckhart"/>
    <s v="United Kingdom"/>
    <n v="60000000"/>
    <n v="73498611"/>
    <s v="Paramount Pictures"/>
    <n v="135"/>
    <n v="184"/>
    <n v="125307142.77554347"/>
    <n v="0.22497685000000001"/>
  </r>
  <r>
    <s v="Dumb and Dumberer: When Harry Met Lloyd"/>
    <x v="8"/>
    <x v="3"/>
    <x v="23"/>
    <s v="June 13, 2003 (United States)"/>
    <x v="39"/>
    <n v="38000"/>
    <s v="Troy Miller"/>
    <s v="Peter Farrelly"/>
    <s v="Derek Richardson"/>
    <s v="United States"/>
    <n v="19000000"/>
    <n v="39267515"/>
    <s v="New Line Cinema"/>
    <n v="85"/>
    <n v="184"/>
    <n v="66946844.866847821"/>
    <n v="1.0667113157894736"/>
  </r>
  <r>
    <s v="Runaway Jury"/>
    <x v="8"/>
    <x v="6"/>
    <x v="23"/>
    <s v="October 17, 2003 (United States)"/>
    <x v="12"/>
    <n v="94000"/>
    <s v="Gary Fleder"/>
    <s v="John Grisham"/>
    <s v="John Cusack"/>
    <s v="United States"/>
    <n v="60000000"/>
    <n v="80154140"/>
    <s v="New Regency Productions"/>
    <n v="127"/>
    <n v="184"/>
    <n v="136654096.29347825"/>
    <n v="0.33590233333333336"/>
  </r>
  <r>
    <s v="Jeepers Creepers 2"/>
    <x v="0"/>
    <x v="4"/>
    <x v="23"/>
    <s v="August 29, 2003 (United States)"/>
    <x v="41"/>
    <n v="60000"/>
    <s v="Victor Salva"/>
    <s v="Victor Salva"/>
    <s v="Jonathan Breck"/>
    <s v="United States"/>
    <n v="17000000"/>
    <n v="63102666"/>
    <s v="United Artists"/>
    <n v="104"/>
    <n v="184"/>
    <n v="107583186.54456522"/>
    <n v="2.7119215294117649"/>
  </r>
  <r>
    <s v="Shanghai Knights"/>
    <x v="8"/>
    <x v="2"/>
    <x v="23"/>
    <s v="February 7, 2003 (United States)"/>
    <x v="19"/>
    <n v="102000"/>
    <s v="David Dobkin"/>
    <s v="Alfred Gough"/>
    <s v="Jackie Chan"/>
    <s v="United States"/>
    <n v="50000000"/>
    <n v="88323487"/>
    <s v="Touchstone Pictures"/>
    <n v="114"/>
    <n v="184"/>
    <n v="150581944.95597824"/>
    <n v="0.76646974000000001"/>
  </r>
  <r>
    <s v="Dreamcatcher"/>
    <x v="0"/>
    <x v="0"/>
    <x v="23"/>
    <s v="March 21, 2003 (United States)"/>
    <x v="30"/>
    <n v="90000"/>
    <s v="Lawrence Kasdan"/>
    <s v="Stephen King"/>
    <s v="Morgan Freeman"/>
    <s v="United States"/>
    <n v="68000000"/>
    <n v="81240406"/>
    <s v="Castle Rock Entertainment"/>
    <n v="134"/>
    <n v="184"/>
    <n v="138506061.75108695"/>
    <n v="0.19471185294117646"/>
  </r>
  <r>
    <s v="Spring, Summer, Fall, Winter... and Spring"/>
    <x v="0"/>
    <x v="0"/>
    <x v="23"/>
    <s v="May 28, 2004 (United States)"/>
    <x v="45"/>
    <n v="79000"/>
    <s v="Kim Ki-duk"/>
    <s v="Kim Ki-duk"/>
    <s v="Kim Ki-duk"/>
    <s v="South Korea"/>
    <m/>
    <n v="8945072"/>
    <s v="Korea Pictures"/>
    <n v="103"/>
    <n v="184"/>
    <n v="15250375.469565216"/>
    <n v="0"/>
  </r>
  <r>
    <s v="Daddy Day Care"/>
    <x v="1"/>
    <x v="3"/>
    <x v="23"/>
    <s v="May 9, 2003 (United States)"/>
    <x v="41"/>
    <n v="65000"/>
    <s v="Steve Carr"/>
    <s v="Geoff Rodkey"/>
    <s v="Eddie Murphy"/>
    <s v="United States"/>
    <n v="60000000"/>
    <n v="164433867"/>
    <s v="Revolution Studios"/>
    <n v="92"/>
    <n v="184"/>
    <n v="280341869.98858696"/>
    <n v="1.7405644499999999"/>
  </r>
  <r>
    <s v="Paycheck"/>
    <x v="8"/>
    <x v="2"/>
    <x v="23"/>
    <s v="December 25, 2003 (United States)"/>
    <x v="21"/>
    <n v="105000"/>
    <s v="John Woo"/>
    <s v="Philip K. Dick"/>
    <s v="Ben Affleck"/>
    <s v="United States"/>
    <n v="60000000"/>
    <n v="117248958"/>
    <s v="Paramount Pictures"/>
    <n v="119"/>
    <n v="184"/>
    <n v="199896728.93804348"/>
    <n v="0.95414929999999998"/>
  </r>
  <r>
    <s v="Duplex"/>
    <x v="8"/>
    <x v="3"/>
    <x v="23"/>
    <s v="September 26, 2003 (United States)"/>
    <x v="23"/>
    <n v="56000"/>
    <s v="Danny DeVito"/>
    <s v="Larry Doyle"/>
    <s v="Ben Stiller"/>
    <s v="Germany"/>
    <n v="40000000"/>
    <n v="19322135"/>
    <s v="Miramax"/>
    <n v="89"/>
    <n v="184"/>
    <n v="32942139.942934781"/>
    <n v="-0.51694662499999999"/>
  </r>
  <r>
    <s v="Honey"/>
    <x v="8"/>
    <x v="0"/>
    <x v="23"/>
    <s v="December 5, 2003 (United States)"/>
    <x v="20"/>
    <n v="44000"/>
    <s v="Bille Woodruff"/>
    <s v="Alonzo Brown"/>
    <s v="Jessica Alba"/>
    <s v="United States"/>
    <n v="18000000"/>
    <n v="62228395"/>
    <s v="Universal Pictures"/>
    <n v="94"/>
    <n v="184"/>
    <n v="106092649.51902173"/>
    <n v="2.4571330555555555"/>
  </r>
  <r>
    <s v="Wonderland"/>
    <x v="0"/>
    <x v="6"/>
    <x v="23"/>
    <s v="October 24, 2003 (United States)"/>
    <x v="14"/>
    <n v="22000"/>
    <s v="James Cox"/>
    <s v="James Cox"/>
    <s v="Val Kilmer"/>
    <s v="Canada"/>
    <n v="5000000"/>
    <n v="2466444"/>
    <s v="Lions Gate Films"/>
    <n v="104"/>
    <n v="184"/>
    <n v="4205018.9282608693"/>
    <n v="-0.50671120000000003"/>
  </r>
  <r>
    <s v="The Haunted Mansion"/>
    <x v="1"/>
    <x v="3"/>
    <x v="23"/>
    <s v="November 26, 2003 (United States)"/>
    <x v="27"/>
    <n v="44000"/>
    <s v="Rob Minkoff"/>
    <s v="David Berenbaum"/>
    <s v="Eddie Murphy"/>
    <s v="United States"/>
    <n v="90000000"/>
    <n v="182290266"/>
    <s v="Walt Disney Pictures"/>
    <n v="88"/>
    <n v="184"/>
    <n v="310785089.37065214"/>
    <n v="1.0254474"/>
  </r>
  <r>
    <s v="Sinbad: Legend of the Seven Seas"/>
    <x v="1"/>
    <x v="10"/>
    <x v="23"/>
    <s v="July 2, 2003 (United States)"/>
    <x v="17"/>
    <n v="51000"/>
    <s v="Patrick Gilmore"/>
    <s v="John Logan"/>
    <s v="Brad Pitt"/>
    <s v="United States"/>
    <n v="60000000"/>
    <n v="80773077"/>
    <s v="Dreamworks Pictures"/>
    <n v="86"/>
    <n v="184"/>
    <n v="137709316.60271737"/>
    <n v="0.34621795"/>
  </r>
  <r>
    <s v="House of the Dead"/>
    <x v="0"/>
    <x v="2"/>
    <x v="23"/>
    <s v="October 10, 2003 (United States)"/>
    <x v="67"/>
    <n v="36000"/>
    <s v="Uwe Boll"/>
    <s v="Mark A. Altman"/>
    <s v="Jonathan Cherry"/>
    <s v="Germany"/>
    <n v="12000000"/>
    <n v="13818181"/>
    <s v="Boll Kino Beteiligungs GmbH &amp; Co. KG"/>
    <n v="90"/>
    <n v="184"/>
    <n v="23558496.628804345"/>
    <n v="0.15151508333333333"/>
  </r>
  <r>
    <s v="Gods and Generals"/>
    <x v="8"/>
    <x v="5"/>
    <x v="23"/>
    <s v="February 21, 2003 (United States)"/>
    <x v="21"/>
    <n v="16000"/>
    <s v="Ron Maxwell"/>
    <s v="Jeff Shaara"/>
    <s v="Stephen Lang"/>
    <s v="United States"/>
    <n v="56000000"/>
    <n v="12923936"/>
    <s v="Turner Pictures (I)"/>
    <n v="219"/>
    <n v="184"/>
    <n v="22033906.104347825"/>
    <n v="-0.76921542857142855"/>
  </r>
  <r>
    <s v="House of Sand and Fog"/>
    <x v="0"/>
    <x v="6"/>
    <x v="23"/>
    <s v="January 9, 2004 (United States)"/>
    <x v="24"/>
    <n v="66000"/>
    <s v="Vadim Perelman"/>
    <s v="Andre Dubus III"/>
    <s v="Jennifer Connelly"/>
    <s v="United States"/>
    <n v="16500000"/>
    <n v="16763804"/>
    <s v="Dreamworks Pictures"/>
    <n v="126"/>
    <n v="184"/>
    <n v="28580463.667391304"/>
    <n v="1.598812121212121E-2"/>
  </r>
  <r>
    <s v="A Man Apart"/>
    <x v="0"/>
    <x v="2"/>
    <x v="23"/>
    <s v="April 4, 2003 (United States)"/>
    <x v="10"/>
    <n v="46000"/>
    <s v="F. Gary Gray"/>
    <s v="Christian Gudegast"/>
    <s v="Vin Diesel"/>
    <s v="United States"/>
    <n v="36000000"/>
    <n v="44350926"/>
    <s v="&quot;DIA&quot; Productions GmbH &amp; Co. KG"/>
    <n v="109"/>
    <n v="184"/>
    <n v="75613508.077173904"/>
    <n v="0.23197016666666667"/>
  </r>
  <r>
    <s v="The Station Agent"/>
    <x v="0"/>
    <x v="3"/>
    <x v="23"/>
    <s v="December 5, 2003 (United States)"/>
    <x v="37"/>
    <n v="68000"/>
    <s v="Tom McCarthy"/>
    <s v="Tom McCarthy"/>
    <s v="Peter Dinklage"/>
    <s v="United States"/>
    <n v="500000"/>
    <n v="8701337"/>
    <s v="SenArt Films"/>
    <n v="89"/>
    <n v="184"/>
    <n v="14834833.7875"/>
    <n v="16.402674000000001"/>
  </r>
  <r>
    <s v="Good Bye Lenin!"/>
    <x v="0"/>
    <x v="3"/>
    <x v="23"/>
    <s v="May 14, 2004 (United States)"/>
    <x v="3"/>
    <n v="140000"/>
    <s v="Wolfgang Becker"/>
    <s v="Bernd Lichtenberg"/>
    <s v="Daniel BrÃ¼hl"/>
    <s v="Germany"/>
    <m/>
    <n v="79316957"/>
    <s v="X-Filme Creative Pool"/>
    <n v="121"/>
    <n v="184"/>
    <n v="135226790.27663043"/>
    <n v="0"/>
  </r>
  <r>
    <s v="Basic"/>
    <x v="0"/>
    <x v="2"/>
    <x v="23"/>
    <s v="March 28, 2003 (United States)"/>
    <x v="16"/>
    <n v="61000"/>
    <s v="John McTiernan"/>
    <s v="James Vanderbilt"/>
    <s v="John Travolta"/>
    <s v="Germany"/>
    <n v="50000000"/>
    <n v="42792561"/>
    <s v="Phoenix Pictures"/>
    <n v="98"/>
    <n v="184"/>
    <n v="72956665.139673904"/>
    <n v="-0.14414878"/>
  </r>
  <r>
    <s v="The Human Stain"/>
    <x v="0"/>
    <x v="0"/>
    <x v="23"/>
    <s v="December 18, 2003 (Germany)"/>
    <x v="21"/>
    <n v="30000"/>
    <s v="Robert Benton"/>
    <s v="Philip Roth"/>
    <s v="Anthony Hopkins"/>
    <s v="Germany"/>
    <n v="30000000"/>
    <n v="22954068"/>
    <s v="Miramax"/>
    <n v="106"/>
    <n v="184"/>
    <n v="39134190.932608694"/>
    <n v="-0.2348644"/>
  </r>
  <r>
    <s v="Grind"/>
    <x v="8"/>
    <x v="1"/>
    <x v="23"/>
    <s v="August 15, 2003 (United States)"/>
    <x v="22"/>
    <n v="12000"/>
    <s v="Casey La Scala"/>
    <s v="Ralph Sall"/>
    <s v="Adam Brody"/>
    <s v="United States"/>
    <n v="6000000"/>
    <n v="5141166"/>
    <s v="900 Films"/>
    <n v="105"/>
    <n v="184"/>
    <n v="8765129.2076086942"/>
    <n v="-0.14313899999999999"/>
  </r>
  <r>
    <s v="Gothika"/>
    <x v="0"/>
    <x v="4"/>
    <x v="23"/>
    <s v="November 21, 2003 (United States)"/>
    <x v="1"/>
    <n v="108000"/>
    <s v="Mathieu Kassovitz"/>
    <s v="Sebastian Gutierrez"/>
    <s v="Halle Berry"/>
    <s v="United States"/>
    <n v="40000000"/>
    <n v="141591324"/>
    <s v="Columbia Pictures"/>
    <n v="98"/>
    <n v="184"/>
    <n v="241397817.05869564"/>
    <n v="2.5397831000000002"/>
  </r>
  <r>
    <s v="Agent Cody Banks"/>
    <x v="1"/>
    <x v="2"/>
    <x v="23"/>
    <s v="March 14, 2003 (United States)"/>
    <x v="27"/>
    <n v="34000"/>
    <s v="Harald Zwart"/>
    <s v="Ashley Miller"/>
    <s v="Frankie Muniz"/>
    <s v="United States"/>
    <n v="28000000"/>
    <n v="58795814"/>
    <s v="Metro-Goldwyn-Mayer (MGM)"/>
    <n v="102"/>
    <n v="184"/>
    <n v="100240472.02065217"/>
    <n v="1.0998505000000001"/>
  </r>
  <r>
    <s v="Ong-Bak: The Thai Warrior"/>
    <x v="0"/>
    <x v="2"/>
    <x v="23"/>
    <s v="February 11, 2005 (United States)"/>
    <x v="13"/>
    <n v="72000"/>
    <s v="Prachya Pinkaew"/>
    <s v="Panna Rittikrai"/>
    <s v="Tony Jaa"/>
    <s v="Thailand"/>
    <m/>
    <n v="20235426"/>
    <s v="EuropaCorp"/>
    <n v="105"/>
    <n v="184"/>
    <n v="34499201.827173911"/>
    <n v="0"/>
  </r>
  <r>
    <s v="Bad Santa"/>
    <x v="0"/>
    <x v="3"/>
    <x v="23"/>
    <s v="November 26, 2003 (United States)"/>
    <x v="9"/>
    <n v="137000"/>
    <s v="Terry Zwigoff"/>
    <s v="Glenn Ficarra"/>
    <s v="Billy Bob Thornton"/>
    <s v="Germany"/>
    <n v="23000000"/>
    <n v="76490720"/>
    <s v="Columbia Pictures"/>
    <n v="92"/>
    <n v="184"/>
    <n v="130408363.39130434"/>
    <n v="2.3256834782608697"/>
  </r>
  <r>
    <s v="Shattered Glass"/>
    <x v="8"/>
    <x v="0"/>
    <x v="23"/>
    <s v="November 26, 2003 (United States)"/>
    <x v="12"/>
    <n v="34000"/>
    <s v="Billy Ray"/>
    <s v="Buzz Bissinger"/>
    <s v="Hayden Christensen"/>
    <s v="United States"/>
    <n v="6000000"/>
    <n v="2944752"/>
    <s v="Lions Gate Films"/>
    <n v="94"/>
    <n v="184"/>
    <n v="5020482.0782608697"/>
    <n v="-0.50920799999999999"/>
  </r>
  <r>
    <s v="The Lizzie McGuire Movie"/>
    <x v="1"/>
    <x v="1"/>
    <x v="23"/>
    <s v="May 2, 2003 (United States)"/>
    <x v="30"/>
    <n v="37000"/>
    <s v="Jim Fall"/>
    <s v="Susan Estelle Jansen"/>
    <s v="Hilary Duff"/>
    <s v="United States"/>
    <n v="17000000"/>
    <n v="55534455"/>
    <s v="Walt Disney Pictures"/>
    <n v="94"/>
    <n v="184"/>
    <n v="94680209.421195641"/>
    <n v="2.2667326470588236"/>
  </r>
  <r>
    <s v="The Cooler"/>
    <x v="0"/>
    <x v="0"/>
    <x v="23"/>
    <s v="January 16, 2004 (United States)"/>
    <x v="15"/>
    <n v="33000"/>
    <s v="Wayne Kramer"/>
    <s v="Frank Hannah"/>
    <s v="William H. Macy"/>
    <s v="United States"/>
    <n v="3200000"/>
    <n v="10464788"/>
    <s v="ContentFilm"/>
    <n v="101"/>
    <n v="184"/>
    <n v="17841326.063043479"/>
    <n v="2.27024625"/>
  </r>
  <r>
    <s v="Cradle 2 the Grave"/>
    <x v="0"/>
    <x v="2"/>
    <x v="23"/>
    <s v="February 28, 2003 (United States)"/>
    <x v="1"/>
    <n v="42000"/>
    <s v="Andrzej Bartkowiak"/>
    <s v="John O'Brien"/>
    <s v="Jet Li"/>
    <s v="United States"/>
    <n v="25000000"/>
    <n v="56489558"/>
    <s v="Warner Bros."/>
    <n v="101"/>
    <n v="184"/>
    <n v="96308556.220652163"/>
    <n v="1.25958232"/>
  </r>
  <r>
    <s v="Uptown Girls"/>
    <x v="8"/>
    <x v="3"/>
    <x v="23"/>
    <s v="August 15, 2003 (United States)"/>
    <x v="19"/>
    <n v="36000"/>
    <s v="Boaz Yakin"/>
    <s v="Julia Dahl"/>
    <s v="Brittany Murphy"/>
    <s v="United States"/>
    <n v="20000000"/>
    <n v="44617342"/>
    <s v="Metro-Goldwyn-Mayer (MGM)"/>
    <n v="92"/>
    <n v="184"/>
    <n v="76067718.398913041"/>
    <n v="1.2308671"/>
  </r>
  <r>
    <s v="A Mighty Wind"/>
    <x v="8"/>
    <x v="3"/>
    <x v="23"/>
    <s v="May 9, 2003 (United States)"/>
    <x v="13"/>
    <n v="27000"/>
    <s v="Christopher Guest"/>
    <s v="Christopher Guest"/>
    <s v="Christopher Guest"/>
    <s v="United States"/>
    <m/>
    <n v="18750246"/>
    <s v="Castle Rock Entertainment"/>
    <n v="91"/>
    <n v="184"/>
    <n v="31967131.359782606"/>
    <n v="0"/>
  </r>
  <r>
    <s v="Cold Creek Manor"/>
    <x v="0"/>
    <x v="0"/>
    <x v="23"/>
    <s v="September 19, 2003 (United States)"/>
    <x v="18"/>
    <n v="22000"/>
    <s v="Mike Figgis"/>
    <s v="Richard Jefferies"/>
    <s v="Dennis Quaid"/>
    <s v="United States"/>
    <m/>
    <n v="29119434"/>
    <s v="Touchstone Pictures"/>
    <n v="118"/>
    <n v="184"/>
    <n v="49645469.814130433"/>
    <n v="0"/>
  </r>
  <r>
    <s v="Calendar Girls"/>
    <x v="8"/>
    <x v="3"/>
    <x v="23"/>
    <s v="January 1, 2004 (United States)"/>
    <x v="15"/>
    <n v="24000"/>
    <s v="Nigel Cole"/>
    <s v="Juliette Towhidi"/>
    <s v="Helen Mirren"/>
    <s v="United Kingdom"/>
    <n v="10000000"/>
    <n v="93400759"/>
    <s v="Touchstone Pictures"/>
    <n v="108"/>
    <n v="184"/>
    <n v="159238141.83858696"/>
    <n v="8.3400759000000004"/>
  </r>
  <r>
    <s v="Kal Ho Naa Ho"/>
    <x v="4"/>
    <x v="3"/>
    <x v="23"/>
    <s v="November 28, 2003 (India)"/>
    <x v="6"/>
    <n v="65000"/>
    <s v="Nikkhil Advani"/>
    <s v="Niranjan Iyengar"/>
    <s v="Preity Zinta"/>
    <s v="India"/>
    <m/>
    <n v="13200241"/>
    <s v="Dharma Productions"/>
    <n v="186"/>
    <n v="184"/>
    <n v="22504976.096195649"/>
    <n v="0"/>
  </r>
  <r>
    <s v="View from the Top"/>
    <x v="8"/>
    <x v="3"/>
    <x v="23"/>
    <s v="March 21, 2003 (United States)"/>
    <x v="11"/>
    <n v="26000"/>
    <s v="Bruno Barreto"/>
    <s v="Eric Wald"/>
    <s v="Gwyneth Paltrow"/>
    <s v="United States"/>
    <n v="30000000"/>
    <n v="19526014"/>
    <s v="Miramax"/>
    <n v="87"/>
    <n v="184"/>
    <n v="33289731.47717391"/>
    <n v="-0.34913286666666665"/>
  </r>
  <r>
    <s v="Malibu's Most Wanted"/>
    <x v="8"/>
    <x v="3"/>
    <x v="23"/>
    <s v="April 18, 2003 (United States)"/>
    <x v="33"/>
    <n v="19000"/>
    <s v="John Whitesell"/>
    <s v="Fax Bahr"/>
    <s v="Jamie Kennedy"/>
    <s v="United States"/>
    <n v="15000000"/>
    <n v="34622504"/>
    <s v="Warner Bros."/>
    <n v="86"/>
    <n v="184"/>
    <n v="59027606.004347824"/>
    <n v="1.3081669333333332"/>
  </r>
  <r>
    <s v="Kangaroo Jack"/>
    <x v="1"/>
    <x v="2"/>
    <x v="23"/>
    <s v="January 17, 2003 (United States)"/>
    <x v="44"/>
    <n v="30000"/>
    <s v="David McNally"/>
    <s v="Steve Bing"/>
    <s v="Anthony Anderson"/>
    <s v="United States"/>
    <n v="60000000"/>
    <n v="88929111"/>
    <s v="Castle Rock Entertainment"/>
    <n v="89"/>
    <n v="184"/>
    <n v="151614468.04728261"/>
    <n v="0.48215184999999999"/>
  </r>
  <r>
    <s v="The Return"/>
    <x v="4"/>
    <x v="0"/>
    <x v="23"/>
    <s v="June 25, 2003 (Russia)"/>
    <x v="45"/>
    <n v="44000"/>
    <s v="Andrey Zvyagintsev"/>
    <s v="Vladimir Moiseenko"/>
    <s v="Vladimir Garin"/>
    <s v="Russia"/>
    <m/>
    <n v="8482993"/>
    <s v="Ren Film"/>
    <n v="110"/>
    <n v="184"/>
    <n v="14462581.000543477"/>
    <n v="0"/>
  </r>
  <r>
    <s v="Radio"/>
    <x v="1"/>
    <x v="5"/>
    <x v="23"/>
    <s v="October 24, 2003 (United States)"/>
    <x v="15"/>
    <n v="39000"/>
    <s v="Michael Tollin"/>
    <s v="Mike Rich"/>
    <s v="Cuba Gooding Jr."/>
    <s v="United States"/>
    <n v="35000000"/>
    <n v="53293628"/>
    <s v="Revolution Studios"/>
    <n v="109"/>
    <n v="184"/>
    <n v="90859842.954347819"/>
    <n v="0.52267508571428567"/>
  </r>
  <r>
    <s v="The Recruit"/>
    <x v="8"/>
    <x v="2"/>
    <x v="23"/>
    <s v="January 31, 2003 (United States)"/>
    <x v="14"/>
    <n v="131000"/>
    <s v="Roger Donaldson"/>
    <s v="Roger Towne"/>
    <s v="Al Pacino"/>
    <s v="United States"/>
    <n v="46000000"/>
    <n v="101191884"/>
    <s v="Touchstone Pictures"/>
    <n v="115"/>
    <n v="184"/>
    <n v="172521163.10217389"/>
    <n v="1.1998235652173912"/>
  </r>
  <r>
    <s v="Coffee and Cigarettes"/>
    <x v="0"/>
    <x v="3"/>
    <x v="23"/>
    <s v="June 11, 2004 (United States)"/>
    <x v="12"/>
    <n v="61000"/>
    <s v="Jim Jarmusch"/>
    <s v="Jim Jarmusch"/>
    <s v="Bill Murray"/>
    <s v="United States"/>
    <m/>
    <n v="7929307"/>
    <s v="Asmik Ace Entertainment"/>
    <n v="95"/>
    <n v="184"/>
    <n v="13518606.553804347"/>
    <n v="0"/>
  </r>
  <r>
    <s v="Young Adam"/>
    <x v="5"/>
    <x v="6"/>
    <x v="23"/>
    <s v="September 26, 2003 (United Kingdom)"/>
    <x v="5"/>
    <n v="13000"/>
    <s v="David Mackenzie"/>
    <s v="Alexander Trocchi"/>
    <s v="Ewan McGregor"/>
    <s v="United Kingdom"/>
    <n v="6400000"/>
    <n v="2561820"/>
    <s v="Recorded Picture Company (RPC)"/>
    <n v="98"/>
    <n v="184"/>
    <n v="4367624.6413043477"/>
    <n v="-0.59971562499999997"/>
  </r>
  <r>
    <s v="Hollywood Homicide"/>
    <x v="8"/>
    <x v="2"/>
    <x v="23"/>
    <s v="June 13, 2003 (United States)"/>
    <x v="11"/>
    <n v="36000"/>
    <s v="Ron Shelton"/>
    <s v="Robert Souza"/>
    <s v="Harrison Ford"/>
    <s v="United States"/>
    <n v="75000000"/>
    <n v="51142659"/>
    <s v="Revolution Studios"/>
    <n v="116"/>
    <n v="184"/>
    <n v="87192674.610326082"/>
    <n v="-0.31809788"/>
  </r>
  <r>
    <s v="Evil"/>
    <x v="4"/>
    <x v="0"/>
    <x v="23"/>
    <s v="September 26, 2003 (Sweden)"/>
    <x v="40"/>
    <n v="36000"/>
    <s v="Mikael HÃ¥fstrÃ¶m"/>
    <s v="Jan Guillou"/>
    <s v="Andreas Wilson"/>
    <s v="Sweden"/>
    <m/>
    <n v="528245"/>
    <s v="Moviola Film och Television AB"/>
    <n v="113"/>
    <n v="184"/>
    <n v="900600.30706521729"/>
    <n v="0"/>
  </r>
  <r>
    <s v="National Security"/>
    <x v="8"/>
    <x v="2"/>
    <x v="23"/>
    <s v="January 17, 2003 (United States)"/>
    <x v="41"/>
    <n v="49000"/>
    <s v="Dennis Dugan"/>
    <s v="Jay Scherick"/>
    <s v="Martin Lawrence"/>
    <s v="United States"/>
    <m/>
    <n v="50097949"/>
    <s v="Columbia Pictures"/>
    <n v="88"/>
    <n v="184"/>
    <n v="85411557.615760863"/>
    <n v="0"/>
  </r>
  <r>
    <s v="The Triplets of Belleville"/>
    <x v="8"/>
    <x v="10"/>
    <x v="23"/>
    <s v="February 13, 2004 (United States)"/>
    <x v="40"/>
    <n v="51000"/>
    <s v="Sylvain Chomet"/>
    <s v="Sylvain Chomet"/>
    <s v="MichÃ¨le Caucheteux"/>
    <s v="France"/>
    <n v="9500000"/>
    <n v="14776760"/>
    <s v="Les Armateurs"/>
    <n v="80"/>
    <n v="184"/>
    <n v="25192769.630434781"/>
    <n v="0.55544842105263159"/>
  </r>
  <r>
    <s v="Untold Scandal"/>
    <x v="3"/>
    <x v="0"/>
    <x v="23"/>
    <s v="October 2, 2003 (South Korea)"/>
    <x v="15"/>
    <n v="2200"/>
    <s v="Je-yong Lee"/>
    <s v="Dae-woo Kim"/>
    <s v="Mi-sook Lee"/>
    <s v="South Korea"/>
    <m/>
    <n v="5762801"/>
    <s v="B.O.M. Film Productions Co."/>
    <n v="124"/>
    <n v="184"/>
    <n v="9824949.3135869559"/>
    <n v="0"/>
  </r>
  <r>
    <s v="Twentynine Palms"/>
    <x v="9"/>
    <x v="0"/>
    <x v="23"/>
    <s v="September 17, 2003 (France)"/>
    <x v="33"/>
    <n v="4400"/>
    <s v="Bruno Dumont"/>
    <s v="Bruno Dumont"/>
    <s v="Yekaterina Golubeva"/>
    <s v="France"/>
    <m/>
    <n v="167999"/>
    <s v="3B Productions"/>
    <n v="119"/>
    <n v="184"/>
    <n v="286420.03423913044"/>
    <n v="0"/>
  </r>
  <r>
    <s v="Stuck on You"/>
    <x v="8"/>
    <x v="3"/>
    <x v="23"/>
    <s v="December 12, 2003 (United States)"/>
    <x v="46"/>
    <n v="52000"/>
    <s v="Bobby Farrelly"/>
    <s v="Charles B. Wessler"/>
    <s v="Matt Damon"/>
    <s v="United States"/>
    <n v="55000000"/>
    <n v="65784503"/>
    <s v="Twentieth Century Fox"/>
    <n v="118"/>
    <n v="184"/>
    <n v="112155427.12554348"/>
    <n v="0.19608187272727273"/>
  </r>
  <r>
    <s v="Ned Kelly"/>
    <x v="0"/>
    <x v="2"/>
    <x v="23"/>
    <s v="March 26, 2004 (United States)"/>
    <x v="16"/>
    <n v="26000"/>
    <s v="Gregor Jordan"/>
    <s v="Robert Drewe"/>
    <s v="Heath Ledger"/>
    <s v="Australia"/>
    <m/>
    <n v="6585516"/>
    <s v="Australian Film Finance Corporation (AFFC)"/>
    <n v="110"/>
    <n v="184"/>
    <n v="11227588.963043477"/>
    <n v="0"/>
  </r>
  <r>
    <s v="Tokyo Godfathers"/>
    <x v="8"/>
    <x v="10"/>
    <x v="23"/>
    <s v="November 8, 2003 (Japan)"/>
    <x v="40"/>
    <n v="33000"/>
    <s v="Satoshi Kon"/>
    <s v="Satoshi Kon"/>
    <s v="TÃ´ru Emori"/>
    <s v="Japan"/>
    <m/>
    <n v="453133"/>
    <s v="Madhouse"/>
    <n v="92"/>
    <n v="184"/>
    <n v="772542.51141304348"/>
    <n v="0"/>
  </r>
  <r>
    <s v="Dorm Daze"/>
    <x v="0"/>
    <x v="3"/>
    <x v="23"/>
    <s v="August 20, 2004 (Russia)"/>
    <x v="26"/>
    <n v="7700"/>
    <s v="David Hillenbrand"/>
    <s v="Pat Casey"/>
    <s v="Tatyana Ali"/>
    <s v="United States"/>
    <m/>
    <n v="436365"/>
    <s v="National Lampoon"/>
    <n v="96"/>
    <n v="184"/>
    <n v="743954.89402173914"/>
    <n v="0"/>
  </r>
  <r>
    <s v="The Blind Swordsman: Zatoichi"/>
    <x v="0"/>
    <x v="2"/>
    <x v="23"/>
    <s v="September 6, 2003 (Japan)"/>
    <x v="24"/>
    <n v="48000"/>
    <s v="Takeshi Kitano"/>
    <s v="Takeshi Kitano"/>
    <s v="Takeshi Kitano"/>
    <s v="Japan"/>
    <m/>
    <n v="34196922"/>
    <s v="Asahi National Broadcasting Company"/>
    <n v="116"/>
    <n v="184"/>
    <n v="58302034.953260869"/>
    <n v="0"/>
  </r>
  <r>
    <s v="Bright Young Things"/>
    <x v="0"/>
    <x v="3"/>
    <x v="23"/>
    <s v="October 3, 2003 (United Kingdom)"/>
    <x v="14"/>
    <n v="5400"/>
    <s v="Stephen Fry"/>
    <s v="Stephen Fry"/>
    <s v="Stephen Campbell Moore"/>
    <s v="United Kingdom"/>
    <m/>
    <n v="2905499"/>
    <s v="The Film Consortium"/>
    <n v="102"/>
    <n v="184"/>
    <n v="4953559.9798913039"/>
    <n v="0"/>
  </r>
  <r>
    <s v="Love Me If You Dare"/>
    <x v="0"/>
    <x v="3"/>
    <x v="23"/>
    <s v="May 28, 2004 (United States)"/>
    <x v="37"/>
    <n v="68000"/>
    <s v="Yann Samuell"/>
    <s v="Yann Samuell"/>
    <s v="Guillaume Canet"/>
    <s v="France"/>
    <m/>
    <n v="8604201"/>
    <s v="Nord-Ouest Films"/>
    <n v="93"/>
    <n v="184"/>
    <n v="14669227.465760868"/>
    <n v="0"/>
  </r>
  <r>
    <s v="Bulletproof Monk"/>
    <x v="8"/>
    <x v="2"/>
    <x v="23"/>
    <s v="April 16, 2003 (United States)"/>
    <x v="30"/>
    <n v="48000"/>
    <s v="Paul Hunter"/>
    <s v="Ethan Reiff"/>
    <s v="Chow Yun-Fat"/>
    <s v="United States"/>
    <n v="52000000"/>
    <n v="37713879"/>
    <s v="Metro-Goldwyn-Mayer (MGM)"/>
    <n v="104"/>
    <n v="184"/>
    <n v="64298064.360326082"/>
    <n v="-0.27473309615384617"/>
  </r>
  <r>
    <s v="Down with Love"/>
    <x v="8"/>
    <x v="3"/>
    <x v="23"/>
    <s v="May 16, 2003 (United States)"/>
    <x v="21"/>
    <n v="40000"/>
    <s v="Peyton Reed"/>
    <s v="Eve Ahlert"/>
    <s v="Ewan McGregor"/>
    <s v="United States"/>
    <n v="35000000"/>
    <n v="39468111"/>
    <s v="Fox 2000 Pictures"/>
    <n v="101"/>
    <n v="184"/>
    <n v="67288839.242934778"/>
    <n v="0.12766031428571428"/>
  </r>
  <r>
    <s v="Biker Boyz"/>
    <x v="8"/>
    <x v="2"/>
    <x v="23"/>
    <s v="January 31, 2003 (United States)"/>
    <x v="32"/>
    <n v="13000"/>
    <s v="Reggie Rock Bythewood"/>
    <s v="Michael Gougis"/>
    <s v="Laurence Fishburne"/>
    <s v="United States"/>
    <n v="24000000"/>
    <n v="23510621"/>
    <s v="Dreamworks Pictures"/>
    <n v="110"/>
    <n v="184"/>
    <n v="40083053.302717388"/>
    <n v="-2.0390791666666668E-2"/>
  </r>
  <r>
    <s v="The Green Butchers"/>
    <x v="0"/>
    <x v="3"/>
    <x v="23"/>
    <s v="March 21, 2003 (Denmark)"/>
    <x v="4"/>
    <n v="21000"/>
    <s v="Anders Thomas Jensen"/>
    <s v="Anders Thomas Jensen"/>
    <s v="Nikolaj Lie Kaas"/>
    <s v="Denmark"/>
    <m/>
    <n v="3783"/>
    <s v="M&amp;M Productions"/>
    <n v="100"/>
    <n v="184"/>
    <n v="6449.6038043478256"/>
    <n v="0"/>
  </r>
  <r>
    <s v="The Medallion"/>
    <x v="8"/>
    <x v="2"/>
    <x v="23"/>
    <s v="August 22, 2003 (United States)"/>
    <x v="11"/>
    <n v="40000"/>
    <s v="Gordon Chan"/>
    <s v="Alfred Cheung"/>
    <s v="Jackie Chan"/>
    <s v="Hong Kong"/>
    <n v="41000000"/>
    <n v="34268701"/>
    <s v="Emperor Multimedia Group (EMG)"/>
    <n v="88"/>
    <n v="184"/>
    <n v="58424410.346195646"/>
    <n v="-0.1641780243902439"/>
  </r>
  <r>
    <s v="American Splendor"/>
    <x v="0"/>
    <x v="5"/>
    <x v="23"/>
    <s v="September 12, 2003 (United States)"/>
    <x v="34"/>
    <n v="48000"/>
    <s v="Shari Springer Berman"/>
    <s v="Harvey Pekar"/>
    <s v="Paul Giamatti"/>
    <s v="United States"/>
    <m/>
    <n v="7986084"/>
    <s v="Good Machine"/>
    <n v="101"/>
    <n v="184"/>
    <n v="13615405.167391304"/>
    <n v="0"/>
  </r>
  <r>
    <s v="The Shape of Things"/>
    <x v="0"/>
    <x v="3"/>
    <x v="23"/>
    <s v="May 16, 2003 (United States)"/>
    <x v="17"/>
    <n v="11000"/>
    <s v="Neil LaBute"/>
    <s v="Neil LaBute"/>
    <s v="Paul Rudd"/>
    <s v="United States"/>
    <n v="4000000"/>
    <n v="826617"/>
    <s v="Mepris Films"/>
    <n v="96"/>
    <n v="184"/>
    <n v="1409292.1353260868"/>
    <n v="-0.79334574999999996"/>
  </r>
  <r>
    <s v="Party Monster"/>
    <x v="0"/>
    <x v="5"/>
    <x v="23"/>
    <s v="October 17, 2003 (United Kingdom)"/>
    <x v="21"/>
    <n v="15000"/>
    <s v="Fenton Bailey"/>
    <s v="Fenton Bailey"/>
    <s v="Macaulay Culkin"/>
    <s v="United States"/>
    <n v="5000000"/>
    <n v="782606"/>
    <s v="World of Wonder Productions"/>
    <n v="98"/>
    <n v="184"/>
    <n v="1334258.1641304346"/>
    <n v="-0.84347879999999997"/>
  </r>
  <r>
    <s v="Bringing Down the House"/>
    <x v="8"/>
    <x v="3"/>
    <x v="23"/>
    <s v="March 7, 2003 (United States)"/>
    <x v="41"/>
    <n v="35000"/>
    <s v="Adam Shankman"/>
    <s v="Jason Filardi"/>
    <s v="Steve Martin"/>
    <s v="United States"/>
    <n v="33000000"/>
    <n v="164729679"/>
    <s v="Touchstone Pictures"/>
    <n v="105"/>
    <n v="184"/>
    <n v="280846197.29510868"/>
    <n v="3.9918084545454544"/>
  </r>
  <r>
    <s v="Willard"/>
    <x v="8"/>
    <x v="0"/>
    <x v="23"/>
    <s v="March 14, 2003 (United States)"/>
    <x v="10"/>
    <n v="18000"/>
    <s v="Glen Morgan"/>
    <s v="Glen Morgan"/>
    <s v="Crispin Glover"/>
    <s v="Canada"/>
    <n v="20000000"/>
    <n v="8564586"/>
    <s v="New Line Cinema"/>
    <n v="100"/>
    <n v="184"/>
    <n v="14601688.19673913"/>
    <n v="-0.57177069999999997"/>
  </r>
  <r>
    <s v="Love Don't Cost a Thing"/>
    <x v="8"/>
    <x v="3"/>
    <x v="23"/>
    <s v="December 12, 2003 (United States)"/>
    <x v="33"/>
    <n v="8200"/>
    <s v="Troy Byer"/>
    <s v="Michael Swerdlick"/>
    <s v="Nick Cannon"/>
    <s v="United States"/>
    <m/>
    <n v="21964072"/>
    <s v="Alcon Entertainment"/>
    <n v="100"/>
    <n v="184"/>
    <n v="37446355.360869564"/>
    <n v="0"/>
  </r>
  <r>
    <s v="The Best of Youth"/>
    <x v="0"/>
    <x v="0"/>
    <x v="23"/>
    <s v="June 20, 2003 (Italy)"/>
    <x v="55"/>
    <n v="21000"/>
    <s v="Marco Tullio Giordana"/>
    <s v="Sandro Petraglia"/>
    <s v="Luigi Lo Cascio"/>
    <s v="Italy"/>
    <m/>
    <n v="2799773"/>
    <s v="BiBi Film"/>
    <n v="366"/>
    <n v="184"/>
    <n v="4773308.6418478256"/>
    <n v="0"/>
  </r>
  <r>
    <s v="The in-Laws"/>
    <x v="8"/>
    <x v="2"/>
    <x v="23"/>
    <s v="May 23, 2003 (United States)"/>
    <x v="46"/>
    <n v="16000"/>
    <s v="Andrew Fleming"/>
    <s v="Andrew Bergman"/>
    <s v="Albert Brooks"/>
    <s v="United States"/>
    <n v="40000000"/>
    <n v="26891849"/>
    <s v="Franchise Pictures"/>
    <n v="98"/>
    <n v="184"/>
    <n v="45847679.517934777"/>
    <n v="-0.32770377499999997"/>
  </r>
  <r>
    <s v="Confidence"/>
    <x v="0"/>
    <x v="6"/>
    <x v="23"/>
    <s v="April 25, 2003 (United States)"/>
    <x v="17"/>
    <n v="34000"/>
    <s v="James Foley"/>
    <s v="Doug Jung"/>
    <s v="Edward Burns"/>
    <s v="United States"/>
    <n v="15000000"/>
    <n v="23014206"/>
    <s v="Lions Gate Films"/>
    <n v="97"/>
    <n v="184"/>
    <n v="39236719.68586956"/>
    <n v="0.53428039999999999"/>
  </r>
  <r>
    <s v="Latter Days"/>
    <x v="0"/>
    <x v="3"/>
    <x v="23"/>
    <s v="July 1, 2004 (Israel)"/>
    <x v="9"/>
    <n v="17000"/>
    <s v="C. Jay Cox"/>
    <s v="C. Jay Cox"/>
    <s v="Wes Ramsey"/>
    <s v="United States"/>
    <n v="850000"/>
    <n v="865028"/>
    <s v="Funny Boy Films"/>
    <n v="107"/>
    <n v="184"/>
    <n v="1474778.7152173913"/>
    <n v="1.7680000000000001E-2"/>
  </r>
  <r>
    <s v="Beyond Borders"/>
    <x v="0"/>
    <x v="1"/>
    <x v="23"/>
    <s v="October 24, 2003 (United States)"/>
    <x v="16"/>
    <n v="26000"/>
    <s v="Martin Campbell"/>
    <s v="Caspian Tredwell-Owen"/>
    <s v="Clive Owen"/>
    <s v="Germany"/>
    <n v="35000000"/>
    <n v="11705002"/>
    <s v="Mandalay Pictures"/>
    <n v="127"/>
    <n v="184"/>
    <n v="19955756.127173912"/>
    <n v="-0.66557137142857148"/>
  </r>
  <r>
    <s v="It Runs in the Family"/>
    <x v="8"/>
    <x v="3"/>
    <x v="23"/>
    <s v="April 25, 2003 (United States)"/>
    <x v="41"/>
    <n v="4700"/>
    <s v="Fred Schepisi"/>
    <s v="Jesse Wigutow"/>
    <s v="Kirk Douglas"/>
    <s v="United States"/>
    <m/>
    <n v="8211508"/>
    <s v="Buena Vista International"/>
    <n v="109"/>
    <n v="184"/>
    <n v="13999728.584782608"/>
    <n v="0"/>
  </r>
  <r>
    <s v="Chasing Papi"/>
    <x v="1"/>
    <x v="3"/>
    <x v="23"/>
    <s v="April 16, 2003 (United States)"/>
    <x v="25"/>
    <n v="4000"/>
    <s v="Linda Mendoza"/>
    <s v="Laura Angelica Simon"/>
    <s v="Eduardo VerÃ¡stegui"/>
    <s v="United States"/>
    <m/>
    <n v="12661189"/>
    <s v="Fox 2000 Pictures"/>
    <n v="80"/>
    <n v="184"/>
    <n v="21585951.028804347"/>
    <n v="0"/>
  </r>
  <r>
    <s v="The Fighting Temptations"/>
    <x v="8"/>
    <x v="3"/>
    <x v="23"/>
    <s v="September 19, 2003 (United States)"/>
    <x v="41"/>
    <n v="6900"/>
    <s v="Jonathan Lynn"/>
    <s v="Elizabeth Hunter"/>
    <s v="Cuba Gooding Jr."/>
    <s v="United States"/>
    <n v="30000000"/>
    <n v="33972062"/>
    <s v="Paramount Pictures"/>
    <n v="123"/>
    <n v="184"/>
    <n v="57918673.094565213"/>
    <n v="0.13240206666666668"/>
  </r>
  <r>
    <s v="Anything Else"/>
    <x v="0"/>
    <x v="3"/>
    <x v="23"/>
    <s v="September 19, 2003 (United States)"/>
    <x v="21"/>
    <n v="30000"/>
    <s v="Woody Allen"/>
    <s v="Woody Allen"/>
    <s v="Woody Allen"/>
    <s v="United States"/>
    <n v="18000000"/>
    <n v="13585075"/>
    <s v="Dreamworks Pictures"/>
    <n v="108"/>
    <n v="184"/>
    <n v="23161076.236413043"/>
    <n v="-0.24527361111111112"/>
  </r>
  <r>
    <s v="I Capture the Castle"/>
    <x v="0"/>
    <x v="0"/>
    <x v="23"/>
    <s v="August 8, 2003 (United States)"/>
    <x v="15"/>
    <n v="7200"/>
    <s v="Tim Fywell"/>
    <s v="Dodie Smith"/>
    <s v="Romola Garai"/>
    <s v="United Kingdom"/>
    <n v="8000000"/>
    <n v="6586341"/>
    <s v="BBC Films"/>
    <n v="113"/>
    <n v="184"/>
    <n v="11228995.498369565"/>
    <n v="-0.176707375"/>
  </r>
  <r>
    <s v="Camp"/>
    <x v="8"/>
    <x v="3"/>
    <x v="23"/>
    <s v="August 29, 2003 (United States)"/>
    <x v="19"/>
    <n v="5700"/>
    <s v="Todd Graff"/>
    <s v="Todd Graff"/>
    <s v="Don Dixon"/>
    <s v="United States"/>
    <m/>
    <n v="2707738"/>
    <s v="IFC Productions"/>
    <n v="114"/>
    <n v="184"/>
    <n v="4616398.9706521733"/>
    <n v="0"/>
  </r>
  <r>
    <s v="The Jungle Book 2"/>
    <x v="2"/>
    <x v="10"/>
    <x v="23"/>
    <s v="February 14, 2003 (United States)"/>
    <x v="20"/>
    <n v="15000"/>
    <s v="Steve Trenbirth"/>
    <s v="Karl Geurs"/>
    <s v="John Goodman"/>
    <s v="United States"/>
    <n v="20000000"/>
    <n v="186303759"/>
    <s v="Disney Television Animation"/>
    <n v="72"/>
    <n v="184"/>
    <n v="317627658.68641305"/>
    <n v="8.3151879500000003"/>
  </r>
  <r>
    <s v="My Boss's Daughter"/>
    <x v="8"/>
    <x v="3"/>
    <x v="23"/>
    <s v="August 22, 2003 (United States)"/>
    <x v="32"/>
    <n v="29000"/>
    <s v="David Zucker"/>
    <s v="David Dorfman"/>
    <s v="Ashton Kutcher"/>
    <s v="United States"/>
    <n v="14000000"/>
    <n v="18191005"/>
    <s v="Dimension Films"/>
    <n v="86"/>
    <n v="184"/>
    <n v="31013686.241847824"/>
    <n v="0.2993575"/>
  </r>
  <r>
    <s v="A Guy Thing"/>
    <x v="8"/>
    <x v="3"/>
    <x v="23"/>
    <s v="January 17, 2003 (United States)"/>
    <x v="41"/>
    <n v="17000"/>
    <s v="Chris Koch"/>
    <s v="Greg Glienna"/>
    <s v="Jason Lee"/>
    <s v="United States"/>
    <n v="20000000"/>
    <n v="17432163"/>
    <s v="Metro-Goldwyn-Mayer (MGM)"/>
    <n v="101"/>
    <n v="184"/>
    <n v="29719943.114673913"/>
    <n v="-0.12839185"/>
  </r>
  <r>
    <s v="Intermission"/>
    <x v="0"/>
    <x v="3"/>
    <x v="23"/>
    <s v="April 16, 2004 (United States)"/>
    <x v="8"/>
    <n v="15000"/>
    <s v="John Crowley"/>
    <s v="Mark O'Rowe"/>
    <s v="Cillian Murphy"/>
    <s v="Ireland"/>
    <n v="5000000"/>
    <n v="5175215"/>
    <s v="British Broadcasting Corporation (BBC)"/>
    <n v="105"/>
    <n v="184"/>
    <n v="8823179.0516304336"/>
    <n v="3.5042999999999998E-2"/>
  </r>
  <r>
    <s v="All the Real Girls"/>
    <x v="0"/>
    <x v="0"/>
    <x v="23"/>
    <s v="August 1, 2003 (United Kingdom)"/>
    <x v="8"/>
    <n v="10000"/>
    <s v="David Gordon Green"/>
    <s v="David Gordon Green"/>
    <s v="Zooey Deschanel"/>
    <s v="United States"/>
    <n v="2500000"/>
    <n v="579986"/>
    <s v="Jasmine Productions Inc."/>
    <n v="108"/>
    <n v="184"/>
    <n v="988813.0880434782"/>
    <n v="-0.76800559999999995"/>
  </r>
  <r>
    <s v="From Justin to Kelly"/>
    <x v="1"/>
    <x v="3"/>
    <x v="23"/>
    <s v="June 20, 2003 (United States)"/>
    <x v="67"/>
    <n v="25000"/>
    <s v="Robert Iscove"/>
    <s v="Kim Fuller"/>
    <s v="Kelly Clarkson"/>
    <s v="United States"/>
    <n v="12000000"/>
    <n v="4928883"/>
    <s v="19 Entertainment"/>
    <n v="81"/>
    <n v="184"/>
    <n v="8403209.7668478247"/>
    <n v="-0.58925974999999997"/>
  </r>
  <r>
    <s v="Owning Mahowny"/>
    <x v="0"/>
    <x v="6"/>
    <x v="23"/>
    <s v="September 25, 2003 (Argentina)"/>
    <x v="12"/>
    <n v="13000"/>
    <s v="Richard Kwietniowski"/>
    <s v="Gary Stephen Ross"/>
    <s v="Philip Seymour Hoffman"/>
    <s v="Canada"/>
    <n v="10000000"/>
    <n v="1271244"/>
    <s v="Alliance Atlantis Communications"/>
    <n v="104"/>
    <n v="184"/>
    <n v="2167332.8413043479"/>
    <n v="-0.87287559999999997"/>
  </r>
  <r>
    <s v="Head of State"/>
    <x v="8"/>
    <x v="3"/>
    <x v="23"/>
    <s v="March 28, 2003 (United States)"/>
    <x v="30"/>
    <n v="18000"/>
    <s v="Chris Rock"/>
    <s v="Chris Rock"/>
    <s v="Chris Rock"/>
    <s v="United States"/>
    <n v="35200000"/>
    <n v="38620484"/>
    <s v="Dreamworks Pictures"/>
    <n v="95"/>
    <n v="184"/>
    <n v="65843727.341304347"/>
    <n v="9.717284090909091E-2"/>
  </r>
  <r>
    <s v="The Singing Detective"/>
    <x v="0"/>
    <x v="3"/>
    <x v="23"/>
    <s v="November 14, 2003 (Brazil)"/>
    <x v="30"/>
    <n v="8200"/>
    <s v="Keith Gordon"/>
    <s v="Dennis Potter"/>
    <s v="Robert Downey Jr."/>
    <s v="United States"/>
    <n v="8000000"/>
    <n v="435625"/>
    <s v="Icon Productions"/>
    <n v="109"/>
    <n v="184"/>
    <n v="742693.27445652173"/>
    <n v="-0.94554687500000001"/>
  </r>
  <r>
    <s v="Pieces of April"/>
    <x v="8"/>
    <x v="3"/>
    <x v="23"/>
    <s v="November 28, 2003 (United States)"/>
    <x v="9"/>
    <n v="20000"/>
    <s v="Peter Hedges"/>
    <s v="Peter Hedges"/>
    <s v="Katie Holmes"/>
    <s v="United States"/>
    <n v="300000"/>
    <n v="3282321"/>
    <s v="United Artists"/>
    <n v="80"/>
    <n v="184"/>
    <n v="5596000.5309782606"/>
    <n v="9.9410699999999999"/>
  </r>
  <r>
    <s v="Code 46"/>
    <x v="0"/>
    <x v="0"/>
    <x v="23"/>
    <s v="September 17, 2004 (United Kingdom)"/>
    <x v="19"/>
    <n v="20000"/>
    <s v="Michael Winterbottom"/>
    <s v="Frank Cottrell Boyce"/>
    <s v="Tim Robbins"/>
    <s v="United Kingdom"/>
    <n v="7500000"/>
    <n v="886018"/>
    <s v="BBC Films"/>
    <n v="93"/>
    <n v="184"/>
    <n v="1510564.383695652"/>
    <n v="-0.88186426666666662"/>
  </r>
  <r>
    <s v="Time of the Wolf"/>
    <x v="0"/>
    <x v="0"/>
    <x v="23"/>
    <s v="October 8, 2003 (France)"/>
    <x v="14"/>
    <n v="10000"/>
    <s v="Michael Haneke"/>
    <s v="Michael Haneke"/>
    <s v="Isabelle Huppert"/>
    <s v="France"/>
    <m/>
    <n v="499149"/>
    <s v="Arte France CinÃ©ma"/>
    <n v="114"/>
    <n v="184"/>
    <n v="850994.78967391304"/>
    <n v="0"/>
  </r>
  <r>
    <s v="Barely Legal"/>
    <x v="0"/>
    <x v="3"/>
    <x v="23"/>
    <s v="May 25, 2006 (Thailand)"/>
    <x v="32"/>
    <n v="5900"/>
    <s v="David Mickey Evans"/>
    <s v="David H. Steinberg"/>
    <s v="Erik von Detten"/>
    <s v="Germany"/>
    <m/>
    <n v="83439"/>
    <s v="International West Pictures (IWP)"/>
    <n v="90"/>
    <n v="184"/>
    <n v="142254.42554347825"/>
    <n v="0"/>
  </r>
  <r>
    <s v="Nathalie..."/>
    <x v="3"/>
    <x v="0"/>
    <x v="23"/>
    <s v="January 7, 2004 (France)"/>
    <x v="21"/>
    <n v="4500"/>
    <s v="Anne Fontaine"/>
    <s v="Philippe Blasband"/>
    <s v="Fanny Ardant"/>
    <s v="France"/>
    <m/>
    <n v="5254422"/>
    <s v="Les Films Alain Sarde"/>
    <n v="100"/>
    <n v="184"/>
    <n v="8958218.3771739118"/>
    <n v="0"/>
  </r>
  <r>
    <s v="The Order"/>
    <x v="0"/>
    <x v="4"/>
    <x v="23"/>
    <s v="September 5, 2003 (United States)"/>
    <x v="33"/>
    <n v="17000"/>
    <s v="Brian Helgeland"/>
    <s v="Brian Helgeland"/>
    <s v="Heath Ledger"/>
    <s v="United States"/>
    <n v="38000000"/>
    <n v="11560806"/>
    <s v="Twentieth Century Fox"/>
    <n v="102"/>
    <n v="184"/>
    <n v="19709917.620652173"/>
    <n v="-0.69576826315789475"/>
  </r>
  <r>
    <s v="Gozu"/>
    <x v="0"/>
    <x v="6"/>
    <x v="23"/>
    <s v="July 14, 2004 (France)"/>
    <x v="9"/>
    <n v="11000"/>
    <s v="Takashi Miike"/>
    <s v="Sakichi Sato"/>
    <s v="YÃ»ta Sone"/>
    <s v="Japan"/>
    <m/>
    <n v="58202"/>
    <s v="Rakueisha"/>
    <n v="129"/>
    <n v="184"/>
    <n v="99228.083695652167"/>
    <n v="0"/>
  </r>
  <r>
    <s v="Veronica Guerin"/>
    <x v="0"/>
    <x v="5"/>
    <x v="23"/>
    <s v="October 17, 2003 (United States)"/>
    <x v="15"/>
    <n v="20000"/>
    <s v="Joel Schumacher"/>
    <s v="Carol Doyle"/>
    <s v="Cate Blanchett"/>
    <s v="Ireland"/>
    <n v="17000000"/>
    <n v="9439660"/>
    <s v="Touchstone Pictures"/>
    <n v="98"/>
    <n v="184"/>
    <n v="16093594.249999998"/>
    <n v="-0.44472588235294119"/>
  </r>
  <r>
    <s v="Shade"/>
    <x v="0"/>
    <x v="6"/>
    <x v="23"/>
    <s v="May 9, 2004 (United States)"/>
    <x v="21"/>
    <n v="12000"/>
    <s v="Damian Nieman"/>
    <s v="Damian Nieman"/>
    <s v="Joe Nicolo"/>
    <s v="United States"/>
    <n v="10000000"/>
    <n v="459098"/>
    <s v="Cobalt Media Group"/>
    <n v="101"/>
    <n v="184"/>
    <n v="782712.18804347818"/>
    <n v="-0.9540902"/>
  </r>
  <r>
    <s v="The Mother"/>
    <x v="0"/>
    <x v="0"/>
    <x v="23"/>
    <s v="June 18, 2004 (United States)"/>
    <x v="8"/>
    <n v="4000"/>
    <s v="Roger Michell"/>
    <s v="Hanif Kureishi"/>
    <s v="Anne Reid"/>
    <s v="United Kingdom"/>
    <n v="2500000"/>
    <n v="3039587"/>
    <s v="BBC Films"/>
    <n v="112"/>
    <n v="184"/>
    <n v="5182165.445108695"/>
    <n v="0.21583479999999999"/>
  </r>
  <r>
    <s v="Sylvia"/>
    <x v="0"/>
    <x v="5"/>
    <x v="23"/>
    <s v="October 31, 2003 (United States)"/>
    <x v="21"/>
    <n v="10000"/>
    <s v="Christine Jeffs"/>
    <s v="John Brownlow"/>
    <s v="Gwyneth Paltrow"/>
    <s v="United Kingdom"/>
    <m/>
    <n v="2917393"/>
    <s v="BBC Films"/>
    <n v="100"/>
    <n v="184"/>
    <n v="4973837.9570652172"/>
    <n v="0"/>
  </r>
  <r>
    <s v="Rugrats Go Wild"/>
    <x v="1"/>
    <x v="10"/>
    <x v="23"/>
    <s v="June 13, 2003 (United States)"/>
    <x v="41"/>
    <n v="7900"/>
    <s v="John Eng"/>
    <s v="Kate Boutilier"/>
    <s v="Jodi Carlisle"/>
    <s v="United States"/>
    <n v="25000000"/>
    <n v="55250496"/>
    <s v="Klasky-Csupo"/>
    <n v="80"/>
    <n v="184"/>
    <n v="94196090.191304341"/>
    <n v="1.21001984"/>
  </r>
  <r>
    <s v="The Divorce"/>
    <x v="8"/>
    <x v="3"/>
    <x v="23"/>
    <s v="August 29, 2003 (United States)"/>
    <x v="38"/>
    <n v="11000"/>
    <s v="James Ivory"/>
    <s v="Diane Johnson"/>
    <s v="Kate Hudson"/>
    <s v="United States"/>
    <m/>
    <n v="12991996"/>
    <s v="Merchant Ivory Productions"/>
    <n v="117"/>
    <n v="184"/>
    <n v="22149941.006521739"/>
    <n v="0"/>
  </r>
  <r>
    <s v="Luther"/>
    <x v="8"/>
    <x v="5"/>
    <x v="23"/>
    <s v="September 26, 2003 (United States)"/>
    <x v="14"/>
    <n v="15000"/>
    <s v="Eric Till"/>
    <s v="Camille Thomasson"/>
    <s v="Joseph Fiennes"/>
    <s v="Germany"/>
    <n v="30000000"/>
    <n v="29632684"/>
    <s v="Eikon Film"/>
    <n v="123"/>
    <n v="184"/>
    <n v="50520505.276086956"/>
    <n v="-1.2243866666666667E-2"/>
  </r>
  <r>
    <s v="Pride and Prejudice"/>
    <x v="1"/>
    <x v="3"/>
    <x v="23"/>
    <s v="December 5, 2003 (United States)"/>
    <x v="27"/>
    <n v="2500"/>
    <s v="Andrew Black"/>
    <s v="Jane Austen"/>
    <s v="Kam Heskin"/>
    <s v="United States"/>
    <m/>
    <n v="377271"/>
    <s v="Bestboy Pictures"/>
    <n v="104"/>
    <n v="184"/>
    <n v="643206.04728260869"/>
    <n v="0"/>
  </r>
  <r>
    <s v="Saints and Soldiers"/>
    <x v="8"/>
    <x v="2"/>
    <x v="23"/>
    <s v="March 25, 2005 (United States)"/>
    <x v="17"/>
    <n v="20000"/>
    <s v="Ryan Little"/>
    <s v="Geoffrey Panos"/>
    <s v="Corbin Allred"/>
    <s v="United States"/>
    <n v="780000"/>
    <n v="1310470"/>
    <s v="Go Films"/>
    <n v="90"/>
    <n v="184"/>
    <n v="2234208.9076086953"/>
    <n v="0.68008974358974361"/>
  </r>
  <r>
    <s v="Carandiru"/>
    <x v="0"/>
    <x v="0"/>
    <x v="23"/>
    <s v="April 11, 2003 (Brazil)"/>
    <x v="37"/>
    <n v="19000"/>
    <s v="Hector Babenco"/>
    <s v="Hector Babenco"/>
    <s v="Enrique Diaz"/>
    <s v="Brazil"/>
    <m/>
    <n v="10781635"/>
    <s v="BR PetrobrÃ¡s"/>
    <n v="145"/>
    <n v="184"/>
    <n v="18381515.758152172"/>
    <n v="0"/>
  </r>
  <r>
    <s v="Taxi 3"/>
    <x v="4"/>
    <x v="2"/>
    <x v="23"/>
    <s v="January 29, 2003 (France)"/>
    <x v="1"/>
    <n v="41000"/>
    <s v="GÃ©rard Krawczyk"/>
    <s v="Luc Besson"/>
    <s v="Samy Naceri"/>
    <s v="France"/>
    <n v="1300000"/>
    <n v="65497208"/>
    <s v="EuropaCorp"/>
    <n v="84"/>
    <n v="184"/>
    <n v="111665620.37826087"/>
    <n v="49.382467692307692"/>
  </r>
  <r>
    <s v="My Life Without Me"/>
    <x v="0"/>
    <x v="0"/>
    <x v="23"/>
    <s v="March 7, 2003 (Spain)"/>
    <x v="24"/>
    <n v="24000"/>
    <s v="Isabel Coixet"/>
    <s v="Isabel Coixet"/>
    <s v="Sarah Polley"/>
    <s v="Spain"/>
    <m/>
    <n v="9781854"/>
    <s v="El Deseo"/>
    <n v="106"/>
    <n v="184"/>
    <n v="16676997.824999999"/>
    <n v="0"/>
  </r>
  <r>
    <s v="The Company"/>
    <x v="8"/>
    <x v="0"/>
    <x v="23"/>
    <s v="May 7, 2004 (United Kingdom)"/>
    <x v="21"/>
    <n v="6300"/>
    <s v="Robert Altman"/>
    <s v="Neve Campbell"/>
    <s v="Neve Campbell"/>
    <s v="United States"/>
    <n v="15000000"/>
    <n v="6415017"/>
    <s v="Sony Pictures Classics"/>
    <n v="112"/>
    <n v="184"/>
    <n v="10936906.700543478"/>
    <n v="-0.57233219999999996"/>
  </r>
  <r>
    <s v="The Barbarian Invasions"/>
    <x v="0"/>
    <x v="3"/>
    <x v="23"/>
    <s v="March 5, 2004 (United States)"/>
    <x v="37"/>
    <n v="29000"/>
    <s v="Denys Arcand"/>
    <s v="Denys Arcand"/>
    <s v="RÃ©my Girard"/>
    <s v="Canada"/>
    <m/>
    <n v="34883010"/>
    <s v="Pyramide Productions"/>
    <n v="99"/>
    <n v="184"/>
    <n v="59471740.418478258"/>
    <n v="0"/>
  </r>
  <r>
    <s v="Good Boy"/>
    <x v="1"/>
    <x v="3"/>
    <x v="23"/>
    <s v="October 10, 2003 (United States)"/>
    <x v="27"/>
    <n v="4100"/>
    <s v="John Hoffman"/>
    <s v="Zeke Richardson"/>
    <s v="Liam Aiken"/>
    <s v="United States"/>
    <n v="18000000"/>
    <n v="45490616"/>
    <s v="Metro-Goldwyn-Mayer (MGM)"/>
    <n v="87"/>
    <n v="184"/>
    <n v="77556555.647826076"/>
    <n v="1.5272564444444445"/>
  </r>
  <r>
    <s v="The United States of Leland"/>
    <x v="0"/>
    <x v="0"/>
    <x v="23"/>
    <s v="March 25, 2005 (Italy)"/>
    <x v="9"/>
    <n v="23000"/>
    <s v="Matthew Ryan Hoge"/>
    <s v="Matthew Ryan Hoge"/>
    <s v="Ryan Gosling"/>
    <s v="United States"/>
    <m/>
    <n v="343847"/>
    <s v="MDP Worldwide"/>
    <n v="108"/>
    <n v="184"/>
    <n v="586221.76032608689"/>
    <n v="0"/>
  </r>
  <r>
    <s v="How to Deal"/>
    <x v="8"/>
    <x v="3"/>
    <x v="23"/>
    <s v="July 18, 2003 (United States)"/>
    <x v="41"/>
    <n v="9300"/>
    <s v="Clare Kilner"/>
    <s v="Sarah Dessen"/>
    <s v="Mandy Moore"/>
    <s v="United States"/>
    <n v="16000000"/>
    <n v="14390329"/>
    <s v="Focus Features"/>
    <n v="101"/>
    <n v="184"/>
    <n v="24533946.778804347"/>
    <n v="-0.1006044375"/>
  </r>
  <r>
    <s v="It's All About Love"/>
    <x v="0"/>
    <x v="0"/>
    <x v="23"/>
    <s v="January 10, 2003 (Denmark)"/>
    <x v="20"/>
    <n v="8100"/>
    <s v="Thomas Vinterberg"/>
    <s v="Mogens Rukov"/>
    <s v="Joaquin Phoenix"/>
    <s v="Denmark"/>
    <m/>
    <n v="478996"/>
    <s v="Nimbus Film Productions"/>
    <n v="106"/>
    <n v="184"/>
    <n v="816636.11521739129"/>
    <n v="0"/>
  </r>
  <r>
    <s v="Masked and Anonymous"/>
    <x v="8"/>
    <x v="3"/>
    <x v="23"/>
    <s v="August 8, 2003 (Canada)"/>
    <x v="20"/>
    <n v="4500"/>
    <s v="Larry Charles"/>
    <s v="Bob Dylan"/>
    <s v="Bob Dylan"/>
    <s v="United Kingdom"/>
    <m/>
    <n v="546106"/>
    <s v="American Entertainment Investors"/>
    <n v="112"/>
    <n v="184"/>
    <n v="931051.37065217388"/>
    <n v="0"/>
  </r>
  <r>
    <s v="Control"/>
    <x v="0"/>
    <x v="3"/>
    <x v="23"/>
    <s v="November 20, 2003 (Hungary)"/>
    <x v="37"/>
    <n v="25000"/>
    <s v="NimrÃ³d Antal"/>
    <s v="Jim Adler"/>
    <s v="SÃ¡ndor CsÃ¡nyi"/>
    <s v="Hungary"/>
    <m/>
    <n v="1277800"/>
    <s v="CafÃ© Film"/>
    <n v="111"/>
    <n v="184"/>
    <n v="2178510.1086956519"/>
    <n v="0"/>
  </r>
  <r>
    <s v="The Girl Next Door"/>
    <x v="0"/>
    <x v="3"/>
    <x v="24"/>
    <s v="April 9, 2004 (United States)"/>
    <x v="17"/>
    <n v="208000"/>
    <s v="Luke Greenfield"/>
    <s v="David Wagner"/>
    <s v="Emile Hirsch"/>
    <s v="United States"/>
    <n v="25000000"/>
    <n v="30381722"/>
    <s v="New Regency Productions"/>
    <n v="109"/>
    <n v="188.9"/>
    <n v="50453923.723663308"/>
    <n v="0.21526888"/>
  </r>
  <r>
    <s v="EuroTrip"/>
    <x v="0"/>
    <x v="3"/>
    <x v="24"/>
    <s v="February 20, 2004 (United States)"/>
    <x v="14"/>
    <n v="200000"/>
    <s v="Jeff Schaffer"/>
    <s v="Alec Berg"/>
    <s v="Scott Mechlowicz"/>
    <s v="United States"/>
    <n v="25000000"/>
    <n v="22605153"/>
    <s v="Dreamworks Pictures"/>
    <n v="92"/>
    <n v="188.9"/>
    <n v="37539632.059820004"/>
    <n v="-9.5793879999999998E-2"/>
  </r>
  <r>
    <s v="Dodgeball: A True Underdog Story"/>
    <x v="8"/>
    <x v="3"/>
    <x v="24"/>
    <s v="June 18, 2004 (United States)"/>
    <x v="17"/>
    <n v="235000"/>
    <s v="Rawson Marshall Thurber"/>
    <s v="Rawson Marshall Thurber"/>
    <s v="Ben Stiller"/>
    <s v="United States"/>
    <n v="20000000"/>
    <n v="168423227"/>
    <s v="Twentieth Century Fox"/>
    <n v="92"/>
    <n v="188.9"/>
    <n v="279694898.41132873"/>
    <n v="7.4211613500000002"/>
  </r>
  <r>
    <s v="White Chicks"/>
    <x v="8"/>
    <x v="3"/>
    <x v="24"/>
    <s v="June 23, 2004 (United States)"/>
    <x v="41"/>
    <n v="135000"/>
    <s v="Keenen Ivory Wayans"/>
    <s v="Keenen Ivory Wayans"/>
    <s v="Marlon Wayans"/>
    <s v="United States"/>
    <n v="37000000"/>
    <n v="113100873"/>
    <s v="Revolution Studios"/>
    <n v="109"/>
    <n v="188.9"/>
    <n v="187822889.67760718"/>
    <n v="2.0567803513513514"/>
  </r>
  <r>
    <s v="Mean Girls"/>
    <x v="8"/>
    <x v="3"/>
    <x v="24"/>
    <s v="April 30, 2004 (United States)"/>
    <x v="9"/>
    <n v="347000"/>
    <s v="Mark Waters"/>
    <s v="Rosalind Wiseman"/>
    <s v="Lindsay Lohan"/>
    <s v="United States"/>
    <n v="17000000"/>
    <n v="130126277"/>
    <s v="Paramount Pictures"/>
    <n v="97"/>
    <n v="188.9"/>
    <n v="216096416.59555319"/>
    <n v="6.6544868823529413"/>
  </r>
  <r>
    <s v="Harry Potter and the Prisoner of Azkaban"/>
    <x v="1"/>
    <x v="1"/>
    <x v="24"/>
    <s v="June 4, 2004 (United States)"/>
    <x v="6"/>
    <n v="570000"/>
    <s v="Alfonso CuarÃ³n"/>
    <s v="J.K. Rowling"/>
    <s v="Daniel Radcliffe"/>
    <s v="United Kingdom"/>
    <n v="130000000"/>
    <n v="797361618"/>
    <s v="Warner Bros."/>
    <n v="142"/>
    <n v="188.9"/>
    <n v="1324152141.6971941"/>
    <n v="5.1335509076923076"/>
  </r>
  <r>
    <s v="Troy"/>
    <x v="0"/>
    <x v="0"/>
    <x v="24"/>
    <s v="May 14, 2004 (United States)"/>
    <x v="13"/>
    <n v="500000"/>
    <s v="Wolfgang Petersen"/>
    <s v="Homer"/>
    <s v="Brad Pitt"/>
    <s v="United States"/>
    <n v="175000000"/>
    <n v="497409852"/>
    <s v="Warner Bros."/>
    <n v="163"/>
    <n v="188.9"/>
    <n v="826032136.43409204"/>
    <n v="1.8423420114285713"/>
  </r>
  <r>
    <s v="Eternal Sunshine of the Spotless Mind"/>
    <x v="0"/>
    <x v="0"/>
    <x v="24"/>
    <s v="March 19, 2004 (United States)"/>
    <x v="28"/>
    <n v="935000"/>
    <s v="Michel Gondry"/>
    <s v="Charlie Kaufman"/>
    <s v="Jim Carrey"/>
    <s v="United States"/>
    <n v="20000000"/>
    <n v="74036715"/>
    <s v="Focus Features"/>
    <n v="108"/>
    <n v="188.9"/>
    <n v="122950330.83906828"/>
    <n v="2.7018357499999999"/>
  </r>
  <r>
    <s v="Kill Bill: Vol. 2"/>
    <x v="0"/>
    <x v="2"/>
    <x v="24"/>
    <s v="April 16, 2004 (United States)"/>
    <x v="45"/>
    <n v="702000"/>
    <s v="Quentin Tarantino"/>
    <s v="Quentin Tarantino"/>
    <s v="Uma Thurman"/>
    <s v="United States"/>
    <n v="30000000"/>
    <n v="154118820"/>
    <s v="Miramax"/>
    <n v="137"/>
    <n v="188.9"/>
    <n v="255940041.47167811"/>
    <n v="4.1372939999999998"/>
  </r>
  <r>
    <s v="The Notebook"/>
    <x v="8"/>
    <x v="0"/>
    <x v="24"/>
    <s v="June 25, 2004 (United States)"/>
    <x v="40"/>
    <n v="534000"/>
    <s v="Nick Cassavetes"/>
    <s v="Jeremy Leven"/>
    <s v="Gena Rowlands"/>
    <s v="United States"/>
    <n v="29000000"/>
    <n v="117815157"/>
    <s v="New Line Cinema"/>
    <n v="123"/>
    <n v="188.9"/>
    <n v="195651745.63737425"/>
    <n v="3.0625916206896551"/>
  </r>
  <r>
    <s v="The Terminal"/>
    <x v="8"/>
    <x v="3"/>
    <x v="24"/>
    <s v="June 18, 2004 (United States)"/>
    <x v="34"/>
    <n v="421000"/>
    <s v="Steven Spielberg"/>
    <s v="Andrew Niccol"/>
    <s v="Tom Hanks"/>
    <s v="United States"/>
    <n v="60000000"/>
    <n v="219100084"/>
    <s v="Dreamworks Pictures"/>
    <n v="128"/>
    <n v="188.9"/>
    <n v="363852283.4875595"/>
    <n v="2.6516680666666668"/>
  </r>
  <r>
    <s v="Van Helsing"/>
    <x v="8"/>
    <x v="2"/>
    <x v="24"/>
    <s v="May 7, 2004 (United States)"/>
    <x v="10"/>
    <n v="251000"/>
    <s v="Stephen Sommers"/>
    <s v="Stephen Sommers"/>
    <s v="Hugh Jackman"/>
    <s v="United States"/>
    <n v="160000000"/>
    <n v="300157638"/>
    <s v="Universal Pictures"/>
    <n v="131"/>
    <n v="188.9"/>
    <n v="498461890.10375857"/>
    <n v="0.87598523750000001"/>
  </r>
  <r>
    <s v="The Incredibles"/>
    <x v="1"/>
    <x v="10"/>
    <x v="24"/>
    <s v="November 5, 2004 (United States)"/>
    <x v="45"/>
    <n v="673000"/>
    <s v="Brad Bird"/>
    <s v="Brad Bird"/>
    <s v="Craig T. Nelson"/>
    <s v="United States"/>
    <n v="92000000"/>
    <n v="631607053"/>
    <s v="Pixar Animation Studios"/>
    <n v="115"/>
    <n v="188.9"/>
    <n v="1048889002.2556907"/>
    <n v="5.8652940543478262"/>
  </r>
  <r>
    <s v="Saw"/>
    <x v="0"/>
    <x v="4"/>
    <x v="24"/>
    <s v="October 29, 2004 (United States)"/>
    <x v="37"/>
    <n v="391000"/>
    <s v="James Wan"/>
    <s v="Leigh Whannell"/>
    <s v="Cary Elwes"/>
    <s v="United States"/>
    <n v="1200000"/>
    <n v="103911669"/>
    <s v="Evolution Entertainment"/>
    <n v="103"/>
    <n v="188.9"/>
    <n v="172562681.65854949"/>
    <n v="85.5930575"/>
  </r>
  <r>
    <s v="Collateral"/>
    <x v="0"/>
    <x v="6"/>
    <x v="24"/>
    <s v="August 6, 2004 (United States)"/>
    <x v="24"/>
    <n v="373000"/>
    <s v="Michael Mann"/>
    <s v="Stuart Beattie"/>
    <s v="Tom Cruise"/>
    <s v="United States"/>
    <n v="65000000"/>
    <n v="220239925"/>
    <s v="Paramount Pictures"/>
    <n v="120"/>
    <n v="188.9"/>
    <n v="365745179.84383267"/>
    <n v="2.3883065384615385"/>
  </r>
  <r>
    <s v="The Aviator"/>
    <x v="8"/>
    <x v="5"/>
    <x v="24"/>
    <s v="December 25, 2004 (United States)"/>
    <x v="24"/>
    <n v="342000"/>
    <s v="Martin Scorsese"/>
    <s v="John Logan"/>
    <s v="Leonardo DiCaprio"/>
    <s v="United States"/>
    <n v="110000000"/>
    <n v="213719942"/>
    <s v="Forward Pass"/>
    <n v="170"/>
    <n v="188.9"/>
    <n v="354917659.10746425"/>
    <n v="0.94290856363636366"/>
  </r>
  <r>
    <s v="Spider-Man 2"/>
    <x v="8"/>
    <x v="2"/>
    <x v="24"/>
    <s v="June 30, 2004 (United States)"/>
    <x v="4"/>
    <n v="559000"/>
    <s v="Sam Raimi"/>
    <s v="Stan Lee"/>
    <s v="Tobey Maguire"/>
    <s v="United States"/>
    <n v="200000000"/>
    <n v="788976453"/>
    <s v="Columbia Pictures"/>
    <n v="127"/>
    <n v="188.9"/>
    <n v="1310227174.7278981"/>
    <n v="2.9448822649999999"/>
  </r>
  <r>
    <s v="The Punisher"/>
    <x v="0"/>
    <x v="2"/>
    <x v="24"/>
    <s v="April 16, 2004 (United States)"/>
    <x v="5"/>
    <n v="152000"/>
    <s v="Jonathan Hensleigh"/>
    <s v="Jonathan Hensleigh"/>
    <s v="Thomas Jane"/>
    <s v="United States"/>
    <n v="33000000"/>
    <n v="54700105"/>
    <s v="Lions Gate Films"/>
    <n v="124"/>
    <n v="188.9"/>
    <n v="90838660.341450498"/>
    <n v="0.65757893939393941"/>
  </r>
  <r>
    <s v="I, Robot"/>
    <x v="8"/>
    <x v="2"/>
    <x v="24"/>
    <s v="July 16, 2004 (United States)"/>
    <x v="12"/>
    <n v="509000"/>
    <s v="Alex Proyas"/>
    <s v="Jeff Vintar"/>
    <s v="Will Smith"/>
    <s v="United States"/>
    <n v="120000000"/>
    <n v="353133898"/>
    <s v="Twentieth Century Fox"/>
    <n v="115"/>
    <n v="188.9"/>
    <n v="586437817.906829"/>
    <n v="1.9427824833333334"/>
  </r>
  <r>
    <s v="Howl's Moving Castle"/>
    <x v="1"/>
    <x v="10"/>
    <x v="24"/>
    <s v="June 17, 2005 (United States)"/>
    <x v="7"/>
    <n v="350000"/>
    <s v="Hayao Miyazaki"/>
    <s v="Hayao Miyazaki"/>
    <s v="Chieko BaishÃ´"/>
    <s v="Japan"/>
    <n v="24000000"/>
    <n v="236214446"/>
    <s v="Buena Vista Home Entertainment"/>
    <n v="119"/>
    <n v="188.9"/>
    <n v="392273540.02223396"/>
    <n v="8.8422685833333325"/>
  </r>
  <r>
    <s v="Spanglish"/>
    <x v="8"/>
    <x v="3"/>
    <x v="24"/>
    <s v="December 17, 2004 (United States)"/>
    <x v="5"/>
    <n v="81000"/>
    <s v="James L. Brooks"/>
    <s v="James L. Brooks"/>
    <s v="Adam Sandler"/>
    <s v="United States"/>
    <n v="80000000"/>
    <n v="55470154"/>
    <s v="Columbia Pictures"/>
    <n v="131"/>
    <n v="188.9"/>
    <n v="92117455.319216505"/>
    <n v="-0.30662307500000002"/>
  </r>
  <r>
    <s v="Million Dollar Baby"/>
    <x v="8"/>
    <x v="0"/>
    <x v="24"/>
    <s v="January 28, 2005 (United States)"/>
    <x v="31"/>
    <n v="650000"/>
    <s v="Clint Eastwood"/>
    <s v="Paul Haggis"/>
    <s v="Hilary Swank"/>
    <s v="United States"/>
    <n v="30000000"/>
    <n v="216763646"/>
    <s v="Warner Bros."/>
    <n v="132"/>
    <n v="188.9"/>
    <n v="359972237.95764953"/>
    <n v="6.2254548666666665"/>
  </r>
  <r>
    <s v="Shaun of the Dead"/>
    <x v="0"/>
    <x v="3"/>
    <x v="24"/>
    <s v="September 24, 2004 (United States)"/>
    <x v="6"/>
    <n v="525000"/>
    <s v="Edgar Wright"/>
    <s v="Simon Pegg"/>
    <s v="Simon Pegg"/>
    <s v="United Kingdom"/>
    <m/>
    <n v="30097092"/>
    <s v="Universal Pictures"/>
    <n v="99"/>
    <n v="188.9"/>
    <n v="49981248.069878235"/>
    <n v="0"/>
  </r>
  <r>
    <s v="The Village"/>
    <x v="8"/>
    <x v="0"/>
    <x v="24"/>
    <s v="July 30, 2004 (United States)"/>
    <x v="16"/>
    <n v="247000"/>
    <s v="M. Night Shyamalan"/>
    <s v="M. Night Shyamalan"/>
    <s v="Sigourney Weaver"/>
    <s v="United States"/>
    <n v="60000000"/>
    <n v="256697520"/>
    <s v="Touchstone Pictures"/>
    <n v="108"/>
    <n v="188.9"/>
    <n v="426289105.47379559"/>
    <n v="3.278292"/>
  </r>
  <r>
    <s v="My Summer of Love"/>
    <x v="0"/>
    <x v="0"/>
    <x v="24"/>
    <s v="July 1, 2005 (United States)"/>
    <x v="17"/>
    <n v="20000"/>
    <s v="Pawel Pawlikowski"/>
    <s v="Helen Cross"/>
    <s v="Natalie Press"/>
    <s v="United Kingdom"/>
    <m/>
    <n v="2766976"/>
    <s v="Apocalypso Pictures"/>
    <n v="86"/>
    <n v="188.9"/>
    <n v="4595025.7871889882"/>
    <n v="0"/>
  </r>
  <r>
    <s v="The Butterfly Effect"/>
    <x v="0"/>
    <x v="0"/>
    <x v="24"/>
    <s v="January 23, 2004 (United States)"/>
    <x v="37"/>
    <n v="460000"/>
    <s v="Eric Bress"/>
    <s v="J. Mackye Gruber"/>
    <s v="Ashton Kutcher"/>
    <s v="United States"/>
    <n v="13000000"/>
    <n v="96822421"/>
    <s v="BenderSpink"/>
    <n v="113"/>
    <n v="188.9"/>
    <n v="160789801.31127578"/>
    <n v="6.4478785384615387"/>
  </r>
  <r>
    <s v="The Day After Tomorrow"/>
    <x v="8"/>
    <x v="2"/>
    <x v="24"/>
    <s v="May 28, 2004 (United States)"/>
    <x v="5"/>
    <n v="424000"/>
    <s v="Roland Emmerich"/>
    <s v="Roland Emmerich"/>
    <s v="Dennis Quaid"/>
    <s v="United States"/>
    <n v="125000000"/>
    <n v="552639571"/>
    <s v="Twentieth Century Fox"/>
    <n v="124"/>
    <n v="188.9"/>
    <n v="917750309.27845407"/>
    <n v="3.421116568"/>
  </r>
  <r>
    <s v="Layer Cake"/>
    <x v="0"/>
    <x v="2"/>
    <x v="24"/>
    <s v="June 3, 2005 (United States)"/>
    <x v="4"/>
    <n v="171000"/>
    <s v="Matthew Vaughn"/>
    <s v="J.J. Connolly"/>
    <s v="Daniel Craig"/>
    <s v="United Kingdom"/>
    <m/>
    <n v="11850214"/>
    <s v="Sony Pictures Classics"/>
    <n v="105"/>
    <n v="188.9"/>
    <n v="19679259.564849123"/>
    <n v="0"/>
  </r>
  <r>
    <s v="Napoleon Dynamite"/>
    <x v="1"/>
    <x v="3"/>
    <x v="24"/>
    <s v="August 27, 2004 (United States)"/>
    <x v="15"/>
    <n v="204000"/>
    <s v="Jared Hess"/>
    <s v="Jared Hess"/>
    <s v="Jon Heder"/>
    <s v="United States"/>
    <n v="400000"/>
    <n v="46138887"/>
    <s v="Fox Searchlight Pictures"/>
    <n v="96"/>
    <n v="188.9"/>
    <n v="76621327.961355209"/>
    <n v="114.3472175"/>
  </r>
  <r>
    <s v="50 First Dates"/>
    <x v="8"/>
    <x v="3"/>
    <x v="24"/>
    <s v="February 13, 2004 (United States)"/>
    <x v="8"/>
    <n v="335000"/>
    <s v="Peter Segal"/>
    <s v="George Wing"/>
    <s v="Adam Sandler"/>
    <s v="United States"/>
    <n v="75000000"/>
    <n v="198520934"/>
    <s v="Columbia Pictures"/>
    <n v="99"/>
    <n v="188.9"/>
    <n v="329677167.79142398"/>
    <n v="1.6469457866666666"/>
  </r>
  <r>
    <s v="Man on Fire"/>
    <x v="0"/>
    <x v="2"/>
    <x v="24"/>
    <s v="April 23, 2004 (United States)"/>
    <x v="3"/>
    <n v="336000"/>
    <s v="Tony Scott"/>
    <s v="A.J. Quinnell"/>
    <s v="Denzel Washington"/>
    <s v="United States"/>
    <n v="70000000"/>
    <n v="130834852"/>
    <s v="Fox 2000 Pictures"/>
    <n v="146"/>
    <n v="188.9"/>
    <n v="217273123.72895709"/>
    <n v="0.86906931428571432"/>
  </r>
  <r>
    <s v="Downfall"/>
    <x v="0"/>
    <x v="5"/>
    <x v="24"/>
    <s v="April 8, 2005 (United States)"/>
    <x v="7"/>
    <n v="338000"/>
    <s v="Oliver Hirschbiegel"/>
    <s v="Bernd Eichinger"/>
    <s v="Bruno Ganz"/>
    <s v="Germany"/>
    <m/>
    <n v="92181574"/>
    <s v="Constantin Film"/>
    <n v="156"/>
    <n v="188.9"/>
    <n v="153082899.75542614"/>
    <n v="0"/>
  </r>
  <r>
    <s v="13 Going on 30"/>
    <x v="8"/>
    <x v="3"/>
    <x v="24"/>
    <s v="April 23, 2004 (United States)"/>
    <x v="19"/>
    <n v="174000"/>
    <s v="Gary Winick"/>
    <s v="Josh Goldsmith"/>
    <s v="Jennifer Garner"/>
    <s v="United States"/>
    <n v="37000000"/>
    <n v="96455697"/>
    <s v="Revolution Studios"/>
    <n v="98"/>
    <n v="188.9"/>
    <n v="160180794.85918474"/>
    <n v="1.6069107297297298"/>
  </r>
  <r>
    <s v="Shrek 2"/>
    <x v="1"/>
    <x v="10"/>
    <x v="24"/>
    <s v="May 19, 2004 (United States)"/>
    <x v="13"/>
    <n v="431000"/>
    <s v="Andrew Adamson"/>
    <s v="William Steig"/>
    <s v="Mike Myers"/>
    <s v="United States"/>
    <n v="150000000"/>
    <n v="928760770"/>
    <s v="Dreamworks Pictures"/>
    <n v="93"/>
    <n v="188.9"/>
    <n v="1542362379.8253043"/>
    <n v="5.1917384666666671"/>
  </r>
  <r>
    <s v="Crash"/>
    <x v="0"/>
    <x v="6"/>
    <x v="24"/>
    <s v="May 6, 2005 (United States)"/>
    <x v="3"/>
    <n v="424000"/>
    <s v="Paul Haggis"/>
    <s v="Paul Haggis"/>
    <s v="Don Cheadle"/>
    <s v="United States"/>
    <n v="6500000"/>
    <n v="98410061"/>
    <s v="Bob Yari Productions"/>
    <n v="112"/>
    <n v="188.9"/>
    <n v="163426342.69825304"/>
    <n v="14.140009384615384"/>
  </r>
  <r>
    <s v="The Bourne Supremacy"/>
    <x v="8"/>
    <x v="2"/>
    <x v="24"/>
    <s v="July 23, 2004 (United States)"/>
    <x v="3"/>
    <n v="443000"/>
    <s v="Paul Greengrass"/>
    <s v="Robert Ludlum"/>
    <s v="Matt Damon"/>
    <s v="United States"/>
    <n v="75000000"/>
    <n v="290835269"/>
    <s v="Universal Pictures"/>
    <n v="108"/>
    <n v="188.9"/>
    <n v="482980539.36103755"/>
    <n v="2.8778035866666665"/>
  </r>
  <r>
    <s v="Dawn of the Dead"/>
    <x v="0"/>
    <x v="2"/>
    <x v="24"/>
    <s v="March 19, 2004 (United States)"/>
    <x v="4"/>
    <n v="243000"/>
    <s v="Zack Snyder"/>
    <s v="George A. Romero"/>
    <s v="Sarah Polley"/>
    <s v="United States"/>
    <n v="26000000"/>
    <n v="102278712"/>
    <s v="Strike Entertainment"/>
    <n v="101"/>
    <n v="188.9"/>
    <n v="169850883.82424563"/>
    <n v="2.9337966153846153"/>
  </r>
  <r>
    <s v="The Passion of the Christ"/>
    <x v="0"/>
    <x v="0"/>
    <x v="24"/>
    <s v="February 25, 2004 (United States)"/>
    <x v="13"/>
    <n v="221000"/>
    <s v="Mel Gibson"/>
    <s v="Benedict Fitzgerald"/>
    <s v="Jim Caviezel"/>
    <s v="United States"/>
    <n v="30000000"/>
    <n v="612054506"/>
    <s v="Icon Productions"/>
    <n v="127"/>
    <n v="188.9"/>
    <n v="1016418732.3038644"/>
    <n v="19.401816866666667"/>
  </r>
  <r>
    <s v="Resident Evil: Apocalypse"/>
    <x v="0"/>
    <x v="2"/>
    <x v="24"/>
    <s v="September 10, 2004 (United States)"/>
    <x v="19"/>
    <n v="190000"/>
    <s v="Alexander Witt"/>
    <s v="Paul W.S. Anderson"/>
    <s v="Milla Jovovich"/>
    <s v="Germany"/>
    <n v="45000000"/>
    <n v="129342769"/>
    <s v="Screen Gems"/>
    <n v="94"/>
    <n v="188.9"/>
    <n v="214795270.70037055"/>
    <n v="1.8742837555555556"/>
  </r>
  <r>
    <s v="Hellboy"/>
    <x v="8"/>
    <x v="2"/>
    <x v="24"/>
    <s v="April 2, 2004 (United States)"/>
    <x v="8"/>
    <n v="312000"/>
    <s v="Guillermo del Toro"/>
    <s v="Guillermo del Toro"/>
    <s v="Ron Perlman"/>
    <s v="United States"/>
    <n v="66000000"/>
    <n v="99378985"/>
    <s v="Revolution Studios"/>
    <n v="122"/>
    <n v="188.9"/>
    <n v="165035402.82953942"/>
    <n v="0.50574219696969702"/>
  </r>
  <r>
    <s v="Anchorman: The Legend of Ron Burgundy"/>
    <x v="8"/>
    <x v="3"/>
    <x v="24"/>
    <s v="July 9, 2004 (United States)"/>
    <x v="13"/>
    <n v="337000"/>
    <s v="Adam McKay"/>
    <s v="Will Ferrell"/>
    <s v="Will Ferrell"/>
    <s v="United States"/>
    <n v="26000000"/>
    <n v="90709367"/>
    <s v="Dreamworks Pictures"/>
    <n v="94"/>
    <n v="188.9"/>
    <n v="150638054.14452091"/>
    <n v="2.4888218076923079"/>
  </r>
  <r>
    <s v="Walking Tall"/>
    <x v="8"/>
    <x v="2"/>
    <x v="24"/>
    <s v="April 2, 2004 (United States)"/>
    <x v="21"/>
    <n v="72000"/>
    <s v="Kevin Bray"/>
    <s v="Mort Briskin"/>
    <s v="Dwayne Johnson"/>
    <s v="United States"/>
    <n v="46000000"/>
    <n v="57223890"/>
    <s v="Metro-Goldwyn-Mayer (MGM)"/>
    <n v="86"/>
    <n v="188.9"/>
    <n v="95029826.855479077"/>
    <n v="0.24399760869565218"/>
  </r>
  <r>
    <s v="The Life Aquatic with Steve Zissou"/>
    <x v="0"/>
    <x v="2"/>
    <x v="24"/>
    <s v="December 25, 2004 (United States)"/>
    <x v="4"/>
    <n v="185000"/>
    <s v="Wes Anderson"/>
    <s v="Wes Anderson"/>
    <s v="Bill Murray"/>
    <s v="United States"/>
    <n v="50000000"/>
    <n v="34809623"/>
    <s v="Touchstone Pictures"/>
    <n v="119"/>
    <n v="188.9"/>
    <n v="57807192.88035997"/>
    <n v="-0.30380753999999999"/>
  </r>
  <r>
    <s v="A Series of Unfortunate Events"/>
    <x v="1"/>
    <x v="1"/>
    <x v="24"/>
    <s v="December 17, 2004 (United States)"/>
    <x v="8"/>
    <n v="199000"/>
    <s v="Brad Silberling"/>
    <s v="Robert Gordon"/>
    <s v="Jim Carrey"/>
    <s v="Germany"/>
    <n v="140000000"/>
    <n v="211468235"/>
    <s v="Paramount Pictures"/>
    <n v="108"/>
    <n v="188.9"/>
    <n v="351178323.55479085"/>
    <n v="0.51048739285714284"/>
  </r>
  <r>
    <s v="The Machinist"/>
    <x v="0"/>
    <x v="0"/>
    <x v="24"/>
    <s v="December 3, 2004 (United States)"/>
    <x v="3"/>
    <n v="366000"/>
    <s v="Brad Anderson"/>
    <s v="Scott Kosar"/>
    <s v="Christian Bale"/>
    <s v="Spain"/>
    <n v="5000000"/>
    <n v="8203235"/>
    <s v="Filmax Group"/>
    <n v="101"/>
    <n v="188.9"/>
    <n v="13622841.818422444"/>
    <n v="0.64064699999999997"/>
  </r>
  <r>
    <s v="The Phantom of the Opera"/>
    <x v="8"/>
    <x v="0"/>
    <x v="24"/>
    <s v="December 10, 2004 (United Kingdom)"/>
    <x v="13"/>
    <n v="118000"/>
    <s v="Joel Schumacher"/>
    <s v="Gaston Leroux"/>
    <s v="Gerard Butler"/>
    <s v="United Kingdom"/>
    <n v="70000000"/>
    <n v="154649125"/>
    <s v="Warner Bros."/>
    <n v="143"/>
    <n v="188.9"/>
    <n v="256820701.49550024"/>
    <n v="1.2092732142857143"/>
  </r>
  <r>
    <s v="Closer"/>
    <x v="0"/>
    <x v="0"/>
    <x v="24"/>
    <s v="December 3, 2004 (United States)"/>
    <x v="13"/>
    <n v="207000"/>
    <s v="Mike Nichols"/>
    <s v="Patrick Marber"/>
    <s v="Natalie Portman"/>
    <s v="United States"/>
    <n v="27000000"/>
    <n v="115505027"/>
    <s v="Columbia Pictures"/>
    <n v="104"/>
    <n v="188.9"/>
    <n v="191815388.93541554"/>
    <n v="3.2779639629629629"/>
  </r>
  <r>
    <s v="National Treasure"/>
    <x v="1"/>
    <x v="2"/>
    <x v="24"/>
    <s v="November 19, 2004 (United States)"/>
    <x v="15"/>
    <n v="311000"/>
    <s v="Jon Turteltaub"/>
    <s v="Jim Kouf"/>
    <s v="Nicolas Cage"/>
    <s v="United States"/>
    <n v="100000000"/>
    <n v="347512318"/>
    <s v="Walt Disney Pictures"/>
    <n v="131"/>
    <n v="188.9"/>
    <n v="577102245.40285861"/>
    <n v="2.4751231800000002"/>
  </r>
  <r>
    <s v="Alexander"/>
    <x v="0"/>
    <x v="2"/>
    <x v="24"/>
    <s v="November 24, 2004 (United States)"/>
    <x v="41"/>
    <n v="165000"/>
    <s v="Oliver Stone"/>
    <s v="Oliver Stone"/>
    <s v="Colin Farrell"/>
    <s v="United States"/>
    <n v="155000000"/>
    <n v="167298192"/>
    <s v="Warner Bros."/>
    <n v="175"/>
    <n v="188.9"/>
    <n v="277826589.89094758"/>
    <n v="7.9343174193548388E-2"/>
  </r>
  <r>
    <s v="The Chronicles of Riddick"/>
    <x v="0"/>
    <x v="2"/>
    <x v="24"/>
    <s v="June 11, 2004 (United States)"/>
    <x v="17"/>
    <n v="218000"/>
    <s v="David Twohy"/>
    <s v="Jim Wheat"/>
    <s v="Vin Diesel"/>
    <s v="United States"/>
    <n v="105000000"/>
    <n v="115900534"/>
    <s v="Universal Pictures"/>
    <n v="119"/>
    <n v="188.9"/>
    <n v="192472194.36633137"/>
    <n v="0.10381460952380953"/>
  </r>
  <r>
    <s v="9 Songs"/>
    <x v="4"/>
    <x v="0"/>
    <x v="24"/>
    <s v="March 11, 2005 (United Kingdom)"/>
    <x v="25"/>
    <n v="22000"/>
    <s v="Michael Winterbottom"/>
    <s v="Michael Winterbottom"/>
    <s v="Kieran O'Brien"/>
    <s v="United Kingdom"/>
    <m/>
    <n v="1590308"/>
    <s v="Revolution Films"/>
    <n v="71"/>
    <n v="188.9"/>
    <n v="2640972.0465854947"/>
    <n v="0"/>
  </r>
  <r>
    <s v="The Manchurian Candidate"/>
    <x v="0"/>
    <x v="0"/>
    <x v="24"/>
    <s v="July 30, 2004 (United States)"/>
    <x v="14"/>
    <n v="107000"/>
    <s v="Jonathan Demme"/>
    <s v="Richard Condon"/>
    <s v="Denzel Washington"/>
    <s v="United States"/>
    <n v="80000000"/>
    <n v="96105910"/>
    <s v="Paramount Pictures"/>
    <n v="129"/>
    <n v="188.9"/>
    <n v="159599915.12440443"/>
    <n v="0.20132387500000001"/>
  </r>
  <r>
    <s v="King Arthur"/>
    <x v="8"/>
    <x v="2"/>
    <x v="24"/>
    <s v="July 7, 2004 (United States)"/>
    <x v="21"/>
    <n v="162000"/>
    <s v="Antoine Fuqua"/>
    <s v="David Franzoni"/>
    <s v="Clive Owen"/>
    <s v="United States"/>
    <n v="120000000"/>
    <n v="203567857"/>
    <s v="Touchstone Pictures"/>
    <n v="126"/>
    <n v="188.9"/>
    <n v="338058426.3679195"/>
    <n v="0.69639880833333334"/>
  </r>
  <r>
    <s v="Ocean's Twelve"/>
    <x v="8"/>
    <x v="6"/>
    <x v="24"/>
    <s v="December 10, 2004 (United States)"/>
    <x v="16"/>
    <n v="367000"/>
    <s v="Steven Soderbergh"/>
    <s v="George Nolfi"/>
    <s v="George Clooney"/>
    <s v="United States"/>
    <n v="110000000"/>
    <n v="362744280"/>
    <s v="Warner Bros."/>
    <n v="125"/>
    <n v="188.9"/>
    <n v="602397462.33986235"/>
    <n v="2.2976752727272727"/>
  </r>
  <r>
    <s v="Harold &amp; Kumar Go to White Castle"/>
    <x v="0"/>
    <x v="1"/>
    <x v="24"/>
    <s v="July 30, 2004 (United States)"/>
    <x v="9"/>
    <n v="185000"/>
    <s v="Danny Leiner"/>
    <s v="Jon Hurwitz"/>
    <s v="John Cho"/>
    <s v="United States"/>
    <n v="9000000"/>
    <n v="23936908"/>
    <s v="Endgame Entertainment"/>
    <n v="88"/>
    <n v="188.9"/>
    <n v="39751233.666490205"/>
    <n v="1.6596564444444444"/>
  </r>
  <r>
    <s v="Blade: Trinity"/>
    <x v="0"/>
    <x v="2"/>
    <x v="24"/>
    <s v="December 8, 2004 (United States)"/>
    <x v="1"/>
    <n v="169000"/>
    <s v="David S. Goyer"/>
    <s v="David S. Goyer"/>
    <s v="Wesley Snipes"/>
    <s v="United States"/>
    <n v="65000000"/>
    <n v="131977904"/>
    <s v="New Line Cinema"/>
    <n v="113"/>
    <n v="188.9"/>
    <n v="219171352.48703015"/>
    <n v="1.0304292923076923"/>
  </r>
  <r>
    <s v="Alien vs. Predator"/>
    <x v="8"/>
    <x v="2"/>
    <x v="24"/>
    <s v="August 13, 2004 (United States)"/>
    <x v="41"/>
    <n v="188000"/>
    <s v="Paul W.S. Anderson"/>
    <s v="Dan O'Bannon"/>
    <s v="Sanaa Lathan"/>
    <s v="United States"/>
    <n v="60000000"/>
    <n v="177427090"/>
    <s v="Twentieth Century Fox"/>
    <n v="101"/>
    <n v="188.9"/>
    <n v="294647316.74430913"/>
    <n v="1.9571181666666666"/>
  </r>
  <r>
    <s v="Meet the Fockers"/>
    <x v="8"/>
    <x v="3"/>
    <x v="24"/>
    <s v="December 22, 2004 (United States)"/>
    <x v="21"/>
    <n v="257000"/>
    <s v="Jay Roach"/>
    <s v="Greg Glienna"/>
    <s v="Ben Stiller"/>
    <s v="United States"/>
    <n v="80000000"/>
    <n v="522657936"/>
    <s v="Universal Pictures"/>
    <n v="115"/>
    <n v="188.9"/>
    <n v="867960796.8406564"/>
    <n v="5.5332242000000003"/>
  </r>
  <r>
    <s v="Sideways"/>
    <x v="0"/>
    <x v="3"/>
    <x v="24"/>
    <s v="October 22, 2004 (United States)"/>
    <x v="24"/>
    <n v="183000"/>
    <s v="Alexander Payne"/>
    <s v="Rex Pickett"/>
    <s v="Paul Giamatti"/>
    <s v="United States"/>
    <n v="16000000"/>
    <n v="109706931"/>
    <s v="Fox Searchlight Pictures"/>
    <n v="127"/>
    <n v="188.9"/>
    <n v="182186682.13181576"/>
    <n v="5.8566831874999998"/>
  </r>
  <r>
    <s v="Friday Night Lights"/>
    <x v="8"/>
    <x v="2"/>
    <x v="24"/>
    <s v="October 8, 2004 (United States)"/>
    <x v="13"/>
    <n v="60000"/>
    <s v="Peter Berg"/>
    <s v="Buzz Bissinger"/>
    <s v="Billy Bob Thornton"/>
    <s v="Germany"/>
    <n v="30000000"/>
    <n v="61950770"/>
    <s v="Universal Pictures"/>
    <n v="118"/>
    <n v="188.9"/>
    <n v="102879600.57702488"/>
    <n v="1.0650256666666666"/>
  </r>
  <r>
    <s v="Starsky &amp; Hutch"/>
    <x v="8"/>
    <x v="3"/>
    <x v="24"/>
    <s v="March 5, 2004 (United States)"/>
    <x v="10"/>
    <n v="141000"/>
    <s v="Todd Phillips"/>
    <s v="William Blinn"/>
    <s v="Ben Stiller"/>
    <s v="United States"/>
    <n v="60000000"/>
    <n v="170268750"/>
    <s v="Dimension Films"/>
    <n v="101"/>
    <n v="188.9"/>
    <n v="282759697.59131813"/>
    <n v="1.8378125000000001"/>
  </r>
  <r>
    <s v="Shark Tale"/>
    <x v="1"/>
    <x v="10"/>
    <x v="24"/>
    <s v="October 1, 2004 (United States)"/>
    <x v="22"/>
    <n v="171000"/>
    <s v="Bibo Bergeron"/>
    <s v="Michael J. Wilson"/>
    <s v="Will Smith"/>
    <s v="United States"/>
    <n v="75000000"/>
    <n v="374583879"/>
    <s v="DreamWorks Animation"/>
    <n v="90"/>
    <n v="188.9"/>
    <n v="622059093.92429852"/>
    <n v="3.9944517199999998"/>
  </r>
  <r>
    <s v="Before Sunset"/>
    <x v="0"/>
    <x v="0"/>
    <x v="24"/>
    <s v="July 30, 2004 (United States)"/>
    <x v="31"/>
    <n v="244000"/>
    <s v="Richard Linklater"/>
    <s v="Richard Linklater"/>
    <s v="Ethan Hawke"/>
    <s v="United States"/>
    <n v="2700000"/>
    <n v="15936507"/>
    <s v="Warner Independent Pictures (WIP)"/>
    <n v="80"/>
    <n v="188.9"/>
    <n v="26465231.582318686"/>
    <n v="4.9024099999999997"/>
  </r>
  <r>
    <s v="Ella Enchanted"/>
    <x v="1"/>
    <x v="3"/>
    <x v="24"/>
    <s v="April 9, 2004 (United States)"/>
    <x v="21"/>
    <n v="64000"/>
    <s v="Tommy O'Haver"/>
    <s v="Laurie Craig"/>
    <s v="Anne Hathaway"/>
    <s v="United States"/>
    <n v="31000000"/>
    <n v="27388767"/>
    <s v="Miramax"/>
    <n v="96"/>
    <n v="188.9"/>
    <n v="45483622.064055048"/>
    <n v="-0.11649138709677419"/>
  </r>
  <r>
    <s v="Primer"/>
    <x v="8"/>
    <x v="0"/>
    <x v="24"/>
    <s v="May 27, 2005 (Spain)"/>
    <x v="15"/>
    <n v="101000"/>
    <s v="Shane Carruth"/>
    <s v="Shane Carruth"/>
    <s v="Shane Carruth"/>
    <s v="United States"/>
    <n v="7000"/>
    <n v="545436"/>
    <s v="ERBP"/>
    <n v="77"/>
    <n v="188.9"/>
    <n v="905787.57649550017"/>
    <n v="76.919428571428568"/>
  </r>
  <r>
    <s v="A Cinderella Story"/>
    <x v="1"/>
    <x v="3"/>
    <x v="24"/>
    <s v="July 16, 2004 (United States)"/>
    <x v="23"/>
    <n v="83000"/>
    <s v="Mark Rosman"/>
    <s v="Leigh Dunlap"/>
    <s v="Hilary Duff"/>
    <s v="United States"/>
    <n v="19000000"/>
    <n v="70067909"/>
    <s v="Warner Bros."/>
    <n v="95"/>
    <n v="188.9"/>
    <n v="116359465.60772894"/>
    <n v="2.6877846842105262"/>
  </r>
  <r>
    <s v="Along Came Polly"/>
    <x v="8"/>
    <x v="3"/>
    <x v="24"/>
    <s v="January 16, 2004 (United States)"/>
    <x v="22"/>
    <n v="129000"/>
    <s v="John Hamburg"/>
    <s v="John Hamburg"/>
    <s v="Ben Stiller"/>
    <s v="United States"/>
    <n v="42000000"/>
    <n v="178311729"/>
    <s v="Universal Pictures"/>
    <n v="90"/>
    <n v="188.9"/>
    <n v="296116407.55584961"/>
    <n v="3.2455173571428571"/>
  </r>
  <r>
    <s v="Somersault"/>
    <x v="4"/>
    <x v="0"/>
    <x v="24"/>
    <s v="September 16, 2004 (Australia)"/>
    <x v="17"/>
    <n v="7600"/>
    <s v="Cate Shortland"/>
    <s v="Cate Shortland"/>
    <s v="Abbie Cornish"/>
    <s v="Australia"/>
    <m/>
    <n v="1482316"/>
    <s v="Red Carpet Productions"/>
    <n v="106"/>
    <n v="188.9"/>
    <n v="2461633.2938062465"/>
    <n v="0"/>
  </r>
  <r>
    <s v="The SpongeBob SquarePants Movie"/>
    <x v="1"/>
    <x v="10"/>
    <x v="24"/>
    <s v="November 19, 2004 (United States)"/>
    <x v="12"/>
    <n v="82000"/>
    <s v="Stephen Hillenburg"/>
    <s v="Derek Drymon"/>
    <s v="Tom Kenny"/>
    <s v="United States"/>
    <n v="30000000"/>
    <n v="141067127"/>
    <s v="Paramount Pictures"/>
    <n v="87"/>
    <n v="188.9"/>
    <n v="234265525.35680252"/>
    <n v="3.7022375666666667"/>
  </r>
  <r>
    <s v="Scooby-Doo 2: Monsters Unleashed"/>
    <x v="1"/>
    <x v="1"/>
    <x v="24"/>
    <s v="March 26, 2004 (United States)"/>
    <x v="27"/>
    <n v="52000"/>
    <s v="Raja Gosnell"/>
    <s v="William Hanna"/>
    <s v="Freddie Prinze Jr."/>
    <s v="United States"/>
    <n v="80000000"/>
    <n v="181216833"/>
    <s v="Warner Bros."/>
    <n v="93"/>
    <n v="188.9"/>
    <n v="300940817.95712012"/>
    <n v="1.2652104125000001"/>
  </r>
  <r>
    <s v="The Ladykillers"/>
    <x v="0"/>
    <x v="3"/>
    <x v="24"/>
    <s v="March 26, 2004 (United States)"/>
    <x v="19"/>
    <n v="101000"/>
    <s v="Ethan Coen"/>
    <s v="Joel Coen"/>
    <s v="Tom Hanks"/>
    <s v="United States"/>
    <n v="35000000"/>
    <n v="76665191"/>
    <s v="Touchstone Pictures"/>
    <n v="104"/>
    <n v="188.9"/>
    <n v="127315354.24404445"/>
    <n v="1.1904340285714285"/>
  </r>
  <r>
    <s v="Hotel Rwanda"/>
    <x v="8"/>
    <x v="5"/>
    <x v="24"/>
    <s v="February 4, 2005 (United States)"/>
    <x v="31"/>
    <n v="340000"/>
    <s v="Terry George"/>
    <s v="Keir Pearson"/>
    <s v="Don Cheadle"/>
    <s v="United Kingdom"/>
    <n v="17500000"/>
    <n v="33882243"/>
    <s v="United Artists"/>
    <n v="121"/>
    <n v="188.9"/>
    <n v="56267123.499735303"/>
    <n v="0.93612817142857141"/>
  </r>
  <r>
    <s v="Taking Lives"/>
    <x v="0"/>
    <x v="6"/>
    <x v="24"/>
    <s v="March 19, 2004 (United States)"/>
    <x v="19"/>
    <n v="84000"/>
    <s v="D.J. Caruso"/>
    <s v="Michael Pye"/>
    <s v="Angelina Jolie"/>
    <s v="United States"/>
    <n v="45000000"/>
    <n v="65470529"/>
    <s v="Warner Bros."/>
    <n v="103"/>
    <n v="188.9"/>
    <n v="108724748.26521969"/>
    <n v="0.45490064444444445"/>
  </r>
  <r>
    <s v="Kung Fu Hustle"/>
    <x v="0"/>
    <x v="2"/>
    <x v="24"/>
    <s v="April 22, 2005 (United States)"/>
    <x v="3"/>
    <n v="130000"/>
    <s v="Stephen Chow"/>
    <s v="Stephen Chow"/>
    <s v="Stephen Chow"/>
    <s v="Hong Kong"/>
    <n v="20000000"/>
    <n v="104882445"/>
    <s v="Columbia Pictures Film Production Asia"/>
    <n v="99"/>
    <n v="188.9"/>
    <n v="174174817.34515616"/>
    <n v="4.2441222500000002"/>
  </r>
  <r>
    <s v="The Perfect Score"/>
    <x v="8"/>
    <x v="3"/>
    <x v="24"/>
    <s v="January 30, 2004 (United States)"/>
    <x v="46"/>
    <n v="24000"/>
    <s v="Brian Robbins"/>
    <s v="Marc Hyman"/>
    <s v="Scarlett Johansson"/>
    <s v="United States"/>
    <n v="40000000"/>
    <n v="10898337"/>
    <s v="Paramount Pictures"/>
    <n v="93"/>
    <n v="188.9"/>
    <n v="18098508.824245632"/>
    <n v="-0.72754157500000005"/>
  </r>
  <r>
    <s v="Garden State"/>
    <x v="0"/>
    <x v="3"/>
    <x v="24"/>
    <s v="August 20, 2004 (United States)"/>
    <x v="34"/>
    <n v="209000"/>
    <s v="Zach Braff"/>
    <s v="Zach Braff"/>
    <s v="Zach Braff"/>
    <s v="United States"/>
    <n v="2500000"/>
    <n v="35825316"/>
    <s v="Camelot Pictures"/>
    <n v="102"/>
    <n v="188.9"/>
    <n v="59493920.747485436"/>
    <n v="13.330126399999999"/>
  </r>
  <r>
    <s v="The Princess Diaries 2: Royal Engagement"/>
    <x v="2"/>
    <x v="3"/>
    <x v="24"/>
    <s v="August 11, 2004 (United States)"/>
    <x v="1"/>
    <n v="76000"/>
    <s v="Garry Marshall"/>
    <s v="Meg Cabot"/>
    <s v="Anne Hathaway"/>
    <s v="United States"/>
    <n v="40000000"/>
    <n v="134734481"/>
    <s v="Walt Disney Pictures"/>
    <n v="113"/>
    <n v="188.9"/>
    <n v="223749108.99788246"/>
    <n v="2.3683620250000001"/>
  </r>
  <r>
    <s v="Twisted"/>
    <x v="0"/>
    <x v="6"/>
    <x v="24"/>
    <s v="February 27, 2004 (United States)"/>
    <x v="11"/>
    <n v="21000"/>
    <s v="Philip Kaufman"/>
    <s v="Sarah Thorp"/>
    <s v="Ashley Judd"/>
    <s v="Germany"/>
    <n v="50000000"/>
    <n v="40954603"/>
    <s v="Paramount Pictures"/>
    <n v="97"/>
    <n v="188.9"/>
    <n v="68011958.502382204"/>
    <n v="-0.18090793999999999"/>
  </r>
  <r>
    <s v="Catwoman"/>
    <x v="8"/>
    <x v="2"/>
    <x v="24"/>
    <s v="July 23, 2004 (United States)"/>
    <x v="39"/>
    <n v="113000"/>
    <s v="Pitof"/>
    <s v="Bob Kane"/>
    <s v="Halle Berry"/>
    <s v="United States"/>
    <n v="100000000"/>
    <n v="82102379"/>
    <s v="Warner Bros."/>
    <n v="104"/>
    <n v="188.9"/>
    <n v="136344713.03493911"/>
    <n v="-0.17897621"/>
  </r>
  <r>
    <s v="Seed of Chucky"/>
    <x v="0"/>
    <x v="3"/>
    <x v="24"/>
    <s v="November 12, 2004 (United States)"/>
    <x v="25"/>
    <n v="40000"/>
    <s v="Don Mancini"/>
    <s v="Don Mancini"/>
    <s v="Jennifer Tilly"/>
    <s v="United States"/>
    <n v="12000000"/>
    <n v="24829644"/>
    <s v="Rogue Pictures"/>
    <n v="87"/>
    <n v="188.9"/>
    <n v="41233770.898888297"/>
    <n v="1.069137"/>
  </r>
  <r>
    <n v="2046"/>
    <x v="0"/>
    <x v="0"/>
    <x v="24"/>
    <s v="September 29, 2004 (Hong Kong)"/>
    <x v="34"/>
    <n v="53000"/>
    <s v="Kar-Wai Wong"/>
    <s v="Kar-Wai Wong"/>
    <s v="Tony Chiu-Wai Leung"/>
    <s v="Hong Kong"/>
    <n v="12000000"/>
    <n v="20205757"/>
    <s v="Jet Tone Production"/>
    <n v="129"/>
    <n v="188.9"/>
    <n v="33555034.255690835"/>
    <n v="0.68381308333333335"/>
  </r>
  <r>
    <s v="Torque"/>
    <x v="8"/>
    <x v="2"/>
    <x v="24"/>
    <s v="January 16, 2004 (United States)"/>
    <x v="52"/>
    <n v="27000"/>
    <s v="Joseph Kahn"/>
    <s v="Matt Johnson"/>
    <s v="Martin Henderson"/>
    <s v="United States"/>
    <n v="40000000"/>
    <n v="46546197"/>
    <s v="Warner Bros."/>
    <n v="84"/>
    <n v="188.9"/>
    <n v="77297734.245103225"/>
    <n v="0.16365492500000001"/>
  </r>
  <r>
    <s v="Ray"/>
    <x v="8"/>
    <x v="5"/>
    <x v="24"/>
    <s v="October 29, 2004 (United States)"/>
    <x v="3"/>
    <n v="141000"/>
    <s v="Taylor Hackford"/>
    <s v="Taylor Hackford"/>
    <s v="Jamie Foxx"/>
    <s v="United States"/>
    <n v="40000000"/>
    <n v="123971376"/>
    <s v="Universal Pictures"/>
    <n v="152"/>
    <n v="188.9"/>
    <n v="205875175.49602962"/>
    <n v="2.0992844000000002"/>
  </r>
  <r>
    <s v="Chasing Liberty"/>
    <x v="8"/>
    <x v="3"/>
    <x v="24"/>
    <s v="January 9, 2004 (United States)"/>
    <x v="10"/>
    <n v="37000"/>
    <s v="Andy Cadiff"/>
    <s v="Derek Guiley"/>
    <s v="Mandy Moore"/>
    <s v="United States"/>
    <n v="23000000"/>
    <n v="12313323"/>
    <s v="Alcon Entertainment"/>
    <n v="111"/>
    <n v="188.9"/>
    <n v="20448329.407623079"/>
    <n v="-0.46463813043478258"/>
  </r>
  <r>
    <s v="Secret Window"/>
    <x v="8"/>
    <x v="0"/>
    <x v="24"/>
    <s v="March 12, 2004 (United States)"/>
    <x v="16"/>
    <n v="186000"/>
    <s v="David Koepp"/>
    <s v="Stephen King"/>
    <s v="Johnny Depp"/>
    <s v="United States"/>
    <n v="40000000"/>
    <n v="92913171"/>
    <s v="Grand Slam Productions"/>
    <n v="96"/>
    <n v="188.9"/>
    <n v="154297838.76495498"/>
    <n v="1.3228292749999999"/>
  </r>
  <r>
    <s v="Bride &amp; Prejudice"/>
    <x v="8"/>
    <x v="3"/>
    <x v="24"/>
    <s v="March 11, 2005 (United States)"/>
    <x v="19"/>
    <n v="20000"/>
    <s v="Gurinder Chadha"/>
    <s v="Jane Austen"/>
    <s v="Martin Henderson"/>
    <s v="United Kingdom"/>
    <n v="7000000"/>
    <n v="24716440"/>
    <s v="PathÃ© Pictures International"/>
    <n v="122"/>
    <n v="188.9"/>
    <n v="41045776.749602959"/>
    <n v="2.5309200000000001"/>
  </r>
  <r>
    <s v="Finding Neverland"/>
    <x v="1"/>
    <x v="5"/>
    <x v="24"/>
    <s v="December 17, 2004 (United States)"/>
    <x v="3"/>
    <n v="201000"/>
    <s v="Marc Forster"/>
    <s v="Allan Knee"/>
    <s v="Johnny Depp"/>
    <s v="United States"/>
    <n v="25000000"/>
    <n v="116650613"/>
    <s v="Miramax"/>
    <n v="106"/>
    <n v="188.9"/>
    <n v="193717825.82371622"/>
    <n v="3.6660245200000001"/>
  </r>
  <r>
    <s v="Team America: World Police"/>
    <x v="0"/>
    <x v="2"/>
    <x v="24"/>
    <s v="October 15, 2004 (United States)"/>
    <x v="13"/>
    <n v="162000"/>
    <s v="Trey Parker"/>
    <s v="Trey Parker"/>
    <s v="Trey Parker"/>
    <s v="United States"/>
    <n v="32000000"/>
    <n v="50826898"/>
    <s v="Paramount Pictures"/>
    <n v="98"/>
    <n v="188.9"/>
    <n v="84406553.216516674"/>
    <n v="0.5883405625"/>
  </r>
  <r>
    <s v="Sleepover"/>
    <x v="1"/>
    <x v="3"/>
    <x v="24"/>
    <s v="July 9, 2004 (United States)"/>
    <x v="20"/>
    <n v="16000"/>
    <s v="Joe Nussbaum"/>
    <s v="Elisa Bell"/>
    <s v="Alexa PenaVega"/>
    <s v="United States"/>
    <n v="10000000"/>
    <n v="10143022"/>
    <s v="Metro-Goldwyn-Mayer (MGM)"/>
    <n v="89"/>
    <n v="188.9"/>
    <n v="16844182.114346214"/>
    <n v="1.4302199999999999E-2"/>
  </r>
  <r>
    <s v="The Grudge"/>
    <x v="8"/>
    <x v="4"/>
    <x v="24"/>
    <s v="October 22, 2004 (United States)"/>
    <x v="23"/>
    <n v="140000"/>
    <s v="Takashi Shimizu"/>
    <s v="Stephen Susco"/>
    <s v="Sarah Michelle Gellar"/>
    <s v="United States"/>
    <n v="10000000"/>
    <n v="187281115"/>
    <s v="Columbia Pictures"/>
    <n v="91"/>
    <n v="188.9"/>
    <n v="311011571.07199574"/>
    <n v="17.728111500000001"/>
  </r>
  <r>
    <s v="Around the World in 80 Days"/>
    <x v="1"/>
    <x v="2"/>
    <x v="24"/>
    <s v="June 16, 2004 (United States)"/>
    <x v="23"/>
    <n v="87000"/>
    <s v="Frank Coraci"/>
    <s v="Jules Verne"/>
    <s v="Jackie Chan"/>
    <s v="United States"/>
    <n v="110000000"/>
    <n v="72178895"/>
    <s v="Walt Disney Pictures"/>
    <n v="120"/>
    <n v="188.9"/>
    <n v="119865110.436739"/>
    <n v="-0.34382822727272727"/>
  </r>
  <r>
    <s v="Wimbledon"/>
    <x v="8"/>
    <x v="3"/>
    <x v="24"/>
    <s v="September 17, 2004 (United States)"/>
    <x v="21"/>
    <n v="61000"/>
    <s v="Richard Loncraine"/>
    <s v="Adam Brooks"/>
    <s v="Kirsten Dunst"/>
    <s v="United Kingdom"/>
    <n v="31000000"/>
    <n v="41682237"/>
    <s v="Universal Pictures"/>
    <n v="98"/>
    <n v="188.9"/>
    <n v="69220316.288512439"/>
    <n v="0.34458829032258065"/>
  </r>
  <r>
    <s v="The Adventures of Sharkboy and Lavagirl 3-D"/>
    <x v="1"/>
    <x v="2"/>
    <x v="24"/>
    <s v="June 10, 2005 (United States)"/>
    <x v="47"/>
    <n v="35000"/>
    <s v="Robert Rodriguez"/>
    <s v="Robert Rodriguez"/>
    <s v="Cayden Boyd"/>
    <s v="United States"/>
    <n v="50000000"/>
    <n v="71992655"/>
    <s v="Dimension Films"/>
    <n v="93"/>
    <n v="188.9"/>
    <n v="119555827.81101111"/>
    <n v="0.4398531"/>
  </r>
  <r>
    <s v="The Polar Express"/>
    <x v="2"/>
    <x v="10"/>
    <x v="24"/>
    <s v="November 10, 2004 (United States)"/>
    <x v="14"/>
    <n v="185000"/>
    <s v="Robert Zemeckis"/>
    <s v="Chris Van Allsburg"/>
    <s v="Tom Hanks"/>
    <s v="United States"/>
    <n v="165000000"/>
    <n v="314215454"/>
    <s v="Castle Rock Entertainment"/>
    <n v="100"/>
    <n v="188.9"/>
    <n v="521807241.50238216"/>
    <n v="0.90433608484848482"/>
  </r>
  <r>
    <s v="Without a Paddle"/>
    <x v="8"/>
    <x v="1"/>
    <x v="24"/>
    <s v="August 20, 2004 (United States)"/>
    <x v="23"/>
    <n v="45000"/>
    <s v="Steven Brill"/>
    <s v="Fred Wolf"/>
    <s v="Matthew Lillard"/>
    <s v="United States"/>
    <n v="19000000"/>
    <n v="73029190"/>
    <s v="Paramount Pictures"/>
    <n v="95"/>
    <n v="188.9"/>
    <n v="121277167.3001588"/>
    <n v="2.8436415789473686"/>
  </r>
  <r>
    <s v="Miracle"/>
    <x v="1"/>
    <x v="5"/>
    <x v="24"/>
    <s v="February 6, 2004 (United States)"/>
    <x v="24"/>
    <n v="50000"/>
    <s v="Gavin O'Connor"/>
    <s v="Eric Guggenheim"/>
    <s v="Kurt Russell"/>
    <s v="Canada"/>
    <n v="28000000"/>
    <n v="64445708"/>
    <s v="Pop Pop Productions"/>
    <n v="135"/>
    <n v="188.9"/>
    <n v="107022861.82953943"/>
    <n v="1.3016324285714285"/>
  </r>
  <r>
    <s v="Mindhunters"/>
    <x v="0"/>
    <x v="6"/>
    <x v="24"/>
    <s v="May 13, 2005 (United States)"/>
    <x v="5"/>
    <n v="59000"/>
    <s v="Renny Harlin"/>
    <s v="Wayne Kramer"/>
    <s v="Val Kilmer"/>
    <s v="Netherlands"/>
    <n v="27000000"/>
    <n v="21148829"/>
    <s v="Dimension Films"/>
    <n v="106"/>
    <n v="188.9"/>
    <n v="35121162.823186867"/>
    <n v="-0.21671003703703703"/>
  </r>
  <r>
    <s v="Mysterious Skin"/>
    <x v="9"/>
    <x v="0"/>
    <x v="24"/>
    <s v="June 24, 2005 (United States)"/>
    <x v="37"/>
    <n v="67000"/>
    <s v="Gregg Araki"/>
    <s v="Gregg Araki"/>
    <s v="Brady Corbet"/>
    <s v="United States"/>
    <m/>
    <n v="1532932"/>
    <s v="Antidote Films (I)"/>
    <n v="105"/>
    <n v="188.9"/>
    <n v="2545689.6156696663"/>
    <n v="0"/>
  </r>
  <r>
    <s v="The Prince and Me"/>
    <x v="1"/>
    <x v="3"/>
    <x v="24"/>
    <s v="April 2, 2004 (United States)"/>
    <x v="23"/>
    <n v="38000"/>
    <s v="Martha Coolidge"/>
    <s v="Mark Amin"/>
    <s v="Julia Stiles"/>
    <s v="United States"/>
    <n v="22000000"/>
    <n v="37666766"/>
    <s v="Lions Gate Films"/>
    <n v="111"/>
    <n v="188.9"/>
    <n v="62551956.030704074"/>
    <n v="0.71212572727272727"/>
  </r>
  <r>
    <s v="Taxi"/>
    <x v="8"/>
    <x v="2"/>
    <x v="24"/>
    <s v="October 6, 2004 (United States)"/>
    <x v="54"/>
    <n v="41000"/>
    <s v="Tim Story"/>
    <s v="Luc Besson"/>
    <s v="Queen Latifah"/>
    <s v="United States"/>
    <n v="25000000"/>
    <n v="71255003"/>
    <s v="Twentieth Century Fox"/>
    <n v="97"/>
    <n v="188.9"/>
    <n v="118330833.46267866"/>
    <n v="1.85020012"/>
  </r>
  <r>
    <s v="Wicker Park"/>
    <x v="8"/>
    <x v="0"/>
    <x v="24"/>
    <s v="September 3, 2004 (United States)"/>
    <x v="9"/>
    <n v="53000"/>
    <s v="Paul McGuigan"/>
    <s v="Gilles Mimouni"/>
    <s v="Josh Hartnett"/>
    <s v="United States"/>
    <n v="30000000"/>
    <n v="21741598"/>
    <s v="Metro-Goldwyn-Mayer (MGM)"/>
    <n v="114"/>
    <n v="188.9"/>
    <n v="36105554.751720481"/>
    <n v="-0.27528006666666666"/>
  </r>
  <r>
    <s v="Cellular"/>
    <x v="8"/>
    <x v="2"/>
    <x v="24"/>
    <s v="September 10, 2004 (United States)"/>
    <x v="16"/>
    <n v="95000"/>
    <s v="David R. Ellis"/>
    <s v="Larry Cohen"/>
    <s v="Kim Basinger"/>
    <s v="United States"/>
    <n v="25000000"/>
    <n v="57678321"/>
    <s v="New Line Cinema"/>
    <n v="94"/>
    <n v="188.9"/>
    <n v="95784485.42985706"/>
    <n v="1.30713284"/>
  </r>
  <r>
    <s v="Kinsey"/>
    <x v="0"/>
    <x v="5"/>
    <x v="24"/>
    <s v="January 7, 2005 (United States)"/>
    <x v="12"/>
    <n v="48000"/>
    <s v="Bill Condon"/>
    <s v="Bill Condon"/>
    <s v="Liam Neeson"/>
    <s v="United States"/>
    <n v="11000000"/>
    <n v="17050017"/>
    <s v="Fox Searchlight Pictures"/>
    <n v="118"/>
    <n v="188.9"/>
    <n v="28314400.915299099"/>
    <n v="0.55000154545454549"/>
  </r>
  <r>
    <s v="Anacondas: The Hunt for the Blood Orchid"/>
    <x v="8"/>
    <x v="2"/>
    <x v="24"/>
    <s v="August 27, 2004 (United States)"/>
    <x v="32"/>
    <n v="30000"/>
    <s v="Dwight H. Little"/>
    <s v="Hans Bauer"/>
    <s v="Morris Chestnut"/>
    <s v="United States"/>
    <n v="20000000"/>
    <n v="70992898"/>
    <s v="Screen Gems"/>
    <n v="97"/>
    <n v="188.9"/>
    <n v="117895564.33350979"/>
    <n v="2.5496449000000001"/>
  </r>
  <r>
    <s v="The Heart Is Deceitful Above All Things"/>
    <x v="0"/>
    <x v="0"/>
    <x v="24"/>
    <s v="January 19, 2005 (France)"/>
    <x v="5"/>
    <n v="6500"/>
    <s v="Asia Argento"/>
    <s v="Laura Albert"/>
    <s v="Asia Argento"/>
    <s v="United States"/>
    <m/>
    <n v="217499"/>
    <s v="Above All Things Inc."/>
    <n v="97"/>
    <n v="188.9"/>
    <n v="361193.41609317093"/>
    <n v="0"/>
  </r>
  <r>
    <s v="Confessions of a Teenage Drama Queen"/>
    <x v="1"/>
    <x v="3"/>
    <x v="24"/>
    <s v="February 20, 2004 (United States)"/>
    <x v="32"/>
    <n v="28000"/>
    <s v="Sara Sugarman"/>
    <s v="Dyan Sheldon"/>
    <s v="Lindsay Lohan"/>
    <s v="Germany"/>
    <n v="15000000"/>
    <n v="33251890"/>
    <s v="Walt Disney Pictures"/>
    <n v="89"/>
    <n v="188.9"/>
    <n v="55220317.061937526"/>
    <n v="1.2167926666666666"/>
  </r>
  <r>
    <s v="Raising Helen"/>
    <x v="8"/>
    <x v="3"/>
    <x v="24"/>
    <s v="May 28, 2004 (United States)"/>
    <x v="22"/>
    <n v="36000"/>
    <s v="Garry Marshall"/>
    <s v="Patrick J. Clifton"/>
    <s v="Kate Hudson"/>
    <s v="United States"/>
    <n v="50000000"/>
    <n v="49718611"/>
    <s v="Touchstone Pictures"/>
    <n v="119"/>
    <n v="188.9"/>
    <n v="82566057.547379553"/>
    <n v="-5.6277799999999998E-3"/>
  </r>
  <r>
    <s v="Fat Albert"/>
    <x v="1"/>
    <x v="3"/>
    <x v="24"/>
    <s v="December 25, 2004 (United States)"/>
    <x v="36"/>
    <n v="12000"/>
    <s v="Joel Zwick"/>
    <s v="Bill Cosby"/>
    <s v="Kenan Thompson"/>
    <s v="United States"/>
    <n v="26000000"/>
    <n v="48551322"/>
    <s v="Twentieth Century Fox"/>
    <n v="93"/>
    <n v="188.9"/>
    <n v="80627579.202752769"/>
    <n v="0.86735853846153843"/>
  </r>
  <r>
    <s v="Sky Captain and the World of Tomorrow"/>
    <x v="1"/>
    <x v="2"/>
    <x v="24"/>
    <s v="September 17, 2004 (United States)"/>
    <x v="22"/>
    <n v="83000"/>
    <s v="Kerry Conran"/>
    <s v="Kerry Conran"/>
    <s v="Gwyneth Paltrow"/>
    <s v="United States"/>
    <n v="70000000"/>
    <n v="57947036"/>
    <s v="Paramount Pictures"/>
    <n v="106"/>
    <n v="188.9"/>
    <n v="96230731.568025395"/>
    <n v="-0.17218520000000001"/>
  </r>
  <r>
    <s v="The Final Cut"/>
    <x v="8"/>
    <x v="0"/>
    <x v="24"/>
    <s v="October 15, 2004 (United States)"/>
    <x v="19"/>
    <n v="32000"/>
    <s v="Omar Naim"/>
    <s v="Omar Naim"/>
    <s v="Robin Williams"/>
    <s v="United States"/>
    <m/>
    <n v="3222439"/>
    <s v="Lions Gate Entertainment"/>
    <n v="95"/>
    <n v="188.9"/>
    <n v="5351398.1699311798"/>
    <n v="0"/>
  </r>
  <r>
    <s v="The Stepford Wives"/>
    <x v="8"/>
    <x v="3"/>
    <x v="24"/>
    <s v="June 11, 2004 (United States)"/>
    <x v="11"/>
    <n v="62000"/>
    <s v="Frank Oz"/>
    <s v="Ira Levin"/>
    <s v="Nicole Kidman"/>
    <s v="United States"/>
    <n v="90000000"/>
    <n v="103370127"/>
    <s v="Paramount Pictures"/>
    <n v="93"/>
    <n v="188.9"/>
    <n v="171663360.71942824"/>
    <n v="0.14855696666666668"/>
  </r>
  <r>
    <s v="Shall We Dance"/>
    <x v="8"/>
    <x v="3"/>
    <x v="24"/>
    <s v="October 15, 2004 (United States)"/>
    <x v="10"/>
    <n v="45000"/>
    <s v="Peter Chelsom"/>
    <s v="Masayuki SuÃ´"/>
    <s v="Richard Gere"/>
    <s v="United States"/>
    <n v="50000000"/>
    <n v="170128460"/>
    <s v="Miramax"/>
    <n v="106"/>
    <n v="188.9"/>
    <n v="282526722.61514026"/>
    <n v="2.4025691999999998"/>
  </r>
  <r>
    <s v="House of Flying Daggers"/>
    <x v="8"/>
    <x v="2"/>
    <x v="24"/>
    <s v="January 14, 2005 (United States)"/>
    <x v="24"/>
    <n v="109000"/>
    <s v="Yimou Zhang"/>
    <s v="Feng Li"/>
    <s v="Ziyi Zhang"/>
    <s v="China"/>
    <m/>
    <n v="92863945"/>
    <s v="Beijing New Picture Film"/>
    <n v="119"/>
    <n v="188.9"/>
    <n v="154216090.7702488"/>
    <n v="0"/>
  </r>
  <r>
    <s v="District B13"/>
    <x v="0"/>
    <x v="2"/>
    <x v="24"/>
    <s v="June 2, 2006 (United States)"/>
    <x v="12"/>
    <n v="68000"/>
    <s v="Pierre Morel"/>
    <s v="Luc Besson"/>
    <s v="Cyril Raffaelli"/>
    <s v="France"/>
    <m/>
    <n v="11169386"/>
    <s v="EuropaCorp"/>
    <n v="84"/>
    <n v="188.9"/>
    <n v="18548630.959237691"/>
    <n v="0"/>
  </r>
  <r>
    <s v="Dead Man's Shoes"/>
    <x v="4"/>
    <x v="6"/>
    <x v="24"/>
    <s v="October 1, 2004 (Ireland)"/>
    <x v="37"/>
    <n v="51000"/>
    <s v="Shane Meadows"/>
    <s v="Paddy Considine"/>
    <s v="Paddy Considine"/>
    <s v="United Kingdom"/>
    <m/>
    <n v="203450"/>
    <s v="Warp Films"/>
    <n v="90"/>
    <n v="188.9"/>
    <n v="337862.70513499202"/>
    <n v="0"/>
  </r>
  <r>
    <s v="After the Sunset"/>
    <x v="8"/>
    <x v="2"/>
    <x v="24"/>
    <s v="November 12, 2004 (United States)"/>
    <x v="21"/>
    <n v="45000"/>
    <s v="Brett Ratner"/>
    <s v="Paul Zbyszewski"/>
    <s v="Pierce Brosnan"/>
    <s v="United States"/>
    <n v="60000000"/>
    <n v="62657868"/>
    <s v="New Line Cinema"/>
    <n v="97"/>
    <n v="188.9"/>
    <n v="104053854.90524086"/>
    <n v="4.4297799999999998E-2"/>
  </r>
  <r>
    <s v="A Very Long Engagement"/>
    <x v="0"/>
    <x v="0"/>
    <x v="24"/>
    <s v="January 14, 2005 (United States)"/>
    <x v="37"/>
    <n v="72000"/>
    <s v="Jean-Pierre Jeunet"/>
    <s v="SÃ©bastien Japrisot"/>
    <s v="Audrey Tautou"/>
    <s v="France"/>
    <n v="56600000"/>
    <n v="69424389"/>
    <s v="2003 Productions"/>
    <n v="133"/>
    <n v="188.9"/>
    <n v="115290793.16728427"/>
    <n v="0.22657931095406361"/>
  </r>
  <r>
    <s v="The Forgotten"/>
    <x v="8"/>
    <x v="0"/>
    <x v="24"/>
    <s v="September 24, 2004 (United States)"/>
    <x v="1"/>
    <n v="65000"/>
    <s v="Joseph Ruben"/>
    <s v="Gerald Di Pego"/>
    <s v="Julianne Moore"/>
    <s v="United States"/>
    <n v="42000000"/>
    <n v="117592831"/>
    <s v="Revolution Studios"/>
    <n v="91"/>
    <n v="188.9"/>
    <n v="195282536.18157753"/>
    <n v="1.7998293095238096"/>
  </r>
  <r>
    <s v="Flight of the Phoenix"/>
    <x v="8"/>
    <x v="2"/>
    <x v="24"/>
    <s v="December 17, 2004 (United States)"/>
    <x v="10"/>
    <n v="52000"/>
    <s v="John Moore"/>
    <s v="Lukas Heller"/>
    <s v="Dennis Quaid"/>
    <s v="United States"/>
    <n v="45000000"/>
    <n v="35021497"/>
    <s v="Twentieth Century Fox"/>
    <n v="113"/>
    <n v="188.9"/>
    <n v="58159045.044467971"/>
    <n v="-0.2217445111111111"/>
  </r>
  <r>
    <s v="Saved!"/>
    <x v="8"/>
    <x v="3"/>
    <x v="24"/>
    <s v="June 11, 2004 (United States)"/>
    <x v="17"/>
    <n v="45000"/>
    <s v="Brian Dannelly"/>
    <s v="Brian Dannelly"/>
    <s v="Jena Malone"/>
    <s v="United States"/>
    <n v="5000000"/>
    <n v="10275509"/>
    <s v="United Artists"/>
    <n v="92"/>
    <n v="188.9"/>
    <n v="17064198.905770246"/>
    <n v="1.0551018000000001"/>
  </r>
  <r>
    <s v="Garfield"/>
    <x v="1"/>
    <x v="10"/>
    <x v="24"/>
    <s v="June 11, 2004 (United States)"/>
    <x v="18"/>
    <n v="81000"/>
    <s v="Peter Hewitt"/>
    <s v="Jim Davis"/>
    <s v="Breckin Meyer"/>
    <s v="United States"/>
    <n v="50000000"/>
    <n v="203172417"/>
    <s v="Twentieth Century Fox"/>
    <n v="80"/>
    <n v="188.9"/>
    <n v="337401732.20169401"/>
    <n v="3.0634483399999999"/>
  </r>
  <r>
    <s v="In Good Company"/>
    <x v="8"/>
    <x v="3"/>
    <x v="24"/>
    <s v="January 14, 2005 (United States)"/>
    <x v="5"/>
    <n v="54000"/>
    <s v="Paul Weitz"/>
    <s v="Paul Weitz"/>
    <s v="Dennis Quaid"/>
    <s v="United States"/>
    <n v="26000000"/>
    <n v="61315215"/>
    <s v="Universal Pictures"/>
    <n v="109"/>
    <n v="188.9"/>
    <n v="101824155.34939121"/>
    <n v="1.3582775"/>
  </r>
  <r>
    <s v="First Daughter"/>
    <x v="1"/>
    <x v="3"/>
    <x v="24"/>
    <s v="September 24, 2004 (United States)"/>
    <x v="27"/>
    <n v="21000"/>
    <s v="Forest Whitaker"/>
    <s v="Jessica Bendinger"/>
    <s v="Katie Holmes"/>
    <s v="United States"/>
    <n v="30000000"/>
    <n v="10592180"/>
    <s v="New Regency Productions"/>
    <n v="106"/>
    <n v="188.9"/>
    <n v="17590083.991529908"/>
    <n v="-0.6469273333333333"/>
  </r>
  <r>
    <s v="Jersey Girl"/>
    <x v="8"/>
    <x v="3"/>
    <x v="24"/>
    <s v="March 26, 2004 (United States)"/>
    <x v="19"/>
    <n v="64000"/>
    <s v="Kevin Smith"/>
    <s v="Kevin Smith"/>
    <s v="Ben Affleck"/>
    <s v="United States"/>
    <n v="35000000"/>
    <n v="35492921"/>
    <s v="Miramax"/>
    <n v="102"/>
    <n v="188.9"/>
    <n v="58941923.333509788"/>
    <n v="1.4083457142857143E-2"/>
  </r>
  <r>
    <s v="The Alamo"/>
    <x v="8"/>
    <x v="0"/>
    <x v="24"/>
    <s v="April 9, 2004 (United States)"/>
    <x v="22"/>
    <n v="20000"/>
    <s v="John Lee Hancock"/>
    <s v="Leslie Bohem"/>
    <s v="Dennis Quaid"/>
    <s v="United States"/>
    <n v="107000000"/>
    <n v="25819961"/>
    <s v="Touchstone Pictures"/>
    <n v="137"/>
    <n v="188.9"/>
    <n v="42878357.679724716"/>
    <n v="-0.75869195327102801"/>
  </r>
  <r>
    <s v="A Love Song for Bobby Long"/>
    <x v="0"/>
    <x v="0"/>
    <x v="24"/>
    <s v="January 21, 2005 (United States)"/>
    <x v="12"/>
    <n v="25000"/>
    <s v="Shainee Gabel"/>
    <s v="Ronald Everett Capps"/>
    <s v="Scarlett Johansson"/>
    <s v="United States"/>
    <m/>
    <n v="2039526"/>
    <s v="Lions Gate Films"/>
    <n v="119"/>
    <n v="188.9"/>
    <n v="3386973.5637903651"/>
    <n v="0"/>
  </r>
  <r>
    <s v="Raise Your Voice"/>
    <x v="1"/>
    <x v="8"/>
    <x v="24"/>
    <s v="October 8, 2004 (United States)"/>
    <x v="23"/>
    <n v="27000"/>
    <s v="Sean McNamara"/>
    <s v="Mitch Rotter"/>
    <s v="Hilary Duff"/>
    <s v="United States"/>
    <n v="15000000"/>
    <n v="14867514"/>
    <s v="New Line Cinema"/>
    <n v="103"/>
    <n v="188.9"/>
    <n v="24689990.163049228"/>
    <n v="-8.8324000000000007E-3"/>
  </r>
  <r>
    <s v="Hidalgo"/>
    <x v="8"/>
    <x v="2"/>
    <x v="24"/>
    <s v="March 5, 2004 (United States)"/>
    <x v="17"/>
    <n v="79000"/>
    <s v="Joe Johnston"/>
    <s v="John Fusco"/>
    <s v="Viggo Mortensen"/>
    <s v="United States"/>
    <n v="100000000"/>
    <n v="108040622"/>
    <s v="Touchstone Pictures"/>
    <n v="136"/>
    <n v="188.9"/>
    <n v="179419497.73107463"/>
    <n v="8.040622E-2"/>
  </r>
  <r>
    <s v="Bridget Jones: The Edge of Reason"/>
    <x v="0"/>
    <x v="3"/>
    <x v="24"/>
    <s v="November 19, 2004 (United States)"/>
    <x v="22"/>
    <n v="109000"/>
    <s v="Beeban Kidron"/>
    <s v="Helen Fielding"/>
    <s v="RenÃ©e Zellweger"/>
    <s v="United Kingdom"/>
    <n v="40000000"/>
    <n v="265126918"/>
    <s v="Universal Pictures"/>
    <n v="108"/>
    <n v="188.9"/>
    <n v="440287528.72736895"/>
    <n v="5.6281729499999997"/>
  </r>
  <r>
    <s v="Mean Creek"/>
    <x v="0"/>
    <x v="6"/>
    <x v="24"/>
    <s v="September 29, 2004 (France)"/>
    <x v="13"/>
    <n v="31000"/>
    <s v="Jacob Estes"/>
    <s v="Jacob Estes"/>
    <s v="Rory Culkin"/>
    <s v="United States"/>
    <n v="500000"/>
    <n v="802948"/>
    <s v="Whitewater Films"/>
    <n v="90"/>
    <n v="188.9"/>
    <n v="1333429.262043409"/>
    <n v="0.60589599999999999"/>
  </r>
  <r>
    <s v="Dirty Dancing: Havana Nights"/>
    <x v="8"/>
    <x v="0"/>
    <x v="24"/>
    <s v="February 27, 2004 (United States)"/>
    <x v="22"/>
    <n v="27000"/>
    <s v="Guy Ferland"/>
    <s v="Kate Gunzinger"/>
    <s v="Diego Luna"/>
    <s v="United States"/>
    <n v="25000000"/>
    <n v="27685016"/>
    <s v="Lions Gate Films"/>
    <n v="86"/>
    <n v="188.9"/>
    <n v="45975593.007940702"/>
    <n v="0.10740064000000001"/>
  </r>
  <r>
    <s v="D.E.B.S."/>
    <x v="8"/>
    <x v="2"/>
    <x v="24"/>
    <s v="March 25, 2005 (United States)"/>
    <x v="11"/>
    <n v="15000"/>
    <s v="Angela Robinson"/>
    <s v="Angela Robinson"/>
    <s v="Sara Foster"/>
    <s v="United States"/>
    <n v="3500000"/>
    <n v="97446"/>
    <s v="Screen Gems"/>
    <n v="91"/>
    <n v="188.9"/>
    <n v="161825.35839068287"/>
    <n v="-0.97215828571428575"/>
  </r>
  <r>
    <s v="The Motorcycle Diaries"/>
    <x v="0"/>
    <x v="1"/>
    <x v="24"/>
    <s v="October 15, 2004 (United States)"/>
    <x v="40"/>
    <n v="98000"/>
    <s v="Walter Salles"/>
    <s v="Ernesto 'Che' Guevara"/>
    <s v="Gael GarcÃ­a Bernal"/>
    <s v="Argentina"/>
    <m/>
    <n v="57663711"/>
    <s v="FilmFour"/>
    <n v="126"/>
    <n v="188.9"/>
    <n v="95760223.084700897"/>
    <n v="0"/>
  </r>
  <r>
    <s v="Club Dread"/>
    <x v="0"/>
    <x v="3"/>
    <x v="24"/>
    <s v="February 27, 2004 (United States)"/>
    <x v="46"/>
    <n v="29000"/>
    <s v="Jay Chandrasekhar"/>
    <s v="Jay Chandrasekhar"/>
    <s v="Jay Chandrasekhar"/>
    <s v="United States"/>
    <n v="8600000"/>
    <n v="7565807"/>
    <s v="Broken Lizard Industries"/>
    <n v="104"/>
    <n v="188.9"/>
    <n v="12564286.161461089"/>
    <n v="-0.120255"/>
  </r>
  <r>
    <s v="Eros"/>
    <x v="0"/>
    <x v="0"/>
    <x v="24"/>
    <s v="December 3, 2004 (Italy)"/>
    <x v="22"/>
    <n v="6400"/>
    <s v="Michelangelo Antonioni"/>
    <s v="Kar-Wai Wong"/>
    <s v="Robert Downey Jr."/>
    <s v="United Kingdom"/>
    <m/>
    <n v="1553020"/>
    <s v="Block 2 Pictures"/>
    <n v="104"/>
    <n v="188.9"/>
    <n v="2579049.0947591318"/>
    <n v="0"/>
  </r>
  <r>
    <s v="Bad Education"/>
    <x v="5"/>
    <x v="6"/>
    <x v="24"/>
    <s v="February 11, 2005 (United States)"/>
    <x v="34"/>
    <n v="57000"/>
    <s v="Pedro AlmodÃ³var"/>
    <s v="Pedro AlmodÃ³var"/>
    <s v="Gael GarcÃ­a Bernal"/>
    <s v="Spain"/>
    <n v="5000000"/>
    <n v="40423279"/>
    <s v="Canal+ EspaÃ±a"/>
    <n v="106"/>
    <n v="188.9"/>
    <n v="67129606.258867115"/>
    <n v="7.0846558000000002"/>
  </r>
  <r>
    <s v="Soul Plane"/>
    <x v="0"/>
    <x v="3"/>
    <x v="24"/>
    <s v="May 28, 2004 (United States)"/>
    <x v="54"/>
    <n v="22000"/>
    <s v="Jessy Terrero"/>
    <s v="Bo Zenga"/>
    <s v="Dwayne Adway"/>
    <s v="United States"/>
    <n v="16000000"/>
    <n v="14821824"/>
    <s v="Metro-Goldwyn-Mayer (MGM)"/>
    <n v="86"/>
    <n v="188.9"/>
    <n v="24614114.286924295"/>
    <n v="-7.3635999999999993E-2"/>
  </r>
  <r>
    <s v="3-Iron"/>
    <x v="0"/>
    <x v="6"/>
    <x v="24"/>
    <s v="October 15, 2004 (South Korea)"/>
    <x v="45"/>
    <n v="52000"/>
    <s v="Kim Ki-duk"/>
    <s v="Kim Ki-duk"/>
    <s v="Seung-Yun Lee"/>
    <s v="South Korea"/>
    <n v="1000000"/>
    <n v="3403957"/>
    <s v="Kim Ki-Duk Film"/>
    <n v="88"/>
    <n v="188.9"/>
    <n v="5652839.1259925878"/>
    <n v="2.4039570000000001"/>
  </r>
  <r>
    <s v="Thunderbirds"/>
    <x v="1"/>
    <x v="2"/>
    <x v="24"/>
    <s v="July 30, 2004 (United States)"/>
    <x v="36"/>
    <n v="13000"/>
    <s v="Jonathan Frakes"/>
    <s v="Gerry Anderson"/>
    <s v="Bill Paxton"/>
    <s v="United Kingdom"/>
    <n v="57000000"/>
    <n v="28283637"/>
    <s v="Working Title Films"/>
    <n v="95"/>
    <n v="188.9"/>
    <n v="46969703.159872942"/>
    <n v="-0.50379584210526318"/>
  </r>
  <r>
    <s v="New York Minute"/>
    <x v="1"/>
    <x v="3"/>
    <x v="24"/>
    <s v="May 7, 2004 (United States)"/>
    <x v="18"/>
    <n v="22000"/>
    <s v="Dennie Gordon"/>
    <s v="Emily Fox"/>
    <s v="Mary-Kate Olsen"/>
    <s v="United States"/>
    <n v="30000000"/>
    <n v="21289826"/>
    <s v="Warner Bros."/>
    <n v="91"/>
    <n v="188.9"/>
    <n v="35355311.890947588"/>
    <n v="-0.29033913333333333"/>
  </r>
  <r>
    <s v="Birth"/>
    <x v="0"/>
    <x v="0"/>
    <x v="24"/>
    <s v="October 29, 2004 (United States)"/>
    <x v="19"/>
    <n v="35000"/>
    <s v="Jonathan Glazer"/>
    <s v="Jean-Claude CarriÃ¨re"/>
    <s v="Nicole Kidman"/>
    <s v="United Kingdom"/>
    <n v="20000000"/>
    <n v="23925492"/>
    <s v="New Line Cinema"/>
    <n v="100"/>
    <n v="188.9"/>
    <n v="39732275.491794594"/>
    <n v="0.19627459999999999"/>
  </r>
  <r>
    <s v="Vanity Fair"/>
    <x v="8"/>
    <x v="0"/>
    <x v="24"/>
    <s v="September 1, 2004 (United States)"/>
    <x v="19"/>
    <n v="21000"/>
    <s v="Mira Nair"/>
    <s v="Matthew Faulk"/>
    <s v="Reese Witherspoon"/>
    <s v="United States"/>
    <n v="23000000"/>
    <n v="19463185"/>
    <s v="Focus Features"/>
    <n v="141"/>
    <n v="188.9"/>
    <n v="32321869.42562202"/>
    <n v="-0.1537745652173913"/>
  </r>
  <r>
    <s v="Exorcist: the Beginning"/>
    <x v="0"/>
    <x v="4"/>
    <x v="24"/>
    <s v="August 20, 2004 (United States)"/>
    <x v="27"/>
    <n v="34000"/>
    <s v="Renny Harlin"/>
    <s v="William Peter Blatty"/>
    <s v="Stellan SkarsgÃ¥rd"/>
    <s v="United States"/>
    <n v="80000000"/>
    <n v="78110021"/>
    <s v="Morgan Creek Entertainment"/>
    <n v="114"/>
    <n v="188.9"/>
    <n v="129714735.77395447"/>
    <n v="-2.36247375E-2"/>
  </r>
  <r>
    <s v="A Dirty Shame"/>
    <x v="5"/>
    <x v="3"/>
    <x v="24"/>
    <s v="September 24, 2004 (United States)"/>
    <x v="27"/>
    <n v="12000"/>
    <s v="John Waters"/>
    <s v="John Waters"/>
    <s v="Tracey Ullman"/>
    <s v="United States"/>
    <n v="15000000"/>
    <n v="1914166"/>
    <s v="Fine Line Features"/>
    <n v="89"/>
    <n v="188.9"/>
    <n v="3178792.3462149282"/>
    <n v="-0.87238893333333334"/>
  </r>
  <r>
    <s v="Swades"/>
    <x v="4"/>
    <x v="0"/>
    <x v="24"/>
    <s v="December 17, 2004 (India)"/>
    <x v="7"/>
    <n v="86000"/>
    <s v="Ashutosh Gowariker"/>
    <s v="M.G. Sathya"/>
    <s v="Shah Rukh Khan"/>
    <s v="India"/>
    <m/>
    <n v="1953889"/>
    <s v="Ashutosh Gowariker Productions"/>
    <n v="189"/>
    <n v="188.9"/>
    <n v="3244759.0222339858"/>
    <n v="0"/>
  </r>
  <r>
    <s v="I Heart Huckabees"/>
    <x v="0"/>
    <x v="3"/>
    <x v="24"/>
    <s v="October 22, 2004 (United States)"/>
    <x v="14"/>
    <n v="63000"/>
    <s v="David O. Russell"/>
    <s v="David O. Russell"/>
    <s v="Jason Schwartzman"/>
    <s v="United Kingdom"/>
    <n v="20000000"/>
    <n v="20094909"/>
    <s v="Fox Searchlight Pictures"/>
    <n v="107"/>
    <n v="188.9"/>
    <n v="33370952.637903649"/>
    <n v="4.74545E-3"/>
  </r>
  <r>
    <s v="The Sea Inside"/>
    <x v="8"/>
    <x v="5"/>
    <x v="24"/>
    <s v="March 4, 2005 (United States)"/>
    <x v="45"/>
    <n v="79000"/>
    <s v="Alejandro AmenÃ¡bar"/>
    <s v="Alejandro AmenÃ¡bar"/>
    <s v="Javier Bardem"/>
    <s v="Spain"/>
    <m/>
    <n v="43731621"/>
    <s v="Sogepaq"/>
    <n v="126"/>
    <n v="188.9"/>
    <n v="72623660.707781881"/>
    <n v="0"/>
  </r>
  <r>
    <s v="The Door in the Floor"/>
    <x v="0"/>
    <x v="3"/>
    <x v="24"/>
    <s v="August 6, 2004 (United States)"/>
    <x v="17"/>
    <n v="15000"/>
    <s v="Tod Williams"/>
    <s v="John Irving"/>
    <s v="Jeff Bridges"/>
    <s v="United States"/>
    <n v="7500000"/>
    <n v="6715067"/>
    <s v="Focus Features"/>
    <n v="111"/>
    <n v="188.9"/>
    <n v="11151490.301217575"/>
    <n v="-0.10465773333333334"/>
  </r>
  <r>
    <s v="The Whole Ten Yards"/>
    <x v="8"/>
    <x v="3"/>
    <x v="24"/>
    <s v="April 9, 2004 (United States)"/>
    <x v="30"/>
    <n v="55000"/>
    <s v="Howard Deutch"/>
    <s v="Mitchell Kapner"/>
    <s v="Bruce Willis"/>
    <s v="United States"/>
    <n v="40000000"/>
    <n v="26170671"/>
    <s v="Nine Yards Two Productions"/>
    <n v="98"/>
    <n v="188.9"/>
    <n v="43460770.210164107"/>
    <n v="-0.34573322499999998"/>
  </r>
  <r>
    <s v="Envy"/>
    <x v="8"/>
    <x v="3"/>
    <x v="24"/>
    <s v="April 30, 2004 (United States)"/>
    <x v="25"/>
    <n v="30000"/>
    <s v="Barry Levinson"/>
    <s v="Steve Adams"/>
    <s v="Ben Stiller"/>
    <s v="United States"/>
    <n v="40000000"/>
    <n v="14494036"/>
    <s v="Dreamworks Pictures"/>
    <n v="99"/>
    <n v="188.9"/>
    <n v="24069767.565907884"/>
    <n v="-0.63764909999999997"/>
  </r>
  <r>
    <s v="Alfie"/>
    <x v="0"/>
    <x v="3"/>
    <x v="24"/>
    <s v="November 5, 2004 (United States)"/>
    <x v="19"/>
    <n v="51000"/>
    <s v="Charles Shyer"/>
    <s v="Bill Naughton"/>
    <s v="Jude Law"/>
    <s v="United Kingdom"/>
    <n v="60000000"/>
    <n v="35060882"/>
    <s v="Paramount Pictures"/>
    <n v="103"/>
    <n v="188.9"/>
    <n v="58224450.415034406"/>
    <n v="-0.41565196666666665"/>
  </r>
  <r>
    <s v="Superbabies: Baby Geniuses 2"/>
    <x v="1"/>
    <x v="3"/>
    <x v="24"/>
    <s v="August 27, 2004 (United States)"/>
    <x v="68"/>
    <n v="30000"/>
    <s v="Bob Clark"/>
    <s v="Robert Grasmere"/>
    <s v="Jon Voight"/>
    <s v="Germany"/>
    <n v="20000000"/>
    <n v="9448644"/>
    <s v="ApolloMedia Distribution"/>
    <n v="88"/>
    <n v="188.9"/>
    <n v="15691051.470619373"/>
    <n v="-0.52756780000000003"/>
  </r>
  <r>
    <s v="Nobody Knows"/>
    <x v="8"/>
    <x v="0"/>
    <x v="24"/>
    <s v="October 21, 2004 (Hong Kong)"/>
    <x v="31"/>
    <n v="26000"/>
    <s v="Hirokazu Koreeda"/>
    <s v="Hirokazu Koreeda"/>
    <s v="YÃ»ya Yagira"/>
    <s v="Japan"/>
    <m/>
    <n v="2288093"/>
    <s v="Bandai Visual Company"/>
    <n v="141"/>
    <n v="188.9"/>
    <n v="3799760.5828480674"/>
    <n v="0"/>
  </r>
  <r>
    <s v="Black Friday"/>
    <x v="4"/>
    <x v="2"/>
    <x v="24"/>
    <s v="February 9, 2007 (India)"/>
    <x v="55"/>
    <n v="20000"/>
    <s v="Anurag Kashyap"/>
    <s v="Anurag Kashyap"/>
    <s v="Kay Kay Menon"/>
    <s v="India"/>
    <m/>
    <n v="1610897"/>
    <s v="Mid Day Multimedia Limited"/>
    <n v="143"/>
    <n v="188.9"/>
    <n v="2675163.519851773"/>
    <n v="0"/>
  </r>
  <r>
    <s v="Johnson Family Vacation"/>
    <x v="8"/>
    <x v="3"/>
    <x v="24"/>
    <s v="April 7, 2004 (United States)"/>
    <x v="54"/>
    <n v="7400"/>
    <s v="Christopher Erskin"/>
    <s v="Todd R. Jones"/>
    <s v="Cedric the Entertainer"/>
    <s v="United States"/>
    <n v="12000000"/>
    <n v="31326183"/>
    <s v="Fox Searchlight Pictures"/>
    <n v="97"/>
    <n v="188.9"/>
    <n v="52022358.957649544"/>
    <n v="1.61051525"/>
  </r>
  <r>
    <s v="The Chorus"/>
    <x v="8"/>
    <x v="3"/>
    <x v="24"/>
    <s v="March 17, 2004 (France)"/>
    <x v="6"/>
    <n v="59000"/>
    <s v="Christophe Barratier"/>
    <s v="Georges Chaperot"/>
    <s v="GÃ©rard Jugnot"/>
    <s v="France"/>
    <m/>
    <n v="88385944"/>
    <s v="Vega Film"/>
    <n v="97"/>
    <n v="188.9"/>
    <n v="146779622.19587082"/>
    <n v="0"/>
  </r>
  <r>
    <s v="The Woodsman"/>
    <x v="0"/>
    <x v="0"/>
    <x v="24"/>
    <s v="January 28, 2005 (Greece)"/>
    <x v="13"/>
    <n v="33000"/>
    <s v="Nicole Kassell"/>
    <s v="Steven Fechter"/>
    <s v="Kevin Bacon"/>
    <s v="United States"/>
    <m/>
    <n v="4678405"/>
    <s v="Dash Films"/>
    <n v="87"/>
    <n v="188.9"/>
    <n v="7769272.8877713066"/>
    <n v="0"/>
  </r>
  <r>
    <s v="Three... Extremes"/>
    <x v="0"/>
    <x v="4"/>
    <x v="24"/>
    <s v="August 20, 2004 (South Korea)"/>
    <x v="9"/>
    <n v="19000"/>
    <s v="Fruit Chan"/>
    <s v="Park Chan-Wook"/>
    <s v="Bai Ling"/>
    <s v="Hong Kong"/>
    <m/>
    <n v="516930"/>
    <s v="Applause Pictures"/>
    <n v="125"/>
    <n v="188.9"/>
    <n v="858448.60243515077"/>
    <n v="0"/>
  </r>
  <r>
    <s v="Spartan"/>
    <x v="0"/>
    <x v="2"/>
    <x v="24"/>
    <s v="March 12, 2004 (United States)"/>
    <x v="16"/>
    <n v="29000"/>
    <s v="David Mamet"/>
    <s v="David Mamet"/>
    <s v="Val Kilmer"/>
    <s v="Germany"/>
    <n v="19250000"/>
    <n v="8112712"/>
    <s v="Franchise Pictures"/>
    <n v="106"/>
    <n v="188.9"/>
    <n v="13472513.257808363"/>
    <n v="-0.57856041558441562"/>
  </r>
  <r>
    <s v="Home on the Range"/>
    <x v="1"/>
    <x v="10"/>
    <x v="24"/>
    <s v="April 2, 2004 (United States)"/>
    <x v="20"/>
    <n v="21000"/>
    <s v="Will Finn"/>
    <s v="Will Finn"/>
    <s v="Judi Dench"/>
    <s v="United States"/>
    <n v="110000000"/>
    <n v="145358062"/>
    <s v="Walt Disney Pictures"/>
    <n v="76"/>
    <n v="188.9"/>
    <n v="241391339.59449443"/>
    <n v="0.32143692727272727"/>
  </r>
  <r>
    <s v="Christmas with the Kranks"/>
    <x v="1"/>
    <x v="3"/>
    <x v="24"/>
    <s v="November 24, 2004 (United States)"/>
    <x v="20"/>
    <n v="45000"/>
    <s v="Joe Roth"/>
    <s v="John Grisham"/>
    <s v="Tim Allen"/>
    <s v="United States"/>
    <n v="60000000"/>
    <n v="96593018"/>
    <s v="Revolution Studios"/>
    <n v="99"/>
    <n v="188.9"/>
    <n v="160408839.31498146"/>
    <n v="0.60988363333333329"/>
  </r>
  <r>
    <s v="Win a Date with Tad Hamilton!"/>
    <x v="8"/>
    <x v="3"/>
    <x v="24"/>
    <s v="January 23, 2004 (United States)"/>
    <x v="41"/>
    <n v="27000"/>
    <s v="Robert Luketic"/>
    <s v="Victor Levin"/>
    <s v="Kate Bosworth"/>
    <s v="United States"/>
    <n v="22000000"/>
    <n v="21513434"/>
    <s v="Dreamworks Pictures"/>
    <n v="95"/>
    <n v="188.9"/>
    <n v="35726650.321863413"/>
    <n v="-2.2116636363636363E-2"/>
  </r>
  <r>
    <s v="Night Watch"/>
    <x v="0"/>
    <x v="2"/>
    <x v="24"/>
    <s v="March 3, 2006 (United States)"/>
    <x v="5"/>
    <n v="53000"/>
    <s v="Timur Bekmambetov"/>
    <s v="Timur Bekmambetov"/>
    <s v="Konstantin Khabenskiy"/>
    <s v="Russia"/>
    <n v="4200000"/>
    <n v="50336279"/>
    <s v="Bazelevs Production"/>
    <n v="114"/>
    <n v="188.9"/>
    <n v="83591798.424033865"/>
    <n v="10.984828333333333"/>
  </r>
  <r>
    <s v="The Merchant of Venice"/>
    <x v="0"/>
    <x v="0"/>
    <x v="24"/>
    <s v="February 18, 2005 (United States)"/>
    <x v="9"/>
    <n v="36000"/>
    <s v="Michael Radford"/>
    <s v="William Shakespeare"/>
    <s v="Al Pacino"/>
    <s v="United Kingdom"/>
    <n v="30000000"/>
    <n v="21560182"/>
    <s v="Movision"/>
    <n v="131"/>
    <n v="188.9"/>
    <n v="35804283.18369507"/>
    <n v="-0.28132726666666669"/>
  </r>
  <r>
    <s v="Ladder 49"/>
    <x v="8"/>
    <x v="2"/>
    <x v="24"/>
    <s v="October 1, 2004 (United States)"/>
    <x v="16"/>
    <n v="55000"/>
    <s v="Jay Russell"/>
    <s v="Lewis Colick"/>
    <s v="Joaquin Phoenix"/>
    <s v="United States"/>
    <n v="55000000"/>
    <n v="100572044"/>
    <s v="Touchstone Pictures"/>
    <n v="115"/>
    <n v="188.9"/>
    <n v="167016676.56326097"/>
    <n v="0.82858261818181822"/>
  </r>
  <r>
    <s v="The Libertine"/>
    <x v="0"/>
    <x v="5"/>
    <x v="24"/>
    <s v="March 10, 2006 (United States)"/>
    <x v="21"/>
    <n v="35000"/>
    <s v="Laurence Dunmore"/>
    <s v="Stephen Jeffreys"/>
    <s v="Johnny Depp"/>
    <s v="United Kingdom"/>
    <m/>
    <n v="10852064"/>
    <s v="The Weinstein Company"/>
    <n v="114"/>
    <n v="188.9"/>
    <n v="18021664.779248279"/>
    <n v="0"/>
  </r>
  <r>
    <s v="Ma mÃ¨re"/>
    <x v="5"/>
    <x v="0"/>
    <x v="24"/>
    <s v="May 19, 2004 (France)"/>
    <x v="27"/>
    <n v="6600"/>
    <s v="Christophe HonorÃ©"/>
    <s v="Georges Bataille"/>
    <s v="Isabelle Huppert"/>
    <s v="France"/>
    <m/>
    <n v="1510052"/>
    <s v="Gemini Films"/>
    <n v="110"/>
    <n v="188.9"/>
    <n v="2507693.554261514"/>
    <n v="0"/>
  </r>
  <r>
    <s v="You Got Served"/>
    <x v="8"/>
    <x v="0"/>
    <x v="24"/>
    <s v="January 30, 2004 (United States)"/>
    <x v="49"/>
    <n v="26000"/>
    <s v="Chris Stokes"/>
    <s v="Chris Stokes"/>
    <s v="Omarion"/>
    <s v="United States"/>
    <n v="8000000"/>
    <n v="50576805"/>
    <s v="Screen Gems"/>
    <n v="95"/>
    <n v="188.9"/>
    <n v="83991232.01958707"/>
    <n v="5.322100625"/>
  </r>
  <r>
    <s v="A Good Woman"/>
    <x v="1"/>
    <x v="0"/>
    <x v="24"/>
    <s v="May 13, 2005 (United Kingdom)"/>
    <x v="16"/>
    <n v="12000"/>
    <s v="Mike Barker"/>
    <s v="Oscar Wilde"/>
    <s v="Helen Hunt"/>
    <s v="United Kingdom"/>
    <m/>
    <n v="6878433"/>
    <s v="Beyond Films"/>
    <n v="93"/>
    <n v="188.9"/>
    <n v="11422786.829539439"/>
    <n v="0"/>
  </r>
  <r>
    <s v="Beyond the Sea"/>
    <x v="8"/>
    <x v="5"/>
    <x v="24"/>
    <s v="December 29, 2004 (United States)"/>
    <x v="17"/>
    <n v="15000"/>
    <s v="Kevin Spacey"/>
    <s v="Kevin Spacey"/>
    <s v="Kevin Spacey"/>
    <s v="United Kingdom"/>
    <n v="23000000"/>
    <n v="8447615"/>
    <s v="Lions Gate Films"/>
    <n v="118"/>
    <n v="188.9"/>
    <n v="14028675.624669136"/>
    <n v="-0.63271239130434787"/>
  </r>
  <r>
    <s v="Ladies in Lavender"/>
    <x v="8"/>
    <x v="0"/>
    <x v="24"/>
    <s v="May 27, 2005 (United States)"/>
    <x v="9"/>
    <n v="11000"/>
    <s v="Charles Dance"/>
    <s v="William J. Locke"/>
    <s v="Judi Dench"/>
    <s v="United Kingdom"/>
    <m/>
    <n v="20421130"/>
    <s v="UK Film Council"/>
    <n v="104"/>
    <n v="188.9"/>
    <n v="33912697.093700364"/>
    <n v="0"/>
  </r>
  <r>
    <s v="Eulogy"/>
    <x v="0"/>
    <x v="3"/>
    <x v="24"/>
    <s v="September 26, 2004 (Greece)"/>
    <x v="16"/>
    <n v="8700"/>
    <s v="Michael Clancy"/>
    <s v="Michael Clancy"/>
    <s v="Ray Romano"/>
    <s v="United Kingdom"/>
    <n v="6500000"/>
    <n v="89781"/>
    <s v="Eulogy Productions LLC"/>
    <n v="91"/>
    <n v="188.9"/>
    <n v="149096.34568554789"/>
    <n v="-0.9861875384615385"/>
  </r>
  <r>
    <s v="Before the Fall"/>
    <x v="3"/>
    <x v="0"/>
    <x v="24"/>
    <s v="January 13, 2005 (Germany)"/>
    <x v="34"/>
    <n v="15000"/>
    <s v="Dennis Gansel"/>
    <s v="Dennis Gansel"/>
    <s v="Max Riemelt"/>
    <s v="Germany"/>
    <m/>
    <n v="3764219"/>
    <s v="Olga Film"/>
    <n v="110"/>
    <n v="188.9"/>
    <n v="6251114.3478030702"/>
    <n v="0"/>
  </r>
  <r>
    <s v="Saving Face"/>
    <x v="0"/>
    <x v="3"/>
    <x v="24"/>
    <s v="June 24, 2005 (United States)"/>
    <x v="34"/>
    <n v="11000"/>
    <s v="Alice Wu"/>
    <s v="Alice Wu"/>
    <s v="Joan Chen"/>
    <s v="United States"/>
    <m/>
    <n v="1236518"/>
    <s v="Destination Films"/>
    <n v="91"/>
    <n v="188.9"/>
    <n v="2053444.6617257807"/>
    <n v="0"/>
  </r>
  <r>
    <s v="The Big Bounce"/>
    <x v="8"/>
    <x v="3"/>
    <x v="24"/>
    <s v="January 30, 2004 (United States)"/>
    <x v="38"/>
    <n v="18000"/>
    <s v="George Armitage"/>
    <s v="Elmore Leonard"/>
    <s v="Owen Wilson"/>
    <s v="United States"/>
    <n v="50000000"/>
    <n v="6808550"/>
    <s v="Shangri-La Entertainment"/>
    <n v="88"/>
    <n v="188.9"/>
    <n v="11306734.436209634"/>
    <n v="-0.86382899999999996"/>
  </r>
  <r>
    <s v="Veer-Zaara"/>
    <x v="4"/>
    <x v="0"/>
    <x v="24"/>
    <s v="November 12, 2004 (India)"/>
    <x v="40"/>
    <n v="50000"/>
    <s v="Yash Chopra"/>
    <s v="Aditya Chopra"/>
    <s v="Shah Rukh Khan"/>
    <s v="India"/>
    <n v="7000000"/>
    <n v="6887221"/>
    <s v="Yash Raj Films"/>
    <n v="192"/>
    <n v="188.9"/>
    <n v="11437380.771307569"/>
    <n v="-1.6111285714285713E-2"/>
  </r>
  <r>
    <s v="Little Black Book"/>
    <x v="8"/>
    <x v="3"/>
    <x v="24"/>
    <s v="August 6, 2004 (United States)"/>
    <x v="11"/>
    <n v="18000"/>
    <s v="Nick Hurran"/>
    <s v="Melissa Carter"/>
    <s v="Brittany Murphy"/>
    <s v="United States"/>
    <n v="35000000"/>
    <n v="22035509"/>
    <s v="Revolution Studios"/>
    <n v="107"/>
    <n v="188.9"/>
    <n v="36593643.056114346"/>
    <n v="-0.37041402857142858"/>
  </r>
  <r>
    <s v="Laws of Attraction"/>
    <x v="8"/>
    <x v="3"/>
    <x v="24"/>
    <s v="April 30, 2004 (United States)"/>
    <x v="23"/>
    <n v="23000"/>
    <s v="Peter Howitt"/>
    <s v="Aline Brosh McKenna"/>
    <s v="Pierce Brosnan"/>
    <s v="Ireland"/>
    <n v="32000000"/>
    <n v="30031874"/>
    <s v="Deep River Productions"/>
    <n v="90"/>
    <n v="188.9"/>
    <n v="49872942.688194804"/>
    <n v="-6.1503937500000001E-2"/>
  </r>
  <r>
    <s v="Undertow"/>
    <x v="0"/>
    <x v="0"/>
    <x v="24"/>
    <s v="December 17, 2004 (Greece)"/>
    <x v="14"/>
    <n v="8600"/>
    <s v="David Gordon Green"/>
    <s v="Lingard Jervey"/>
    <s v="Jamie Bell"/>
    <s v="United States"/>
    <m/>
    <n v="156767"/>
    <s v="United Artists"/>
    <n v="108"/>
    <n v="188.9"/>
    <n v="260337.78665960825"/>
    <n v="0"/>
  </r>
  <r>
    <s v="Head in the Clouds"/>
    <x v="0"/>
    <x v="0"/>
    <x v="24"/>
    <s v="October 30, 2004 (Japan)"/>
    <x v="14"/>
    <n v="15000"/>
    <s v="John Duigan"/>
    <s v="John Duigan"/>
    <s v="Charlize Theron"/>
    <s v="United Kingdom"/>
    <m/>
    <n v="3664858"/>
    <s v="Remstar Productions"/>
    <n v="132"/>
    <n v="188.9"/>
    <n v="6086108.812069878"/>
    <n v="0"/>
  </r>
  <r>
    <s v="Maria Full of Grace"/>
    <x v="0"/>
    <x v="6"/>
    <x v="24"/>
    <s v="August 6, 2004 (United States)"/>
    <x v="34"/>
    <n v="34000"/>
    <s v="Joshua Marston"/>
    <s v="Joshua Marston"/>
    <s v="Catalina Sandino Moreno"/>
    <s v="Colombia"/>
    <n v="3000000"/>
    <n v="12594630"/>
    <s v="HBO Films"/>
    <n v="101"/>
    <n v="188.9"/>
    <n v="20915486.664902061"/>
    <n v="3.19821"/>
  </r>
  <r>
    <s v="Vera Drake"/>
    <x v="0"/>
    <x v="6"/>
    <x v="24"/>
    <s v="February 4, 2005 (United States)"/>
    <x v="37"/>
    <n v="24000"/>
    <s v="Mike Leigh"/>
    <s v="Mike Leigh"/>
    <s v="Imelda Staunton"/>
    <s v="United Kingdom"/>
    <n v="11000000"/>
    <n v="13267869"/>
    <s v="Les Films Alain Sarde"/>
    <n v="125"/>
    <n v="188.9"/>
    <n v="22033512.468501851"/>
    <n v="0.2061699090909091"/>
  </r>
  <r>
    <s v="Millions"/>
    <x v="1"/>
    <x v="3"/>
    <x v="24"/>
    <s v="April 29, 2005 (United States)"/>
    <x v="15"/>
    <n v="25000"/>
    <s v="Danny Boyle"/>
    <s v="Frank Cottrell Boyce"/>
    <s v="Alex Etel"/>
    <s v="United Kingdom"/>
    <m/>
    <n v="11782282"/>
    <s v="PathÃ© Pictures International"/>
    <n v="98"/>
    <n v="188.9"/>
    <n v="19566447.132874534"/>
    <n v="0"/>
  </r>
  <r>
    <s v="It's All Gone Pete Tong"/>
    <x v="0"/>
    <x v="5"/>
    <x v="24"/>
    <s v="May 27, 2005 (United Kingdom)"/>
    <x v="4"/>
    <n v="20000"/>
    <s v="Michael Dowse"/>
    <s v="Michael Dowse"/>
    <s v="Paul Kaye"/>
    <s v="United Kingdom"/>
    <n v="2000000"/>
    <n v="1635056"/>
    <s v="True West Films"/>
    <n v="90"/>
    <n v="188.9"/>
    <n v="2715283.5743779773"/>
    <n v="-0.182472"/>
  </r>
  <r>
    <s v="Catch That Kid"/>
    <x v="1"/>
    <x v="2"/>
    <x v="24"/>
    <s v="February 6, 2004 (United States)"/>
    <x v="33"/>
    <n v="9800"/>
    <s v="Bart Freundlich"/>
    <s v="Nikolaj Arcel"/>
    <s v="Kristen Stewart"/>
    <s v="United States"/>
    <n v="12000000"/>
    <n v="16951702"/>
    <s v="Fox 2000 Pictures"/>
    <n v="91"/>
    <n v="188.9"/>
    <n v="28151132.437268395"/>
    <n v="0.41264183333333332"/>
  </r>
  <r>
    <s v="Lakshya"/>
    <x v="4"/>
    <x v="2"/>
    <x v="24"/>
    <s v="June 18, 2004 (United States)"/>
    <x v="6"/>
    <n v="22000"/>
    <s v="Farhan Akhtar"/>
    <s v="Javed Akhtar"/>
    <s v="Hrithik Roshan"/>
    <s v="India"/>
    <m/>
    <n v="5859242"/>
    <s v="Excel Entertainment"/>
    <n v="186"/>
    <n v="188.9"/>
    <n v="9730249.9491794594"/>
    <n v="0"/>
  </r>
  <r>
    <s v="Main Hoon Na"/>
    <x v="4"/>
    <x v="2"/>
    <x v="24"/>
    <s v="April 30, 2004 (India)"/>
    <x v="9"/>
    <n v="33000"/>
    <s v="Farah Khan"/>
    <s v="Farah Khan"/>
    <s v="Shah Rukh Khan"/>
    <s v="India"/>
    <m/>
    <n v="10836270"/>
    <s v="Red Chillies Entertainment"/>
    <n v="182"/>
    <n v="188.9"/>
    <n v="17995436.20434092"/>
    <n v="0"/>
  </r>
  <r>
    <s v="Tae Guk Gi: The Brotherhood of War"/>
    <x v="0"/>
    <x v="2"/>
    <x v="24"/>
    <s v="September 24, 2004 (United States)"/>
    <x v="45"/>
    <n v="38000"/>
    <s v="Je-kyu Kang"/>
    <s v="Richard Epcar"/>
    <s v="Jang Dong-Gun"/>
    <s v="South Korea"/>
    <n v="12800000"/>
    <n v="76287982"/>
    <s v="Kang Je-Kyu Film Co. Ltd."/>
    <n v="140"/>
    <n v="188.9"/>
    <n v="126688935.69825304"/>
    <n v="4.95999859375"/>
  </r>
  <r>
    <s v="Lila dit Ã§a"/>
    <x v="0"/>
    <x v="6"/>
    <x v="24"/>
    <s v="January 26, 2005 (France)"/>
    <x v="15"/>
    <n v="4800"/>
    <s v="Ziad Doueiri"/>
    <s v="Chimo"/>
    <s v="Vahina Giocante"/>
    <s v="France"/>
    <m/>
    <n v="537871"/>
    <s v="Huit et Demi Productions"/>
    <n v="89"/>
    <n v="188.9"/>
    <n v="893224.63049232389"/>
    <n v="0"/>
  </r>
  <r>
    <s v="Five Times Two"/>
    <x v="0"/>
    <x v="0"/>
    <x v="24"/>
    <s v="September 1, 2004 (France)"/>
    <x v="14"/>
    <n v="9100"/>
    <s v="FranÃ§ois Ozon"/>
    <s v="FranÃ§ois Ozon"/>
    <s v="Valeria Bruni Tedeschi"/>
    <s v="France"/>
    <m/>
    <n v="7444906"/>
    <s v="FidÃ©litÃ© Productions"/>
    <n v="90"/>
    <n v="188.9"/>
    <n v="12363509.858125992"/>
    <n v="0"/>
  </r>
  <r>
    <s v="She Hate Me"/>
    <x v="0"/>
    <x v="3"/>
    <x v="24"/>
    <s v="July 30, 2004 (United States)"/>
    <x v="11"/>
    <n v="7500"/>
    <s v="Spike Lee"/>
    <s v="Michael Genet"/>
    <s v="Anthony Mackie"/>
    <s v="United States"/>
    <n v="8000000"/>
    <n v="1526951"/>
    <s v="40 Acres &amp; A Mule Filmworks"/>
    <n v="138"/>
    <n v="188.9"/>
    <n v="2535757.1662255158"/>
    <n v="-0.80913112499999995"/>
  </r>
  <r>
    <s v="Mind Game"/>
    <x v="11"/>
    <x v="10"/>
    <x v="24"/>
    <s v="June 26, 2005 (United States)"/>
    <x v="40"/>
    <n v="8700"/>
    <s v="Masaaki Yuasa"/>
    <s v="Robin Nishi"/>
    <s v="KÃ´ji Imada"/>
    <s v="Japan"/>
    <m/>
    <n v="36613"/>
    <s v="Studio 4Â°C"/>
    <n v="103"/>
    <n v="188.9"/>
    <n v="60802.001588141866"/>
    <n v="0"/>
  </r>
  <r>
    <s v="As It Is in Heaven"/>
    <x v="4"/>
    <x v="3"/>
    <x v="24"/>
    <s v="September 3, 2004 (Sweden)"/>
    <x v="24"/>
    <n v="17000"/>
    <s v="Kay Pollak"/>
    <s v="Anders Nyberg"/>
    <s v="Michael Nyqvist"/>
    <s v="Sweden"/>
    <m/>
    <n v="18328469"/>
    <s v="Sonet Film AB"/>
    <n v="133"/>
    <n v="188.9"/>
    <n v="30437483.987824243"/>
    <n v="0"/>
  </r>
  <r>
    <s v="Palindromes"/>
    <x v="4"/>
    <x v="3"/>
    <x v="24"/>
    <s v="January 21, 2005 (Sweden)"/>
    <x v="17"/>
    <n v="12000"/>
    <s v="Todd Solondz"/>
    <s v="Todd Solondz"/>
    <s v="Jennifer Jason Leigh"/>
    <s v="United States"/>
    <m/>
    <n v="809686"/>
    <s v="Extra Large Pictures"/>
    <n v="100"/>
    <n v="188.9"/>
    <n v="1344618.8364213868"/>
    <n v="0"/>
  </r>
  <r>
    <s v="Dhoom"/>
    <x v="4"/>
    <x v="2"/>
    <x v="24"/>
    <s v="August 27, 2004 (India)"/>
    <x v="17"/>
    <n v="19000"/>
    <s v="Sanjay Gadhvi"/>
    <s v="Vijay Krishna Acharya"/>
    <s v="Abhishek Bachchan"/>
    <s v="India"/>
    <m/>
    <n v="7312209"/>
    <s v="Yash Raj Films"/>
    <n v="129"/>
    <n v="188.9"/>
    <n v="12143144.326627845"/>
    <n v="0"/>
  </r>
  <r>
    <s v="Welcome to Mooseport"/>
    <x v="8"/>
    <x v="3"/>
    <x v="24"/>
    <s v="February 20, 2004 (United States)"/>
    <x v="33"/>
    <n v="12000"/>
    <s v="Donald Petrie"/>
    <s v="Doug Richardson"/>
    <s v="Gene Hackman"/>
    <s v="United States"/>
    <n v="30000000"/>
    <n v="14615099"/>
    <s v="Twentieth Century Fox"/>
    <n v="110"/>
    <n v="188.9"/>
    <n v="24270812.897300158"/>
    <n v="-0.51283003333333332"/>
  </r>
  <r>
    <s v="Ghost in the Shell 2: Innocence"/>
    <x v="8"/>
    <x v="10"/>
    <x v="24"/>
    <s v="September 24, 2004 (United States)"/>
    <x v="24"/>
    <n v="37000"/>
    <s v="Mamoru Oshii"/>
    <s v="Shirow Masamune"/>
    <s v="Akio Ã”tsuka"/>
    <s v="Japan"/>
    <m/>
    <n v="9789651"/>
    <s v="Bandai Visual Company"/>
    <n v="100"/>
    <n v="188.9"/>
    <n v="16257350.548967706"/>
    <n v="0"/>
  </r>
  <r>
    <s v="Clifford's Really Big Movie"/>
    <x v="2"/>
    <x v="10"/>
    <x v="24"/>
    <s v="April 23, 2004 (United States)"/>
    <x v="20"/>
    <n v="822"/>
    <s v="Robert C. Ramirez"/>
    <s v="Rhett Reese"/>
    <s v="John Ritter"/>
    <s v="United States"/>
    <n v="70000"/>
    <n v="3255426"/>
    <s v="Big Red Dog Productions"/>
    <n v="74"/>
    <n v="188.9"/>
    <n v="5406178.592906299"/>
    <n v="45.506085714285717"/>
  </r>
  <r>
    <s v="Summer Storm"/>
    <x v="0"/>
    <x v="3"/>
    <x v="24"/>
    <s v="September 2, 2004 (Germany)"/>
    <x v="13"/>
    <n v="14000"/>
    <s v="Marco Kreuzpaintner"/>
    <s v="Thomas Bahmann"/>
    <s v="Robert Stadlober"/>
    <s v="Germany"/>
    <m/>
    <n v="2096892"/>
    <s v="Claussen &amp; WÃ¶bke Filmproduktion GmbH"/>
    <n v="98"/>
    <n v="188.9"/>
    <n v="3482239.3880359977"/>
    <n v="0"/>
  </r>
  <r>
    <s v="Melinda and Melinda"/>
    <x v="8"/>
    <x v="3"/>
    <x v="24"/>
    <s v="April 8, 2005 (United States)"/>
    <x v="5"/>
    <n v="31000"/>
    <s v="Woody Allen"/>
    <s v="Woody Allen"/>
    <s v="Will Ferrell"/>
    <s v="United States"/>
    <m/>
    <n v="20129327"/>
    <s v="Fox Searchlight Pictures"/>
    <n v="99"/>
    <n v="188.9"/>
    <n v="33428109.4753838"/>
    <n v="0"/>
  </r>
  <r>
    <s v="Harry Potter and the Goblet of Fire"/>
    <x v="8"/>
    <x v="1"/>
    <x v="25"/>
    <s v="November 18, 2005 (United States)"/>
    <x v="3"/>
    <n v="566000"/>
    <s v="Mike Newell"/>
    <s v="Steve Kloves"/>
    <s v="Daniel Radcliffe"/>
    <s v="United Kingdom"/>
    <n v="150000000"/>
    <n v="896678241"/>
    <s v="Warner Bros."/>
    <n v="157"/>
    <n v="195.3"/>
    <n v="1440286555.0522273"/>
    <n v="4.9778549400000003"/>
  </r>
  <r>
    <s v="The 40-Year-Old Virgin"/>
    <x v="0"/>
    <x v="3"/>
    <x v="25"/>
    <s v="August 19, 2005 (United States)"/>
    <x v="12"/>
    <n v="407000"/>
    <s v="Judd Apatow"/>
    <s v="Judd Apatow"/>
    <s v="Steve Carell"/>
    <s v="United States"/>
    <n v="26000000"/>
    <n v="177378645"/>
    <s v="Universal Pictures"/>
    <n v="116"/>
    <n v="195.3"/>
    <n v="284913880.88325649"/>
    <n v="5.8222555769230766"/>
  </r>
  <r>
    <s v="Memoirs of a Geisha"/>
    <x v="8"/>
    <x v="0"/>
    <x v="25"/>
    <s v="December 23, 2005 (United States)"/>
    <x v="4"/>
    <n v="141000"/>
    <s v="Rob Marshall"/>
    <s v="Robin Swicord"/>
    <s v="Ziyi Zhang"/>
    <s v="France"/>
    <n v="85000000"/>
    <n v="162242962"/>
    <s v="Columbia Pictures"/>
    <n v="145"/>
    <n v="195.3"/>
    <n v="260602238.5017921"/>
    <n v="0.90874072941176476"/>
  </r>
  <r>
    <s v="Pride &amp; Prejudice"/>
    <x v="1"/>
    <x v="0"/>
    <x v="25"/>
    <s v="November 23, 2005 (United States)"/>
    <x v="40"/>
    <n v="269000"/>
    <s v="Joe Wright"/>
    <s v="Deborah Moggach"/>
    <s v="Keira Knightley"/>
    <s v="France"/>
    <n v="28000000"/>
    <n v="121616555"/>
    <s v="Focus Features"/>
    <n v="129"/>
    <n v="195.3"/>
    <n v="195346202.27086532"/>
    <n v="3.3434483928571428"/>
  </r>
  <r>
    <s v="Batman Begins"/>
    <x v="8"/>
    <x v="2"/>
    <x v="25"/>
    <s v="June 15, 2005 (United States)"/>
    <x v="7"/>
    <n v="1300000"/>
    <s v="Christopher Nolan"/>
    <s v="Bob Kane"/>
    <s v="Christian Bale"/>
    <s v="United Kingdom"/>
    <n v="150000000"/>
    <n v="373661946"/>
    <s v="Warner Bros."/>
    <n v="140"/>
    <n v="195.3"/>
    <n v="600193304.96774185"/>
    <n v="1.4910796399999999"/>
  </r>
  <r>
    <s v="The Descent"/>
    <x v="0"/>
    <x v="1"/>
    <x v="25"/>
    <s v="August 4, 2006 (United States)"/>
    <x v="13"/>
    <n v="207000"/>
    <s v="Neil Marshall"/>
    <s v="Neil Marshall"/>
    <s v="Shauna Macdonald"/>
    <s v="United Kingdom"/>
    <m/>
    <n v="57130027"/>
    <s v="Celador Films"/>
    <n v="99"/>
    <n v="195.3"/>
    <n v="91764923.040962622"/>
    <n v="0"/>
  </r>
  <r>
    <s v="Brokeback Mountain"/>
    <x v="0"/>
    <x v="0"/>
    <x v="25"/>
    <s v="January 13, 2006 (United States)"/>
    <x v="3"/>
    <n v="333000"/>
    <s v="Ang Lee"/>
    <s v="Annie Proulx"/>
    <s v="Jake Gyllenhaal"/>
    <s v="United States"/>
    <n v="14000000"/>
    <n v="178062759"/>
    <s v="Focus Features"/>
    <n v="134"/>
    <n v="195.3"/>
    <n v="286012736.80645162"/>
    <n v="11.718768499999999"/>
  </r>
  <r>
    <s v="Sin City"/>
    <x v="0"/>
    <x v="6"/>
    <x v="25"/>
    <s v="April 1, 2005 (United States)"/>
    <x v="45"/>
    <n v="745000"/>
    <s v="Frank Miller"/>
    <s v="Frank Miller"/>
    <s v="Mickey Rourke"/>
    <s v="United States"/>
    <n v="40000000"/>
    <n v="158733820"/>
    <s v="Dimension Films"/>
    <n v="124"/>
    <n v="195.3"/>
    <n v="254965690.39426523"/>
    <n v="2.9683454999999999"/>
  </r>
  <r>
    <s v="Charlie and the Chocolate Factory"/>
    <x v="1"/>
    <x v="1"/>
    <x v="25"/>
    <s v="July 15, 2005 (United States)"/>
    <x v="14"/>
    <n v="441000"/>
    <s v="Tim Burton"/>
    <s v="Roald Dahl"/>
    <s v="Johnny Depp"/>
    <s v="United Kingdom"/>
    <n v="150000000"/>
    <n v="474968763"/>
    <s v="Warner Bros."/>
    <n v="115"/>
    <n v="195.3"/>
    <n v="762917055.57142854"/>
    <n v="2.1664584200000001"/>
  </r>
  <r>
    <s v="V for Vendetta"/>
    <x v="0"/>
    <x v="2"/>
    <x v="25"/>
    <s v="March 17, 2006 (United States)"/>
    <x v="31"/>
    <n v="1100000"/>
    <s v="James McTeigue"/>
    <s v="Lilly Wachowski"/>
    <s v="Hugo Weaving"/>
    <s v="United States"/>
    <n v="54000000"/>
    <n v="132511035"/>
    <s v="Warner Bros."/>
    <n v="132"/>
    <n v="195.3"/>
    <n v="212845425.90629798"/>
    <n v="1.4539080555555555"/>
  </r>
  <r>
    <s v="The Chronicles of Narnia: The Lion, the Witch and the Wardrobe"/>
    <x v="1"/>
    <x v="1"/>
    <x v="25"/>
    <s v="December 9, 2005 (United States)"/>
    <x v="15"/>
    <n v="375000"/>
    <s v="Andrew Adamson"/>
    <s v="Ann Peacock"/>
    <s v="Tilda Swinton"/>
    <s v="United Kingdom"/>
    <n v="180000000"/>
    <n v="745013115"/>
    <s v="Walt Disney Pictures"/>
    <n v="143"/>
    <n v="195.3"/>
    <n v="1196674931.7741935"/>
    <n v="3.13896175"/>
  </r>
  <r>
    <s v="Wedding Crashers"/>
    <x v="0"/>
    <x v="3"/>
    <x v="25"/>
    <s v="July 15, 2005 (United States)"/>
    <x v="15"/>
    <n v="339000"/>
    <s v="David Dobkin"/>
    <s v="Steve Faber"/>
    <s v="Owen Wilson"/>
    <s v="United States"/>
    <n v="40000000"/>
    <n v="288467645"/>
    <s v="New Line Cinema"/>
    <n v="119"/>
    <n v="195.3"/>
    <n v="463350231.62570405"/>
    <n v="6.2116911249999998"/>
  </r>
  <r>
    <s v="War of the Worlds"/>
    <x v="8"/>
    <x v="1"/>
    <x v="25"/>
    <s v="June 29, 2005 (United States)"/>
    <x v="16"/>
    <n v="424000"/>
    <s v="Steven Spielberg"/>
    <s v="Josh Friedman"/>
    <s v="Tom Cruise"/>
    <s v="United States"/>
    <n v="132000000"/>
    <n v="603873119"/>
    <s v="Paramount Pictures"/>
    <n v="116"/>
    <n v="195.3"/>
    <n v="969969264.87608802"/>
    <n v="3.574796356060606"/>
  </r>
  <r>
    <s v="Kingdom of Heaven"/>
    <x v="0"/>
    <x v="2"/>
    <x v="25"/>
    <s v="May 6, 2005 (United States)"/>
    <x v="13"/>
    <n v="272000"/>
    <s v="Ridley Scott"/>
    <s v="William Monahan"/>
    <s v="Orlando Bloom"/>
    <s v="United Kingdom"/>
    <n v="130000000"/>
    <n v="218122627"/>
    <s v="Twentieth Century Fox"/>
    <n v="144"/>
    <n v="195.3"/>
    <n v="350358771.58166921"/>
    <n v="0.67786636153846158"/>
  </r>
  <r>
    <s v="Constantine"/>
    <x v="0"/>
    <x v="2"/>
    <x v="25"/>
    <s v="February 18, 2005 (United States)"/>
    <x v="9"/>
    <n v="317000"/>
    <s v="Francis Lawrence"/>
    <s v="Jamie Delano"/>
    <s v="Keanu Reeves"/>
    <s v="United States"/>
    <n v="100000000"/>
    <n v="230884728"/>
    <s v="Warner Bros."/>
    <n v="121"/>
    <n v="195.3"/>
    <n v="370857855.47158217"/>
    <n v="1.3088472799999999"/>
  </r>
  <r>
    <s v="Star Wars: Episode III - Revenge of the Sith"/>
    <x v="8"/>
    <x v="2"/>
    <x v="25"/>
    <s v="May 19, 2005 (United States)"/>
    <x v="24"/>
    <n v="729000"/>
    <s v="George Lucas"/>
    <s v="George Lucas"/>
    <s v="Hayden Christensen"/>
    <s v="United States"/>
    <n v="113000000"/>
    <n v="868390560"/>
    <s v="Lucasfilm"/>
    <n v="140"/>
    <n v="195.3"/>
    <n v="1394849557.9723501"/>
    <n v="6.6848722123893802"/>
  </r>
  <r>
    <s v="King Kong"/>
    <x v="8"/>
    <x v="2"/>
    <x v="25"/>
    <s v="December 14, 2005 (United States)"/>
    <x v="13"/>
    <n v="403000"/>
    <s v="Peter Jackson"/>
    <s v="Fran Walsh"/>
    <s v="Naomi Watts"/>
    <s v="United States"/>
    <n v="207000000"/>
    <n v="562363449"/>
    <s v="Universal Pictures"/>
    <n v="187"/>
    <n v="195.3"/>
    <n v="903294490.27803373"/>
    <n v="1.7167316376811594"/>
  </r>
  <r>
    <s v="The Hitchhiker's Guide to the Galaxy"/>
    <x v="1"/>
    <x v="1"/>
    <x v="25"/>
    <s v="April 29, 2005 (United States)"/>
    <x v="17"/>
    <n v="190000"/>
    <s v="Garth Jennings"/>
    <s v="Douglas Adams"/>
    <s v="Martin Freeman"/>
    <s v="United Kingdom"/>
    <n v="50000000"/>
    <n v="104478416"/>
    <s v="Touchstone Pictures"/>
    <n v="109"/>
    <n v="195.3"/>
    <n v="167818121.34767023"/>
    <n v="1.0895683199999999"/>
  </r>
  <r>
    <s v="Fantastic Four"/>
    <x v="8"/>
    <x v="2"/>
    <x v="25"/>
    <s v="July 8, 2005 (United States)"/>
    <x v="46"/>
    <n v="316000"/>
    <s v="Tim Story"/>
    <s v="Mark Frost"/>
    <s v="Ioan Gruffudd"/>
    <s v="United States"/>
    <n v="100000000"/>
    <n v="333535934"/>
    <s v="Twentieth Century Fox"/>
    <n v="106"/>
    <n v="195.3"/>
    <n v="535741026.60419863"/>
    <n v="2.3353593400000001"/>
  </r>
  <r>
    <s v="Green Street Hooligans"/>
    <x v="0"/>
    <x v="6"/>
    <x v="25"/>
    <s v="September 9, 2005 (United Kingdom)"/>
    <x v="34"/>
    <n v="144000"/>
    <s v="Lexi Alexander"/>
    <s v="Lexi Alexander"/>
    <s v="Elijah Wood"/>
    <s v="United Kingdom"/>
    <m/>
    <n v="3814717"/>
    <s v="Baker Street"/>
    <n v="109"/>
    <n v="195.3"/>
    <n v="6127376.973374296"/>
    <n v="0"/>
  </r>
  <r>
    <s v="Serenity"/>
    <x v="8"/>
    <x v="2"/>
    <x v="25"/>
    <s v="September 30, 2005 (United States)"/>
    <x v="40"/>
    <n v="287000"/>
    <s v="Joss Whedon"/>
    <s v="Joss Whedon"/>
    <s v="Nathan Fillion"/>
    <s v="United States"/>
    <n v="39000000"/>
    <n v="40445129"/>
    <s v="Universal Pictures"/>
    <n v="119"/>
    <n v="195.3"/>
    <n v="64964859.023553506"/>
    <n v="3.7054589743589744E-2"/>
  </r>
  <r>
    <s v="Mr. &amp; Mrs. Smith"/>
    <x v="8"/>
    <x v="2"/>
    <x v="25"/>
    <s v="June 10, 2005 (United States)"/>
    <x v="16"/>
    <n v="461000"/>
    <s v="Doug Liman"/>
    <s v="Simon Kinberg"/>
    <s v="Brad Pitt"/>
    <s v="United States"/>
    <n v="110000000"/>
    <n v="487287646"/>
    <s v="New Regency Productions"/>
    <n v="120"/>
    <n v="195.3"/>
    <n v="782704221.96722984"/>
    <n v="3.4298876909090907"/>
  </r>
  <r>
    <s v="The Island"/>
    <x v="8"/>
    <x v="2"/>
    <x v="25"/>
    <s v="July 22, 2005 (United States)"/>
    <x v="8"/>
    <n v="304000"/>
    <s v="Michael Bay"/>
    <s v="Caspian Tredwell-Owen"/>
    <s v="Scarlett Johansson"/>
    <s v="United States"/>
    <n v="126000000"/>
    <n v="162949164"/>
    <s v="Dreamworks Pictures"/>
    <n v="136"/>
    <n v="195.3"/>
    <n v="261736573.20430106"/>
    <n v="0.29324733333333336"/>
  </r>
  <r>
    <s v="Waiting..."/>
    <x v="0"/>
    <x v="3"/>
    <x v="25"/>
    <s v="October 7, 2005 (United States)"/>
    <x v="17"/>
    <n v="93000"/>
    <s v="Rob McKittrick"/>
    <s v="Rob McKittrick"/>
    <s v="Ryan Reynolds"/>
    <s v="United States"/>
    <n v="3000000"/>
    <n v="18637690"/>
    <s v="Eden Rock Media"/>
    <n v="94"/>
    <n v="195.3"/>
    <n v="29936729.918074757"/>
    <n v="5.2125633333333337"/>
  </r>
  <r>
    <s v="Match Point"/>
    <x v="0"/>
    <x v="0"/>
    <x v="25"/>
    <s v="January 20, 2006 (United States)"/>
    <x v="37"/>
    <n v="209000"/>
    <s v="Woody Allen"/>
    <s v="Woody Allen"/>
    <s v="Scarlett Johansson"/>
    <s v="United Kingdom"/>
    <n v="15000000"/>
    <n v="85638656"/>
    <s v="BBC Films"/>
    <n v="124"/>
    <n v="195.3"/>
    <n v="137556817.13876086"/>
    <n v="4.7092437333333335"/>
  </r>
  <r>
    <s v="Hostel"/>
    <x v="0"/>
    <x v="4"/>
    <x v="25"/>
    <s v="January 6, 2006 (United States)"/>
    <x v="23"/>
    <n v="172000"/>
    <s v="Eli Roth"/>
    <s v="Eli Roth"/>
    <s v="Jay Hernandez"/>
    <s v="United States"/>
    <n v="4800000"/>
    <n v="81979826"/>
    <s v="Next Entertainment"/>
    <n v="94"/>
    <n v="195.3"/>
    <n v="131679833.16026625"/>
    <n v="16.079130416666668"/>
  </r>
  <r>
    <s v="Sky High"/>
    <x v="1"/>
    <x v="1"/>
    <x v="25"/>
    <s v="July 29, 2005 (United States)"/>
    <x v="19"/>
    <n v="81000"/>
    <s v="Mike Mitchell"/>
    <s v="Paul Hernandez"/>
    <s v="Kurt Russell"/>
    <s v="United States"/>
    <n v="35000000"/>
    <n v="86369815"/>
    <s v="Walt Disney Pictures"/>
    <n v="100"/>
    <n v="195.3"/>
    <n v="138731238.94265231"/>
    <n v="1.4677089999999999"/>
  </r>
  <r>
    <s v="Assault on Precinct 13"/>
    <x v="0"/>
    <x v="2"/>
    <x v="25"/>
    <s v="January 19, 2005 (United States)"/>
    <x v="21"/>
    <n v="75000"/>
    <s v="Jean-FranÃ§ois Richet"/>
    <s v="John Carpenter"/>
    <s v="Ethan Hawke"/>
    <s v="France"/>
    <n v="30000000"/>
    <n v="35294470"/>
    <s v="Rogue Pictures"/>
    <n v="109"/>
    <n v="195.3"/>
    <n v="56691629.48796723"/>
    <n v="0.17648233333333332"/>
  </r>
  <r>
    <s v="Madagascar"/>
    <x v="1"/>
    <x v="10"/>
    <x v="25"/>
    <s v="May 27, 2005 (United States)"/>
    <x v="15"/>
    <n v="376000"/>
    <s v="Eric Darnell"/>
    <s v="Mark Burton"/>
    <s v="Chris Rock"/>
    <s v="United States"/>
    <n v="75000000"/>
    <n v="542063846"/>
    <s v="DreamWorks Animation"/>
    <n v="86"/>
    <n v="195.3"/>
    <n v="870688317.922171"/>
    <n v="6.2275179466666666"/>
  </r>
  <r>
    <s v="Hard Candy"/>
    <x v="0"/>
    <x v="0"/>
    <x v="25"/>
    <s v="April 28, 2006 (United States)"/>
    <x v="12"/>
    <n v="156000"/>
    <s v="David Slade"/>
    <s v="Brian Nelson"/>
    <s v="Patrick Wilson"/>
    <s v="United States"/>
    <n v="950000"/>
    <n v="7022209"/>
    <s v="Lions Gate Films"/>
    <n v="104"/>
    <n v="195.3"/>
    <n v="11279400.73374296"/>
    <n v="6.3917989473684207"/>
  </r>
  <r>
    <s v="The Sisterhood of the Traveling Pants"/>
    <x v="1"/>
    <x v="3"/>
    <x v="25"/>
    <s v="June 1, 2005 (United States)"/>
    <x v="16"/>
    <n v="56000"/>
    <s v="Ken Kwapis"/>
    <s v="Ann Brashares"/>
    <s v="Amber Tamblyn"/>
    <s v="United States"/>
    <n v="25000000"/>
    <n v="42013878"/>
    <s v="Alcon Entertainment"/>
    <n v="119"/>
    <n v="195.3"/>
    <n v="67484657.084485397"/>
    <n v="0.68055511999999996"/>
  </r>
  <r>
    <s v="The Longest Yard"/>
    <x v="8"/>
    <x v="3"/>
    <x v="25"/>
    <s v="May 27, 2005 (United States)"/>
    <x v="5"/>
    <n v="167000"/>
    <s v="Peter Segal"/>
    <s v="Albert S. Ruddy"/>
    <s v="Adam Sandler"/>
    <s v="United States"/>
    <n v="82000000"/>
    <n v="191466556"/>
    <s v="Paramount Pictures"/>
    <n v="113"/>
    <n v="195.3"/>
    <n v="307542542.84280592"/>
    <n v="1.3349580000000001"/>
  </r>
  <r>
    <s v="Red Eye"/>
    <x v="8"/>
    <x v="14"/>
    <x v="25"/>
    <s v="August 19, 2005 (United States)"/>
    <x v="16"/>
    <n v="115000"/>
    <s v="Wes Craven"/>
    <s v="Carl Ellsworth"/>
    <s v="Rachel McAdams"/>
    <s v="United States"/>
    <n v="26000000"/>
    <n v="96258201"/>
    <s v="Dreamworks Pictures"/>
    <n v="85"/>
    <n v="195.3"/>
    <n v="154614427.31029186"/>
    <n v="2.7022385"/>
  </r>
  <r>
    <s v="House of Wax"/>
    <x v="0"/>
    <x v="4"/>
    <x v="25"/>
    <s v="May 6, 2005 (United States)"/>
    <x v="20"/>
    <n v="118000"/>
    <s v="Jaume Collet-Serra"/>
    <s v="Charles Belden"/>
    <s v="Chad Michael Murray"/>
    <s v="Australia"/>
    <n v="40000000"/>
    <n v="68766121"/>
    <s v="Warner Bros."/>
    <n v="113"/>
    <n v="195.3"/>
    <n v="110455361.79057859"/>
    <n v="0.719153025"/>
  </r>
  <r>
    <s v="Four Brothers"/>
    <x v="0"/>
    <x v="2"/>
    <x v="25"/>
    <s v="July 1, 2005 (United States)"/>
    <x v="8"/>
    <n v="138000"/>
    <s v="John Singleton"/>
    <s v="David Elliot"/>
    <s v="Mark Wahlberg"/>
    <s v="United States"/>
    <n v="45000000"/>
    <n v="92374674"/>
    <s v="Paramount Pictures"/>
    <n v="109"/>
    <n v="195.3"/>
    <n v="148376524.49462366"/>
    <n v="1.0527705333333333"/>
  </r>
  <r>
    <s v="The Dukes of Hazzard"/>
    <x v="8"/>
    <x v="3"/>
    <x v="25"/>
    <s v="August 5, 2005 (United States)"/>
    <x v="27"/>
    <n v="76000"/>
    <s v="Jay Chandrasekhar"/>
    <s v="Gy Waldron"/>
    <s v="Seann William Scott"/>
    <s v="United States"/>
    <n v="50000000"/>
    <n v="111069515"/>
    <s v="Warner Bros."/>
    <n v="104"/>
    <n v="195.3"/>
    <n v="178405053.02355349"/>
    <n v="1.2213902999999999"/>
  </r>
  <r>
    <s v="The Interpreter"/>
    <x v="8"/>
    <x v="6"/>
    <x v="25"/>
    <s v="April 22, 2005 (United States)"/>
    <x v="5"/>
    <n v="101000"/>
    <s v="Sydney Pollack"/>
    <s v="Martin Stellman"/>
    <s v="Nicole Kidman"/>
    <s v="United Kingdom"/>
    <n v="80000000"/>
    <n v="162944923"/>
    <s v="Universal Pictures"/>
    <n v="128"/>
    <n v="195.3"/>
    <n v="261729761.11162314"/>
    <n v="1.0368115375"/>
  </r>
  <r>
    <s v="Walk the Line"/>
    <x v="8"/>
    <x v="5"/>
    <x v="25"/>
    <s v="November 18, 2005 (United States)"/>
    <x v="40"/>
    <n v="239000"/>
    <s v="James Mangold"/>
    <s v="Johnny Cash"/>
    <s v="Joaquin Phoenix"/>
    <s v="United States"/>
    <n v="28000000"/>
    <n v="186797986"/>
    <s v="Fox 2000 Pictures"/>
    <n v="136"/>
    <n v="195.3"/>
    <n v="300043667.22068614"/>
    <n v="5.6713566428571429"/>
  </r>
  <r>
    <s v="Lords of Dogtown"/>
    <x v="8"/>
    <x v="5"/>
    <x v="25"/>
    <s v="June 3, 2005 (United States)"/>
    <x v="12"/>
    <n v="53000"/>
    <s v="Catherine Hardwicke"/>
    <s v="Stacy Peralta"/>
    <s v="Heath Ledger"/>
    <s v="United States"/>
    <n v="25000000"/>
    <n v="13411957"/>
    <s v="Columbia Pictures"/>
    <n v="107"/>
    <n v="195.3"/>
    <n v="21542913.010240655"/>
    <n v="-0.46352172000000003"/>
  </r>
  <r>
    <s v="Munich"/>
    <x v="0"/>
    <x v="2"/>
    <x v="25"/>
    <s v="January 6, 2006 (United States)"/>
    <x v="24"/>
    <n v="216000"/>
    <s v="Steven Spielberg"/>
    <s v="Tony Kushner"/>
    <s v="Eric Bana"/>
    <s v="United States"/>
    <n v="70000000"/>
    <n v="130982129"/>
    <s v="Dreamworks Pictures"/>
    <n v="164"/>
    <n v="195.3"/>
    <n v="210389625.53661034"/>
    <n v="0.87117327142857148"/>
  </r>
  <r>
    <s v="Kiss Kiss Bang Bang"/>
    <x v="0"/>
    <x v="3"/>
    <x v="25"/>
    <s v="November 18, 2005 (United States)"/>
    <x v="24"/>
    <n v="219000"/>
    <s v="Shane Black"/>
    <s v="Brett Halliday"/>
    <s v="Robert Downey Jr."/>
    <s v="United States"/>
    <n v="15000000"/>
    <n v="15785148"/>
    <s v="Warner Bros."/>
    <n v="103"/>
    <n v="195.3"/>
    <n v="25354843.459293395"/>
    <n v="5.2343199999999999E-2"/>
  </r>
  <r>
    <s v="The Constant Gardener"/>
    <x v="0"/>
    <x v="0"/>
    <x v="25"/>
    <s v="August 31, 2005 (United States)"/>
    <x v="34"/>
    <n v="135000"/>
    <s v="Fernando Meirelles"/>
    <s v="Jeffrey Caine"/>
    <s v="Ralph Fiennes"/>
    <s v="United Kingdom"/>
    <n v="25000000"/>
    <n v="82468097"/>
    <s v="Focus Features"/>
    <n v="129"/>
    <n v="195.3"/>
    <n v="132464116.89144905"/>
    <n v="2.2987238799999998"/>
  </r>
  <r>
    <s v="The Pacifier"/>
    <x v="1"/>
    <x v="2"/>
    <x v="25"/>
    <s v="March 4, 2005 (United States)"/>
    <x v="41"/>
    <n v="90000"/>
    <s v="Adam Shankman"/>
    <s v="Thomas Lennon"/>
    <s v="Vin Diesel"/>
    <s v="Canada"/>
    <n v="56000000"/>
    <n v="198636868"/>
    <s v="Walt Disney Pictures"/>
    <n v="95"/>
    <n v="195.3"/>
    <n v="319059833.54633898"/>
    <n v="2.5470869285714284"/>
  </r>
  <r>
    <s v="A History of Violence"/>
    <x v="0"/>
    <x v="0"/>
    <x v="25"/>
    <s v="September 30, 2005 (United States)"/>
    <x v="34"/>
    <n v="228000"/>
    <s v="David Cronenberg"/>
    <s v="John Wagner"/>
    <s v="Viggo Mortensen"/>
    <s v="Canada"/>
    <n v="32000000"/>
    <n v="61385065"/>
    <s v="New Line Cinema"/>
    <n v="96"/>
    <n v="195.3"/>
    <n v="98599564.211469531"/>
    <n v="0.91828328125000003"/>
  </r>
  <r>
    <s v="The Devil's Rejects"/>
    <x v="0"/>
    <x v="4"/>
    <x v="25"/>
    <s v="July 22, 2005 (United States)"/>
    <x v="8"/>
    <n v="95000"/>
    <s v="Rob Zombie"/>
    <s v="Rob Zombie"/>
    <s v="Sid Haig"/>
    <s v="United States"/>
    <n v="7000000"/>
    <n v="20901859"/>
    <s v="Lions Gate Films"/>
    <n v="107"/>
    <n v="195.3"/>
    <n v="33573544.128520221"/>
    <n v="1.9859798571428571"/>
  </r>
  <r>
    <s v="Hitch"/>
    <x v="8"/>
    <x v="3"/>
    <x v="25"/>
    <s v="February 11, 2005 (United States)"/>
    <x v="14"/>
    <n v="301000"/>
    <s v="Andy Tennant"/>
    <s v="Kevin Bisch"/>
    <s v="Will Smith"/>
    <s v="United States"/>
    <n v="70000000"/>
    <n v="371594210"/>
    <s v="Columbia Pictures"/>
    <n v="118"/>
    <n v="195.3"/>
    <n v="596872010.6349206"/>
    <n v="4.3084887142857147"/>
  </r>
  <r>
    <s v="Mirrormask"/>
    <x v="1"/>
    <x v="1"/>
    <x v="25"/>
    <s v="March 3, 2006 (United Kingdom)"/>
    <x v="8"/>
    <n v="22000"/>
    <s v="Dave McKean"/>
    <s v="Neil Gaiman"/>
    <s v="Stephanie Leonidas"/>
    <s v="United Kingdom"/>
    <n v="4000000"/>
    <n v="866999"/>
    <s v="Destination Films"/>
    <n v="101"/>
    <n v="195.3"/>
    <n v="1392614.3691756271"/>
    <n v="-0.78325025000000004"/>
  </r>
  <r>
    <s v="Rent"/>
    <x v="8"/>
    <x v="0"/>
    <x v="25"/>
    <s v="November 23, 2005 (United States)"/>
    <x v="15"/>
    <n v="49000"/>
    <s v="Chris Columbus"/>
    <s v="Stephen Chbosky"/>
    <s v="Taye Diggs"/>
    <s v="United States"/>
    <n v="40000000"/>
    <n v="31670620"/>
    <s v="Rent Productions LLC"/>
    <n v="135"/>
    <n v="195.3"/>
    <n v="50870832.022529438"/>
    <n v="-0.20823449999999999"/>
  </r>
  <r>
    <s v="Robots"/>
    <x v="1"/>
    <x v="10"/>
    <x v="25"/>
    <s v="March 11, 2005 (United States)"/>
    <x v="21"/>
    <n v="137000"/>
    <s v="Chris Wedge"/>
    <s v="Ron Mita"/>
    <s v="Ewan McGregor"/>
    <s v="United States"/>
    <n v="75000000"/>
    <n v="262511490"/>
    <s v="Twentieth Century Fox Animation"/>
    <n v="91"/>
    <n v="195.3"/>
    <n v="421658240.72196621"/>
    <n v="2.5001532000000002"/>
  </r>
  <r>
    <s v="Jarhead"/>
    <x v="0"/>
    <x v="2"/>
    <x v="25"/>
    <s v="November 4, 2005 (United States)"/>
    <x v="9"/>
    <n v="179000"/>
    <s v="Sam Mendes"/>
    <s v="William Broyles Jr."/>
    <s v="Jake Gyllenhaal"/>
    <s v="United States"/>
    <n v="72000000"/>
    <n v="97076152"/>
    <s v="Universal Pictures"/>
    <n v="125"/>
    <n v="195.3"/>
    <n v="155928258.48643112"/>
    <n v="0.34827988888888889"/>
  </r>
  <r>
    <s v="Into the Blue"/>
    <x v="8"/>
    <x v="2"/>
    <x v="25"/>
    <s v="September 30, 2005 (United States)"/>
    <x v="23"/>
    <n v="74000"/>
    <s v="John Stockwell"/>
    <s v="Matt Johnson"/>
    <s v="Paul Walker"/>
    <s v="United States"/>
    <n v="50000000"/>
    <n v="46117696"/>
    <s v="Columbia Pictures"/>
    <n v="110"/>
    <n v="195.3"/>
    <n v="74076401.61392729"/>
    <n v="-7.7646080000000006E-2"/>
  </r>
  <r>
    <s v="Saw II"/>
    <x v="0"/>
    <x v="4"/>
    <x v="25"/>
    <s v="October 28, 2005 (United States)"/>
    <x v="14"/>
    <n v="239000"/>
    <s v="Darren Lynn Bousman"/>
    <s v="Leigh Whannell"/>
    <s v="Donnie Wahlberg"/>
    <s v="Canada"/>
    <n v="4000000"/>
    <n v="147748505"/>
    <s v="Twisted Pictures"/>
    <n v="93"/>
    <n v="195.3"/>
    <n v="237320563.33077314"/>
    <n v="35.937126249999999"/>
  </r>
  <r>
    <s v="Revolver"/>
    <x v="0"/>
    <x v="2"/>
    <x v="25"/>
    <s v="September 22, 2005 (United Kingdom)"/>
    <x v="5"/>
    <n v="92000"/>
    <s v="Guy Ritchie"/>
    <s v="Luc Besson"/>
    <s v="Jason Statham"/>
    <s v="France"/>
    <m/>
    <n v="7155807"/>
    <s v="EuropaCorp"/>
    <n v="111"/>
    <n v="195.3"/>
    <n v="11493992.093701996"/>
    <n v="0"/>
  </r>
  <r>
    <s v="Flightplan"/>
    <x v="8"/>
    <x v="0"/>
    <x v="25"/>
    <s v="September 23, 2005 (United States)"/>
    <x v="21"/>
    <n v="155000"/>
    <s v="Robert Schwentke"/>
    <s v="Peter A. Dowling"/>
    <s v="Jodie Foster"/>
    <s v="United States"/>
    <n v="55000000"/>
    <n v="223387299"/>
    <s v="Touchstone Pictures"/>
    <n v="98"/>
    <n v="195.3"/>
    <n v="358815134.13364053"/>
    <n v="3.0615872545454543"/>
  </r>
  <r>
    <s v="Coach Carter"/>
    <x v="8"/>
    <x v="5"/>
    <x v="25"/>
    <s v="January 14, 2005 (United States)"/>
    <x v="4"/>
    <n v="133000"/>
    <s v="Thomas Carter"/>
    <s v="Mark Schwahn"/>
    <s v="Samuel L. Jackson"/>
    <s v="United States"/>
    <n v="30000000"/>
    <n v="76669554"/>
    <s v="Coach Carter"/>
    <n v="136"/>
    <n v="195.3"/>
    <n v="123150225.75422427"/>
    <n v="1.5556517999999999"/>
  </r>
  <r>
    <s v="Dark Water"/>
    <x v="8"/>
    <x v="0"/>
    <x v="25"/>
    <s v="July 8, 2005 (United States)"/>
    <x v="41"/>
    <n v="60000"/>
    <s v="Walter Salles"/>
    <s v="KÃ´ji Suzuki"/>
    <s v="Jennifer Connelly"/>
    <s v="United States"/>
    <n v="30000000"/>
    <n v="68357079"/>
    <s v="Touchstone Pictures"/>
    <n v="105"/>
    <n v="195.3"/>
    <n v="109798339.38709676"/>
    <n v="1.2785693"/>
  </r>
  <r>
    <s v="Lord of War"/>
    <x v="0"/>
    <x v="2"/>
    <x v="25"/>
    <s v="September 16, 2005 (United States)"/>
    <x v="37"/>
    <n v="300000"/>
    <s v="Andrew Niccol"/>
    <s v="Andrew Niccol"/>
    <s v="Nicolas Cage"/>
    <s v="France"/>
    <n v="50000000"/>
    <n v="72617068"/>
    <s v="Entertainment Manufacturing Company"/>
    <n v="122"/>
    <n v="195.3"/>
    <n v="116640933.08550946"/>
    <n v="0.45234136000000003"/>
  </r>
  <r>
    <s v="Zathura: A Space Adventure"/>
    <x v="1"/>
    <x v="2"/>
    <x v="25"/>
    <s v="November 11, 2005 (United States)"/>
    <x v="19"/>
    <n v="97000"/>
    <s v="Jon Favreau"/>
    <s v="Chris Van Allsburg"/>
    <s v="Josh Hutcherson"/>
    <s v="United States"/>
    <n v="65000000"/>
    <n v="65079104"/>
    <s v="Columbia Pictures"/>
    <n v="101"/>
    <n v="195.3"/>
    <n v="104533102.53353815"/>
    <n v="1.2169846153846154E-3"/>
  </r>
  <r>
    <s v="The Quiet"/>
    <x v="0"/>
    <x v="6"/>
    <x v="25"/>
    <s v="August 25, 2006 (United States)"/>
    <x v="19"/>
    <n v="16000"/>
    <s v="Jamie Babbit"/>
    <s v="Abdi Nazemian"/>
    <s v="Camilla Belle"/>
    <s v="United States"/>
    <n v="900000"/>
    <n v="381420"/>
    <s v="Andrea Sperling Productions"/>
    <n v="96"/>
    <n v="195.3"/>
    <n v="612654.65437788016"/>
    <n v="-0.57620000000000005"/>
  </r>
  <r>
    <s v="The Amityville Horror"/>
    <x v="0"/>
    <x v="4"/>
    <x v="25"/>
    <s v="April 15, 2005 (United States)"/>
    <x v="22"/>
    <n v="107000"/>
    <s v="Andrew Douglas"/>
    <s v="Scott Kosar"/>
    <s v="Ryan Reynolds"/>
    <s v="United States"/>
    <n v="19000000"/>
    <n v="107516369"/>
    <s v="Metro-Goldwyn-Mayer (MGM)"/>
    <n v="90"/>
    <n v="195.3"/>
    <n v="172697823.63184842"/>
    <n v="4.6587562631578949"/>
  </r>
  <r>
    <s v="Be Cool"/>
    <x v="8"/>
    <x v="3"/>
    <x v="25"/>
    <s v="March 4, 2005 (United States)"/>
    <x v="41"/>
    <n v="68000"/>
    <s v="F. Gary Gray"/>
    <s v="Elmore Leonard"/>
    <s v="John Travolta"/>
    <s v="United States"/>
    <n v="53000000"/>
    <n v="95763716"/>
    <s v="Metro-Goldwyn-Mayer (MGM)"/>
    <n v="118"/>
    <n v="195.3"/>
    <n v="153820162.36149514"/>
    <n v="0.80686256603773587"/>
  </r>
  <r>
    <s v="Just Friends"/>
    <x v="8"/>
    <x v="3"/>
    <x v="25"/>
    <s v="November 23, 2005 (United States)"/>
    <x v="19"/>
    <n v="109000"/>
    <s v="Roger Kumble"/>
    <s v="Adam 'Tex' Davis"/>
    <s v="Ryan Reynolds"/>
    <s v="Germany"/>
    <m/>
    <n v="51024243"/>
    <s v="Inferno Distribution"/>
    <n v="96"/>
    <n v="195.3"/>
    <n v="81957527.030721962"/>
    <n v="0"/>
  </r>
  <r>
    <s v="Yours, Mine &amp; Ours"/>
    <x v="1"/>
    <x v="3"/>
    <x v="25"/>
    <s v="November 23, 2005 (United States)"/>
    <x v="30"/>
    <n v="27000"/>
    <s v="Raja Gosnell"/>
    <s v="Ron Burch"/>
    <s v="Dennis Quaid"/>
    <s v="United States"/>
    <n v="45000000"/>
    <n v="72662923"/>
    <s v="Paramount Pictures"/>
    <n v="88"/>
    <n v="195.3"/>
    <n v="116714587.53251408"/>
    <n v="0.61473162222222222"/>
  </r>
  <r>
    <s v="Cinderella Man"/>
    <x v="8"/>
    <x v="5"/>
    <x v="25"/>
    <s v="June 3, 2005 (United States)"/>
    <x v="45"/>
    <n v="179000"/>
    <s v="Ron Howard"/>
    <s v="Cliff Hollingsworth"/>
    <s v="Russell Crowe"/>
    <s v="United States"/>
    <n v="88000000"/>
    <n v="108539911"/>
    <s v="Universal Pictures"/>
    <n v="144"/>
    <n v="195.3"/>
    <n v="174341884.69380438"/>
    <n v="0.23340807954545453"/>
  </r>
  <r>
    <s v="Nanny McPhee"/>
    <x v="1"/>
    <x v="3"/>
    <x v="25"/>
    <s v="January 27, 2006 (United States)"/>
    <x v="14"/>
    <n v="70000"/>
    <s v="Kirk Jones"/>
    <s v="Emma Thompson"/>
    <s v="Emma Thompson"/>
    <s v="United States"/>
    <n v="25000000"/>
    <n v="123276807"/>
    <s v="Universal Pictures"/>
    <n v="97"/>
    <n v="195.3"/>
    <n v="198012976.73271888"/>
    <n v="3.93107228"/>
  </r>
  <r>
    <s v="The Brothers Grimm"/>
    <x v="8"/>
    <x v="2"/>
    <x v="25"/>
    <s v="August 26, 2005 (United States)"/>
    <x v="23"/>
    <n v="118000"/>
    <s v="Terry Gilliam"/>
    <s v="Ehren Kruger"/>
    <s v="Matt Damon"/>
    <s v="United States"/>
    <n v="88000000"/>
    <n v="105316267"/>
    <s v="Dimension Films"/>
    <n v="118"/>
    <n v="195.3"/>
    <n v="169163916.83512545"/>
    <n v="0.19677576136363636"/>
  </r>
  <r>
    <s v="Sahara"/>
    <x v="8"/>
    <x v="2"/>
    <x v="25"/>
    <s v="April 8, 2005 (United States)"/>
    <x v="22"/>
    <n v="94000"/>
    <s v="Breck Eisner"/>
    <s v="Clive Cussler"/>
    <s v="Matthew McConaughey"/>
    <s v="United Kingdom"/>
    <n v="130000000"/>
    <n v="119240351"/>
    <s v="Paramount Pictures"/>
    <n v="124"/>
    <n v="195.3"/>
    <n v="191529432.20020479"/>
    <n v="-8.2766530769230767E-2"/>
  </r>
  <r>
    <s v="Corpse Bride"/>
    <x v="1"/>
    <x v="10"/>
    <x v="25"/>
    <s v="September 23, 2005 (United States)"/>
    <x v="4"/>
    <n v="251000"/>
    <s v="Tim Burton"/>
    <s v="Tim Burton"/>
    <s v="Johnny Depp"/>
    <s v="United States"/>
    <n v="40000000"/>
    <n v="118090836"/>
    <s v="Warner Bros."/>
    <n v="77"/>
    <n v="195.3"/>
    <n v="189683027.41013825"/>
    <n v="1.9522709"/>
  </r>
  <r>
    <s v="Transporter 2"/>
    <x v="0"/>
    <x v="2"/>
    <x v="25"/>
    <s v="September 2, 2005 (United States)"/>
    <x v="21"/>
    <n v="195000"/>
    <s v="Louis Leterrier"/>
    <s v="Luc Besson"/>
    <s v="Jason Statham"/>
    <s v="France"/>
    <n v="32000000"/>
    <n v="89083229"/>
    <s v="EuropaCorp"/>
    <n v="87"/>
    <n v="195.3"/>
    <n v="143089651.49667177"/>
    <n v="1.7838509062500001"/>
  </r>
  <r>
    <s v="Two for the Money"/>
    <x v="0"/>
    <x v="6"/>
    <x v="25"/>
    <s v="October 7, 2005 (United States)"/>
    <x v="21"/>
    <n v="44000"/>
    <s v="D.J. Caruso"/>
    <s v="Dan Gilroy"/>
    <s v="Matthew McConaughey"/>
    <s v="United States"/>
    <n v="35000000"/>
    <n v="30526509"/>
    <s v="Universal Pictures"/>
    <n v="122"/>
    <n v="195.3"/>
    <n v="49033107.390168965"/>
    <n v="-0.12781402857142857"/>
  </r>
  <r>
    <s v="The New World"/>
    <x v="8"/>
    <x v="5"/>
    <x v="25"/>
    <s v="January 20, 2006 (United States)"/>
    <x v="17"/>
    <n v="84000"/>
    <s v="Terrence Malick"/>
    <s v="Terrence Malick"/>
    <s v="Colin Farrell"/>
    <s v="United States"/>
    <n v="30000000"/>
    <n v="49334775"/>
    <s v="New Line Cinema"/>
    <n v="135"/>
    <n v="195.3"/>
    <n v="79243824.462365583"/>
    <n v="0.64449250000000002"/>
  </r>
  <r>
    <s v="Brick"/>
    <x v="0"/>
    <x v="2"/>
    <x v="25"/>
    <s v="April 14, 2006 (United States)"/>
    <x v="4"/>
    <n v="103000"/>
    <s v="Rian Johnson"/>
    <s v="Rian Johnson"/>
    <s v="Joseph Gordon-Levitt"/>
    <s v="United States"/>
    <n v="475000"/>
    <n v="3947579"/>
    <s v="Bergman Lustig Productions"/>
    <n v="110"/>
    <n v="195.3"/>
    <n v="6340786.1356886839"/>
    <n v="7.3106926315789478"/>
  </r>
  <r>
    <s v="Wolf Creek"/>
    <x v="0"/>
    <x v="4"/>
    <x v="25"/>
    <s v="December 25, 2005 (United States)"/>
    <x v="19"/>
    <n v="69000"/>
    <s v="Greg McLean"/>
    <s v="Greg McLean"/>
    <s v="Nathan Phillips"/>
    <s v="Australia"/>
    <n v="1000000"/>
    <n v="30894796"/>
    <s v="Australian Film Finance Corporation (AFFC)"/>
    <n v="99"/>
    <n v="195.3"/>
    <n v="49624667.205325142"/>
    <n v="29.894795999999999"/>
  </r>
  <r>
    <s v="Breakfast on Pluto"/>
    <x v="0"/>
    <x v="3"/>
    <x v="25"/>
    <s v="January 6, 2006 (United States)"/>
    <x v="13"/>
    <n v="21000"/>
    <s v="Neil Jordan"/>
    <s v="Neil Jordan"/>
    <s v="Cillian Murphy"/>
    <s v="Ireland"/>
    <m/>
    <n v="3942254"/>
    <s v="PathÃ© Pictures International"/>
    <n v="128"/>
    <n v="195.3"/>
    <n v="6332232.8714797748"/>
    <n v="0"/>
  </r>
  <r>
    <s v="The Exorcism of Emily Rose"/>
    <x v="8"/>
    <x v="0"/>
    <x v="25"/>
    <s v="September 9, 2005 (United States)"/>
    <x v="17"/>
    <n v="122000"/>
    <s v="Scott Derrickson"/>
    <s v="Paul Harris Boardman"/>
    <s v="Laura Linney"/>
    <s v="United States"/>
    <n v="19000000"/>
    <n v="145166804"/>
    <s v="Screen Gems"/>
    <n v="119"/>
    <n v="195.3"/>
    <n v="233173714.36149514"/>
    <n v="6.6403581052631582"/>
  </r>
  <r>
    <s v="Elektra"/>
    <x v="8"/>
    <x v="2"/>
    <x v="25"/>
    <s v="January 14, 2005 (United States)"/>
    <x v="32"/>
    <n v="89000"/>
    <s v="Rob Bowman"/>
    <s v="Mark Steven Johnson"/>
    <s v="Jennifer Garner"/>
    <s v="Canada"/>
    <n v="43000000"/>
    <n v="56995646"/>
    <s v="Twentieth Century Fox"/>
    <n v="97"/>
    <n v="195.3"/>
    <n v="91549073.989759341"/>
    <n v="0.32548013953488369"/>
  </r>
  <r>
    <s v="Doom"/>
    <x v="0"/>
    <x v="2"/>
    <x v="25"/>
    <s v="October 21, 2005 (United States)"/>
    <x v="33"/>
    <n v="110000"/>
    <s v="Andrzej Bartkowiak"/>
    <s v="Dave Callaham"/>
    <s v="Karl Urban"/>
    <s v="United Kingdom"/>
    <n v="60000000"/>
    <n v="58072119"/>
    <s v="John Wells Productions"/>
    <n v="105"/>
    <n v="195.3"/>
    <n v="93278155.301075265"/>
    <n v="-3.2131350000000003E-2"/>
  </r>
  <r>
    <s v="The Legend of Zorro"/>
    <x v="1"/>
    <x v="2"/>
    <x v="25"/>
    <s v="October 28, 2005 (United States)"/>
    <x v="22"/>
    <n v="95000"/>
    <s v="Martin Campbell"/>
    <s v="Roberto Orci"/>
    <s v="Antonio Banderas"/>
    <s v="United States"/>
    <n v="75000000"/>
    <n v="142400065"/>
    <s v="Columbia Pictures"/>
    <n v="129"/>
    <n v="195.3"/>
    <n v="228729648.69687659"/>
    <n v="0.89866753333333338"/>
  </r>
  <r>
    <s v="Cheaper by the Dozen 2"/>
    <x v="1"/>
    <x v="1"/>
    <x v="25"/>
    <s v="December 21, 2005 (United States)"/>
    <x v="30"/>
    <n v="56000"/>
    <s v="Adam Shankman"/>
    <s v="Sam Harper"/>
    <s v="Steve Martin"/>
    <s v="United States"/>
    <n v="60000000"/>
    <n v="130154568"/>
    <s v="Twentieth Century Fox"/>
    <n v="94"/>
    <n v="195.3"/>
    <n v="209060358.32872504"/>
    <n v="1.1692427999999999"/>
  </r>
  <r>
    <s v="Ã†on Flux"/>
    <x v="8"/>
    <x v="2"/>
    <x v="25"/>
    <s v="December 2, 2005 (United States)"/>
    <x v="30"/>
    <n v="125000"/>
    <s v="Karyn Kusama"/>
    <s v="Phil Hay"/>
    <s v="Charlize Theron"/>
    <s v="United States"/>
    <n v="62000000"/>
    <n v="53321673"/>
    <s v="Paramount Pictures"/>
    <n v="93"/>
    <n v="195.3"/>
    <n v="85647766.615975425"/>
    <n v="-0.13997301612903226"/>
  </r>
  <r>
    <s v="Son of the Mask"/>
    <x v="1"/>
    <x v="3"/>
    <x v="25"/>
    <s v="February 18, 2005 (United States)"/>
    <x v="58"/>
    <n v="53000"/>
    <s v="Lawrence Guterman"/>
    <s v="Lance Khazei"/>
    <s v="Jamie Kennedy"/>
    <s v="United States"/>
    <n v="84000000"/>
    <n v="59981548"/>
    <s v="New Line Cinema"/>
    <n v="94"/>
    <n v="195.3"/>
    <n v="96345169.521761388"/>
    <n v="-0.28593395238095237"/>
  </r>
  <r>
    <s v="Rumor Has It..."/>
    <x v="8"/>
    <x v="3"/>
    <x v="25"/>
    <s v="December 25, 2005 (United States)"/>
    <x v="30"/>
    <n v="55000"/>
    <s v="Rob Reiner"/>
    <s v="Ted Griffin"/>
    <s v="Jennifer Aniston"/>
    <s v="United States"/>
    <n v="70000000"/>
    <n v="88933562"/>
    <s v="Warner Bros."/>
    <n v="97"/>
    <n v="195.3"/>
    <n v="142849249.35688683"/>
    <n v="0.27047945714285715"/>
  </r>
  <r>
    <s v="The Producers"/>
    <x v="8"/>
    <x v="3"/>
    <x v="25"/>
    <s v="December 25, 2005 (United States)"/>
    <x v="21"/>
    <n v="42000"/>
    <s v="Susan Stroman"/>
    <s v="Mel Brooks"/>
    <s v="Nathan Lane"/>
    <s v="United States"/>
    <n v="45000000"/>
    <n v="38075318"/>
    <s v="Universal Pictures"/>
    <n v="134"/>
    <n v="195.3"/>
    <n v="61158357.688684076"/>
    <n v="-0.15388182222222221"/>
  </r>
  <r>
    <s v="The Ringer"/>
    <x v="8"/>
    <x v="3"/>
    <x v="25"/>
    <s v="December 23, 2005 (United States)"/>
    <x v="1"/>
    <n v="36000"/>
    <s v="Barry W. Blaustein"/>
    <s v="Ricky Blitt"/>
    <s v="Johnny Knoxville"/>
    <s v="United States"/>
    <m/>
    <n v="40442443"/>
    <s v="Conundrum Entertainment"/>
    <n v="94"/>
    <n v="195.3"/>
    <n v="64960544.644649252"/>
    <n v="0"/>
  </r>
  <r>
    <s v="Kicking &amp; Screaming"/>
    <x v="1"/>
    <x v="3"/>
    <x v="25"/>
    <s v="May 13, 2005 (United States)"/>
    <x v="41"/>
    <n v="37000"/>
    <s v="Jesse Dylan"/>
    <s v="Leo Benvenuti"/>
    <s v="Will Ferrell"/>
    <s v="United States"/>
    <n v="45000000"/>
    <n v="56070433"/>
    <s v="Universal Pictures"/>
    <n v="95"/>
    <n v="195.3"/>
    <n v="90062953.569380432"/>
    <n v="0.24600962222222222"/>
  </r>
  <r>
    <s v="The Cave"/>
    <x v="8"/>
    <x v="2"/>
    <x v="25"/>
    <s v="August 26, 2005 (United States)"/>
    <x v="27"/>
    <n v="36000"/>
    <s v="Bruce Hunt"/>
    <s v="Michael Steinberg"/>
    <s v="Piper Perabo"/>
    <s v="United States"/>
    <n v="30000000"/>
    <n v="33296457"/>
    <s v="Screen Gems"/>
    <n v="97"/>
    <n v="195.3"/>
    <n v="53482327.500768043"/>
    <n v="0.1098819"/>
  </r>
  <r>
    <s v="Lady Vengeance"/>
    <x v="0"/>
    <x v="6"/>
    <x v="25"/>
    <s v="July 29, 2005 (South Korea)"/>
    <x v="37"/>
    <n v="74000"/>
    <s v="Park Chan-Wook"/>
    <s v="Park Chan-Wook"/>
    <s v="Nam-mi Kang"/>
    <s v="South Korea"/>
    <m/>
    <n v="23834149"/>
    <s v="CJ Entertainment"/>
    <n v="115"/>
    <n v="195.3"/>
    <n v="38283525.557091653"/>
    <n v="0"/>
  </r>
  <r>
    <s v="Broken Flowers"/>
    <x v="0"/>
    <x v="3"/>
    <x v="25"/>
    <s v="August 26, 2005 (United States)"/>
    <x v="13"/>
    <n v="100000"/>
    <s v="Jim Jarmusch"/>
    <s v="Jim Jarmusch"/>
    <s v="Bill Murray"/>
    <s v="France"/>
    <n v="10000000"/>
    <n v="47329961"/>
    <s v="Focus Features"/>
    <n v="106"/>
    <n v="195.3"/>
    <n v="76023598.390680999"/>
    <n v="3.7329960999999998"/>
  </r>
  <r>
    <s v="Fun with Dick and Jane"/>
    <x v="8"/>
    <x v="3"/>
    <x v="25"/>
    <s v="December 21, 2005 (United States)"/>
    <x v="19"/>
    <n v="139000"/>
    <s v="Dean Parisot"/>
    <s v="Judd Apatow"/>
    <s v="Jim Carrey"/>
    <s v="United States"/>
    <n v="100000000"/>
    <n v="204681899"/>
    <s v="Columbia Pictures"/>
    <n v="90"/>
    <n v="195.3"/>
    <n v="328769645.24475163"/>
    <n v="1.04681899"/>
  </r>
  <r>
    <s v="Imagine Me &amp; You"/>
    <x v="0"/>
    <x v="3"/>
    <x v="25"/>
    <s v="May 25, 2006 (Germany)"/>
    <x v="8"/>
    <n v="31000"/>
    <s v="Ol Parker"/>
    <s v="Ol Parker"/>
    <s v="Piper Perabo"/>
    <s v="United Kingdom"/>
    <n v="7900000"/>
    <n v="2635305"/>
    <s v="BBC Films"/>
    <n v="90"/>
    <n v="195.3"/>
    <n v="4232950.2227342548"/>
    <n v="-0.66641708860759497"/>
  </r>
  <r>
    <s v="The Family Stone"/>
    <x v="8"/>
    <x v="3"/>
    <x v="25"/>
    <s v="December 16, 2005 (United States)"/>
    <x v="21"/>
    <n v="63000"/>
    <s v="Thomas Bezucha"/>
    <s v="Thomas Bezucha"/>
    <s v="Dermot Mulroney"/>
    <s v="United States"/>
    <n v="18000000"/>
    <n v="92884429"/>
    <s v="The Family Stone"/>
    <n v="103"/>
    <n v="195.3"/>
    <n v="149195316.83205324"/>
    <n v="4.1602460555555556"/>
  </r>
  <r>
    <s v="Just Like Heaven"/>
    <x v="8"/>
    <x v="3"/>
    <x v="25"/>
    <s v="September 16, 2005 (United States)"/>
    <x v="17"/>
    <n v="101000"/>
    <s v="Mark Waters"/>
    <s v="Peter Tolan"/>
    <s v="Reese Witherspoon"/>
    <s v="United States"/>
    <n v="58000000"/>
    <n v="102854431"/>
    <s v="Dreamworks Pictures"/>
    <n v="95"/>
    <n v="195.3"/>
    <n v="165209600.63850486"/>
    <n v="0.77335225862068968"/>
  </r>
  <r>
    <s v="Capote"/>
    <x v="0"/>
    <x v="5"/>
    <x v="25"/>
    <s v="February 3, 2006 (United States)"/>
    <x v="4"/>
    <n v="128000"/>
    <s v="Bennett Miller"/>
    <s v="Dan Futterman"/>
    <s v="Philip Seymour Hoffman"/>
    <s v="United States"/>
    <n v="7000000"/>
    <n v="49327405"/>
    <s v="United Artists"/>
    <n v="114"/>
    <n v="195.3"/>
    <n v="79231986.423451096"/>
    <n v="6.0467721428571428"/>
  </r>
  <r>
    <s v="The Skeleton Key"/>
    <x v="8"/>
    <x v="0"/>
    <x v="25"/>
    <s v="August 12, 2005 (United States)"/>
    <x v="16"/>
    <n v="108000"/>
    <s v="Iain Softley"/>
    <s v="Ehren Kruger"/>
    <s v="Kate Hudson"/>
    <s v="United States"/>
    <n v="43000000"/>
    <n v="93983911"/>
    <s v="Universal Pictures"/>
    <n v="104"/>
    <n v="195.3"/>
    <n v="150961356.27598566"/>
    <n v="1.1856723488372094"/>
  </r>
  <r>
    <s v="The Squid and the Whale"/>
    <x v="0"/>
    <x v="3"/>
    <x v="25"/>
    <s v="December 16, 2005 (United States)"/>
    <x v="4"/>
    <n v="80000"/>
    <s v="Noah Baumbach"/>
    <s v="Noah Baumbach"/>
    <s v="Owen Kline"/>
    <s v="United States"/>
    <n v="1500000"/>
    <n v="11098131"/>
    <s v="Samuel Goldwyn Films"/>
    <n v="81"/>
    <n v="195.3"/>
    <n v="17826337.402457755"/>
    <n v="6.3987540000000003"/>
  </r>
  <r>
    <s v="Land of the Dead"/>
    <x v="0"/>
    <x v="4"/>
    <x v="25"/>
    <s v="June 24, 2005 (United States)"/>
    <x v="19"/>
    <n v="93000"/>
    <s v="George A. Romero"/>
    <s v="George A. Romero"/>
    <s v="John Leguizamo"/>
    <s v="United States"/>
    <n v="15000000"/>
    <n v="47074133"/>
    <s v="Universal Pictures"/>
    <n v="93"/>
    <n v="195.3"/>
    <n v="75612675.484383002"/>
    <n v="2.1382755333333332"/>
  </r>
  <r>
    <s v="Man of the House"/>
    <x v="8"/>
    <x v="3"/>
    <x v="25"/>
    <s v="February 25, 2005 (United States)"/>
    <x v="20"/>
    <n v="23000"/>
    <s v="Stephen Herek"/>
    <s v="John J. McLaughlin"/>
    <s v="Tommy Lee Jones"/>
    <s v="United States"/>
    <n v="40000000"/>
    <n v="21577624"/>
    <s v="Revolution Studios"/>
    <n v="100"/>
    <n v="195.3"/>
    <n v="34658989.497183815"/>
    <n v="-0.46055940000000001"/>
  </r>
  <r>
    <s v="Elizabethtown"/>
    <x v="8"/>
    <x v="3"/>
    <x v="25"/>
    <s v="October 14, 2005 (United States)"/>
    <x v="5"/>
    <n v="68000"/>
    <s v="Cameron Crowe"/>
    <s v="Cameron Crowe"/>
    <s v="Orlando Bloom"/>
    <s v="United States"/>
    <n v="45000000"/>
    <n v="52164016"/>
    <s v="Paramount Pictures"/>
    <n v="123"/>
    <n v="195.3"/>
    <n v="83788283.764464915"/>
    <n v="0.15920035555555556"/>
  </r>
  <r>
    <s v="Chicken Little"/>
    <x v="2"/>
    <x v="10"/>
    <x v="25"/>
    <s v="November 4, 2005 (United States)"/>
    <x v="46"/>
    <n v="88000"/>
    <s v="Mark Dindal"/>
    <s v="Mark Dindal"/>
    <s v="Zach Braff"/>
    <s v="United States"/>
    <n v="150000000"/>
    <n v="314432837"/>
    <s v="Walt Disney Pictures"/>
    <n v="81"/>
    <n v="195.3"/>
    <n v="505056738.18177164"/>
    <n v="1.0962189133333333"/>
  </r>
  <r>
    <s v="Monster-in-Law"/>
    <x v="8"/>
    <x v="3"/>
    <x v="25"/>
    <s v="May 13, 2005 (United States)"/>
    <x v="41"/>
    <n v="58000"/>
    <s v="Robert Luketic"/>
    <s v="Anya Kochoff"/>
    <s v="Jennifer Lopez"/>
    <s v="United States"/>
    <n v="43000000"/>
    <n v="155457327"/>
    <s v="New Line Cinema"/>
    <n v="101"/>
    <n v="195.3"/>
    <n v="249702833.9984639"/>
    <n v="2.6152866744186047"/>
  </r>
  <r>
    <s v="Domino"/>
    <x v="0"/>
    <x v="2"/>
    <x v="25"/>
    <s v="October 14, 2005 (United States)"/>
    <x v="23"/>
    <n v="65000"/>
    <s v="Tony Scott"/>
    <s v="Richard Kelly"/>
    <s v="Keira Knightley"/>
    <s v="United States"/>
    <n v="50000000"/>
    <n v="22984628"/>
    <s v="New Line Cinema"/>
    <n v="127"/>
    <n v="195.3"/>
    <n v="36918985.169482842"/>
    <n v="-0.54030743999999997"/>
  </r>
  <r>
    <s v="The Ring Two"/>
    <x v="8"/>
    <x v="4"/>
    <x v="25"/>
    <s v="March 18, 2005 (United States)"/>
    <x v="20"/>
    <n v="93000"/>
    <s v="Hideo Nakata"/>
    <s v="Ehren Kruger"/>
    <s v="Naomi Watts"/>
    <s v="United States"/>
    <n v="50000000"/>
    <n v="163995949"/>
    <s v="Dreamworks Pictures"/>
    <n v="110"/>
    <n v="195.3"/>
    <n v="263417968.26062468"/>
    <n v="2.2799189800000002"/>
  </r>
  <r>
    <s v="London"/>
    <x v="0"/>
    <x v="0"/>
    <x v="25"/>
    <s v="February 10, 2006 (United States)"/>
    <x v="16"/>
    <n v="23000"/>
    <s v="Hunter Richards"/>
    <s v="Hunter Richards"/>
    <s v="Jessica Biel"/>
    <s v="United Kingdom"/>
    <m/>
    <n v="20361"/>
    <s v="Destination Films"/>
    <n v="92"/>
    <n v="195.3"/>
    <n v="32704.791090629798"/>
    <n v="0"/>
  </r>
  <r>
    <s v="Deuce Bigalow: European Gigolo"/>
    <x v="0"/>
    <x v="3"/>
    <x v="25"/>
    <s v="August 12, 2005 (United States)"/>
    <x v="32"/>
    <n v="49000"/>
    <s v="Mike Bigelow"/>
    <s v="Harris Goldberg"/>
    <s v="Rob Schneider"/>
    <s v="United States"/>
    <n v="22000000"/>
    <n v="45109561"/>
    <s v="Columbia Pictures"/>
    <n v="83"/>
    <n v="195.3"/>
    <n v="72457087.996415764"/>
    <n v="1.0504345909090909"/>
  </r>
  <r>
    <s v="Harsh Times"/>
    <x v="0"/>
    <x v="2"/>
    <x v="25"/>
    <s v="November 10, 2006 (United States)"/>
    <x v="15"/>
    <n v="64000"/>
    <s v="David Ayer"/>
    <s v="David Ayer"/>
    <s v="Christian Bale"/>
    <s v="United States"/>
    <n v="2000000"/>
    <n v="5969708"/>
    <s v="Andrea Sperling Productions"/>
    <n v="116"/>
    <n v="195.3"/>
    <n v="9588824.3707117252"/>
    <n v="1.9848539999999999"/>
  </r>
  <r>
    <s v="Diary of a Mad Black Woman"/>
    <x v="8"/>
    <x v="3"/>
    <x v="25"/>
    <s v="February 25, 2005 (United States)"/>
    <x v="1"/>
    <n v="14000"/>
    <s v="Darren Grant"/>
    <s v="Tyler Perry"/>
    <s v="Kimberly Elise"/>
    <s v="United States"/>
    <n v="5500000"/>
    <n v="50652203"/>
    <s v="BET Pictures"/>
    <n v="116"/>
    <n v="195.3"/>
    <n v="81359938.971326157"/>
    <n v="8.2094914545454554"/>
  </r>
  <r>
    <s v="Herbie Fully Loaded"/>
    <x v="2"/>
    <x v="1"/>
    <x v="25"/>
    <s v="June 22, 2005 (United States)"/>
    <x v="25"/>
    <n v="46000"/>
    <s v="Angela Robinson"/>
    <s v="Thomas Lennon"/>
    <s v="Lindsay Lohan"/>
    <s v="United States"/>
    <n v="50000000"/>
    <n v="144146816"/>
    <s v="Walt Disney Pictures"/>
    <n v="101"/>
    <n v="195.3"/>
    <n v="231535361.90066564"/>
    <n v="1.88293632"/>
  </r>
  <r>
    <s v="Wallace &amp; Gromit: The Curse of the Were-Rabbit"/>
    <x v="2"/>
    <x v="10"/>
    <x v="25"/>
    <s v="October 7, 2005 (United States)"/>
    <x v="34"/>
    <n v="128000"/>
    <s v="Steve Box"/>
    <s v="Steve Box"/>
    <s v="Peter Sallis"/>
    <s v="United Kingdom"/>
    <n v="30000000"/>
    <n v="194137091"/>
    <s v="Aardman Animations"/>
    <n v="85"/>
    <n v="195.3"/>
    <n v="311832081.14029694"/>
    <n v="5.471236366666667"/>
  </r>
  <r>
    <s v="Casanova"/>
    <x v="0"/>
    <x v="1"/>
    <x v="25"/>
    <s v="January 6, 2006 (United States)"/>
    <x v="16"/>
    <n v="53000"/>
    <s v="Lasse HallstrÃ¶m"/>
    <s v="Jeffrey Hatcher"/>
    <s v="Heath Ledger"/>
    <s v="United States"/>
    <m/>
    <n v="37691644"/>
    <s v="Touchstone Pictures"/>
    <n v="112"/>
    <n v="195.3"/>
    <n v="60542082.554019451"/>
    <n v="0"/>
  </r>
  <r>
    <s v="The Jacket"/>
    <x v="0"/>
    <x v="0"/>
    <x v="25"/>
    <s v="March 4, 2005 (United States)"/>
    <x v="12"/>
    <n v="110000"/>
    <s v="John Maybury"/>
    <s v="Tom Bleecker"/>
    <s v="Adrien Brody"/>
    <s v="Germany"/>
    <n v="29000000"/>
    <n v="21733230"/>
    <s v="Mandalay Pictures"/>
    <n v="103"/>
    <n v="195.3"/>
    <n v="34908931.136712745"/>
    <n v="-0.25057827586206899"/>
  </r>
  <r>
    <s v="The Wedding Date"/>
    <x v="8"/>
    <x v="3"/>
    <x v="25"/>
    <s v="February 4, 2005 (United States)"/>
    <x v="19"/>
    <n v="50000"/>
    <s v="Clare Kilner"/>
    <s v="Elizabeth Young"/>
    <s v="Dermot Mulroney"/>
    <s v="United States"/>
    <n v="15000000"/>
    <n v="47096206"/>
    <s v="Gold Circle Films"/>
    <n v="90"/>
    <n v="195.3"/>
    <n v="75648130.169994876"/>
    <n v="2.1397470666666667"/>
  </r>
  <r>
    <s v="Thank You for Smoking"/>
    <x v="0"/>
    <x v="3"/>
    <x v="25"/>
    <s v="April 14, 2006 (United States)"/>
    <x v="37"/>
    <n v="215000"/>
    <s v="Jason Reitman"/>
    <s v="Jason Reitman"/>
    <s v="Aaron Eckhart"/>
    <s v="United States"/>
    <n v="6500000"/>
    <n v="39323027"/>
    <s v="Room 9 Entertainment"/>
    <n v="92"/>
    <n v="195.3"/>
    <n v="63162486.277009726"/>
    <n v="5.0496964615384616"/>
  </r>
  <r>
    <s v="Hide and Seek"/>
    <x v="0"/>
    <x v="0"/>
    <x v="25"/>
    <s v="January 28, 2005 (United States)"/>
    <x v="22"/>
    <n v="83000"/>
    <s v="John Polson"/>
    <s v="Ari Schlossberg"/>
    <s v="Robert De Niro"/>
    <s v="Germany"/>
    <n v="30000000"/>
    <n v="127369981"/>
    <s v="Twentieth Century Fox"/>
    <n v="101"/>
    <n v="195.3"/>
    <n v="204587624.37122375"/>
    <n v="3.2456660333333334"/>
  </r>
  <r>
    <s v="Cursed"/>
    <x v="8"/>
    <x v="3"/>
    <x v="25"/>
    <s v="February 25, 2005 (United States)"/>
    <x v="18"/>
    <n v="31000"/>
    <s v="Wes Craven"/>
    <s v="Kevin Williamson"/>
    <s v="Christina Ricci"/>
    <s v="Germany"/>
    <n v="38000000"/>
    <n v="29621722"/>
    <s v="Dimension Films"/>
    <n v="97"/>
    <n v="195.3"/>
    <n v="47579796.166922681"/>
    <n v="-0.22048100000000001"/>
  </r>
  <r>
    <s v="Miss Congeniality 2: Armed &amp; Fabulous"/>
    <x v="8"/>
    <x v="2"/>
    <x v="25"/>
    <s v="March 24, 2005 (United States)"/>
    <x v="27"/>
    <n v="71000"/>
    <s v="John Pasquin"/>
    <s v="Marc Lawrence"/>
    <s v="Sandra Bullock"/>
    <s v="United States"/>
    <n v="45000000"/>
    <n v="101393569"/>
    <s v="Castle Rock Entertainment"/>
    <n v="115"/>
    <n v="195.3"/>
    <n v="162863095.72606245"/>
    <n v="1.2531904222222223"/>
  </r>
  <r>
    <s v="Bad News Bears"/>
    <x v="8"/>
    <x v="3"/>
    <x v="25"/>
    <s v="July 22, 2005 (United States)"/>
    <x v="1"/>
    <n v="21000"/>
    <s v="Richard Linklater"/>
    <s v="Bill Lancaster"/>
    <s v="Billy Bob Thornton"/>
    <s v="United States"/>
    <n v="35000000"/>
    <n v="34252847"/>
    <s v="Paramount Pictures"/>
    <n v="113"/>
    <n v="195.3"/>
    <n v="55018525.877624162"/>
    <n v="-2.134722857142857E-2"/>
  </r>
  <r>
    <s v="Fever Pitch"/>
    <x v="8"/>
    <x v="3"/>
    <x v="25"/>
    <s v="April 8, 2005 (United States)"/>
    <x v="19"/>
    <n v="43000"/>
    <s v="Bobby Farrelly"/>
    <s v="Lowell Ganz"/>
    <s v="Drew Barrymore"/>
    <s v="United States"/>
    <n v="30000000"/>
    <n v="50605163"/>
    <s v="Fox 2000 Pictures"/>
    <n v="104"/>
    <n v="195.3"/>
    <n v="81284381.121863797"/>
    <n v="0.68683876666666666"/>
  </r>
  <r>
    <s v="Kinky Boots"/>
    <x v="8"/>
    <x v="3"/>
    <x v="25"/>
    <s v="May 26, 2006 (United States)"/>
    <x v="12"/>
    <n v="19000"/>
    <s v="Julian Jarrold"/>
    <s v="Geoff Deane"/>
    <s v="Chiwetel Ejiofor"/>
    <s v="United States"/>
    <m/>
    <n v="9950133"/>
    <s v="Miramax"/>
    <n v="107"/>
    <n v="195.3"/>
    <n v="15982369.288786482"/>
    <n v="0"/>
  </r>
  <r>
    <s v="xXx: State of the Union"/>
    <x v="8"/>
    <x v="2"/>
    <x v="25"/>
    <s v="April 29, 2005 (United States)"/>
    <x v="54"/>
    <n v="68000"/>
    <s v="Lee Tamahori"/>
    <s v="Rich Wilkes"/>
    <s v="Ice Cube"/>
    <s v="United States"/>
    <n v="113000000"/>
    <n v="71022693"/>
    <s v="Columbia Pictures"/>
    <n v="101"/>
    <n v="195.3"/>
    <n v="114079973.34408602"/>
    <n v="-0.37148059292035396"/>
  </r>
  <r>
    <s v="Syriana"/>
    <x v="0"/>
    <x v="0"/>
    <x v="25"/>
    <s v="December 9, 2005 (United States)"/>
    <x v="15"/>
    <n v="127000"/>
    <s v="Stephen Gaghan"/>
    <s v="Stephen Gaghan"/>
    <s v="George Clooney"/>
    <s v="United States"/>
    <n v="50000000"/>
    <n v="93974620"/>
    <s v="Warner Bros."/>
    <n v="128"/>
    <n v="195.3"/>
    <n v="150946432.63696876"/>
    <n v="0.87949239999999995"/>
  </r>
  <r>
    <s v="North Country"/>
    <x v="0"/>
    <x v="0"/>
    <x v="25"/>
    <s v="October 21, 2005 (United States)"/>
    <x v="4"/>
    <n v="41000"/>
    <s v="Niki Caro"/>
    <s v="Michael Seitzman"/>
    <s v="Charlize Theron"/>
    <s v="United States"/>
    <n v="35000000"/>
    <n v="25211175"/>
    <s v="Warner Bros."/>
    <n v="126"/>
    <n v="195.3"/>
    <n v="40495369.162826419"/>
    <n v="-0.27968071428571428"/>
  </r>
  <r>
    <s v="Derailed"/>
    <x v="0"/>
    <x v="6"/>
    <x v="25"/>
    <s v="November 11, 2005 (United States)"/>
    <x v="14"/>
    <n v="72000"/>
    <s v="Mikael HÃ¥fstrÃ¶m"/>
    <s v="Stuart Beattie"/>
    <s v="Clive Owen"/>
    <s v="United States"/>
    <n v="22000000"/>
    <n v="57479076"/>
    <s v="Di Bonaventura Pictures"/>
    <n v="108"/>
    <n v="195.3"/>
    <n v="92325581.880184323"/>
    <n v="1.6126852727272727"/>
  </r>
  <r>
    <s v="Romance &amp; Cigarettes"/>
    <x v="0"/>
    <x v="3"/>
    <x v="25"/>
    <s v="March 3, 2006 (Norway)"/>
    <x v="19"/>
    <n v="12000"/>
    <s v="John Turturro"/>
    <s v="John Turturro"/>
    <s v="James Gandolfini"/>
    <s v="United States"/>
    <m/>
    <n v="2935242"/>
    <s v="United Artists"/>
    <n v="105"/>
    <n v="195.3"/>
    <n v="4714723.0691244239"/>
    <n v="0"/>
  </r>
  <r>
    <s v="The Perfect Man"/>
    <x v="1"/>
    <x v="3"/>
    <x v="25"/>
    <s v="June 17, 2005 (United States)"/>
    <x v="30"/>
    <n v="29000"/>
    <s v="Mark Rosman"/>
    <s v="Michael McQuown"/>
    <s v="Hilary Duff"/>
    <s v="United States"/>
    <n v="10000000"/>
    <n v="19770475"/>
    <s v="Universal Pictures"/>
    <n v="100"/>
    <n v="195.3"/>
    <n v="31756262.199180745"/>
    <n v="0.97704749999999996"/>
  </r>
  <r>
    <s v="Unleashed"/>
    <x v="0"/>
    <x v="2"/>
    <x v="25"/>
    <s v="May 13, 2005 (United States)"/>
    <x v="9"/>
    <n v="100000"/>
    <s v="Louis Leterrier"/>
    <s v="Luc Besson"/>
    <s v="Jet Li"/>
    <s v="United Kingdom"/>
    <n v="45000000"/>
    <n v="50871113"/>
    <s v="Rogue Pictures"/>
    <n v="103"/>
    <n v="195.3"/>
    <n v="81711562.458269328"/>
    <n v="0.13046917777777778"/>
  </r>
  <r>
    <s v="Hostage"/>
    <x v="0"/>
    <x v="2"/>
    <x v="25"/>
    <s v="March 11, 2005 (United States)"/>
    <x v="16"/>
    <n v="108000"/>
    <s v="Florent-Emilio Siri"/>
    <s v="Robert Crais"/>
    <s v="Bruce Willis"/>
    <s v="United States"/>
    <n v="52000000"/>
    <n v="77663556"/>
    <s v="Miramax"/>
    <n v="113"/>
    <n v="195.3"/>
    <n v="124746838.28571428"/>
    <n v="0.49352992307692306"/>
  </r>
  <r>
    <s v="The Greatest Game Ever Played"/>
    <x v="1"/>
    <x v="5"/>
    <x v="25"/>
    <s v="September 30, 2005 (United States)"/>
    <x v="34"/>
    <n v="29000"/>
    <s v="Bill Paxton"/>
    <s v="Mark Frost"/>
    <s v="Shia LaBeouf"/>
    <s v="United States"/>
    <n v="26000000"/>
    <n v="15431177"/>
    <s v="Fairway Films"/>
    <n v="120"/>
    <n v="195.3"/>
    <n v="24786278.673323091"/>
    <n v="-0.40649319230769232"/>
  </r>
  <r>
    <s v="CachÃ© (Hidden)"/>
    <x v="0"/>
    <x v="0"/>
    <x v="25"/>
    <s v="February 17, 2006 (United States)"/>
    <x v="4"/>
    <n v="76000"/>
    <s v="Michael Haneke"/>
    <s v="Michael Haneke"/>
    <s v="Daniel Auteuil"/>
    <s v="France"/>
    <m/>
    <n v="16197824"/>
    <s v="Les Films du Losange"/>
    <n v="117"/>
    <n v="195.3"/>
    <n v="26017702.963645671"/>
    <n v="0"/>
  </r>
  <r>
    <s v="Get Rich or Die Tryin'"/>
    <x v="0"/>
    <x v="5"/>
    <x v="25"/>
    <s v="November 9, 2005 (United States)"/>
    <x v="20"/>
    <n v="45000"/>
    <s v="Jim Sheridan"/>
    <s v="Terence Winter"/>
    <s v="50 Cent"/>
    <s v="United States"/>
    <n v="40000000"/>
    <n v="46563961"/>
    <s v="Cent Productions Inc."/>
    <n v="117"/>
    <n v="195.3"/>
    <n v="74793213.342037886"/>
    <n v="0.16409902500000001"/>
  </r>
  <r>
    <s v="Bewitched"/>
    <x v="8"/>
    <x v="3"/>
    <x v="25"/>
    <s v="June 24, 2005 (United States)"/>
    <x v="25"/>
    <n v="70000"/>
    <s v="Nora Ephron"/>
    <s v="Nora Ephron"/>
    <s v="Nicole Kidman"/>
    <s v="United States"/>
    <n v="85000000"/>
    <n v="131426169"/>
    <s v="Columbia Pictures"/>
    <n v="102"/>
    <n v="195.3"/>
    <n v="211102863.36559138"/>
    <n v="0.54619022352941171"/>
  </r>
  <r>
    <s v="Hoodwinked"/>
    <x v="1"/>
    <x v="10"/>
    <x v="25"/>
    <s v="January 13, 2006 (United States)"/>
    <x v="5"/>
    <n v="58000"/>
    <s v="Cory Edwards"/>
    <s v="Todd Edwards"/>
    <s v="Anne Hathaway"/>
    <s v="United States"/>
    <n v="30000000"/>
    <n v="110013167"/>
    <s v="The Weinstein Company"/>
    <n v="80"/>
    <n v="195.3"/>
    <n v="176708297.42908347"/>
    <n v="2.6671055666666668"/>
  </r>
  <r>
    <s v="Adam's Apples"/>
    <x v="0"/>
    <x v="3"/>
    <x v="25"/>
    <s v="April 15, 2005 (Denmark)"/>
    <x v="40"/>
    <n v="47000"/>
    <s v="Anders Thomas Jensen"/>
    <s v="Anders Thomas Jensen"/>
    <s v="Ulrich Thomsen"/>
    <s v="Denmark"/>
    <m/>
    <n v="2421577"/>
    <s v="M&amp;M Productions"/>
    <n v="94"/>
    <n v="195.3"/>
    <n v="3889650.306707629"/>
    <n v="0"/>
  </r>
  <r>
    <s v="BloodRayne"/>
    <x v="0"/>
    <x v="2"/>
    <x v="25"/>
    <s v="January 6, 2006 (United States)"/>
    <x v="43"/>
    <n v="34000"/>
    <s v="Uwe Boll"/>
    <s v="Guinevere Turner"/>
    <s v="Kristanna Loken"/>
    <s v="Germany"/>
    <n v="25000000"/>
    <n v="3650275"/>
    <s v="Boll Kino Beteiligungs GmbH &amp; Co. KG"/>
    <n v="95"/>
    <n v="195.3"/>
    <n v="5863242.5371223753"/>
    <n v="-0.853989"/>
  </r>
  <r>
    <s v="The Three Burials of Melquiades Estrada"/>
    <x v="0"/>
    <x v="1"/>
    <x v="25"/>
    <s v="February 24, 2006 (United States)"/>
    <x v="34"/>
    <n v="39000"/>
    <s v="Tommy Lee Jones"/>
    <s v="Guillermo Arriaga"/>
    <s v="Tommy Lee Jones"/>
    <s v="France"/>
    <n v="15000000"/>
    <n v="12045362"/>
    <s v="EuropaCorp"/>
    <n v="121"/>
    <n v="195.3"/>
    <n v="19347824.16487455"/>
    <n v="-0.19697586666666667"/>
  </r>
  <r>
    <s v="Feast"/>
    <x v="0"/>
    <x v="2"/>
    <x v="25"/>
    <s v="January 18, 2007 (Singapore)"/>
    <x v="21"/>
    <n v="30000"/>
    <s v="John Gulager"/>
    <s v="Patrick Melton"/>
    <s v="Navi Rawat"/>
    <s v="United States"/>
    <n v="3200000"/>
    <n v="719135"/>
    <s v="Dimension Films"/>
    <n v="95"/>
    <n v="195.3"/>
    <n v="1155108.2923707117"/>
    <n v="-0.7752703125"/>
  </r>
  <r>
    <s v="Goal! The Dream Begins"/>
    <x v="1"/>
    <x v="1"/>
    <x v="25"/>
    <s v="May 12, 2006 (United States)"/>
    <x v="17"/>
    <n v="61000"/>
    <s v="Danny Cannon"/>
    <s v="Mike Jefferies"/>
    <s v="Kuno Becker"/>
    <s v="United States"/>
    <n v="10000000"/>
    <n v="27610873"/>
    <s v="Milkshake Films"/>
    <n v="118"/>
    <n v="195.3"/>
    <n v="44349876.395801328"/>
    <n v="1.7610873"/>
  </r>
  <r>
    <s v="The Notorious Bettie Page"/>
    <x v="0"/>
    <x v="5"/>
    <x v="25"/>
    <s v="May 5, 2006 (United States)"/>
    <x v="16"/>
    <n v="11000"/>
    <s v="Mary Harron"/>
    <s v="Mary Harron"/>
    <s v="Gretchen Mol"/>
    <s v="United States"/>
    <m/>
    <n v="1778006"/>
    <s v="HBO Films"/>
    <n v="91"/>
    <n v="195.3"/>
    <n v="2855916.4475166411"/>
    <n v="0"/>
  </r>
  <r>
    <s v="Man-Thing"/>
    <x v="0"/>
    <x v="2"/>
    <x v="25"/>
    <s v="April 21, 2005 (Singapore)"/>
    <x v="35"/>
    <n v="6100"/>
    <s v="Brett Leonard"/>
    <s v="Steve Gerber"/>
    <s v="Jack Thompson"/>
    <s v="United States"/>
    <n v="30000000"/>
    <n v="1123136"/>
    <s v="Lions Gate Films"/>
    <n v="97"/>
    <n v="195.3"/>
    <n v="1804033.6057347669"/>
    <n v="-0.96256213333333329"/>
  </r>
  <r>
    <s v="Good Night, and Good Luck."/>
    <x v="1"/>
    <x v="5"/>
    <x v="25"/>
    <s v="November 4, 2005 (United States)"/>
    <x v="34"/>
    <n v="95000"/>
    <s v="George Clooney"/>
    <s v="George Clooney"/>
    <s v="David Strathairn"/>
    <s v="United States"/>
    <n v="7000000"/>
    <n v="54641191"/>
    <s v="Warner Independent Pictures (WIP)"/>
    <n v="93"/>
    <n v="195.3"/>
    <n v="87767238.180747569"/>
    <n v="6.8058844285714288"/>
  </r>
  <r>
    <s v="Ice Princess"/>
    <x v="2"/>
    <x v="3"/>
    <x v="25"/>
    <s v="March 18, 2005 (United States)"/>
    <x v="22"/>
    <n v="26000"/>
    <s v="Tim Fywell"/>
    <s v="Meg Cabot"/>
    <s v="Michelle Trachtenberg"/>
    <s v="United States"/>
    <m/>
    <n v="27645491"/>
    <s v="Walt Disney Pictures"/>
    <n v="98"/>
    <n v="195.3"/>
    <n v="44405481.447516635"/>
    <n v="0"/>
  </r>
  <r>
    <s v="A Lot Like Love"/>
    <x v="8"/>
    <x v="3"/>
    <x v="25"/>
    <s v="April 22, 2005 (United States)"/>
    <x v="14"/>
    <n v="68000"/>
    <s v="Nigel Cole"/>
    <s v="Colin Patrick Lynch"/>
    <s v="Ashton Kutcher"/>
    <s v="United States"/>
    <n v="30000000"/>
    <n v="42886719"/>
    <s v="Touchstone Pictures"/>
    <n v="107"/>
    <n v="195.3"/>
    <n v="68886655.147465438"/>
    <n v="0.42955729999999998"/>
  </r>
  <r>
    <s v="Cry Wolf"/>
    <x v="8"/>
    <x v="0"/>
    <x v="25"/>
    <s v="September 16, 2005 (United States)"/>
    <x v="1"/>
    <n v="26000"/>
    <s v="Jeff Wadlow"/>
    <s v="Jeff Wadlow"/>
    <s v="Julian Morris"/>
    <s v="United States"/>
    <n v="1000000"/>
    <n v="32586408"/>
    <s v="Rogue Pictures"/>
    <n v="90"/>
    <n v="195.3"/>
    <n v="52341813.566820271"/>
    <n v="31.586407999999999"/>
  </r>
  <r>
    <s v="The Proposition"/>
    <x v="0"/>
    <x v="6"/>
    <x v="25"/>
    <s v="June 9, 2006 (United States)"/>
    <x v="4"/>
    <n v="51000"/>
    <s v="John Hillcoat"/>
    <s v="Nick Cave"/>
    <s v="Ray Winstone"/>
    <s v="Australia"/>
    <n v="20000000"/>
    <n v="5048693"/>
    <s v="UK Film Council"/>
    <n v="104"/>
    <n v="195.3"/>
    <n v="8109446.9743983615"/>
    <n v="-0.74756535000000002"/>
  </r>
  <r>
    <s v="The World's Fastest Indian"/>
    <x v="8"/>
    <x v="5"/>
    <x v="25"/>
    <s v="March 24, 2006 (United States)"/>
    <x v="40"/>
    <n v="53000"/>
    <s v="Roger Donaldson"/>
    <s v="Roger Donaldson"/>
    <s v="Anthony Hopkins"/>
    <s v="New Zealand"/>
    <n v="25000000"/>
    <n v="18299138"/>
    <s v="OLC / Rights Entertainment"/>
    <n v="127"/>
    <n v="195.3"/>
    <n v="29392931.851510495"/>
    <n v="-0.26803448000000002"/>
  </r>
  <r>
    <s v="Stealth"/>
    <x v="8"/>
    <x v="2"/>
    <x v="25"/>
    <s v="July 29, 2005 (United States)"/>
    <x v="27"/>
    <n v="52000"/>
    <s v="Rob Cohen"/>
    <s v="W.D. Richter"/>
    <s v="Josh Lucas"/>
    <s v="United States"/>
    <n v="135000000"/>
    <n v="79268322"/>
    <s v="Columbia Pictures"/>
    <n v="121"/>
    <n v="195.3"/>
    <n v="127324488.5376344"/>
    <n v="-0.41282724444444446"/>
  </r>
  <r>
    <s v="Hustle &amp; Flow"/>
    <x v="0"/>
    <x v="6"/>
    <x v="25"/>
    <s v="July 22, 2005 (United States)"/>
    <x v="4"/>
    <n v="39000"/>
    <s v="Craig Brewer"/>
    <s v="Craig Brewer"/>
    <s v="Terrence Howard"/>
    <s v="United States"/>
    <n v="2800000"/>
    <n v="23563727"/>
    <s v="Crunk Pictures"/>
    <n v="116"/>
    <n v="195.3"/>
    <n v="37849161.084997438"/>
    <n v="7.4156167857142856"/>
  </r>
  <r>
    <s v="The Matador"/>
    <x v="0"/>
    <x v="3"/>
    <x v="25"/>
    <s v="January 27, 2006 (United States)"/>
    <x v="17"/>
    <n v="44000"/>
    <s v="Richard Shepard"/>
    <s v="Richard Shepard"/>
    <s v="Pierce Brosnan"/>
    <s v="Ireland"/>
    <n v="12500000"/>
    <n v="17356268"/>
    <s v="Stratus Film Co."/>
    <n v="96"/>
    <n v="195.3"/>
    <n v="27878449.931387607"/>
    <n v="0.38850143999999998"/>
  </r>
  <r>
    <s v="In Her Shoes"/>
    <x v="8"/>
    <x v="3"/>
    <x v="25"/>
    <s v="October 7, 2005 (United States)"/>
    <x v="5"/>
    <n v="60000"/>
    <s v="Curtis Hanson"/>
    <s v="Jennifer Weiner"/>
    <s v="Toni Collette"/>
    <s v="United States"/>
    <m/>
    <n v="83697473"/>
    <s v="Fox 2000 Pictures"/>
    <n v="130"/>
    <n v="195.3"/>
    <n v="134438798.15719405"/>
    <n v="0"/>
  </r>
  <r>
    <s v="The Fog"/>
    <x v="8"/>
    <x v="4"/>
    <x v="25"/>
    <s v="October 14, 2005 (United States)"/>
    <x v="47"/>
    <n v="35000"/>
    <s v="Rupert Wainwright"/>
    <s v="Cooper Layne"/>
    <s v="Tom Welling"/>
    <s v="United States"/>
    <n v="18000000"/>
    <n v="46201432"/>
    <s v="Revolution Studios"/>
    <n v="100"/>
    <n v="195.3"/>
    <n v="74210902.295954943"/>
    <n v="1.5667462222222222"/>
  </r>
  <r>
    <s v="Because of Winn-Dixie"/>
    <x v="1"/>
    <x v="3"/>
    <x v="25"/>
    <s v="February 18, 2005 (United States)"/>
    <x v="21"/>
    <n v="11000"/>
    <s v="Wayne Wang"/>
    <s v="Kate DiCamillo"/>
    <s v="AnnaSophia Robb"/>
    <s v="United States"/>
    <n v="14000000"/>
    <n v="33589427"/>
    <s v="Twentieth Century Fox"/>
    <n v="106"/>
    <n v="195.3"/>
    <n v="53952909.625704043"/>
    <n v="1.3992447857142858"/>
  </r>
  <r>
    <s v="Where the Truth Lies"/>
    <x v="9"/>
    <x v="6"/>
    <x v="25"/>
    <s v="October 7, 2005 (Canada)"/>
    <x v="16"/>
    <n v="17000"/>
    <s v="Atom Egoyan"/>
    <s v="Atom Egoyan"/>
    <s v="Kevin Bacon"/>
    <s v="Canada"/>
    <n v="25000000"/>
    <n v="3487678"/>
    <s v="Serendipity Point Films"/>
    <n v="107"/>
    <n v="195.3"/>
    <n v="5602071.6262160772"/>
    <n v="-0.86049288000000002"/>
  </r>
  <r>
    <s v="Must Love Dogs"/>
    <x v="8"/>
    <x v="3"/>
    <x v="25"/>
    <s v="July 29, 2005 (United States)"/>
    <x v="23"/>
    <n v="31000"/>
    <s v="Gary David Goldberg"/>
    <s v="Claire Cook"/>
    <s v="Diane Lane"/>
    <s v="United States"/>
    <n v="30000000"/>
    <n v="58231520"/>
    <s v="Warner Bros."/>
    <n v="98"/>
    <n v="195.3"/>
    <n v="93534192.647209421"/>
    <n v="0.9410506666666667"/>
  </r>
  <r>
    <s v="Guess Who"/>
    <x v="8"/>
    <x v="3"/>
    <x v="25"/>
    <s v="March 25, 2005 (United States)"/>
    <x v="23"/>
    <n v="41000"/>
    <s v="Kevin Rodney Sullivan"/>
    <s v="William Rose"/>
    <s v="Ashton Kutcher"/>
    <s v="United States"/>
    <n v="35000000"/>
    <n v="103121466"/>
    <s v="Columbia Pictures"/>
    <n v="105"/>
    <n v="195.3"/>
    <n v="165638524.75268817"/>
    <n v="1.9463276"/>
  </r>
  <r>
    <s v="The Ballad of Jack and Rose"/>
    <x v="0"/>
    <x v="0"/>
    <x v="25"/>
    <s v="April 8, 2005 (United States)"/>
    <x v="14"/>
    <n v="11000"/>
    <s v="Rebecca Miller"/>
    <s v="Rebecca Miller"/>
    <s v="Daniel Day-Lewis"/>
    <s v="United States"/>
    <n v="1500000"/>
    <n v="916051"/>
    <s v="IFC Productions"/>
    <n v="112"/>
    <n v="195.3"/>
    <n v="1471403.9871991808"/>
    <n v="-0.38929933333333333"/>
  </r>
  <r>
    <s v="Stay"/>
    <x v="0"/>
    <x v="0"/>
    <x v="25"/>
    <s v="October 21, 2005 (United States)"/>
    <x v="8"/>
    <n v="77000"/>
    <s v="Marc Forster"/>
    <s v="David Benioff"/>
    <s v="Ewan McGregor"/>
    <s v="United States"/>
    <n v="50000000"/>
    <n v="8483797"/>
    <s v="New Regency Productions"/>
    <n v="99"/>
    <n v="195.3"/>
    <n v="13627071.781362006"/>
    <n v="-0.83032406000000003"/>
  </r>
  <r>
    <s v="The Great Raid"/>
    <x v="0"/>
    <x v="2"/>
    <x v="25"/>
    <s v="August 12, 2005 (United States)"/>
    <x v="17"/>
    <n v="21000"/>
    <s v="John Dahl"/>
    <s v="William B. Breuer"/>
    <s v="Benjamin Bratt"/>
    <s v="United States"/>
    <n v="80000000"/>
    <n v="10777375"/>
    <s v="Miramax"/>
    <n v="132"/>
    <n v="195.3"/>
    <n v="17311124.103942651"/>
    <n v="-0.86528281250000005"/>
  </r>
  <r>
    <s v="Venom"/>
    <x v="0"/>
    <x v="4"/>
    <x v="25"/>
    <s v="September 16, 2005 (United States)"/>
    <x v="26"/>
    <n v="9700"/>
    <s v="Jim Gillespie"/>
    <s v="Flint Dille"/>
    <s v="Agnes Bruckner"/>
    <s v="United States"/>
    <m/>
    <n v="881779"/>
    <s v="Dimension Films"/>
    <n v="87"/>
    <n v="195.3"/>
    <n v="1416354.6968765999"/>
    <n v="0"/>
  </r>
  <r>
    <s v="Tideland"/>
    <x v="0"/>
    <x v="0"/>
    <x v="25"/>
    <s v="August 11, 2006 (United Kingdom)"/>
    <x v="16"/>
    <n v="32000"/>
    <s v="Terry Gilliam"/>
    <s v="Tony Grisoni"/>
    <s v="Jeff Bridges"/>
    <s v="United Kingdom"/>
    <n v="19300000"/>
    <n v="566611"/>
    <s v="Recorded Picture Company (RPC)"/>
    <n v="120"/>
    <n v="195.3"/>
    <n v="910117.10547875054"/>
    <n v="-0.97064191709844561"/>
  </r>
  <r>
    <s v="Roll Bounce"/>
    <x v="8"/>
    <x v="3"/>
    <x v="25"/>
    <s v="September 23, 2005 (United States)"/>
    <x v="19"/>
    <n v="6800"/>
    <s v="Malcolm D. Lee"/>
    <s v="Norman Vance Jr."/>
    <s v="Shad Moss"/>
    <s v="United States"/>
    <m/>
    <n v="17521290"/>
    <s v="State Street Pictures"/>
    <n v="112"/>
    <n v="195.3"/>
    <n v="28143515.990783408"/>
    <n v="0"/>
  </r>
  <r>
    <s v="Alone in the Dark"/>
    <x v="0"/>
    <x v="2"/>
    <x v="25"/>
    <s v="January 28, 2005 (United States)"/>
    <x v="69"/>
    <n v="42000"/>
    <s v="Uwe Boll"/>
    <s v="Elan Mastai"/>
    <s v="Christian Slater"/>
    <s v="Canada"/>
    <n v="20000000"/>
    <n v="12693645"/>
    <s v="AITD Productions"/>
    <n v="96"/>
    <n v="195.3"/>
    <n v="20389126.658986174"/>
    <n v="-0.36531775"/>
  </r>
  <r>
    <s v="An American Haunting"/>
    <x v="8"/>
    <x v="0"/>
    <x v="25"/>
    <s v="May 5, 2006 (United States)"/>
    <x v="27"/>
    <n v="25000"/>
    <s v="Courtney Solomon"/>
    <s v="Brent Monahan"/>
    <s v="Donald Sutherland"/>
    <s v="United Kingdom"/>
    <n v="14000000"/>
    <n v="29612137"/>
    <s v="Allan Zeman Productions"/>
    <n v="83"/>
    <n v="195.3"/>
    <n v="47564400.291346647"/>
    <n v="1.1151526428571428"/>
  </r>
  <r>
    <s v="Supercross"/>
    <x v="8"/>
    <x v="2"/>
    <x v="25"/>
    <s v="August 17, 2005 (United States)"/>
    <x v="36"/>
    <n v="4400"/>
    <s v="Steve Boyum"/>
    <s v="Ken Solarz"/>
    <s v="Steve Howey"/>
    <s v="United States"/>
    <n v="16000000"/>
    <n v="3344431"/>
    <s v="Tag Entertainment"/>
    <n v="80"/>
    <n v="195.3"/>
    <n v="5371981.5908858161"/>
    <n v="-0.79097306249999999"/>
  </r>
  <r>
    <s v="Oliver Twist"/>
    <x v="8"/>
    <x v="6"/>
    <x v="25"/>
    <s v="September 30, 2005 (United States)"/>
    <x v="8"/>
    <n v="32000"/>
    <s v="Roman Polanski"/>
    <s v="Charles Dickens"/>
    <s v="Barney Clark"/>
    <s v="France"/>
    <n v="60000000"/>
    <n v="42580321"/>
    <s v="R.P. Productions"/>
    <n v="130"/>
    <n v="195.3"/>
    <n v="68394504.340501785"/>
    <n v="-0.29032798333333332"/>
  </r>
  <r>
    <s v="White Noise"/>
    <x v="8"/>
    <x v="0"/>
    <x v="25"/>
    <s v="January 7, 2005 (United States)"/>
    <x v="30"/>
    <n v="48000"/>
    <s v="Geoffrey Sax"/>
    <s v="Niall Johnson"/>
    <s v="Michael Keaton"/>
    <s v="United Kingdom"/>
    <n v="10000000"/>
    <n v="91196419"/>
    <s v="Universal Pictures"/>
    <n v="101"/>
    <n v="195.3"/>
    <n v="146483956.17153096"/>
    <n v="8.1196418999999995"/>
  </r>
  <r>
    <s v="Are We There Yet?"/>
    <x v="1"/>
    <x v="1"/>
    <x v="25"/>
    <s v="January 21, 2005 (United States)"/>
    <x v="32"/>
    <n v="30000"/>
    <s v="Brian Levant"/>
    <s v="Steven Gary Banks"/>
    <s v="Ice Cube"/>
    <s v="United States"/>
    <n v="32000000"/>
    <n v="97918663"/>
    <s v="Revolution Studios"/>
    <n v="95"/>
    <n v="195.3"/>
    <n v="157281539.08397338"/>
    <n v="2.0599582187499998"/>
  </r>
  <r>
    <s v="The Protector"/>
    <x v="0"/>
    <x v="2"/>
    <x v="25"/>
    <s v="September 8, 2006 (United States)"/>
    <x v="12"/>
    <n v="36000"/>
    <s v="Prachya Pinkaew"/>
    <s v="Napalee"/>
    <s v="Tony Jaa"/>
    <s v="Thailand"/>
    <m/>
    <n v="27165581"/>
    <s v="Sahamongkolfilm Co."/>
    <n v="111"/>
    <n v="195.3"/>
    <n v="43634627.545826934"/>
    <n v="0"/>
  </r>
  <r>
    <s v="Proof"/>
    <x v="8"/>
    <x v="0"/>
    <x v="25"/>
    <s v="October 7, 2005 (United States)"/>
    <x v="17"/>
    <n v="44000"/>
    <s v="John Madden"/>
    <s v="David Auburn"/>
    <s v="Gwyneth Paltrow"/>
    <s v="United States"/>
    <n v="20000000"/>
    <n v="14189860"/>
    <s v="Miramax"/>
    <n v="100"/>
    <n v="195.3"/>
    <n v="22792417.21454173"/>
    <n v="-0.29050700000000002"/>
  </r>
  <r>
    <s v="Last Days"/>
    <x v="0"/>
    <x v="0"/>
    <x v="25"/>
    <s v="May 13, 2005 (France)"/>
    <x v="1"/>
    <n v="22000"/>
    <s v="Gus Van Sant"/>
    <s v="Gus Van Sant"/>
    <s v="Michael Pitt"/>
    <s v="United States"/>
    <m/>
    <n v="2456454"/>
    <s v="HBO Films"/>
    <n v="97"/>
    <n v="195.3"/>
    <n v="3945671.3763440857"/>
    <n v="0"/>
  </r>
  <r>
    <s v="Racing Stripes"/>
    <x v="1"/>
    <x v="1"/>
    <x v="25"/>
    <s v="January 14, 2005 (United States)"/>
    <x v="33"/>
    <n v="16000"/>
    <s v="Frederik Du Chau"/>
    <s v="David Schmidt"/>
    <s v="Frankie Muniz"/>
    <s v="United States"/>
    <n v="30000000"/>
    <n v="90754475"/>
    <s v="Alcon Entertainment"/>
    <n v="102"/>
    <n v="195.3"/>
    <n v="145774085.0358423"/>
    <n v="2.0251491666666666"/>
  </r>
  <r>
    <s v="A Sound of Thunder"/>
    <x v="8"/>
    <x v="2"/>
    <x v="25"/>
    <s v="September 2, 2005 (United States)"/>
    <x v="29"/>
    <n v="19000"/>
    <s v="Peter Hyams"/>
    <s v="Ray Bradbury"/>
    <s v="Edward Burns"/>
    <s v="Czech Republic"/>
    <n v="80000000"/>
    <n v="11665465"/>
    <s v="Franchise Pictures"/>
    <n v="110"/>
    <n v="195.3"/>
    <n v="18737615.824372757"/>
    <n v="-0.85418168750000001"/>
  </r>
  <r>
    <s v="The Weather Man"/>
    <x v="0"/>
    <x v="3"/>
    <x v="25"/>
    <s v="October 28, 2005 (United States)"/>
    <x v="16"/>
    <n v="78000"/>
    <s v="Gore Verbinski"/>
    <s v="Steve Conrad"/>
    <s v="Nicolas Cage"/>
    <s v="United States"/>
    <n v="22000000"/>
    <n v="19126398"/>
    <s v="Paramount Pictures"/>
    <n v="102"/>
    <n v="195.3"/>
    <n v="30721715.579109062"/>
    <n v="-0.13061827272727272"/>
  </r>
  <r>
    <s v="Keeping Mum"/>
    <x v="0"/>
    <x v="3"/>
    <x v="25"/>
    <s v="October 6, 2006 (United States)"/>
    <x v="8"/>
    <n v="34000"/>
    <s v="Niall Johnson"/>
    <s v="Richard Russo"/>
    <s v="Rowan Atkinson"/>
    <s v="United Kingdom"/>
    <n v="169000"/>
    <n v="18586834"/>
    <s v="Summit Entertainment"/>
    <n v="99"/>
    <n v="195.3"/>
    <n v="29855042.630824372"/>
    <n v="108.98126627218934"/>
  </r>
  <r>
    <s v="Angel-A"/>
    <x v="0"/>
    <x v="3"/>
    <x v="25"/>
    <s v="December 21, 2005 (France)"/>
    <x v="12"/>
    <n v="33000"/>
    <s v="Luc Besson"/>
    <s v="Luc Besson"/>
    <s v="Rie Rasmussen"/>
    <s v="France"/>
    <m/>
    <n v="9995168"/>
    <s v="EuropaCorp"/>
    <n v="91"/>
    <n v="195.3"/>
    <n v="16054706.613415258"/>
    <n v="0"/>
  </r>
  <r>
    <s v="An Unfinished Life"/>
    <x v="8"/>
    <x v="0"/>
    <x v="25"/>
    <s v="September 16, 2005 (United States)"/>
    <x v="9"/>
    <n v="29000"/>
    <s v="Lasse HallstrÃ¶m"/>
    <s v="Mark Spragg"/>
    <s v="Jennifer Lopez"/>
    <s v="Germany"/>
    <n v="30000000"/>
    <n v="18618284"/>
    <s v="Miramax"/>
    <n v="108"/>
    <n v="195.3"/>
    <n v="29905559.092677929"/>
    <n v="-0.37939053333333334"/>
  </r>
  <r>
    <s v="Boogeyman"/>
    <x v="8"/>
    <x v="0"/>
    <x v="25"/>
    <s v="February 4, 2005 (United States)"/>
    <x v="29"/>
    <n v="30000"/>
    <s v="Stephen Kay"/>
    <s v="Eric Kripke"/>
    <s v="Barry Watson"/>
    <s v="United States"/>
    <n v="20000000"/>
    <n v="67192859"/>
    <s v="Screen Gems"/>
    <n v="89"/>
    <n v="195.3"/>
    <n v="107928314.73783922"/>
    <n v="2.35964295"/>
  </r>
  <r>
    <s v="Fierce People"/>
    <x v="0"/>
    <x v="0"/>
    <x v="25"/>
    <s v="November 30, 2007 (United States)"/>
    <x v="16"/>
    <n v="6600"/>
    <s v="Griffin Dunne"/>
    <s v="Dirk Wittenborn"/>
    <s v="Diane Lane"/>
    <s v="United States"/>
    <m/>
    <n v="269755"/>
    <s v="Industry Entertainment"/>
    <n v="107"/>
    <n v="195.3"/>
    <n v="433293.1054787506"/>
    <n v="0"/>
  </r>
  <r>
    <s v="Asylum"/>
    <x v="0"/>
    <x v="0"/>
    <x v="25"/>
    <s v="September 9, 2005 (United Kingdom)"/>
    <x v="10"/>
    <n v="4900"/>
    <s v="David Mackenzie"/>
    <s v="Patrick McGrath"/>
    <s v="Natasha Richardson"/>
    <s v="United Kingdom"/>
    <m/>
    <n v="2788033"/>
    <s v="Paramount Classics"/>
    <n v="99"/>
    <n v="195.3"/>
    <n v="4478269.0839733742"/>
    <n v="0"/>
  </r>
  <r>
    <s v="Me and You and Everyone We Know"/>
    <x v="0"/>
    <x v="3"/>
    <x v="25"/>
    <s v="August 5, 2005 (United States)"/>
    <x v="4"/>
    <n v="36000"/>
    <s v="Miranda July"/>
    <s v="Miranda July"/>
    <s v="John Hawkes"/>
    <s v="United States"/>
    <n v="800000"/>
    <n v="8012838"/>
    <s v="IFC Films"/>
    <n v="91"/>
    <n v="195.3"/>
    <n v="12870595.394777264"/>
    <n v="9.0160475000000009"/>
  </r>
  <r>
    <s v="Transamerica"/>
    <x v="0"/>
    <x v="1"/>
    <x v="25"/>
    <s v="March 3, 2006 (United States)"/>
    <x v="34"/>
    <n v="41000"/>
    <s v="Duncan Tucker"/>
    <s v="Duncan Tucker"/>
    <s v="Felicity Huffman"/>
    <s v="United States"/>
    <n v="1000000"/>
    <n v="15151744"/>
    <s v="Belladonna Productions"/>
    <n v="103"/>
    <n v="195.3"/>
    <n v="24337440.311315924"/>
    <n v="14.151744000000001"/>
  </r>
  <r>
    <s v="The Lost City"/>
    <x v="0"/>
    <x v="0"/>
    <x v="25"/>
    <s v="May 26, 2006 (United States)"/>
    <x v="14"/>
    <n v="9300"/>
    <s v="Andy Garcia"/>
    <s v="Guillermo Cabrera Infante"/>
    <s v="Andy Garcia"/>
    <s v="United States"/>
    <n v="9600000"/>
    <n v="4408011"/>
    <s v="Crescent Drive Pictures"/>
    <n v="144"/>
    <n v="195.3"/>
    <n v="7080353.562211981"/>
    <n v="-0.54083218749999995"/>
  </r>
  <r>
    <s v="Beauty Shop"/>
    <x v="8"/>
    <x v="3"/>
    <x v="25"/>
    <s v="March 30, 2005 (United States)"/>
    <x v="41"/>
    <n v="17000"/>
    <s v="Bille Woodruff"/>
    <s v="Elizabeth Hunter"/>
    <s v="Queen Latifah"/>
    <s v="United States"/>
    <m/>
    <n v="37245453"/>
    <s v="Metro-Goldwyn-Mayer (MGM)"/>
    <n v="105"/>
    <n v="195.3"/>
    <n v="59825389.688172042"/>
    <n v="0"/>
  </r>
  <r>
    <s v="The Upside of Anger"/>
    <x v="0"/>
    <x v="3"/>
    <x v="25"/>
    <s v="April 1, 2005 (United States)"/>
    <x v="8"/>
    <n v="21000"/>
    <s v="Mike Binder"/>
    <s v="Mike Binder"/>
    <s v="Joan Allen"/>
    <s v="United States"/>
    <n v="12000000"/>
    <n v="28237488"/>
    <s v="New Line Cinema"/>
    <n v="118"/>
    <n v="195.3"/>
    <n v="45356374.734254993"/>
    <n v="1.353124"/>
  </r>
  <r>
    <s v="The Chumscrubber"/>
    <x v="0"/>
    <x v="3"/>
    <x v="25"/>
    <s v="October 5, 2006 (Germany)"/>
    <x v="15"/>
    <n v="18000"/>
    <s v="Arie Posin"/>
    <s v="Arie Posin"/>
    <s v="Jamie Bell"/>
    <s v="United States"/>
    <n v="6800000"/>
    <n v="351401"/>
    <s v="El Camino Pictures"/>
    <n v="108"/>
    <n v="195.3"/>
    <n v="564436.73169482849"/>
    <n v="-0.94832338235294122"/>
  </r>
  <r>
    <s v="The Man"/>
    <x v="8"/>
    <x v="2"/>
    <x v="25"/>
    <s v="September 9, 2005 (United States)"/>
    <x v="41"/>
    <n v="25000"/>
    <s v="Les Mayfield"/>
    <s v="Jim Piddock"/>
    <s v="Samuel L. Jackson"/>
    <s v="United States"/>
    <n v="33000000"/>
    <n v="13485145"/>
    <s v="New Line Cinema"/>
    <n v="83"/>
    <n v="195.3"/>
    <n v="21660471.001024064"/>
    <n v="-0.59135924242424243"/>
  </r>
  <r>
    <s v="Valiant"/>
    <x v="2"/>
    <x v="10"/>
    <x v="25"/>
    <s v="August 19, 2005 (United States)"/>
    <x v="30"/>
    <n v="22000"/>
    <s v="Gary Chapman"/>
    <s v="George Webster"/>
    <s v="Ewan McGregor"/>
    <s v="United Kingdom"/>
    <n v="35000000"/>
    <n v="61746888"/>
    <s v="Vanguard Films and Animation"/>
    <n v="76"/>
    <n v="195.3"/>
    <n v="99180741.247311816"/>
    <n v="0.76419680000000001"/>
  </r>
  <r>
    <s v="Prime"/>
    <x v="8"/>
    <x v="3"/>
    <x v="25"/>
    <s v="October 28, 2005 (United States)"/>
    <x v="19"/>
    <n v="40000"/>
    <s v="Ben Younger"/>
    <s v="Ben Younger"/>
    <s v="Uma Thurman"/>
    <s v="United States"/>
    <n v="22000000"/>
    <n v="67937494"/>
    <s v="Prime Film Productions LLC"/>
    <n v="105"/>
    <n v="195.3"/>
    <n v="109124382.3236047"/>
    <n v="2.0880679090909089"/>
  </r>
  <r>
    <s v="Manderlay"/>
    <x v="4"/>
    <x v="0"/>
    <x v="25"/>
    <s v="June 3, 2005 (Denmark)"/>
    <x v="4"/>
    <n v="23000"/>
    <s v="Lars von Trier"/>
    <s v="Lars von Trier"/>
    <s v="Bryce Dallas Howard"/>
    <s v="Denmark"/>
    <n v="14200000"/>
    <n v="674918"/>
    <s v="Zentropa Entertainments"/>
    <n v="139"/>
    <n v="195.3"/>
    <n v="1084084.8776241678"/>
    <n v="-0.95247056338028169"/>
  </r>
  <r>
    <s v="Junebug"/>
    <x v="0"/>
    <x v="3"/>
    <x v="25"/>
    <s v="September 16, 2005 (United States)"/>
    <x v="15"/>
    <n v="22000"/>
    <s v="Phil Morrison"/>
    <s v="Angus MacLachlan"/>
    <s v="Embeth Davidtz"/>
    <s v="United States"/>
    <n v="1000000"/>
    <n v="3399228"/>
    <s v="Junebug Movie"/>
    <n v="106"/>
    <n v="195.3"/>
    <n v="5459999.0967741935"/>
    <n v="2.3992279999999999"/>
  </r>
  <r>
    <s v="Dominion"/>
    <x v="0"/>
    <x v="0"/>
    <x v="25"/>
    <s v="August 1, 2005 (United Kingdom)"/>
    <x v="33"/>
    <n v="11000"/>
    <s v="Paul Schrader"/>
    <s v="William Wisher"/>
    <s v="Stellan SkarsgÃ¥rd"/>
    <s v="United States"/>
    <n v="30000000"/>
    <n v="251495"/>
    <s v="Morgan Creek Entertainment"/>
    <n v="117"/>
    <n v="195.3"/>
    <n v="403963.03891449049"/>
    <n v="-0.99161683333333328"/>
  </r>
  <r>
    <s v="Battle in Heaven"/>
    <x v="9"/>
    <x v="6"/>
    <x v="25"/>
    <s v="October 26, 2005 (Belgium)"/>
    <x v="41"/>
    <n v="6100"/>
    <s v="Carlos Reygadas"/>
    <s v="Carlos Reygadas"/>
    <s v="Marcos HernÃ¡ndez"/>
    <s v="Mexico"/>
    <m/>
    <n v="258227"/>
    <s v="Coproduction Office"/>
    <n v="98"/>
    <n v="195.3"/>
    <n v="414776.29237071169"/>
    <n v="0"/>
  </r>
  <r>
    <s v="Little Manhattan"/>
    <x v="1"/>
    <x v="3"/>
    <x v="25"/>
    <s v="January 5, 2006 (Puerto Rico)"/>
    <x v="24"/>
    <n v="23000"/>
    <s v="Mark Levin"/>
    <s v="Jennifer Flackett"/>
    <s v="Josh Hutcherson"/>
    <s v="United States"/>
    <m/>
    <n v="1254005"/>
    <s v="New Regency Productions"/>
    <n v="90"/>
    <n v="195.3"/>
    <n v="2014241.5181771633"/>
    <n v="0"/>
  </r>
  <r>
    <s v="Dreamer"/>
    <x v="1"/>
    <x v="0"/>
    <x v="25"/>
    <s v="October 21, 2005 (United States)"/>
    <x v="8"/>
    <n v="12000"/>
    <s v="John Gatins"/>
    <s v="John Gatins"/>
    <s v="Kurt Russell"/>
    <s v="United States"/>
    <n v="32000000"/>
    <n v="38741732"/>
    <s v="Dreamworks Pictures"/>
    <n v="106"/>
    <n v="195.3"/>
    <n v="62228783.043522783"/>
    <n v="0.21067912499999999"/>
  </r>
  <r>
    <s v="Black"/>
    <x v="4"/>
    <x v="0"/>
    <x v="25"/>
    <s v="February 4, 2005 (United States)"/>
    <x v="7"/>
    <n v="34000"/>
    <s v="Sanjay Leela Bhansali"/>
    <s v="Sanjay Leela Bhansali"/>
    <s v="Amitabh Bachchan"/>
    <s v="India"/>
    <m/>
    <n v="1266341"/>
    <s v="Applause Bhansali Productions"/>
    <n v="122"/>
    <n v="195.3"/>
    <n v="2034056.1786994366"/>
    <n v="0"/>
  </r>
  <r>
    <s v="Factotum"/>
    <x v="0"/>
    <x v="3"/>
    <x v="25"/>
    <s v="April 29, 2005 (Norway)"/>
    <x v="14"/>
    <n v="14000"/>
    <s v="Bent Hamer"/>
    <s v="Charles Bukowski"/>
    <s v="Matt Dillon"/>
    <s v="Norway"/>
    <n v="1000000"/>
    <n v="2708087"/>
    <s v="Bulbul Films"/>
    <n v="94"/>
    <n v="195.3"/>
    <n v="4349856.0773169482"/>
    <n v="1.7080869999999999"/>
  </r>
  <r>
    <s v="Beowulf &amp; Grendel"/>
    <x v="0"/>
    <x v="2"/>
    <x v="25"/>
    <s v="March 9, 2006 (Thailand)"/>
    <x v="1"/>
    <n v="18000"/>
    <s v="Sturla Gunnarsson"/>
    <s v="Anonymous"/>
    <s v="Hringur Ingvarsson"/>
    <s v="Canada"/>
    <m/>
    <n v="92076"/>
    <s v="Movision"/>
    <n v="103"/>
    <n v="195.3"/>
    <n v="147896.78033794163"/>
    <n v="0"/>
  </r>
  <r>
    <s v="Joyeux Noel"/>
    <x v="8"/>
    <x v="0"/>
    <x v="25"/>
    <s v="November 9, 2005 (France)"/>
    <x v="3"/>
    <n v="28000"/>
    <s v="Christian Carion"/>
    <s v="Christian Carion"/>
    <s v="Diane Kruger"/>
    <s v="France"/>
    <m/>
    <n v="17709155"/>
    <s v="Nord-Ouest Films"/>
    <n v="116"/>
    <n v="195.3"/>
    <n v="28445273.545826931"/>
    <n v="0"/>
  </r>
  <r>
    <s v="Dirty Love"/>
    <x v="0"/>
    <x v="3"/>
    <x v="25"/>
    <s v="May 5, 2006 (Italy)"/>
    <x v="48"/>
    <n v="6800"/>
    <s v="John Asher"/>
    <s v="Jenny McCarthy"/>
    <s v="Jenny McCarthy"/>
    <s v="United States"/>
    <m/>
    <n v="36099"/>
    <s v="Big Screen Entertainment Group"/>
    <n v="91"/>
    <n v="195.3"/>
    <n v="57983.903225806447"/>
    <n v="0"/>
  </r>
  <r>
    <s v="Everything Is Illuminated"/>
    <x v="8"/>
    <x v="3"/>
    <x v="25"/>
    <s v="November 4, 2005 (Mexico)"/>
    <x v="34"/>
    <n v="57000"/>
    <s v="Liev Schreiber"/>
    <s v="Jonathan Safran Foer"/>
    <s v="Elijah Wood"/>
    <s v="United States"/>
    <n v="7000000"/>
    <n v="3601974"/>
    <s v="Warner Independent Pictures (WIP)"/>
    <n v="106"/>
    <n v="195.3"/>
    <n v="5785659.2104454683"/>
    <n v="-0.48543228571428571"/>
  </r>
  <r>
    <s v="Thumbsucker"/>
    <x v="0"/>
    <x v="3"/>
    <x v="25"/>
    <s v="October 7, 2005 (United States)"/>
    <x v="14"/>
    <n v="21000"/>
    <s v="Mike Mills"/>
    <s v="Walter Kirn"/>
    <s v="Lou Taylor Pucci"/>
    <s v="United States"/>
    <n v="4000000"/>
    <n v="2138742"/>
    <s v="Bob Yari Productions"/>
    <n v="96"/>
    <n v="195.3"/>
    <n v="3435347.4930875576"/>
    <n v="-0.46531450000000002"/>
  </r>
  <r>
    <s v="Rebound"/>
    <x v="1"/>
    <x v="3"/>
    <x v="25"/>
    <s v="July 1, 2005 (United States)"/>
    <x v="33"/>
    <n v="13000"/>
    <s v="Steve Carr"/>
    <s v="Bill Wolff"/>
    <s v="Martin Lawrence"/>
    <s v="United States"/>
    <n v="33100000"/>
    <n v="17492014"/>
    <s v="Twentieth Century Fox"/>
    <n v="86"/>
    <n v="195.3"/>
    <n v="28096491.509472605"/>
    <n v="-0.47154036253776432"/>
  </r>
  <r>
    <s v="The Departed"/>
    <x v="0"/>
    <x v="6"/>
    <x v="26"/>
    <s v="October 6, 2006 (United States)"/>
    <x v="55"/>
    <n v="1200000"/>
    <s v="Martin Scorsese"/>
    <s v="William Monahan"/>
    <s v="Leonardo DiCaprio"/>
    <s v="United States"/>
    <n v="90000000"/>
    <n v="291465373"/>
    <s v="Warner Bros."/>
    <n v="151"/>
    <n v="201.6"/>
    <n v="453535156.30009919"/>
    <n v="2.2385041444444442"/>
  </r>
  <r>
    <s v="The Fast and the Furious: Tokyo Drift"/>
    <x v="8"/>
    <x v="2"/>
    <x v="26"/>
    <s v="June 16, 2006 (United States)"/>
    <x v="22"/>
    <n v="252000"/>
    <s v="Justin Lin"/>
    <s v="Chris Morgan"/>
    <s v="Lucas Black"/>
    <s v="United States"/>
    <n v="85000000"/>
    <n v="158964610"/>
    <s v="Universal Pictures"/>
    <n v="104"/>
    <n v="201.6"/>
    <n v="247357133.71527776"/>
    <n v="0.87017188235294118"/>
  </r>
  <r>
    <s v="Talladega Nights: the Ballad of Ricky Bobby"/>
    <x v="8"/>
    <x v="3"/>
    <x v="26"/>
    <s v="August 4, 2006 (United States)"/>
    <x v="14"/>
    <n v="172000"/>
    <s v="Adam McKay"/>
    <s v="Will Ferrell"/>
    <s v="Will Ferrell"/>
    <s v="United States"/>
    <n v="72500000"/>
    <n v="163362095"/>
    <s v="Columbia Pictures"/>
    <n v="108"/>
    <n v="201.6"/>
    <n v="254199847.22966269"/>
    <n v="1.2532702758620691"/>
  </r>
  <r>
    <s v="The Prestige"/>
    <x v="8"/>
    <x v="0"/>
    <x v="26"/>
    <s v="October 20, 2006 (United States)"/>
    <x v="55"/>
    <n v="1200000"/>
    <s v="Christopher Nolan"/>
    <s v="Jonathan Nolan"/>
    <s v="Christian Bale"/>
    <s v="United Kingdom"/>
    <n v="40000000"/>
    <n v="109676311"/>
    <s v="Touchstone Pictures"/>
    <n v="130"/>
    <n v="201.6"/>
    <n v="170661997.82093254"/>
    <n v="1.741907775"/>
  </r>
  <r>
    <s v="Cars"/>
    <x v="2"/>
    <x v="10"/>
    <x v="26"/>
    <s v="June 9, 2006 (United States)"/>
    <x v="12"/>
    <n v="381000"/>
    <s v="John Lasseter"/>
    <s v="John Lasseter"/>
    <s v="Owen Wilson"/>
    <s v="United States"/>
    <n v="120000000"/>
    <n v="461991867"/>
    <s v="Pixar Animation Studios"/>
    <n v="117"/>
    <n v="201.6"/>
    <n v="718883177.96577382"/>
    <n v="2.8499322249999999"/>
  </r>
  <r>
    <n v="300"/>
    <x v="0"/>
    <x v="2"/>
    <x v="26"/>
    <s v="March 9, 2007 (United States)"/>
    <x v="37"/>
    <n v="750000"/>
    <s v="Zack Snyder"/>
    <s v="Zack Snyder"/>
    <s v="Gerard Butler"/>
    <s v="United States"/>
    <n v="65000000"/>
    <n v="456068181"/>
    <s v="Warner Bros."/>
    <n v="117"/>
    <n v="201.6"/>
    <n v="709665616.96279752"/>
    <n v="6.016433553846154"/>
  </r>
  <r>
    <s v="The Devil Wears Prada"/>
    <x v="8"/>
    <x v="3"/>
    <x v="26"/>
    <s v="June 30, 2006 (United States)"/>
    <x v="15"/>
    <n v="385000"/>
    <s v="David Frankel"/>
    <s v="Aline Brosh McKenna"/>
    <s v="Anne Hathaway"/>
    <s v="United States"/>
    <n v="35000000"/>
    <n v="326706115"/>
    <s v="Fox 2000 Pictures"/>
    <n v="109"/>
    <n v="201.6"/>
    <n v="508371568.82688487"/>
    <n v="8.334460428571429"/>
  </r>
  <r>
    <s v="Casino Royale"/>
    <x v="8"/>
    <x v="2"/>
    <x v="26"/>
    <s v="November 17, 2006 (United States)"/>
    <x v="45"/>
    <n v="594000"/>
    <s v="Martin Campbell"/>
    <s v="Neal Purvis"/>
    <s v="Daniel Craig"/>
    <s v="United Kingdom"/>
    <n v="150000000"/>
    <n v="616502912"/>
    <s v="Columbia Pictures"/>
    <n v="144"/>
    <n v="201.6"/>
    <n v="959310334.79365075"/>
    <n v="3.1100194133333332"/>
  </r>
  <r>
    <s v="Pan's Labyrinth"/>
    <x v="0"/>
    <x v="0"/>
    <x v="26"/>
    <s v="January 19, 2007 (United States)"/>
    <x v="7"/>
    <n v="631000"/>
    <s v="Guillermo del Toro"/>
    <s v="Guillermo del Toro"/>
    <s v="Ivana Baquero"/>
    <s v="Spain"/>
    <n v="19000000"/>
    <n v="83850267"/>
    <s v="Estudios Picasso"/>
    <n v="118"/>
    <n v="201.6"/>
    <n v="130475341.0610119"/>
    <n v="3.4131719473684212"/>
  </r>
  <r>
    <s v="Pirates of the Caribbean: Dead Man's Chest"/>
    <x v="8"/>
    <x v="2"/>
    <x v="26"/>
    <s v="July 7, 2006 (United States)"/>
    <x v="4"/>
    <n v="668000"/>
    <s v="Gore Verbinski"/>
    <s v="Ted Elliott"/>
    <s v="Johnny Depp"/>
    <s v="United States"/>
    <n v="225000000"/>
    <n v="1066179747"/>
    <s v="Walt Disney Pictures"/>
    <n v="151"/>
    <n v="201.6"/>
    <n v="1659030687.6681547"/>
    <n v="3.7385766533333333"/>
  </r>
  <r>
    <s v="Idiocracy"/>
    <x v="0"/>
    <x v="1"/>
    <x v="26"/>
    <s v="January 25, 2007 (Germany)"/>
    <x v="14"/>
    <n v="150000"/>
    <s v="Mike Judge"/>
    <s v="Mike Judge"/>
    <s v="Luke Wilson"/>
    <s v="United States"/>
    <m/>
    <n v="495303"/>
    <s v="Twentieth Century Fox"/>
    <n v="84"/>
    <n v="201.6"/>
    <n v="770717.01934523811"/>
    <n v="0"/>
  </r>
  <r>
    <s v="Apocalypto"/>
    <x v="0"/>
    <x v="2"/>
    <x v="26"/>
    <s v="December 8, 2006 (United States)"/>
    <x v="40"/>
    <n v="297000"/>
    <s v="Mel Gibson"/>
    <s v="Mel Gibson"/>
    <s v="Gerardo Taracena"/>
    <s v="United States"/>
    <n v="40000000"/>
    <n v="120673227"/>
    <s v="Icon Productions"/>
    <n v="139"/>
    <n v="201.6"/>
    <n v="187773766.41815475"/>
    <n v="2.016830675"/>
  </r>
  <r>
    <s v="She's the Man"/>
    <x v="8"/>
    <x v="3"/>
    <x v="26"/>
    <s v="March 17, 2006 (United States)"/>
    <x v="21"/>
    <n v="149000"/>
    <s v="Andy Fickman"/>
    <s v="Ewan Leslie"/>
    <s v="Amanda Bynes"/>
    <s v="United States"/>
    <n v="20000000"/>
    <n v="57194667"/>
    <s v="Dreamworks Pictures"/>
    <n v="105"/>
    <n v="201.6"/>
    <n v="88997852.370535716"/>
    <n v="1.85973335"/>
  </r>
  <r>
    <s v="Little Children"/>
    <x v="0"/>
    <x v="0"/>
    <x v="26"/>
    <s v="February 9, 2007 (United States)"/>
    <x v="24"/>
    <n v="107000"/>
    <s v="Todd Field"/>
    <s v="Todd Field"/>
    <s v="Kate Winslet"/>
    <s v="United States"/>
    <n v="26000000"/>
    <n v="14821658"/>
    <s v="New Line Cinema"/>
    <n v="137"/>
    <n v="201.6"/>
    <n v="23063264.457341269"/>
    <n v="-0.42993623076923076"/>
  </r>
  <r>
    <s v="Children of Men"/>
    <x v="0"/>
    <x v="1"/>
    <x v="26"/>
    <s v="January 5, 2007 (United States)"/>
    <x v="6"/>
    <n v="474000"/>
    <s v="Alfonso CuarÃ³n"/>
    <s v="Alfonso CuarÃ³n"/>
    <s v="Julianne Moore"/>
    <s v="United States"/>
    <n v="76000000"/>
    <n v="70595464"/>
    <s v="Universal Pictures"/>
    <n v="109"/>
    <n v="201.6"/>
    <n v="109850183.81349206"/>
    <n v="-7.111231578947369E-2"/>
  </r>
  <r>
    <s v="The Da Vinci Code"/>
    <x v="8"/>
    <x v="16"/>
    <x v="26"/>
    <s v="May 19, 2006 (United States)"/>
    <x v="14"/>
    <n v="410000"/>
    <s v="Ron Howard"/>
    <s v="Akiva Goldsman"/>
    <s v="Tom Hanks"/>
    <s v="United States"/>
    <n v="125000000"/>
    <n v="760006945"/>
    <s v="Columbia Pictures"/>
    <n v="149"/>
    <n v="201.6"/>
    <n v="1182610013.12748"/>
    <n v="5.0800555599999999"/>
  </r>
  <r>
    <s v="The Pursuit of Happyness"/>
    <x v="8"/>
    <x v="5"/>
    <x v="26"/>
    <s v="December 15, 2006 (United States)"/>
    <x v="45"/>
    <n v="465000"/>
    <s v="Gabriele Muccino"/>
    <s v="Steve Conrad"/>
    <s v="Will Smith"/>
    <s v="United States"/>
    <n v="55000000"/>
    <n v="307127625"/>
    <s v="Columbia Pictures"/>
    <n v="117"/>
    <n v="201.6"/>
    <n v="477906428.38541663"/>
    <n v="4.5841386363636367"/>
  </r>
  <r>
    <s v="Little Miss Sunshine"/>
    <x v="0"/>
    <x v="3"/>
    <x v="26"/>
    <s v="August 18, 2006 (United States)"/>
    <x v="40"/>
    <n v="450000"/>
    <s v="Jonathan Dayton"/>
    <s v="Michael Arndt"/>
    <s v="Steve Carell"/>
    <s v="United States"/>
    <n v="8000000"/>
    <n v="101058954"/>
    <s v="Fox Searchlight Pictures"/>
    <n v="101"/>
    <n v="201.6"/>
    <n v="157252945.78273809"/>
    <n v="11.63236925"/>
  </r>
  <r>
    <s v="The Last King of Scotland"/>
    <x v="0"/>
    <x v="5"/>
    <x v="26"/>
    <s v="January 19, 2007 (United States)"/>
    <x v="3"/>
    <n v="179000"/>
    <s v="Kevin Macdonald"/>
    <s v="Peter Morgan"/>
    <s v="James McAvoy"/>
    <s v="United Kingdom"/>
    <n v="6000000"/>
    <n v="48618191"/>
    <s v="Fox Searchlight Pictures"/>
    <n v="123"/>
    <n v="201.6"/>
    <n v="75652413.277281746"/>
    <n v="7.1030318333333335"/>
  </r>
  <r>
    <s v="Blood Diamond"/>
    <x v="0"/>
    <x v="1"/>
    <x v="26"/>
    <s v="December 8, 2006 (United States)"/>
    <x v="45"/>
    <n v="511000"/>
    <s v="Edward Zwick"/>
    <s v="Charles Leavitt"/>
    <s v="Leonardo DiCaprio"/>
    <s v="United States"/>
    <n v="100000000"/>
    <n v="171720398"/>
    <s v="Warner Bros."/>
    <n v="143"/>
    <n v="201.6"/>
    <n v="267205797.8799603"/>
    <n v="0.71720397999999996"/>
  </r>
  <r>
    <s v="The Lives of Others"/>
    <x v="0"/>
    <x v="0"/>
    <x v="26"/>
    <s v="March 30, 2007 (United States)"/>
    <x v="0"/>
    <n v="368000"/>
    <s v="Florian Henckel von Donnersmarck"/>
    <s v="Florian Henckel von Donnersmarck"/>
    <s v="Ulrich MÃ¼he"/>
    <s v="Germany"/>
    <n v="2000000"/>
    <n v="77356942"/>
    <s v="Wiedemann &amp; Berg Filmproduktion"/>
    <n v="137"/>
    <n v="201.6"/>
    <n v="120371392.38789682"/>
    <n v="37.678471000000002"/>
  </r>
  <r>
    <s v="Night at the Museum"/>
    <x v="1"/>
    <x v="1"/>
    <x v="26"/>
    <s v="December 22, 2006 (United States)"/>
    <x v="5"/>
    <n v="323000"/>
    <s v="Shawn Levy"/>
    <s v="Robert Ben Garant"/>
    <s v="Ben Stiller"/>
    <s v="United States"/>
    <n v="110000000"/>
    <n v="574481229"/>
    <s v="Twentieth Century Fox"/>
    <n v="108"/>
    <n v="201.6"/>
    <n v="893922428.26041663"/>
    <n v="4.2225566272727271"/>
  </r>
  <r>
    <s v="Mission: Impossible III"/>
    <x v="8"/>
    <x v="2"/>
    <x v="26"/>
    <s v="May 5, 2006 (United States)"/>
    <x v="15"/>
    <n v="337000"/>
    <s v="J.J. Abrams"/>
    <s v="Alex Kurtzman"/>
    <s v="Tom Cruise"/>
    <s v="United States"/>
    <n v="150000000"/>
    <n v="398479497"/>
    <s v="Paramount Pictures"/>
    <n v="126"/>
    <n v="201.6"/>
    <n v="620054653.81398809"/>
    <n v="1.65652998"/>
  </r>
  <r>
    <s v="Marie Antoinette"/>
    <x v="8"/>
    <x v="5"/>
    <x v="26"/>
    <s v="October 20, 2006 (United States)"/>
    <x v="16"/>
    <n v="104000"/>
    <s v="Sofia Coppola"/>
    <s v="Sofia Coppola"/>
    <s v="Kirsten Dunst"/>
    <s v="United States"/>
    <n v="40000000"/>
    <n v="60917189"/>
    <s v="Columbia Pictures"/>
    <n v="123"/>
    <n v="201.6"/>
    <n v="94790288.637400791"/>
    <n v="0.52292972500000001"/>
  </r>
  <r>
    <s v="Inside Man"/>
    <x v="0"/>
    <x v="6"/>
    <x v="26"/>
    <s v="March 24, 2006 (United States)"/>
    <x v="37"/>
    <n v="350000"/>
    <s v="Spike Lee"/>
    <s v="Russell Gewirtz"/>
    <s v="Denzel Washington"/>
    <s v="United States"/>
    <n v="45000000"/>
    <n v="186003591"/>
    <s v="Universal Pictures"/>
    <n v="129"/>
    <n v="201.6"/>
    <n v="289431183.01934522"/>
    <n v="3.1334131333333333"/>
  </r>
  <r>
    <s v="Running Scared"/>
    <x v="0"/>
    <x v="2"/>
    <x v="26"/>
    <s v="February 24, 2006 (United States)"/>
    <x v="4"/>
    <n v="98000"/>
    <s v="Wayne Kramer"/>
    <s v="Wayne Kramer"/>
    <s v="Paul Walker"/>
    <s v="Germany"/>
    <n v="15000000"/>
    <n v="9380029"/>
    <s v="New Line Cinema"/>
    <n v="122"/>
    <n v="201.6"/>
    <n v="14595809.01438492"/>
    <n v="-0.37466473333333333"/>
  </r>
  <r>
    <s v="Accepted"/>
    <x v="8"/>
    <x v="3"/>
    <x v="26"/>
    <s v="August 18, 2006 (United States)"/>
    <x v="5"/>
    <n v="127000"/>
    <s v="Steve Pink"/>
    <s v="Adam Cooper"/>
    <s v="Justin Long"/>
    <s v="United States"/>
    <n v="23000000"/>
    <n v="38623262"/>
    <s v="Universal Pictures"/>
    <n v="93"/>
    <n v="201.6"/>
    <n v="60099788.141865075"/>
    <n v="0.67927226086956527"/>
  </r>
  <r>
    <s v="Superman Returns"/>
    <x v="8"/>
    <x v="2"/>
    <x v="26"/>
    <s v="June 28, 2006 (United States)"/>
    <x v="22"/>
    <n v="274000"/>
    <s v="Bryan Singer"/>
    <s v="Michael Dougherty"/>
    <s v="Brandon Routh"/>
    <s v="United States"/>
    <n v="270000000"/>
    <n v="391081192"/>
    <s v="Warner Bros."/>
    <n v="154"/>
    <n v="201.6"/>
    <n v="608542509.57539678"/>
    <n v="0.44844885925925926"/>
  </r>
  <r>
    <s v="Slither"/>
    <x v="0"/>
    <x v="3"/>
    <x v="26"/>
    <s v="March 31, 2006 (United States)"/>
    <x v="16"/>
    <n v="76000"/>
    <s v="James Gunn"/>
    <s v="James Gunn"/>
    <s v="Nathan Fillion"/>
    <s v="Canada"/>
    <n v="15000000"/>
    <n v="12834936"/>
    <s v="Gold Circle Films"/>
    <n v="95"/>
    <n v="201.6"/>
    <n v="19971822.535714284"/>
    <n v="-0.14433760000000001"/>
  </r>
  <r>
    <s v="Nacho Libre"/>
    <x v="1"/>
    <x v="3"/>
    <x v="26"/>
    <s v="June 16, 2006 (United States)"/>
    <x v="1"/>
    <n v="83000"/>
    <s v="Jared Hess"/>
    <s v="Jared Hess"/>
    <s v="Jack Black"/>
    <s v="United States"/>
    <n v="35000000"/>
    <n v="99255460"/>
    <s v="Paramount Pictures"/>
    <n v="92"/>
    <n v="201.6"/>
    <n v="154446616.08134919"/>
    <n v="1.8358702857142857"/>
  </r>
  <r>
    <s v="The Covenant"/>
    <x v="8"/>
    <x v="2"/>
    <x v="26"/>
    <s v="September 8, 2006 (United States)"/>
    <x v="11"/>
    <n v="48000"/>
    <s v="Renny Harlin"/>
    <s v="J.S. Cardone"/>
    <s v="Steven Strait"/>
    <s v="United States"/>
    <n v="20000000"/>
    <n v="37598767"/>
    <s v="Screen Gems"/>
    <n v="97"/>
    <n v="201.6"/>
    <n v="58505621.070932537"/>
    <n v="0.87993834999999998"/>
  </r>
  <r>
    <s v="The Hills Have Eyes"/>
    <x v="0"/>
    <x v="4"/>
    <x v="26"/>
    <s v="March 10, 2006 (United States)"/>
    <x v="5"/>
    <n v="162000"/>
    <s v="Alexandre Aja"/>
    <s v="Wes Craven"/>
    <s v="Ted Levine"/>
    <s v="United States"/>
    <n v="15000000"/>
    <n v="70009308"/>
    <s v="Craven-Maddalena Films"/>
    <n v="107"/>
    <n v="201.6"/>
    <n v="108938094.8392857"/>
    <n v="3.6672872000000001"/>
  </r>
  <r>
    <s v="The Fountain"/>
    <x v="8"/>
    <x v="0"/>
    <x v="26"/>
    <s v="November 22, 2006 (United States)"/>
    <x v="13"/>
    <n v="232000"/>
    <s v="Darren Aronofsky"/>
    <s v="Darren Aronofsky"/>
    <s v="Hugh Jackman"/>
    <s v="Canada"/>
    <n v="35000000"/>
    <n v="16468343"/>
    <s v="Warner Bros."/>
    <n v="97"/>
    <n v="201.6"/>
    <n v="25625591.265376981"/>
    <n v="-0.52947591428571428"/>
  </r>
  <r>
    <s v="X-Men: the Last Stand"/>
    <x v="8"/>
    <x v="2"/>
    <x v="26"/>
    <s v="May 26, 2006 (United States)"/>
    <x v="17"/>
    <n v="491000"/>
    <s v="Brett Ratner"/>
    <s v="Simon Kinberg"/>
    <s v="Patrick Stewart"/>
    <s v="United States"/>
    <n v="210000000"/>
    <n v="460435291"/>
    <s v="Twentieth Century Fox"/>
    <n v="104"/>
    <n v="201.6"/>
    <n v="716461065.41021824"/>
    <n v="1.1925490047619047"/>
  </r>
  <r>
    <s v="Underworld: Evolution"/>
    <x v="0"/>
    <x v="2"/>
    <x v="26"/>
    <s v="January 20, 2006 (United States)"/>
    <x v="17"/>
    <n v="193000"/>
    <s v="Len Wiseman"/>
    <s v="Danny McBride"/>
    <s v="Kate Beckinsale"/>
    <s v="United States"/>
    <n v="50000000"/>
    <n v="111476513"/>
    <s v="Screen Gems"/>
    <n v="106"/>
    <n v="201.6"/>
    <n v="173463205.00049603"/>
    <n v="1.22953026"/>
  </r>
  <r>
    <s v="Click"/>
    <x v="8"/>
    <x v="3"/>
    <x v="26"/>
    <s v="June 23, 2006 (United States)"/>
    <x v="5"/>
    <n v="313000"/>
    <s v="Frank Coraci"/>
    <s v="Steve Koren"/>
    <s v="Adam Sandler"/>
    <s v="United States"/>
    <n v="82500000"/>
    <n v="240685326"/>
    <s v="Columbia Pictures"/>
    <n v="107"/>
    <n v="201.6"/>
    <n v="374518783.5625"/>
    <n v="1.917397890909091"/>
  </r>
  <r>
    <s v="The Holiday"/>
    <x v="8"/>
    <x v="3"/>
    <x v="26"/>
    <s v="December 8, 2006 (United States)"/>
    <x v="15"/>
    <n v="258000"/>
    <s v="Nancy Meyers"/>
    <s v="Nancy Meyers"/>
    <s v="Kate Winslet"/>
    <s v="United States"/>
    <n v="85000000"/>
    <n v="205850134"/>
    <s v="Columbia Pictures"/>
    <n v="136"/>
    <n v="201.6"/>
    <n v="320313427.75694442"/>
    <n v="1.4217662823529411"/>
  </r>
  <r>
    <s v="Silent Hill"/>
    <x v="0"/>
    <x v="4"/>
    <x v="26"/>
    <s v="April 21, 2006 (United States)"/>
    <x v="16"/>
    <n v="217000"/>
    <s v="Christophe Gans"/>
    <s v="Roger Avary"/>
    <s v="Radha Mitchell"/>
    <s v="Canada"/>
    <n v="50000000"/>
    <n v="100605135"/>
    <s v="TriStar Pictures"/>
    <n v="125"/>
    <n v="201.6"/>
    <n v="156546780.00744048"/>
    <n v="1.0121027"/>
  </r>
  <r>
    <s v="Basic Instinct 2"/>
    <x v="0"/>
    <x v="0"/>
    <x v="26"/>
    <s v="March 31, 2006 (United States)"/>
    <x v="36"/>
    <n v="38000"/>
    <s v="Michael Caton-Jones"/>
    <s v="Joe Eszterhas"/>
    <s v="Sharon Stone"/>
    <s v="United Kingdom"/>
    <n v="70000000"/>
    <n v="38629478"/>
    <s v="Metro-Goldwyn-Mayer (MGM)"/>
    <n v="114"/>
    <n v="201.6"/>
    <n v="60109460.558531746"/>
    <n v="-0.44815031428571428"/>
  </r>
  <r>
    <s v="The Black Dahlia"/>
    <x v="0"/>
    <x v="6"/>
    <x v="26"/>
    <s v="September 15, 2006 (United States)"/>
    <x v="41"/>
    <n v="72000"/>
    <s v="Brian De Palma"/>
    <s v="Josh Friedman"/>
    <s v="Josh Hartnett"/>
    <s v="United States"/>
    <n v="50000000"/>
    <n v="49332692"/>
    <s v="Universal Pictures"/>
    <n v="121"/>
    <n v="201.6"/>
    <n v="76764213.692460313"/>
    <n v="-1.3346159999999999E-2"/>
  </r>
  <r>
    <s v="Perfume: The Story of a Murderer"/>
    <x v="0"/>
    <x v="6"/>
    <x v="26"/>
    <s v="January 5, 2007 (United States)"/>
    <x v="24"/>
    <n v="239000"/>
    <s v="Tom Tykwer"/>
    <s v="Andrew Birkin"/>
    <s v="Ben Whishaw"/>
    <s v="Germany"/>
    <n v="60000000"/>
    <n v="135039924"/>
    <s v="DreamWorks"/>
    <n v="147"/>
    <n v="201.6"/>
    <n v="210129088.0892857"/>
    <n v="1.2506653999999999"/>
  </r>
  <r>
    <s v="Lucky Number Slevin"/>
    <x v="0"/>
    <x v="6"/>
    <x v="26"/>
    <s v="April 7, 2006 (United States)"/>
    <x v="3"/>
    <n v="303000"/>
    <s v="Paul McGuigan"/>
    <s v="Jason Smilovic"/>
    <s v="Josh Hartnett"/>
    <s v="United States"/>
    <n v="27000000"/>
    <n v="56308881"/>
    <s v="The Weinstein Company"/>
    <n v="110"/>
    <n v="201.6"/>
    <n v="87619523.659226179"/>
    <n v="1.0855141111111111"/>
  </r>
  <r>
    <s v="Smokin' Aces"/>
    <x v="0"/>
    <x v="2"/>
    <x v="26"/>
    <s v="January 26, 2007 (United States)"/>
    <x v="17"/>
    <n v="140000"/>
    <s v="Joe Carnahan"/>
    <s v="Joe Carnahan"/>
    <s v="Jeremy Piven"/>
    <s v="United Kingdom"/>
    <n v="17000000"/>
    <n v="57232879"/>
    <s v="Universal Pictures"/>
    <n v="108"/>
    <n v="201.6"/>
    <n v="89057312.213789672"/>
    <n v="2.3666399411764707"/>
  </r>
  <r>
    <s v="This Is England"/>
    <x v="4"/>
    <x v="6"/>
    <x v="26"/>
    <s v="April 27, 2007 (United Kingdom)"/>
    <x v="3"/>
    <n v="117000"/>
    <s v="Shane Meadows"/>
    <s v="Shane Meadows"/>
    <s v="Thomas Turgoose"/>
    <s v="United Kingdom"/>
    <m/>
    <n v="8481254"/>
    <s v="Warp Films"/>
    <n v="101"/>
    <n v="201.6"/>
    <n v="13197268.749007937"/>
    <n v="0"/>
  </r>
  <r>
    <s v="Cashback"/>
    <x v="0"/>
    <x v="3"/>
    <x v="26"/>
    <s v="May 9, 2008 (United Kingdom)"/>
    <x v="12"/>
    <n v="84000"/>
    <s v="Sean Ellis"/>
    <s v="Sean Ellis"/>
    <s v="Sean Biggerstaff"/>
    <s v="United Kingdom"/>
    <m/>
    <n v="2294291"/>
    <s v="Left Turn Films"/>
    <n v="102"/>
    <n v="201.6"/>
    <n v="3570035.1522817458"/>
    <n v="0"/>
  </r>
  <r>
    <s v="Deja Vu"/>
    <x v="8"/>
    <x v="2"/>
    <x v="26"/>
    <s v="November 22, 2006 (United States)"/>
    <x v="9"/>
    <n v="298000"/>
    <s v="Tony Scott"/>
    <s v="Bill Marsilii"/>
    <s v="Denzel Washington"/>
    <s v="United States"/>
    <n v="75000000"/>
    <n v="180557550"/>
    <s v="Touchstone Pictures"/>
    <n v="126"/>
    <n v="201.6"/>
    <n v="280956862.27678567"/>
    <n v="1.4074340000000001"/>
  </r>
  <r>
    <s v="Grandma's Boy"/>
    <x v="0"/>
    <x v="3"/>
    <x v="26"/>
    <s v="January 6, 2006 (United States)"/>
    <x v="9"/>
    <n v="79000"/>
    <s v="Nicholaus Goossen"/>
    <s v="Barry Wernick"/>
    <s v="Allen Covert"/>
    <s v="United States"/>
    <m/>
    <n v="6566277"/>
    <s v="Twentieth Century Fox"/>
    <n v="94"/>
    <n v="201.6"/>
    <n v="10217465.748511905"/>
    <n v="0"/>
  </r>
  <r>
    <s v="RV"/>
    <x v="1"/>
    <x v="1"/>
    <x v="26"/>
    <s v="April 28, 2006 (United States)"/>
    <x v="30"/>
    <n v="57000"/>
    <s v="Barry Sonnenfeld"/>
    <s v="Geoff Rodkey"/>
    <s v="Robin Williams"/>
    <s v="United Kingdom"/>
    <n v="50000000"/>
    <n v="87528173"/>
    <s v="Columbia Pictures"/>
    <n v="99"/>
    <n v="201.6"/>
    <n v="136198352.53025794"/>
    <n v="0.75056345999999996"/>
  </r>
  <r>
    <s v="Tenacious D in the Pick of Destiny"/>
    <x v="0"/>
    <x v="1"/>
    <x v="26"/>
    <s v="November 22, 2006 (United States)"/>
    <x v="8"/>
    <n v="104000"/>
    <s v="Liam Lynch"/>
    <s v="Jack Black"/>
    <s v="Jack Black"/>
    <s v="United States"/>
    <n v="20000000"/>
    <n v="13939963"/>
    <s v="Red Hour Films"/>
    <n v="93"/>
    <n v="201.6"/>
    <n v="21691301.553075396"/>
    <n v="-0.30300185000000002"/>
  </r>
  <r>
    <s v="Black Book"/>
    <x v="0"/>
    <x v="0"/>
    <x v="26"/>
    <s v="May 18, 2007 (United States)"/>
    <x v="3"/>
    <n v="74000"/>
    <s v="Paul Verhoeven"/>
    <s v="Gerard Soeteman"/>
    <s v="Carice van Houten"/>
    <s v="Netherlands"/>
    <n v="21000000"/>
    <n v="26768563"/>
    <s v="Fu Works"/>
    <n v="145"/>
    <n v="201.6"/>
    <n v="41653264.945932537"/>
    <n v="0.27469347619047618"/>
  </r>
  <r>
    <s v="Stick It"/>
    <x v="8"/>
    <x v="3"/>
    <x v="26"/>
    <s v="April 28, 2006 (United States)"/>
    <x v="5"/>
    <n v="27000"/>
    <s v="Jessica Bendinger"/>
    <s v="Jessica Bendinger"/>
    <s v="Missy Peregrym"/>
    <s v="Germany"/>
    <m/>
    <n v="31976848"/>
    <s v="Kaltenbach Pictures"/>
    <n v="103"/>
    <n v="201.6"/>
    <n v="49757625.087301582"/>
    <n v="0"/>
  </r>
  <r>
    <s v="Step Up"/>
    <x v="8"/>
    <x v="6"/>
    <x v="26"/>
    <s v="August 11, 2006 (United States)"/>
    <x v="16"/>
    <n v="113000"/>
    <s v="Anne Fletcher"/>
    <s v="Duane Adler"/>
    <s v="Channing Tatum"/>
    <s v="United States"/>
    <n v="12000000"/>
    <n v="114197742"/>
    <s v="Touchstone Pictures"/>
    <n v="104"/>
    <n v="201.6"/>
    <n v="177697577.70535713"/>
    <n v="8.5164784999999998"/>
  </r>
  <r>
    <s v="The Host"/>
    <x v="0"/>
    <x v="2"/>
    <x v="26"/>
    <s v="March 30, 2007 (United States)"/>
    <x v="12"/>
    <n v="112000"/>
    <s v="Bong Joon Ho"/>
    <s v="Bong Joon Ho"/>
    <s v="Kang-ho Song"/>
    <s v="South Korea"/>
    <m/>
    <n v="89433436"/>
    <s v="Chungeorahm Film"/>
    <n v="120"/>
    <n v="201.6"/>
    <n v="139163040.04563493"/>
    <n v="0"/>
  </r>
  <r>
    <s v="Borat: Cultural Learnings of America for Make Benefit Glorious Nation of Kazakhstan"/>
    <x v="0"/>
    <x v="3"/>
    <x v="26"/>
    <s v="November 3, 2006 (United States)"/>
    <x v="4"/>
    <n v="387000"/>
    <s v="Larry Charles"/>
    <s v="Sacha Baron Cohen"/>
    <s v="Sacha Baron Cohen"/>
    <s v="United States"/>
    <n v="18000000"/>
    <n v="262552893"/>
    <s v="Everyman Pictures"/>
    <n v="84"/>
    <n v="201.6"/>
    <n v="408545845.90327376"/>
    <n v="13.586271833333333"/>
  </r>
  <r>
    <s v="Snakes on a Plane"/>
    <x v="0"/>
    <x v="2"/>
    <x v="26"/>
    <s v="August 18, 2006 (United States)"/>
    <x v="20"/>
    <n v="134000"/>
    <s v="David R. Ellis"/>
    <s v="John Heffernan"/>
    <s v="Samuel L. Jackson"/>
    <s v="United States"/>
    <n v="33000000"/>
    <n v="62022014"/>
    <s v="New Line Cinema"/>
    <n v="105"/>
    <n v="201.6"/>
    <n v="96509453.332341269"/>
    <n v="0.87945496969696968"/>
  </r>
  <r>
    <s v="Lady in the Water"/>
    <x v="8"/>
    <x v="0"/>
    <x v="26"/>
    <s v="July 21, 2006 (United States)"/>
    <x v="30"/>
    <n v="96000"/>
    <s v="M. Night Shyamalan"/>
    <s v="M. Night Shyamalan"/>
    <s v="Paul Giamatti"/>
    <s v="United States"/>
    <n v="70000000"/>
    <n v="72785169"/>
    <s v="Warner Bros."/>
    <n v="110"/>
    <n v="201.6"/>
    <n v="113257477.75446428"/>
    <n v="3.978812857142857E-2"/>
  </r>
  <r>
    <s v="Crank"/>
    <x v="0"/>
    <x v="2"/>
    <x v="26"/>
    <s v="September 1, 2006 (United States)"/>
    <x v="15"/>
    <n v="239000"/>
    <s v="Mark Neveldine"/>
    <s v="Mark Neveldine"/>
    <s v="Jason Statham"/>
    <s v="United States"/>
    <n v="12000000"/>
    <n v="42931041"/>
    <s v="Lakeshore Entertainment"/>
    <n v="88"/>
    <n v="201.6"/>
    <n v="66802914.492559522"/>
    <n v="2.57758675"/>
  </r>
  <r>
    <s v="The Illusionist"/>
    <x v="8"/>
    <x v="0"/>
    <x v="26"/>
    <s v="September 1, 2006 (United States)"/>
    <x v="37"/>
    <n v="360000"/>
    <s v="Neil Burger"/>
    <s v="Neil Burger"/>
    <s v="Edward Norton"/>
    <s v="United States"/>
    <n v="16500000"/>
    <n v="87892388"/>
    <s v="Bull's Eye Entertainment"/>
    <n v="110"/>
    <n v="201.6"/>
    <n v="136765089.85912699"/>
    <n v="4.3268113939393942"/>
  </r>
  <r>
    <s v="Over the Hedge"/>
    <x v="1"/>
    <x v="10"/>
    <x v="26"/>
    <s v="May 19, 2006 (United States)"/>
    <x v="17"/>
    <n v="164000"/>
    <s v="Tim Johnson"/>
    <s v="Len Blum"/>
    <s v="Bruce Willis"/>
    <s v="United States"/>
    <n v="80000000"/>
    <n v="339795890"/>
    <s v="DreamWorks Animation"/>
    <n v="83"/>
    <n v="201.6"/>
    <n v="528739933.99305552"/>
    <n v="3.2474486250000001"/>
  </r>
  <r>
    <s v="Final Destination 3"/>
    <x v="0"/>
    <x v="4"/>
    <x v="26"/>
    <s v="February 10, 2006 (United States)"/>
    <x v="1"/>
    <n v="133000"/>
    <s v="James Wong"/>
    <s v="Glen Morgan"/>
    <s v="Mary Elizabeth Winstead"/>
    <s v="United States"/>
    <n v="25000000"/>
    <n v="118890272"/>
    <s v="New Line Cinema"/>
    <n v="93"/>
    <n v="201.6"/>
    <n v="184999396.46031746"/>
    <n v="3.7556108799999999"/>
  </r>
  <r>
    <s v="Stranger Than Fiction"/>
    <x v="8"/>
    <x v="3"/>
    <x v="26"/>
    <s v="November 10, 2006 (United States)"/>
    <x v="24"/>
    <n v="222000"/>
    <s v="Marc Forster"/>
    <s v="Zach Helm"/>
    <s v="Will Ferrell"/>
    <s v="United States"/>
    <n v="30000000"/>
    <n v="53653224"/>
    <s v="Columbia Pictures"/>
    <n v="113"/>
    <n v="201.6"/>
    <n v="83487184.369047612"/>
    <n v="0.78844080000000005"/>
  </r>
  <r>
    <s v="Alpha Dog"/>
    <x v="0"/>
    <x v="5"/>
    <x v="26"/>
    <s v="January 12, 2007 (United States)"/>
    <x v="15"/>
    <n v="100000"/>
    <s v="Nick Cassavetes"/>
    <s v="Nick Cassavetes"/>
    <s v="Emile Hirsch"/>
    <s v="Germany"/>
    <m/>
    <n v="32351125"/>
    <s v="Sidney Kimmel Entertainment"/>
    <n v="122"/>
    <n v="201.6"/>
    <n v="50340019.40724206"/>
    <n v="0"/>
  </r>
  <r>
    <s v="Aquamarine"/>
    <x v="1"/>
    <x v="3"/>
    <x v="26"/>
    <s v="March 3, 2006 (United States)"/>
    <x v="20"/>
    <n v="39000"/>
    <s v="Elizabeth Allen Rosenbaum"/>
    <s v="John Quaintance"/>
    <s v="Emma Roberts"/>
    <s v="United States"/>
    <n v="12000000"/>
    <n v="22989957"/>
    <s v="Fox 2000 Pictures"/>
    <n v="110"/>
    <n v="201.6"/>
    <n v="35773559.081845239"/>
    <n v="0.91582975"/>
  </r>
  <r>
    <s v="Scary Movie 4"/>
    <x v="8"/>
    <x v="3"/>
    <x v="26"/>
    <s v="April 14, 2006 (United States)"/>
    <x v="27"/>
    <n v="116000"/>
    <s v="David Zucker"/>
    <s v="Craig Mazin"/>
    <s v="Anna Faris"/>
    <s v="United States"/>
    <n v="45000000"/>
    <n v="178262620"/>
    <s v="Dimension Films"/>
    <n v="83"/>
    <n v="201.6"/>
    <n v="277385832.80753964"/>
    <n v="2.9613915555555557"/>
  </r>
  <r>
    <s v="The Fall"/>
    <x v="0"/>
    <x v="1"/>
    <x v="26"/>
    <s v="May 30, 2008 (United States)"/>
    <x v="6"/>
    <n v="109000"/>
    <s v="Tarsem Singh"/>
    <s v="Dan Gilroy"/>
    <s v="Lee Pace"/>
    <s v="United States"/>
    <n v="30000000"/>
    <n v="3669465"/>
    <s v="Googly Films"/>
    <n v="117"/>
    <n v="201.6"/>
    <n v="5709876.8377976185"/>
    <n v="-0.87768449999999998"/>
  </r>
  <r>
    <s v="John Tucker Must Die"/>
    <x v="8"/>
    <x v="3"/>
    <x v="26"/>
    <s v="July 28, 2006 (United States)"/>
    <x v="1"/>
    <n v="81000"/>
    <s v="Betty Thomas"/>
    <s v="Jeff Lowell"/>
    <s v="Jesse Metcalfe"/>
    <s v="United States"/>
    <n v="18000000"/>
    <n v="68844775"/>
    <s v="Twentieth Century Fox"/>
    <n v="89"/>
    <n v="201.6"/>
    <n v="107126021.41617063"/>
    <n v="2.8247097222222224"/>
  </r>
  <r>
    <s v="The Good Shepherd"/>
    <x v="0"/>
    <x v="0"/>
    <x v="26"/>
    <s v="December 22, 2006 (United States)"/>
    <x v="17"/>
    <n v="100000"/>
    <s v="Robert De Niro"/>
    <s v="Eric Roth"/>
    <s v="Matt Damon"/>
    <s v="United States"/>
    <n v="110000000"/>
    <n v="100266865"/>
    <s v="Universal Pictures"/>
    <n v="167"/>
    <n v="201.6"/>
    <n v="156020414.43700397"/>
    <n v="-8.8483045454545453E-2"/>
  </r>
  <r>
    <s v="Rocky Balboa"/>
    <x v="1"/>
    <x v="2"/>
    <x v="26"/>
    <s v="December 20, 2006 (United States)"/>
    <x v="12"/>
    <n v="208000"/>
    <s v="Sylvester Stallone"/>
    <s v="Sylvester Stallone"/>
    <s v="Sylvester Stallone"/>
    <s v="United States"/>
    <n v="24000000"/>
    <n v="155929020"/>
    <s v="Metro-Goldwyn-Mayer (MGM)"/>
    <n v="102"/>
    <n v="201.6"/>
    <n v="242633599.07738093"/>
    <n v="5.4970425000000001"/>
  </r>
  <r>
    <s v="Eragon"/>
    <x v="1"/>
    <x v="2"/>
    <x v="26"/>
    <s v="December 15, 2006 (United States)"/>
    <x v="27"/>
    <n v="123000"/>
    <s v="Stefen Fangmeier"/>
    <s v="Peter Buchman"/>
    <s v="Ed Speleers"/>
    <s v="United States"/>
    <n v="100000000"/>
    <n v="250425512"/>
    <s v="Fox 2000 Pictures"/>
    <n v="104"/>
    <n v="201.6"/>
    <n v="389675015.44841266"/>
    <n v="1.5042551200000001"/>
  </r>
  <r>
    <s v="Dreamgirls"/>
    <x v="8"/>
    <x v="0"/>
    <x v="26"/>
    <s v="December 25, 2006 (United States)"/>
    <x v="16"/>
    <n v="71000"/>
    <s v="Bill Condon"/>
    <s v="Tom Eyen"/>
    <s v="BeyoncÃ©"/>
    <s v="United States"/>
    <n v="70000000"/>
    <n v="155430335"/>
    <s v="Dreamworks Pictures"/>
    <n v="130"/>
    <n v="201.6"/>
    <n v="241857619.49156743"/>
    <n v="1.2204333571428572"/>
  </r>
  <r>
    <s v="The Queen"/>
    <x v="8"/>
    <x v="5"/>
    <x v="26"/>
    <s v="November 17, 2006 (United States)"/>
    <x v="4"/>
    <n v="106000"/>
    <s v="Stephen Frears"/>
    <s v="Peter Morgan"/>
    <s v="Helen Mirren"/>
    <s v="United Kingdom"/>
    <m/>
    <n v="123384128"/>
    <s v="PathÃ© Pictures International"/>
    <n v="103"/>
    <n v="201.6"/>
    <n v="191992068.22222221"/>
    <n v="0"/>
  </r>
  <r>
    <s v="Babel"/>
    <x v="0"/>
    <x v="0"/>
    <x v="26"/>
    <s v="November 10, 2006 (United States)"/>
    <x v="34"/>
    <n v="293000"/>
    <s v="Alejandro G. IÃ±Ã¡rritu"/>
    <s v="Guillermo Arriaga"/>
    <s v="Brad Pitt"/>
    <s v="United States"/>
    <n v="25000000"/>
    <n v="135330182"/>
    <s v="Paramount Pictures"/>
    <n v="143"/>
    <n v="201.6"/>
    <n v="210580744.51091269"/>
    <n v="4.41320728"/>
  </r>
  <r>
    <s v="A Good Year"/>
    <x v="8"/>
    <x v="3"/>
    <x v="26"/>
    <s v="November 10, 2006 (United States)"/>
    <x v="9"/>
    <n v="91000"/>
    <s v="Ridley Scott"/>
    <s v="Marc Klein"/>
    <s v="Russell Crowe"/>
    <s v="United States"/>
    <n v="35000000"/>
    <n v="42269923"/>
    <s v="Fox 2000 Pictures"/>
    <n v="117"/>
    <n v="201.6"/>
    <n v="65774180.779265866"/>
    <n v="0.2077120857142857"/>
  </r>
  <r>
    <s v="Miami Vice"/>
    <x v="0"/>
    <x v="2"/>
    <x v="26"/>
    <s v="July 28, 2006 (United States)"/>
    <x v="22"/>
    <n v="112000"/>
    <s v="Michael Mann"/>
    <s v="Michael Mann"/>
    <s v="Colin Farrell"/>
    <s v="Germany"/>
    <n v="135000000"/>
    <n v="163794509"/>
    <s v="Universal Pictures"/>
    <n v="132"/>
    <n v="201.6"/>
    <n v="254872705.72073412"/>
    <n v="0.21329265925925925"/>
  </r>
  <r>
    <s v="Saw III"/>
    <x v="0"/>
    <x v="6"/>
    <x v="26"/>
    <s v="October 27, 2006 (United States)"/>
    <x v="19"/>
    <n v="183000"/>
    <s v="Darren Lynn Bousman"/>
    <s v="Leigh Whannell"/>
    <s v="Tobin Bell"/>
    <s v="Canada"/>
    <n v="10000000"/>
    <n v="164874275"/>
    <s v="Twisted Pictures"/>
    <n v="108"/>
    <n v="201.6"/>
    <n v="256552877.31894839"/>
    <n v="15.487427500000001"/>
  </r>
  <r>
    <s v="Happy Feet"/>
    <x v="1"/>
    <x v="10"/>
    <x v="26"/>
    <s v="November 17, 2006 (United States)"/>
    <x v="5"/>
    <n v="174000"/>
    <s v="George Miller"/>
    <s v="George Miller"/>
    <s v="Elijah Wood"/>
    <s v="United States"/>
    <n v="100000000"/>
    <n v="384336108"/>
    <s v="Warner Bros."/>
    <n v="108"/>
    <n v="201.6"/>
    <n v="598046810.91071427"/>
    <n v="2.8433610800000002"/>
  </r>
  <r>
    <s v="The Texas Chainsaw Massacre: the Beginning"/>
    <x v="0"/>
    <x v="4"/>
    <x v="26"/>
    <s v="October 6, 2006 (United States)"/>
    <x v="1"/>
    <n v="69000"/>
    <s v="Jonathan Liebesman"/>
    <s v="Sheldon Turner"/>
    <s v="Jordana Brewster"/>
    <s v="United States"/>
    <n v="16000000"/>
    <n v="51764406"/>
    <s v="New Line Cinema"/>
    <n v="91"/>
    <n v="201.6"/>
    <n v="80548086.122023806"/>
    <n v="2.2352753750000001"/>
  </r>
  <r>
    <s v="Black Snake Moan"/>
    <x v="0"/>
    <x v="0"/>
    <x v="26"/>
    <s v="March 2, 2007 (United States)"/>
    <x v="15"/>
    <n v="62000"/>
    <s v="Craig Brewer"/>
    <s v="Craig Brewer"/>
    <s v="Christina Ricci"/>
    <s v="United States"/>
    <n v="15000000"/>
    <n v="10907485"/>
    <s v="Paramount Classics"/>
    <n v="116"/>
    <n v="201.6"/>
    <n v="16972609.347718254"/>
    <n v="-0.27283433333333335"/>
  </r>
  <r>
    <s v="Paprika"/>
    <x v="0"/>
    <x v="10"/>
    <x v="26"/>
    <s v="June 22, 2007 (United States)"/>
    <x v="3"/>
    <n v="75000"/>
    <s v="Satoshi Kon"/>
    <s v="Yasutaka Tsutsui"/>
    <s v="Megumi Hayashibara"/>
    <s v="Japan"/>
    <m/>
    <n v="946590"/>
    <s v="Madhouse"/>
    <n v="90"/>
    <n v="201.6"/>
    <n v="1472942.8720238095"/>
    <n v="0"/>
  </r>
  <r>
    <s v="Monster House"/>
    <x v="1"/>
    <x v="10"/>
    <x v="26"/>
    <s v="July 21, 2006 (United States)"/>
    <x v="14"/>
    <n v="106000"/>
    <s v="Gil Kenan"/>
    <s v="Dan Harmon"/>
    <s v="Mitchel Musso"/>
    <s v="United States"/>
    <n v="75000000"/>
    <n v="141861243"/>
    <s v="Columbia Pictures"/>
    <n v="91"/>
    <n v="201.6"/>
    <n v="220743412.34672618"/>
    <n v="0.89148324000000001"/>
  </r>
  <r>
    <s v="Scoop"/>
    <x v="8"/>
    <x v="3"/>
    <x v="26"/>
    <s v="July 28, 2006 (United States)"/>
    <x v="14"/>
    <n v="82000"/>
    <s v="Woody Allen"/>
    <s v="Woody Allen"/>
    <s v="Scarlett Johansson"/>
    <s v="United Kingdom"/>
    <n v="17300000"/>
    <n v="39220946"/>
    <s v="BBC Films"/>
    <n v="96"/>
    <n v="201.6"/>
    <n v="61029815.278769836"/>
    <n v="1.2671067052023122"/>
  </r>
  <r>
    <s v="World Trade Center"/>
    <x v="8"/>
    <x v="0"/>
    <x v="26"/>
    <s v="August 9, 2006 (United States)"/>
    <x v="23"/>
    <n v="79000"/>
    <s v="Oliver Stone"/>
    <s v="Andrea Berloff"/>
    <s v="Nicolas Cage"/>
    <s v="United States"/>
    <n v="65000000"/>
    <n v="163247198"/>
    <s v="Paramount Pictures"/>
    <n v="129"/>
    <n v="201.6"/>
    <n v="254021061.57043651"/>
    <n v="1.5114953538461537"/>
  </r>
  <r>
    <s v="Employee of the Month"/>
    <x v="8"/>
    <x v="3"/>
    <x v="26"/>
    <s v="October 6, 2006 (United States)"/>
    <x v="30"/>
    <n v="46000"/>
    <s v="Greg Coolidge"/>
    <s v="Don Calame"/>
    <s v="Jessica Simpson"/>
    <s v="United States"/>
    <n v="12000000"/>
    <n v="38395414"/>
    <s v="Lionsgate"/>
    <n v="103"/>
    <n v="201.6"/>
    <n v="59745244.899801582"/>
    <n v="2.1996178333333334"/>
  </r>
  <r>
    <s v="Little Man"/>
    <x v="8"/>
    <x v="3"/>
    <x v="26"/>
    <s v="July 14, 2006 (United States)"/>
    <x v="54"/>
    <n v="52000"/>
    <s v="Keenen Ivory Wayans"/>
    <s v="Keenen Ivory Wayans"/>
    <s v="Shawn Wayans"/>
    <s v="United States"/>
    <n v="64000000"/>
    <n v="104003322"/>
    <s v="Revolution Studios"/>
    <n v="98"/>
    <n v="201.6"/>
    <n v="161834534.28273809"/>
    <n v="0.62505190624999996"/>
  </r>
  <r>
    <s v="The Benchwarmers"/>
    <x v="8"/>
    <x v="3"/>
    <x v="26"/>
    <s v="April 7, 2006 (United States)"/>
    <x v="30"/>
    <n v="49000"/>
    <s v="Dennis Dugan"/>
    <s v="Allen Covert"/>
    <s v="David Spade"/>
    <s v="United States"/>
    <n v="33000000"/>
    <n v="64962629"/>
    <s v="Revolution Studios"/>
    <n v="85"/>
    <n v="201.6"/>
    <n v="101085201.97073412"/>
    <n v="0.9685645151515152"/>
  </r>
  <r>
    <s v="Poseidon"/>
    <x v="8"/>
    <x v="2"/>
    <x v="26"/>
    <s v="May 12, 2006 (United States)"/>
    <x v="46"/>
    <n v="100000"/>
    <s v="Wolfgang Petersen"/>
    <s v="Mark Protosevich"/>
    <s v="Richard Dreyfuss"/>
    <s v="United States"/>
    <n v="160000000"/>
    <n v="181674817"/>
    <s v="Warner Bros."/>
    <n v="98"/>
    <n v="201.6"/>
    <n v="282695387.36557537"/>
    <n v="0.13546760625000001"/>
  </r>
  <r>
    <s v="Flushed Away"/>
    <x v="1"/>
    <x v="10"/>
    <x v="26"/>
    <s v="November 3, 2006 (United States)"/>
    <x v="14"/>
    <n v="117000"/>
    <s v="David Bowers"/>
    <s v="Dick Clement"/>
    <s v="Hugh Jackman"/>
    <s v="United Kingdom"/>
    <n v="149000000"/>
    <n v="178281554"/>
    <s v="Aardman Animations"/>
    <n v="85"/>
    <n v="201.6"/>
    <n v="277415295.08829361"/>
    <n v="0.1965204966442953"/>
  </r>
  <r>
    <s v="The Guardian"/>
    <x v="8"/>
    <x v="2"/>
    <x v="26"/>
    <s v="September 29, 2006 (United States)"/>
    <x v="15"/>
    <n v="89000"/>
    <s v="Andrew Davis"/>
    <s v="Ron L. Brinkerhoff"/>
    <s v="Kevin Costner"/>
    <s v="United States"/>
    <n v="70000000"/>
    <n v="94973540"/>
    <s v="Touchstone Pictures"/>
    <n v="139"/>
    <n v="201.6"/>
    <n v="147783727.66865078"/>
    <n v="0.35676485714285716"/>
  </r>
  <r>
    <s v="Rescue Dawn"/>
    <x v="8"/>
    <x v="2"/>
    <x v="26"/>
    <s v="July 27, 2007 (United States)"/>
    <x v="4"/>
    <n v="103000"/>
    <s v="Werner Herzog"/>
    <s v="Werner Herzog"/>
    <s v="Christian Bale"/>
    <s v="United States"/>
    <n v="10000000"/>
    <n v="7177143"/>
    <s v="Metro-Goldwyn-Mayer (MGM)"/>
    <n v="120"/>
    <n v="201.6"/>
    <n v="11168004.757440476"/>
    <n v="-0.28228569999999997"/>
  </r>
  <r>
    <s v="When a Stranger Calls"/>
    <x v="8"/>
    <x v="4"/>
    <x v="26"/>
    <s v="February 3, 2006 (United States)"/>
    <x v="27"/>
    <n v="44000"/>
    <s v="Simon West"/>
    <s v="Jake Wade Wall"/>
    <s v="Camilla Belle"/>
    <s v="United States"/>
    <n v="15000000"/>
    <n v="67062123"/>
    <s v="Screen Gems"/>
    <n v="87"/>
    <n v="201.6"/>
    <n v="104352122.94196428"/>
    <n v="3.4708082"/>
  </r>
  <r>
    <s v="A Scanner Darkly"/>
    <x v="0"/>
    <x v="10"/>
    <x v="26"/>
    <s v="July 28, 2006 (United States)"/>
    <x v="12"/>
    <n v="108000"/>
    <s v="Richard Linklater"/>
    <s v="Philip K. Dick"/>
    <s v="Keanu Reeves"/>
    <s v="United States"/>
    <n v="8700000"/>
    <n v="7659918"/>
    <s v="Warner Independent Pictures (WIP)"/>
    <n v="100"/>
    <n v="201.6"/>
    <n v="11919227.5625"/>
    <n v="-0.1195496551724138"/>
  </r>
  <r>
    <s v="DOA: Dead or Alive"/>
    <x v="8"/>
    <x v="2"/>
    <x v="26"/>
    <s v="June 15, 2007 (United States)"/>
    <x v="25"/>
    <n v="44000"/>
    <s v="Corey Yuen"/>
    <s v="J.F. Lawton"/>
    <s v="Jaime Pressly"/>
    <s v="United Kingdom"/>
    <n v="21000000"/>
    <n v="7563172"/>
    <s v="Dimension Films"/>
    <n v="87"/>
    <n v="201.6"/>
    <n v="11768685.79563492"/>
    <n v="-0.63984895238095241"/>
  </r>
  <r>
    <s v="Shortbus"/>
    <x v="4"/>
    <x v="3"/>
    <x v="26"/>
    <s v="October 20, 2006 (United States)"/>
    <x v="5"/>
    <n v="32000"/>
    <s v="John Cameron Mitchell"/>
    <s v="John Cameron Mitchell"/>
    <s v="Sook-Yin Lee"/>
    <s v="United States"/>
    <n v="2000000"/>
    <n v="5526675"/>
    <s v="THINKFilm"/>
    <n v="101"/>
    <n v="201.6"/>
    <n v="8599791.40625"/>
    <n v="1.7633375"/>
  </r>
  <r>
    <s v="Catch and Release"/>
    <x v="8"/>
    <x v="3"/>
    <x v="26"/>
    <s v="January 26, 2007 (United States)"/>
    <x v="22"/>
    <n v="25000"/>
    <s v="Susannah Grant"/>
    <s v="Susannah Grant"/>
    <s v="Jennifer Garner"/>
    <s v="United States"/>
    <n v="25000000"/>
    <n v="16162580"/>
    <s v="Columbia Pictures"/>
    <n v="124"/>
    <n v="201.6"/>
    <n v="25149808.263888888"/>
    <n v="-0.3534968"/>
  </r>
  <r>
    <s v="The Break-Up"/>
    <x v="8"/>
    <x v="3"/>
    <x v="26"/>
    <s v="June 2, 2006 (United States)"/>
    <x v="1"/>
    <n v="128000"/>
    <s v="Peyton Reed"/>
    <s v="Jeremy Garelick"/>
    <s v="Jennifer Aniston"/>
    <s v="United States"/>
    <n v="52000000"/>
    <n v="205668210"/>
    <s v="Universal Pictures"/>
    <n v="106"/>
    <n v="201.6"/>
    <n v="320030344.62797618"/>
    <n v="2.9551578846153848"/>
  </r>
  <r>
    <s v="Tell No One"/>
    <x v="4"/>
    <x v="6"/>
    <x v="26"/>
    <s v="November 1, 2006 (France)"/>
    <x v="24"/>
    <n v="52000"/>
    <s v="Guillaume Canet"/>
    <s v="Guillaume Canet"/>
    <s v="FranÃ§ois Cluzet"/>
    <s v="France"/>
    <m/>
    <n v="33428799"/>
    <s v="TrÃ©sor Films"/>
    <n v="131"/>
    <n v="201.6"/>
    <n v="52016935.745535709"/>
    <n v="0"/>
  </r>
  <r>
    <s v="United 93"/>
    <x v="0"/>
    <x v="2"/>
    <x v="26"/>
    <s v="April 28, 2006 (United States)"/>
    <x v="37"/>
    <n v="100000"/>
    <s v="Paul Greengrass"/>
    <s v="Paul Greengrass"/>
    <s v="David Alan Basche"/>
    <s v="United States"/>
    <n v="15000000"/>
    <n v="76700659"/>
    <s v="Universal Pictures"/>
    <n v="111"/>
    <n v="201.6"/>
    <n v="119350182.18402778"/>
    <n v="4.1133772666666664"/>
  </r>
  <r>
    <s v="The Pink Panther"/>
    <x v="1"/>
    <x v="1"/>
    <x v="26"/>
    <s v="February 10, 2006 (United States)"/>
    <x v="46"/>
    <n v="83000"/>
    <s v="Shawn Levy"/>
    <s v="Len Blum"/>
    <s v="Steve Martin"/>
    <s v="United States"/>
    <n v="80000000"/>
    <n v="164115897"/>
    <s v="Metro-Goldwyn-Mayer (MGM)"/>
    <n v="93"/>
    <n v="201.6"/>
    <n v="255372802.02827379"/>
    <n v="1.0514487125"/>
  </r>
  <r>
    <s v="Letters from Iwo Jima"/>
    <x v="0"/>
    <x v="2"/>
    <x v="26"/>
    <s v="February 2, 2007 (United States)"/>
    <x v="6"/>
    <n v="156000"/>
    <s v="Clint Eastwood"/>
    <s v="Iris Yamashita"/>
    <s v="Ken Watanabe"/>
    <s v="United States"/>
    <n v="19000000"/>
    <n v="68673228"/>
    <s v="Dreamworks Pictures"/>
    <n v="141"/>
    <n v="201.6"/>
    <n v="106859085.43452381"/>
    <n v="2.6143804210526316"/>
  </r>
  <r>
    <s v="Southland Tales"/>
    <x v="0"/>
    <x v="3"/>
    <x v="26"/>
    <s v="December 7, 2007 (United Kingdom)"/>
    <x v="20"/>
    <n v="38000"/>
    <s v="Richard Kelly"/>
    <s v="Richard Kelly"/>
    <s v="Dwayne Johnson"/>
    <s v="France"/>
    <n v="17000000"/>
    <n v="374743"/>
    <s v="Universal Pictures"/>
    <n v="145"/>
    <n v="201.6"/>
    <n v="583119.4399801587"/>
    <n v="-0.97795629411764706"/>
  </r>
  <r>
    <s v="Inland Empire"/>
    <x v="0"/>
    <x v="0"/>
    <x v="26"/>
    <s v="February 7, 2007 (France)"/>
    <x v="15"/>
    <n v="55000"/>
    <s v="David Lynch"/>
    <s v="David Lynch"/>
    <s v="Karolina Gruszka"/>
    <s v="France"/>
    <m/>
    <n v="4046144"/>
    <s v="StudioCanal"/>
    <n v="180"/>
    <n v="201.6"/>
    <n v="6296008.7936507929"/>
    <n v="0"/>
  </r>
  <r>
    <s v="Flags of Our Fathers"/>
    <x v="0"/>
    <x v="2"/>
    <x v="26"/>
    <s v="October 20, 2006 (United States)"/>
    <x v="12"/>
    <n v="119000"/>
    <s v="Clint Eastwood"/>
    <s v="William Broyles Jr."/>
    <s v="Ryan Phillippe"/>
    <s v="United States"/>
    <n v="90000000"/>
    <n v="65900249"/>
    <s v="Dreamworks Pictures"/>
    <n v="135"/>
    <n v="201.6"/>
    <n v="102544187.06001984"/>
    <n v="-0.26777501111111113"/>
  </r>
  <r>
    <s v="Failure to Launch"/>
    <x v="8"/>
    <x v="3"/>
    <x v="26"/>
    <s v="March 10, 2006 (United States)"/>
    <x v="41"/>
    <n v="76000"/>
    <s v="Tom Dey"/>
    <s v="Tom J. Astle"/>
    <s v="Matthew McConaughey"/>
    <s v="United States"/>
    <n v="50000000"/>
    <n v="130224158"/>
    <s v="Paramount Pictures"/>
    <n v="97"/>
    <n v="201.6"/>
    <n v="202635507.76091269"/>
    <n v="1.60448316"/>
  </r>
  <r>
    <s v="Clerks II"/>
    <x v="0"/>
    <x v="3"/>
    <x v="26"/>
    <s v="July 21, 2006 (United States)"/>
    <x v="4"/>
    <n v="131000"/>
    <s v="Kevin Smith"/>
    <s v="Kevin Smith"/>
    <s v="Brian O'Halloran"/>
    <s v="United States"/>
    <n v="5000000"/>
    <n v="26986174"/>
    <s v="The Weinstein Company"/>
    <n v="97"/>
    <n v="201.6"/>
    <n v="41991878.887896821"/>
    <n v="4.3972347999999997"/>
  </r>
  <r>
    <s v="16 Blocks"/>
    <x v="8"/>
    <x v="2"/>
    <x v="26"/>
    <s v="March 3, 2006 (United States)"/>
    <x v="14"/>
    <n v="128000"/>
    <s v="Richard Donner"/>
    <s v="Richard Wenk"/>
    <s v="Bruce Willis"/>
    <s v="United States"/>
    <n v="52000000"/>
    <n v="65664721"/>
    <s v="Alcon Entertainment"/>
    <n v="102"/>
    <n v="201.6"/>
    <n v="102177693.34176587"/>
    <n v="0.26278309615384615"/>
  </r>
  <r>
    <s v="My Super Ex-Girlfriend"/>
    <x v="8"/>
    <x v="3"/>
    <x v="26"/>
    <s v="July 21, 2006 (United States)"/>
    <x v="27"/>
    <n v="63000"/>
    <s v="Ivan Reitman"/>
    <s v="Don Payne"/>
    <s v="Uma Thurman"/>
    <s v="United States"/>
    <n v="30000000"/>
    <n v="61108981"/>
    <s v="New Regency Productions"/>
    <n v="96"/>
    <n v="201.6"/>
    <n v="95088726.883432537"/>
    <n v="1.0369660333333333"/>
  </r>
  <r>
    <s v="Tristan + Isolde"/>
    <x v="8"/>
    <x v="2"/>
    <x v="26"/>
    <s v="January 13, 2006 (United States)"/>
    <x v="8"/>
    <n v="51000"/>
    <s v="Kevin Reynolds"/>
    <s v="Dean Georgaris"/>
    <s v="James Franco"/>
    <s v="United States"/>
    <m/>
    <n v="28047963"/>
    <s v="Twentieth Century Fox"/>
    <n v="125"/>
    <n v="201.6"/>
    <n v="43644077.346726187"/>
    <n v="0"/>
  </r>
  <r>
    <s v="The Lake House"/>
    <x v="1"/>
    <x v="0"/>
    <x v="26"/>
    <s v="June 16, 2006 (United States)"/>
    <x v="8"/>
    <n v="143000"/>
    <s v="Alejandro Agresti"/>
    <s v="David Auburn"/>
    <s v="Keanu Reeves"/>
    <s v="United States"/>
    <n v="40000000"/>
    <n v="114830111"/>
    <s v="Warner Bros."/>
    <n v="99"/>
    <n v="201.6"/>
    <n v="178681576.49156746"/>
    <n v="1.8707527749999999"/>
  </r>
  <r>
    <s v="The Wicker Man"/>
    <x v="8"/>
    <x v="4"/>
    <x v="26"/>
    <s v="September 1, 2006 (United States)"/>
    <x v="47"/>
    <n v="65000"/>
    <s v="Neil LaBute"/>
    <s v="Neil LaBute"/>
    <s v="Nicolas Cage"/>
    <s v="United States"/>
    <n v="40000000"/>
    <n v="38805380"/>
    <s v="Warner Bros."/>
    <n v="102"/>
    <n v="201.6"/>
    <n v="60383173.144841269"/>
    <n v="-2.98655E-2"/>
  </r>
  <r>
    <s v="Open Season"/>
    <x v="1"/>
    <x v="10"/>
    <x v="26"/>
    <s v="September 29, 2006 (United States)"/>
    <x v="10"/>
    <n v="89000"/>
    <s v="Roger Allers"/>
    <s v="Steve Bencich"/>
    <s v="Ashton Kutcher"/>
    <s v="United States"/>
    <n v="85000000"/>
    <n v="200811689"/>
    <s v="Columbia Pictures"/>
    <n v="86"/>
    <n v="201.6"/>
    <n v="312473347.41716266"/>
    <n v="1.3624904588235294"/>
  </r>
  <r>
    <s v="Charlotte's Web"/>
    <x v="2"/>
    <x v="1"/>
    <x v="26"/>
    <s v="December 15, 2006 (United States)"/>
    <x v="21"/>
    <n v="39000"/>
    <s v="Gary Winick"/>
    <s v="Susannah Grant"/>
    <s v="Dakota Fanning"/>
    <s v="United States"/>
    <n v="85000000"/>
    <n v="148963822"/>
    <s v="Paramount Pictures"/>
    <n v="97"/>
    <n v="201.6"/>
    <n v="231795391.6736111"/>
    <n v="0.75251555294117645"/>
  </r>
  <r>
    <s v="Candy"/>
    <x v="0"/>
    <x v="0"/>
    <x v="26"/>
    <s v="May 25, 2006 (Australia)"/>
    <x v="13"/>
    <n v="44000"/>
    <s v="Neil Armfield"/>
    <s v="Luke Davies"/>
    <s v="Heath Ledger"/>
    <s v="Australia"/>
    <m/>
    <n v="2105096"/>
    <s v="Film Finance"/>
    <n v="108"/>
    <n v="201.6"/>
    <n v="3275637.972222222"/>
    <n v="0"/>
  </r>
  <r>
    <s v="The Omen"/>
    <x v="0"/>
    <x v="2"/>
    <x v="26"/>
    <s v="June 6, 2006 (United States)"/>
    <x v="30"/>
    <n v="57000"/>
    <s v="John Moore"/>
    <s v="David Seltzer"/>
    <s v="Liev Schreiber"/>
    <s v="United States"/>
    <n v="25000000"/>
    <n v="119974972"/>
    <s v="Twentieth Century Fox"/>
    <n v="110"/>
    <n v="201.6"/>
    <n v="186687245.61706349"/>
    <n v="3.7989988800000001"/>
  </r>
  <r>
    <s v="The Wind that Shakes the Barley"/>
    <x v="4"/>
    <x v="0"/>
    <x v="26"/>
    <s v="March 23, 2007 (United States)"/>
    <x v="24"/>
    <n v="48000"/>
    <s v="Ken Loach"/>
    <s v="Paul Laverty"/>
    <s v="Cillian Murphy"/>
    <s v="Ireland"/>
    <m/>
    <n v="22903165"/>
    <s v="Sixteen Films"/>
    <n v="127"/>
    <n v="201.6"/>
    <n v="35638506.252480157"/>
    <n v="0"/>
  </r>
  <r>
    <s v="Penelope"/>
    <x v="1"/>
    <x v="3"/>
    <x v="26"/>
    <s v="February 29, 2008 (United States)"/>
    <x v="17"/>
    <n v="61000"/>
    <s v="Mark Palansky"/>
    <s v="Leslie Caveny"/>
    <s v="Christina Ricci"/>
    <s v="United Kingdom"/>
    <n v="15000000"/>
    <n v="21156270"/>
    <s v="Summit Entertainment"/>
    <n v="104"/>
    <n v="201.6"/>
    <n v="32920247.514880951"/>
    <n v="0.41041800000000001"/>
  </r>
  <r>
    <s v="Ice Age: the Meltdown"/>
    <x v="1"/>
    <x v="10"/>
    <x v="26"/>
    <s v="March 31, 2006 (United States)"/>
    <x v="8"/>
    <n v="262000"/>
    <s v="Carlos Saldanha"/>
    <s v="Peter Gaulke"/>
    <s v="Ray Romano"/>
    <s v="United States"/>
    <n v="80000000"/>
    <n v="667094506"/>
    <s v="Twentieth Century Fox Animation"/>
    <n v="91"/>
    <n v="201.6"/>
    <n v="1038033464.9414682"/>
    <n v="7.3386813249999996"/>
  </r>
  <r>
    <s v="Beerfest"/>
    <x v="0"/>
    <x v="3"/>
    <x v="26"/>
    <s v="August 25, 2006 (United States)"/>
    <x v="21"/>
    <n v="65000"/>
    <s v="Jay Chandrasekhar"/>
    <s v="Jay Chandrasekhar"/>
    <s v="Jay Chandrasekhar"/>
    <s v="United States"/>
    <n v="17500000"/>
    <n v="20387597"/>
    <s v="Warner Bros."/>
    <n v="110"/>
    <n v="201.6"/>
    <n v="31724152.673115078"/>
    <n v="0.16500554285714286"/>
  </r>
  <r>
    <s v="Stay Alive"/>
    <x v="8"/>
    <x v="7"/>
    <x v="26"/>
    <s v="March 24, 2006 (United States)"/>
    <x v="27"/>
    <n v="31000"/>
    <s v="William Brent Bell"/>
    <s v="William Brent Bell"/>
    <s v="Jon Foster"/>
    <s v="United States"/>
    <n v="7000000"/>
    <n v="27298695"/>
    <s v="Hollywood Pictures"/>
    <n v="85"/>
    <n v="201.6"/>
    <n v="42478177.686011903"/>
    <n v="2.8998135714285715"/>
  </r>
  <r>
    <s v="Bug"/>
    <x v="0"/>
    <x v="0"/>
    <x v="26"/>
    <s v="May 25, 2007 (United States)"/>
    <x v="10"/>
    <n v="34000"/>
    <s v="William Friedkin"/>
    <s v="Tracy Letts"/>
    <s v="Ashley Judd"/>
    <s v="United States"/>
    <n v="4000000"/>
    <n v="8095658"/>
    <s v="Lions Gate Films"/>
    <n v="102"/>
    <n v="201.6"/>
    <n v="12597261.481150793"/>
    <n v="1.0239145000000001"/>
  </r>
  <r>
    <s v="Turistas"/>
    <x v="0"/>
    <x v="4"/>
    <x v="26"/>
    <s v="December 1, 2006 (United States)"/>
    <x v="20"/>
    <n v="37000"/>
    <s v="John Stockwell"/>
    <s v="Michael Arlen Ross"/>
    <s v="Josh Duhamel"/>
    <s v="United States"/>
    <n v="10000000"/>
    <n v="14756513"/>
    <s v="Fox Atomic"/>
    <n v="93"/>
    <n v="201.6"/>
    <n v="22961895.476686507"/>
    <n v="0.4756513"/>
  </r>
  <r>
    <s v="Notes on a Scandal"/>
    <x v="0"/>
    <x v="6"/>
    <x v="26"/>
    <s v="January 26, 2007 (United States)"/>
    <x v="34"/>
    <n v="76000"/>
    <s v="Richard Eyre"/>
    <s v="Patrick Marber"/>
    <s v="Cate Blanchett"/>
    <s v="United Kingdom"/>
    <n v="15000000"/>
    <n v="49814392"/>
    <s v="Fox Searchlight Pictures"/>
    <n v="92"/>
    <n v="201.6"/>
    <n v="77513763.742063493"/>
    <n v="2.3209594666666669"/>
  </r>
  <r>
    <s v="Paris, je t'aime"/>
    <x v="0"/>
    <x v="3"/>
    <x v="26"/>
    <s v="June 15, 2007 (United States)"/>
    <x v="13"/>
    <n v="71000"/>
    <s v="Directors"/>
    <s v="Tristan CarnÃ©"/>
    <s v="Juliette Binoche"/>
    <s v="France"/>
    <n v="13000000"/>
    <n v="17471727"/>
    <s v="Victoires International"/>
    <n v="120"/>
    <n v="201.6"/>
    <n v="27186908.53125"/>
    <n v="0.34397899999999998"/>
  </r>
  <r>
    <s v="Volver"/>
    <x v="0"/>
    <x v="3"/>
    <x v="26"/>
    <s v="January 26, 2007 (United States)"/>
    <x v="37"/>
    <n v="97000"/>
    <s v="Pedro AlmodÃ³var"/>
    <s v="Pedro AlmodÃ³var"/>
    <s v="PenÃ©lope Cruz"/>
    <s v="Spain"/>
    <m/>
    <n v="85585177"/>
    <s v="Canal+ EspaÃ±a"/>
    <n v="121"/>
    <n v="201.6"/>
    <n v="133174950.5203373"/>
    <n v="0"/>
  </r>
  <r>
    <s v="Seraphim Falls"/>
    <x v="0"/>
    <x v="2"/>
    <x v="26"/>
    <s v="April 13, 2007 (Taiwan)"/>
    <x v="17"/>
    <n v="30000"/>
    <s v="David Von Ancken"/>
    <s v="David Von Ancken"/>
    <s v="Pierce Brosnan"/>
    <s v="United States"/>
    <n v="18000000"/>
    <n v="1220058"/>
    <s v="Icon Productions"/>
    <n v="115"/>
    <n v="201.6"/>
    <n v="1898473.1875"/>
    <n v="-0.93221900000000002"/>
  </r>
  <r>
    <s v="Invincible"/>
    <x v="1"/>
    <x v="5"/>
    <x v="26"/>
    <s v="August 25, 2006 (United States)"/>
    <x v="12"/>
    <n v="68000"/>
    <s v="Ericson Core"/>
    <s v="Brad Gann"/>
    <s v="Mark Wahlberg"/>
    <s v="United States"/>
    <n v="40000000"/>
    <n v="58480828"/>
    <s v="Walt Disney Pictures"/>
    <n v="105"/>
    <n v="201.6"/>
    <n v="90999185.236111104"/>
    <n v="0.46202070000000001"/>
  </r>
  <r>
    <s v="Firewall"/>
    <x v="8"/>
    <x v="2"/>
    <x v="26"/>
    <s v="February 10, 2006 (United States)"/>
    <x v="1"/>
    <n v="57000"/>
    <s v="Richard Loncraine"/>
    <s v="Joe Forte"/>
    <s v="Harrison Ford"/>
    <s v="United States"/>
    <n v="50000000"/>
    <n v="82751189"/>
    <s v="Warner Bros."/>
    <n v="105"/>
    <n v="201.6"/>
    <n v="128765118.99454364"/>
    <n v="0.65502378000000006"/>
  </r>
  <r>
    <s v="The Exterminating Angels"/>
    <x v="4"/>
    <x v="0"/>
    <x v="26"/>
    <s v="September 13, 2006 (France)"/>
    <x v="20"/>
    <n v="3100"/>
    <s v="Jean-Claude Brisseau"/>
    <s v="Jean-Claude Brisseau"/>
    <s v="FrÃ©dÃ©ric van den Driessche"/>
    <s v="France"/>
    <m/>
    <n v="154210"/>
    <s v="TS Productions"/>
    <n v="100"/>
    <n v="201.6"/>
    <n v="239958.71527777775"/>
    <n v="0"/>
  </r>
  <r>
    <s v="Hatchet"/>
    <x v="0"/>
    <x v="3"/>
    <x v="26"/>
    <s v="April 2, 2010 (Italy)"/>
    <x v="46"/>
    <n v="30000"/>
    <s v="Adam Green"/>
    <s v="Adam Green"/>
    <s v="Kane Hodder"/>
    <s v="United States"/>
    <n v="1500000"/>
    <n v="208550"/>
    <s v="ArieScope Pictures"/>
    <n v="93"/>
    <n v="201.6"/>
    <n v="324514.55853174604"/>
    <n v="-0.86096666666666666"/>
  </r>
  <r>
    <s v="We Are Marshall"/>
    <x v="1"/>
    <x v="0"/>
    <x v="26"/>
    <s v="December 22, 2006 (United States)"/>
    <x v="12"/>
    <n v="59000"/>
    <s v="McG"/>
    <s v="Jamie Linden"/>
    <s v="Matthew McConaughey"/>
    <s v="United States"/>
    <n v="65000000"/>
    <n v="43545364"/>
    <s v="Warner Bros."/>
    <n v="131"/>
    <n v="201.6"/>
    <n v="67758832.771825388"/>
    <n v="-0.33007132307692305"/>
  </r>
  <r>
    <s v="Just My Luck"/>
    <x v="8"/>
    <x v="3"/>
    <x v="26"/>
    <s v="May 12, 2006 (United States)"/>
    <x v="20"/>
    <n v="55000"/>
    <s v="Donald Petrie"/>
    <s v="I. Marlene King"/>
    <s v="Lindsay Lohan"/>
    <s v="United States"/>
    <n v="28000000"/>
    <n v="38159905"/>
    <s v="New Regency Productions"/>
    <n v="103"/>
    <n v="201.6"/>
    <n v="59378780.746527776"/>
    <n v="0.36285374999999997"/>
  </r>
  <r>
    <s v="Madea's Family Reunion"/>
    <x v="8"/>
    <x v="3"/>
    <x v="26"/>
    <s v="February 24, 2006 (United States)"/>
    <x v="11"/>
    <n v="11000"/>
    <s v="Tyler Perry"/>
    <s v="Tyler Perry"/>
    <s v="Tyler Perry"/>
    <s v="United States"/>
    <n v="6000000"/>
    <n v="63368939"/>
    <s v="Lions Gate Films"/>
    <n v="107"/>
    <n v="201.6"/>
    <n v="98605338.116567448"/>
    <n v="9.5614898333333329"/>
  </r>
  <r>
    <s v="The Marine"/>
    <x v="8"/>
    <x v="2"/>
    <x v="26"/>
    <s v="October 13, 2006 (United States)"/>
    <x v="32"/>
    <n v="33000"/>
    <s v="John Bonito"/>
    <s v="Michelle Gallagher"/>
    <s v="John Cena"/>
    <s v="United States"/>
    <n v="20000000"/>
    <n v="22165608"/>
    <s v="Twentieth Century Fox"/>
    <n v="92"/>
    <n v="201.6"/>
    <n v="34490829.511904761"/>
    <n v="0.1082804"/>
  </r>
  <r>
    <s v="The Painted Veil"/>
    <x v="8"/>
    <x v="0"/>
    <x v="26"/>
    <s v="January 19, 2007 (United States)"/>
    <x v="24"/>
    <n v="90000"/>
    <s v="John Curran"/>
    <s v="Ron Nyswaner"/>
    <s v="Naomi Watts"/>
    <s v="China"/>
    <n v="19400000"/>
    <n v="26910847"/>
    <s v="WIP"/>
    <n v="125"/>
    <n v="201.6"/>
    <n v="41874666.189980157"/>
    <n v="0.38715706185567011"/>
  </r>
  <r>
    <s v="Let's Go to Prison"/>
    <x v="0"/>
    <x v="3"/>
    <x v="26"/>
    <s v="November 17, 2006 (United States)"/>
    <x v="22"/>
    <n v="24000"/>
    <s v="Bob Odenkirk"/>
    <s v="Robert Ben Garant"/>
    <s v="Dax Shepard"/>
    <s v="United States"/>
    <m/>
    <n v="4630045"/>
    <s v="Carsey-Werner Company"/>
    <n v="84"/>
    <n v="201.6"/>
    <n v="7204588.8715277771"/>
    <n v="0"/>
  </r>
  <r>
    <s v="Ultraviolet"/>
    <x v="8"/>
    <x v="2"/>
    <x v="26"/>
    <s v="March 3, 2006 (United States)"/>
    <x v="44"/>
    <n v="80000"/>
    <s v="Kurt Wimmer"/>
    <s v="Kurt Wimmer"/>
    <s v="Milla Jovovich"/>
    <s v="United States"/>
    <n v="30000000"/>
    <n v="31070211"/>
    <s v="Screen Gems"/>
    <n v="88"/>
    <n v="201.6"/>
    <n v="48346851.144345239"/>
    <n v="3.5673700000000003E-2"/>
  </r>
  <r>
    <s v="Factory Girl"/>
    <x v="0"/>
    <x v="5"/>
    <x v="26"/>
    <s v="February 16, 2007 (United States)"/>
    <x v="5"/>
    <n v="21000"/>
    <s v="George Hickenlooper"/>
    <s v="Captain Mauzner"/>
    <s v="Sienna Miller"/>
    <s v="United States"/>
    <n v="7000000"/>
    <n v="3572632"/>
    <s v="The Weinstein Company"/>
    <n v="90"/>
    <n v="201.6"/>
    <n v="5559199.694444444"/>
    <n v="-0.489624"/>
  </r>
  <r>
    <s v="Akeelah and the Bee"/>
    <x v="1"/>
    <x v="0"/>
    <x v="26"/>
    <s v="April 28, 2006 (United States)"/>
    <x v="34"/>
    <n v="19000"/>
    <s v="Doug Atchison"/>
    <s v="Doug Atchison"/>
    <s v="Angela Bassett"/>
    <s v="United States"/>
    <n v="8000000"/>
    <n v="18948425"/>
    <s v="Out of the Blue... Entertainment"/>
    <n v="112"/>
    <n v="201.6"/>
    <n v="29484726.798115078"/>
    <n v="1.368553125"/>
  </r>
  <r>
    <s v="Sixty Six"/>
    <x v="8"/>
    <x v="5"/>
    <x v="26"/>
    <s v="November 3, 2006 (United Kingdom)"/>
    <x v="17"/>
    <n v="2900"/>
    <s v="Paul Weiland"/>
    <s v="Peter Straughan"/>
    <s v="Charlie Clark"/>
    <s v="France"/>
    <m/>
    <n v="1930133"/>
    <s v="Universal Pictures"/>
    <n v="93"/>
    <n v="201.6"/>
    <n v="3003386.5183531744"/>
    <n v="0"/>
  </r>
  <r>
    <s v="The Ultimate Gift"/>
    <x v="1"/>
    <x v="0"/>
    <x v="26"/>
    <s v="March 9, 2007 (United States)"/>
    <x v="4"/>
    <n v="18000"/>
    <s v="Michael O. Sajbel"/>
    <s v="Cheryl McKay"/>
    <s v="Drew Fuller"/>
    <s v="United States"/>
    <m/>
    <n v="3438735"/>
    <s v="The Ultimate Gift LLC"/>
    <n v="114"/>
    <n v="201.6"/>
    <n v="5350849.0550595233"/>
    <n v="0"/>
  </r>
  <r>
    <s v="Barnyard"/>
    <x v="1"/>
    <x v="10"/>
    <x v="26"/>
    <s v="August 4, 2006 (United States)"/>
    <x v="41"/>
    <n v="29000"/>
    <s v="Steve Oedekerk"/>
    <s v="Steve Oedekerk"/>
    <s v="Kevin James"/>
    <s v="United States"/>
    <n v="51000000"/>
    <n v="116755080"/>
    <s v="O Entertainment"/>
    <n v="90"/>
    <n v="201.6"/>
    <n v="181676927.55952379"/>
    <n v="1.2893152941176471"/>
  </r>
  <r>
    <s v="Arthur and the Invisibles"/>
    <x v="1"/>
    <x v="10"/>
    <x v="26"/>
    <s v="January 12, 2007 (United States)"/>
    <x v="22"/>
    <n v="34000"/>
    <s v="Luc Besson"/>
    <s v="CÃ©line Garcia"/>
    <s v="Freddie Highmore"/>
    <s v="France"/>
    <n v="86000000"/>
    <n v="108605609"/>
    <s v="EuropaCorp"/>
    <n v="94"/>
    <n v="201.6"/>
    <n v="168995930.27430555"/>
    <n v="0.26285591860465118"/>
  </r>
  <r>
    <s v="Zoom"/>
    <x v="1"/>
    <x v="2"/>
    <x v="26"/>
    <s v="August 11, 2006 (United States)"/>
    <x v="44"/>
    <n v="19000"/>
    <s v="Peter Hewitt"/>
    <s v="Adam Rifkin"/>
    <s v="Tim Allen"/>
    <s v="United States"/>
    <n v="35000000"/>
    <n v="12506362"/>
    <s v="Revolution Studios"/>
    <n v="83"/>
    <n v="201.6"/>
    <n v="19460544.441468254"/>
    <n v="-0.64267537142857145"/>
  </r>
  <r>
    <s v="Eight Below"/>
    <x v="1"/>
    <x v="1"/>
    <x v="26"/>
    <s v="February 17, 2006 (United States)"/>
    <x v="4"/>
    <n v="62000"/>
    <s v="Frank Marshall"/>
    <s v="David DiGilio"/>
    <s v="Paul Walker"/>
    <s v="United States"/>
    <n v="40000000"/>
    <n v="120455994"/>
    <s v="Walt Disney Pictures"/>
    <n v="120"/>
    <n v="201.6"/>
    <n v="187435740.66369048"/>
    <n v="2.0113998500000001"/>
  </r>
  <r>
    <s v="Curse of the Golden Flower"/>
    <x v="0"/>
    <x v="2"/>
    <x v="26"/>
    <s v="January 12, 2007 (United States)"/>
    <x v="9"/>
    <n v="43000"/>
    <s v="Yimou Zhang"/>
    <s v="Zhihong Bian"/>
    <s v="Chow Yun-Fat"/>
    <s v="Hong Kong"/>
    <n v="45000000"/>
    <n v="78568977"/>
    <s v="Film Partner International"/>
    <n v="114"/>
    <n v="201.6"/>
    <n v="122257381.3735119"/>
    <n v="0.74597726666666664"/>
  </r>
  <r>
    <s v="Reprise"/>
    <x v="0"/>
    <x v="0"/>
    <x v="26"/>
    <s v="September 8, 2006 (Norway)"/>
    <x v="4"/>
    <n v="9800"/>
    <s v="Joachim Trier"/>
    <s v="Joachim Trier"/>
    <s v="Anders Danielsen Lie"/>
    <s v="Norway"/>
    <m/>
    <n v="1297260"/>
    <s v="4 1/2 Film"/>
    <n v="105"/>
    <n v="201.6"/>
    <n v="2018603.482142857"/>
    <n v="0"/>
  </r>
  <r>
    <s v="Date Movie"/>
    <x v="8"/>
    <x v="3"/>
    <x v="26"/>
    <s v="February 17, 2006 (United States)"/>
    <x v="70"/>
    <n v="58000"/>
    <s v="Aaron Seltzer"/>
    <s v="Jason Friedberg"/>
    <s v="Alyson Hannigan"/>
    <s v="United States"/>
    <n v="20000000"/>
    <n v="85749034"/>
    <s v="New Regency Productions"/>
    <n v="83"/>
    <n v="201.6"/>
    <n v="133429920.46527778"/>
    <n v="3.2874517000000001"/>
  </r>
  <r>
    <s v="Flyboys"/>
    <x v="8"/>
    <x v="2"/>
    <x v="26"/>
    <s v="September 22, 2006 (United States)"/>
    <x v="16"/>
    <n v="42000"/>
    <s v="Tony Bill"/>
    <s v="Phil Sears"/>
    <s v="James Franco"/>
    <s v="United Kingdom"/>
    <n v="60000000"/>
    <n v="17858059"/>
    <s v="Electric Entertainment"/>
    <n v="140"/>
    <n v="201.6"/>
    <n v="27788061.053075396"/>
    <n v="-0.70236568333333338"/>
  </r>
  <r>
    <s v="Find Me Guilty"/>
    <x v="0"/>
    <x v="5"/>
    <x v="26"/>
    <s v="March 17, 2006 (United States)"/>
    <x v="9"/>
    <n v="33000"/>
    <s v="Sidney Lumet"/>
    <s v="Sidney Lumet"/>
    <s v="Vin Diesel"/>
    <s v="Germany"/>
    <n v="13000000"/>
    <n v="2636637"/>
    <s v="Yari Film Group Releasing"/>
    <n v="125"/>
    <n v="201.6"/>
    <n v="4102743.1889880951"/>
    <n v="-0.79718176923076922"/>
  </r>
  <r>
    <s v="You, Me and Dupree"/>
    <x v="8"/>
    <x v="3"/>
    <x v="26"/>
    <s v="July 14, 2006 (United States)"/>
    <x v="41"/>
    <n v="79000"/>
    <s v="Anthony Russo"/>
    <s v="Michael LeSieur"/>
    <s v="Kate Hudson"/>
    <s v="United States"/>
    <n v="54000000"/>
    <n v="130628903"/>
    <s v="Universal Pictures"/>
    <n v="110"/>
    <n v="201.6"/>
    <n v="203265311.86061507"/>
    <n v="1.4190537592592594"/>
  </r>
  <r>
    <s v="Curious George"/>
    <x v="2"/>
    <x v="10"/>
    <x v="26"/>
    <s v="February 10, 2006 (United States)"/>
    <x v="16"/>
    <n v="16000"/>
    <s v="Matthew O'Callaghan"/>
    <s v="Ken Kaufman"/>
    <s v="Will Ferrell"/>
    <s v="United States"/>
    <n v="50000000"/>
    <n v="69865924"/>
    <s v="Imagine Entertainment"/>
    <n v="87"/>
    <n v="201.6"/>
    <n v="108714981.93849206"/>
    <n v="0.39731847999999997"/>
  </r>
  <r>
    <s v="Tales from Earthsea"/>
    <x v="8"/>
    <x v="10"/>
    <x v="26"/>
    <s v="July 29, 2006 (Japan)"/>
    <x v="5"/>
    <n v="37000"/>
    <s v="GorÃ´ Miyazaki"/>
    <s v="Ursula K. Le Guin"/>
    <s v="Timothy Dalton"/>
    <s v="Japan"/>
    <m/>
    <n v="68673762"/>
    <s v="Buena Vista Home Entertainment"/>
    <n v="115"/>
    <n v="201.6"/>
    <n v="106859916.36607142"/>
    <n v="0"/>
  </r>
  <r>
    <s v="Flicka"/>
    <x v="1"/>
    <x v="1"/>
    <x v="26"/>
    <s v="October 20, 2006 (United States)"/>
    <x v="10"/>
    <n v="7600"/>
    <s v="Michael Mayer"/>
    <s v="Mark Rosenthal"/>
    <s v="Alison Lohman"/>
    <s v="United States"/>
    <n v="15000000"/>
    <n v="21893591"/>
    <s v="Fox 2000 Pictures"/>
    <n v="95"/>
    <n v="201.6"/>
    <n v="34067557.027281746"/>
    <n v="0.45957273333333332"/>
  </r>
  <r>
    <s v="After the Wedding"/>
    <x v="0"/>
    <x v="0"/>
    <x v="26"/>
    <s v="May 11, 2007 (United States)"/>
    <x v="3"/>
    <n v="33000"/>
    <s v="Susanne Bier"/>
    <s v="Susanne Bier"/>
    <s v="Mads Mikkelsen"/>
    <s v="Denmark"/>
    <m/>
    <n v="11632723"/>
    <s v="Zentropa Entertainments"/>
    <n v="120"/>
    <n v="201.6"/>
    <n v="18101117.088789683"/>
    <n v="0"/>
  </r>
  <r>
    <s v="Glory Road"/>
    <x v="1"/>
    <x v="5"/>
    <x v="26"/>
    <s v="January 13, 2006 (United States)"/>
    <x v="13"/>
    <n v="44000"/>
    <s v="James Gartner"/>
    <s v="Christopher Cleveland"/>
    <s v="Josh Lucas"/>
    <s v="United States"/>
    <m/>
    <n v="42938449"/>
    <s v="Walt Disney Pictures"/>
    <n v="118"/>
    <n v="201.6"/>
    <n v="66814441.722718254"/>
    <n v="0"/>
  </r>
  <r>
    <s v="Black Christmas"/>
    <x v="0"/>
    <x v="4"/>
    <x v="26"/>
    <s v="December 25, 2006 (United States)"/>
    <x v="26"/>
    <n v="25000"/>
    <s v="Glen Morgan"/>
    <s v="Glen Morgan"/>
    <s v="Michelle Trachtenberg"/>
    <s v="Canada"/>
    <n v="9000000"/>
    <n v="21510851"/>
    <s v="Dimension Films"/>
    <n v="95"/>
    <n v="201.6"/>
    <n v="33471993.842757933"/>
    <n v="1.3900945555555555"/>
  </r>
  <r>
    <s v="Wristcutters: A Love Story"/>
    <x v="0"/>
    <x v="3"/>
    <x v="26"/>
    <s v="November 2, 2007 (United States)"/>
    <x v="4"/>
    <n v="54000"/>
    <s v="Goran Dukic"/>
    <s v="Goran Dukic"/>
    <s v="Patrick Fugit"/>
    <s v="United States"/>
    <n v="1000000"/>
    <n v="454026"/>
    <s v="No Matter Pictures"/>
    <n v="88"/>
    <n v="201.6"/>
    <n v="706487.87797619042"/>
    <n v="-0.54597399999999996"/>
  </r>
  <r>
    <s v="See No Evil"/>
    <x v="0"/>
    <x v="2"/>
    <x v="26"/>
    <s v="May 19, 2006 (United States)"/>
    <x v="27"/>
    <n v="26000"/>
    <s v="Gregory Dark"/>
    <s v="Dan Madigan"/>
    <s v="Glenn Jacobs"/>
    <s v="United States"/>
    <n v="8000000"/>
    <n v="18707966"/>
    <s v="World Wrestling Entertainment (WWE)"/>
    <n v="84"/>
    <n v="201.6"/>
    <n v="29110560.189484127"/>
    <n v="1.3384957500000001"/>
  </r>
  <r>
    <s v="Last Holiday"/>
    <x v="8"/>
    <x v="3"/>
    <x v="26"/>
    <s v="January 13, 2006 (United States)"/>
    <x v="16"/>
    <n v="30000"/>
    <s v="Wayne Wang"/>
    <s v="Jeffrey Price"/>
    <s v="Queen Latifah"/>
    <s v="United States"/>
    <n v="45000000"/>
    <n v="43451846"/>
    <s v="Last Holiday Productions"/>
    <n v="112"/>
    <n v="201.6"/>
    <n v="67613313.939484119"/>
    <n v="-3.4403422222222223E-2"/>
  </r>
  <r>
    <s v="Friends with Money"/>
    <x v="0"/>
    <x v="3"/>
    <x v="26"/>
    <s v="April 21, 2006 (United States)"/>
    <x v="1"/>
    <n v="29000"/>
    <s v="Nicole Holofcener"/>
    <s v="Nicole Holofcener"/>
    <s v="Jennifer Aniston"/>
    <s v="United States"/>
    <n v="6500000"/>
    <n v="18245244"/>
    <s v="This Is That Productions"/>
    <n v="88"/>
    <n v="201.6"/>
    <n v="28390540.886904761"/>
    <n v="1.8069606153846154"/>
  </r>
  <r>
    <s v="All the King's Men"/>
    <x v="8"/>
    <x v="0"/>
    <x v="26"/>
    <s v="September 22, 2006 (United States)"/>
    <x v="19"/>
    <n v="24000"/>
    <s v="Steven Zaillian"/>
    <s v="Steven Zaillian"/>
    <s v="Sean Penn"/>
    <s v="Germany"/>
    <n v="55000000"/>
    <n v="9451623"/>
    <s v="Columbia Pictures"/>
    <n v="128"/>
    <n v="201.6"/>
    <n v="14707212.97172619"/>
    <n v="-0.82815230909090909"/>
  </r>
  <r>
    <s v="Hollywoodland"/>
    <x v="0"/>
    <x v="5"/>
    <x v="26"/>
    <s v="September 8, 2006 (United States)"/>
    <x v="16"/>
    <n v="33000"/>
    <s v="Allen Coulter"/>
    <s v="Paul Bernbaum"/>
    <s v="Adrien Brody"/>
    <s v="United States"/>
    <n v="28000000"/>
    <n v="16800438"/>
    <s v="Focus Features"/>
    <n v="126"/>
    <n v="201.6"/>
    <n v="26142348.217261903"/>
    <n v="-0.39998435714285713"/>
  </r>
  <r>
    <s v="OSS 117: Cairo, Nest of Spies"/>
    <x v="4"/>
    <x v="2"/>
    <x v="26"/>
    <s v="May 9, 2008 (United States)"/>
    <x v="12"/>
    <n v="19000"/>
    <s v="Michel Hazanavicius"/>
    <s v="Jean-FranÃ§ois Halin"/>
    <s v="Jean Dujardin"/>
    <s v="France"/>
    <m/>
    <n v="23055884"/>
    <s v="Gaumont"/>
    <n v="99"/>
    <n v="201.6"/>
    <n v="35876144.894841269"/>
    <n v="0"/>
  </r>
  <r>
    <s v="ATL"/>
    <x v="8"/>
    <x v="3"/>
    <x v="26"/>
    <s v="March 31, 2006 (United States)"/>
    <x v="19"/>
    <n v="11000"/>
    <s v="Chris Robinson"/>
    <s v="Tina Gordon"/>
    <s v="T.I."/>
    <s v="United States"/>
    <n v="20000000"/>
    <n v="21170563"/>
    <s v="Sweet Tea Pictures LLC"/>
    <n v="105"/>
    <n v="201.6"/>
    <n v="32942488.160218254"/>
    <n v="5.8528150000000001E-2"/>
  </r>
  <r>
    <s v="Stormbreaker"/>
    <x v="1"/>
    <x v="2"/>
    <x v="26"/>
    <s v="October 13, 2006 (United States)"/>
    <x v="27"/>
    <n v="24000"/>
    <s v="Geoffrey Sax"/>
    <s v="Anthony Horowitz"/>
    <s v="Alex Pettyfer"/>
    <s v="United Kingdom"/>
    <m/>
    <n v="23937870"/>
    <s v="Samuelson Productions"/>
    <n v="93"/>
    <n v="201.6"/>
    <n v="37248560.610119045"/>
    <n v="0"/>
  </r>
  <r>
    <s v="Fearless"/>
    <x v="8"/>
    <x v="2"/>
    <x v="26"/>
    <s v="September 22, 2006 (United States)"/>
    <x v="37"/>
    <n v="74000"/>
    <s v="Ronny Yu"/>
    <s v="Chris Chow"/>
    <s v="Jet Li"/>
    <s v="China"/>
    <m/>
    <n v="68072848"/>
    <s v="Golden Harvest Company"/>
    <n v="104"/>
    <n v="201.6"/>
    <n v="105924863.18253967"/>
    <n v="0"/>
  </r>
  <r>
    <s v="Behind the Mask: The Rise of Leslie Vernon"/>
    <x v="0"/>
    <x v="3"/>
    <x v="26"/>
    <s v="October 13, 2006 (United States)"/>
    <x v="17"/>
    <n v="22000"/>
    <s v="Scott Glosserman"/>
    <s v="Scott Glosserman"/>
    <s v="Nathan Baesel"/>
    <s v="United States"/>
    <m/>
    <n v="69136"/>
    <s v="Glen Echo Entertainment"/>
    <n v="92"/>
    <n v="201.6"/>
    <n v="107579.18253968253"/>
    <n v="0"/>
  </r>
  <r>
    <s v="Bobby"/>
    <x v="0"/>
    <x v="5"/>
    <x v="26"/>
    <s v="November 23, 2006 (United States)"/>
    <x v="9"/>
    <n v="41000"/>
    <s v="Emilio Estevez"/>
    <s v="Emilio Estevez"/>
    <s v="Anthony Hopkins"/>
    <s v="United States"/>
    <n v="14000000"/>
    <n v="20718608"/>
    <s v="The Weinstein Company"/>
    <n v="117"/>
    <n v="201.6"/>
    <n v="32239222.865079362"/>
    <n v="0.47990057142857145"/>
  </r>
  <r>
    <s v="Half Nelson"/>
    <x v="0"/>
    <x v="0"/>
    <x v="26"/>
    <s v="September 22, 2006 (United States)"/>
    <x v="13"/>
    <n v="85000"/>
    <s v="Ryan Fleck"/>
    <s v="Ryan Fleck"/>
    <s v="Ryan Gosling"/>
    <s v="United States"/>
    <n v="700000"/>
    <n v="4660481"/>
    <s v="Hunting Lane Films"/>
    <n v="106"/>
    <n v="201.6"/>
    <n v="7251948.8576388881"/>
    <n v="5.6578299999999997"/>
  </r>
  <r>
    <s v="The Wild"/>
    <x v="2"/>
    <x v="10"/>
    <x v="26"/>
    <s v="April 14, 2006 (United States)"/>
    <x v="33"/>
    <n v="25000"/>
    <s v="Steve 'Spaz' Williams"/>
    <s v="Ed Decter"/>
    <s v="Kiefer Sutherland"/>
    <s v="Canada"/>
    <n v="80000000"/>
    <n v="102338515"/>
    <s v="C.O.R.E. Feature Animation"/>
    <n v="82"/>
    <n v="201.6"/>
    <n v="159244008.70783728"/>
    <n v="0.27923143750000001"/>
  </r>
  <r>
    <s v="Infamous"/>
    <x v="0"/>
    <x v="5"/>
    <x v="26"/>
    <s v="October 13, 2006 (United States)"/>
    <x v="12"/>
    <n v="17000"/>
    <s v="Douglas McGrath"/>
    <s v="Douglas McGrath"/>
    <s v="Toby Jones"/>
    <s v="United States"/>
    <n v="13000000"/>
    <n v="2689799"/>
    <s v="Warner Independent Pictures (WIP)"/>
    <n v="110"/>
    <n v="201.6"/>
    <n v="4185466.003472222"/>
    <n v="-0.79309238461538456"/>
  </r>
  <r>
    <s v="Black Sheep"/>
    <x v="4"/>
    <x v="3"/>
    <x v="26"/>
    <s v="March 29, 2007 (New Zealand)"/>
    <x v="1"/>
    <n v="40000"/>
    <s v="Jonathan King"/>
    <s v="Jonathan King"/>
    <s v="Oliver Driver"/>
    <s v="New Zealand"/>
    <m/>
    <n v="4947717"/>
    <s v="New Zealand Film Commission"/>
    <n v="87"/>
    <n v="201.6"/>
    <n v="7698902.8913690476"/>
    <n v="0"/>
  </r>
  <r>
    <s v="Take the Lead"/>
    <x v="8"/>
    <x v="0"/>
    <x v="26"/>
    <s v="April 7, 2006 (United States)"/>
    <x v="14"/>
    <n v="25000"/>
    <s v="Liz Friedlander"/>
    <s v="Dianne Houston"/>
    <s v="Antonio Banderas"/>
    <s v="United States"/>
    <n v="30000000"/>
    <n v="66500090"/>
    <s v="New Line Cinema"/>
    <n v="118"/>
    <n v="201.6"/>
    <n v="103477570.6001984"/>
    <n v="1.2166696666666668"/>
  </r>
  <r>
    <s v="Gridiron Gang"/>
    <x v="8"/>
    <x v="5"/>
    <x v="26"/>
    <s v="September 15, 2006 (United States)"/>
    <x v="15"/>
    <n v="58000"/>
    <s v="Phil Joanou"/>
    <s v="Jeff Maguire"/>
    <s v="Dwayne Johnson"/>
    <s v="United States"/>
    <n v="30000000"/>
    <n v="41480851"/>
    <s v="Columbia Pictures Industries"/>
    <n v="125"/>
    <n v="201.6"/>
    <n v="64546344.041170634"/>
    <n v="0.38269503333333332"/>
  </r>
  <r>
    <s v="The Ant Bully"/>
    <x v="1"/>
    <x v="10"/>
    <x v="26"/>
    <s v="July 28, 2006 (United States)"/>
    <x v="1"/>
    <n v="38000"/>
    <s v="John A. Davis"/>
    <s v="John A. Davis"/>
    <s v="Paul Giamatti"/>
    <s v="United States"/>
    <n v="50000000"/>
    <n v="55181129"/>
    <s v="Warner Bros."/>
    <n v="88"/>
    <n v="201.6"/>
    <n v="85864683.369543642"/>
    <n v="0.10362258000000001"/>
  </r>
  <r>
    <s v="Fur: an Imaginary Portrait of Diane Arbus"/>
    <x v="0"/>
    <x v="5"/>
    <x v="26"/>
    <s v="October 20, 2006 (Italy)"/>
    <x v="5"/>
    <n v="15000"/>
    <s v="Steven Shainberg"/>
    <s v="Erin Cressida Wilson"/>
    <s v="Nicole Kidman"/>
    <s v="United States"/>
    <n v="16800000"/>
    <n v="2312717"/>
    <s v="Pressman Film"/>
    <n v="122"/>
    <n v="201.6"/>
    <n v="3598706.9588293647"/>
    <n v="-0.86233827380952377"/>
  </r>
  <r>
    <s v="Rang De Basanti"/>
    <x v="4"/>
    <x v="3"/>
    <x v="26"/>
    <s v="January 26, 2006 (United States)"/>
    <x v="31"/>
    <n v="115000"/>
    <s v="Rakeysh Omprakash Mehra"/>
    <s v="Renzil D'Silva"/>
    <s v="Aamir Khan"/>
    <s v="India"/>
    <m/>
    <n v="10800778"/>
    <s v="ROMP"/>
    <n v="167"/>
    <n v="201.6"/>
    <n v="16806567.750992063"/>
    <n v="0"/>
  </r>
  <r>
    <s v="Peaceful Warrior"/>
    <x v="8"/>
    <x v="0"/>
    <x v="26"/>
    <s v="June 23, 2006 (United States)"/>
    <x v="4"/>
    <n v="27000"/>
    <s v="Victor Salva"/>
    <s v="Kevin Bernhardt"/>
    <s v="Scott Mechlowicz"/>
    <s v="United States"/>
    <n v="10000000"/>
    <n v="4326927"/>
    <s v="DEJ Productions"/>
    <n v="120"/>
    <n v="201.6"/>
    <n v="6732921.6264880951"/>
    <n v="-0.56730729999999996"/>
  </r>
  <r>
    <s v="The Santa Clause 3: The Escape Clause"/>
    <x v="2"/>
    <x v="1"/>
    <x v="26"/>
    <s v="November 3, 2006 (United States)"/>
    <x v="25"/>
    <n v="34000"/>
    <s v="Michael Lembeck"/>
    <s v="Ed Decter"/>
    <s v="Tim Allen"/>
    <s v="United States"/>
    <n v="12000000"/>
    <n v="110768122"/>
    <s v="Walt Disney Pictures"/>
    <n v="92"/>
    <n v="201.6"/>
    <n v="172360912.06051585"/>
    <n v="8.2306768333333338"/>
  </r>
  <r>
    <s v="Miss Potter"/>
    <x v="1"/>
    <x v="5"/>
    <x v="26"/>
    <s v="March 9, 2007 (United States)"/>
    <x v="9"/>
    <n v="28000"/>
    <s v="Chris Noonan"/>
    <s v="Richard Maltby Jr."/>
    <s v="RenÃ©e Zellweger"/>
    <s v="United Kingdom"/>
    <n v="30000000"/>
    <n v="35078241"/>
    <s v="Phoenix Pictures"/>
    <n v="88"/>
    <n v="201.6"/>
    <n v="54583552.587797619"/>
    <n v="0.1692747"/>
  </r>
  <r>
    <s v="Big Momma's House 2"/>
    <x v="8"/>
    <x v="3"/>
    <x v="26"/>
    <s v="January 27, 2006 (United States)"/>
    <x v="25"/>
    <n v="41000"/>
    <s v="John Whitesell"/>
    <s v="Don Rhymer"/>
    <s v="Martin Lawrence"/>
    <s v="United States"/>
    <n v="40000000"/>
    <n v="141522961"/>
    <s v="Twentieth Century Fox"/>
    <n v="99"/>
    <n v="201.6"/>
    <n v="220217028.10367063"/>
    <n v="2.5380740249999998"/>
  </r>
  <r>
    <s v="Pulse"/>
    <x v="8"/>
    <x v="4"/>
    <x v="26"/>
    <s v="August 11, 2006 (United States)"/>
    <x v="25"/>
    <n v="28000"/>
    <s v="Jim Sonzero"/>
    <s v="Kiyoshi Kurosawa"/>
    <s v="Kristen Bell"/>
    <s v="United States"/>
    <n v="20500000"/>
    <n v="29907685"/>
    <s v="Dimension Films"/>
    <n v="90"/>
    <n v="201.6"/>
    <n v="46537900.716765873"/>
    <n v="0.45891146341463412"/>
  </r>
  <r>
    <s v="The Last Kiss"/>
    <x v="0"/>
    <x v="3"/>
    <x v="26"/>
    <s v="September 15, 2006 (United States)"/>
    <x v="5"/>
    <n v="41000"/>
    <s v="Tony Goldwyn"/>
    <s v="Paul Haggis"/>
    <s v="Zach Braff"/>
    <s v="United States"/>
    <n v="20000000"/>
    <n v="15852401"/>
    <s v="Lakeshore Entertainment"/>
    <n v="104"/>
    <n v="201.6"/>
    <n v="24667153.738591269"/>
    <n v="-0.20737995000000001"/>
  </r>
  <r>
    <s v="The Foot Fist Way"/>
    <x v="0"/>
    <x v="3"/>
    <x v="26"/>
    <s v="September 26, 2008 (United Kingdom)"/>
    <x v="21"/>
    <n v="12000"/>
    <s v="Jody Hill"/>
    <s v="Ben Best"/>
    <s v="Danny McBride"/>
    <s v="United States"/>
    <m/>
    <n v="245292"/>
    <s v="MTV Films"/>
    <n v="85"/>
    <n v="201.6"/>
    <n v="381687.00595238095"/>
    <n v="0"/>
  </r>
  <r>
    <s v="The Astronaut Farmer"/>
    <x v="1"/>
    <x v="1"/>
    <x v="26"/>
    <s v="February 23, 2007 (United States)"/>
    <x v="21"/>
    <n v="22000"/>
    <s v="Michael Polish"/>
    <s v="Mark Polish"/>
    <s v="Billy Bob Thornton"/>
    <s v="United States"/>
    <n v="13000000"/>
    <n v="11130889"/>
    <s v="Warner Bros."/>
    <n v="104"/>
    <n v="201.6"/>
    <n v="17320237.496527776"/>
    <n v="-0.14377776923076924"/>
  </r>
  <r>
    <s v="Starter for 10"/>
    <x v="8"/>
    <x v="3"/>
    <x v="26"/>
    <s v="March 9, 2007 (United States)"/>
    <x v="17"/>
    <n v="22000"/>
    <s v="Tom Vaughan"/>
    <s v="David Nicholls"/>
    <s v="James McAvoy"/>
    <s v="United Kingdom"/>
    <m/>
    <n v="1736394"/>
    <s v="BBC Films"/>
    <n v="92"/>
    <n v="201.6"/>
    <n v="2701918.6398809524"/>
    <n v="0"/>
  </r>
  <r>
    <s v="Mini's First Time"/>
    <x v="0"/>
    <x v="3"/>
    <x v="26"/>
    <s v="July 14, 2006 (Canada)"/>
    <x v="1"/>
    <n v="8100"/>
    <s v="Nick Guthe"/>
    <s v="Nick Guthe"/>
    <s v="Alec Baldwin"/>
    <s v="United States"/>
    <n v="6000000"/>
    <n v="156318"/>
    <s v="Bold Films"/>
    <n v="91"/>
    <n v="201.6"/>
    <n v="243238.8720238095"/>
    <n v="-0.97394700000000001"/>
  </r>
  <r>
    <s v="Lonely Hearts"/>
    <x v="0"/>
    <x v="5"/>
    <x v="26"/>
    <s v="October 21, 2006 (Taiwan)"/>
    <x v="5"/>
    <n v="20000"/>
    <s v="Todd Robinson"/>
    <s v="Todd Robinson"/>
    <s v="John Travolta"/>
    <s v="Germany"/>
    <n v="18000000"/>
    <n v="2520835"/>
    <s v="Millennium Films"/>
    <n v="108"/>
    <n v="201.6"/>
    <n v="3922549.3030753965"/>
    <n v="-0.85995361111111113"/>
  </r>
  <r>
    <s v="A Guide to Recognizing Your Saints"/>
    <x v="0"/>
    <x v="6"/>
    <x v="26"/>
    <s v="October 13, 2006 (United States)"/>
    <x v="9"/>
    <n v="25000"/>
    <s v="Dito Montiel"/>
    <s v="Dito Montiel"/>
    <s v="Robert Downey Jr."/>
    <s v="United States"/>
    <m/>
    <n v="2035468"/>
    <s v="Belladonna Productions"/>
    <n v="100"/>
    <n v="201.6"/>
    <n v="3167293.2123015872"/>
    <n v="0"/>
  </r>
  <r>
    <s v="Everyone's Hero"/>
    <x v="2"/>
    <x v="10"/>
    <x v="26"/>
    <s v="September 15, 2006 (United States)"/>
    <x v="46"/>
    <n v="8300"/>
    <s v="Colin Brady"/>
    <s v="Robert Kurtz"/>
    <s v="Jake T. Austin"/>
    <s v="Canada"/>
    <n v="35000000"/>
    <n v="16627188"/>
    <s v="Arc Productions"/>
    <n v="87"/>
    <n v="201.6"/>
    <n v="25872762.279761903"/>
    <n v="-0.52493748571428567"/>
  </r>
  <r>
    <s v="Severance"/>
    <x v="0"/>
    <x v="3"/>
    <x v="26"/>
    <s v="August 25, 2006 (United Kingdom)"/>
    <x v="16"/>
    <n v="37000"/>
    <s v="Christopher Smith"/>
    <s v="James Moran"/>
    <s v="Danny Dyer"/>
    <s v="United Kingdom"/>
    <m/>
    <n v="5515163"/>
    <s v="Qwerty Films"/>
    <n v="96"/>
    <n v="201.6"/>
    <n v="8581878.1403769832"/>
    <n v="0"/>
  </r>
  <r>
    <s v="Loving Annabelle"/>
    <x v="4"/>
    <x v="0"/>
    <x v="26"/>
    <s v="May 24, 2007 (Germany)"/>
    <x v="21"/>
    <n v="12000"/>
    <s v="Katherine Brooks"/>
    <s v="Katherine Brooks"/>
    <s v="Erin Kelly"/>
    <s v="United States"/>
    <n v="1000000"/>
    <m/>
    <s v="Big Easy Pictures"/>
    <n v="77"/>
    <n v="201.6"/>
    <n v="0"/>
    <n v="-1"/>
  </r>
  <r>
    <s v="Kabhi Alvida Naa Kehna"/>
    <x v="4"/>
    <x v="0"/>
    <x v="26"/>
    <s v="August 11, 2006 (India)"/>
    <x v="10"/>
    <n v="19000"/>
    <s v="Karan Johar"/>
    <s v="Karan Johar"/>
    <s v="Shah Rukh Khan"/>
    <s v="India"/>
    <m/>
    <n v="25229168"/>
    <s v="Dharma Productions"/>
    <n v="193"/>
    <n v="201.6"/>
    <n v="39257886.91269841"/>
    <n v="0"/>
  </r>
  <r>
    <s v="Old Joy"/>
    <x v="9"/>
    <x v="0"/>
    <x v="26"/>
    <s v="January 26, 2007 (United Kingdom)"/>
    <x v="8"/>
    <n v="7000"/>
    <s v="Kelly Reichardt"/>
    <s v="Jonathan Raymond"/>
    <s v="Daniel London"/>
    <s v="United States"/>
    <n v="300000"/>
    <n v="301047"/>
    <s v="Film Science"/>
    <n v="76"/>
    <n v="201.6"/>
    <n v="468444.66220238095"/>
    <n v="3.49E-3"/>
  </r>
  <r>
    <s v="The Grudge 2"/>
    <x v="8"/>
    <x v="4"/>
    <x v="26"/>
    <s v="October 13, 2006 (United States)"/>
    <x v="27"/>
    <n v="48000"/>
    <s v="Takashi Shimizu"/>
    <s v="Stephen Susco"/>
    <s v="Amber Tamblyn"/>
    <s v="United States"/>
    <n v="20000000"/>
    <n v="70711175"/>
    <s v="Columbia Pictures"/>
    <n v="102"/>
    <n v="201.6"/>
    <n v="110030236.09871031"/>
    <n v="2.5355587499999999"/>
  </r>
  <r>
    <s v="For Your Consideration"/>
    <x v="8"/>
    <x v="3"/>
    <x v="26"/>
    <s v="November 22, 2006 (United States)"/>
    <x v="21"/>
    <n v="14000"/>
    <s v="Christopher Guest"/>
    <s v="Christopher Guest"/>
    <s v="Catherine O'Hara"/>
    <s v="United States"/>
    <n v="12000000"/>
    <n v="5925637"/>
    <s v="Shangri-La Entertainment"/>
    <n v="86"/>
    <n v="201.6"/>
    <n v="9220596.8596230149"/>
    <n v="-0.50619691666666666"/>
  </r>
  <r>
    <s v="The Sentinel"/>
    <x v="8"/>
    <x v="2"/>
    <x v="26"/>
    <s v="April 21, 2006 (United States)"/>
    <x v="10"/>
    <n v="49000"/>
    <s v="Clark Johnson"/>
    <s v="George Nolfi"/>
    <s v="Michael Douglas"/>
    <s v="United States"/>
    <n v="60000000"/>
    <n v="78810595"/>
    <s v="Twentieth Century Fox"/>
    <n v="108"/>
    <n v="201.6"/>
    <n v="122633351.44593254"/>
    <n v="0.31350991666666667"/>
  </r>
  <r>
    <s v="The Breed"/>
    <x v="0"/>
    <x v="2"/>
    <x v="26"/>
    <s v="October 19, 2007 (South Africa)"/>
    <x v="27"/>
    <n v="13000"/>
    <s v="Nicholas Mastandrea"/>
    <s v="Robert Conte"/>
    <s v="Michelle Rodriguez"/>
    <s v="Germany"/>
    <m/>
    <n v="1689984"/>
    <s v="Film Afrika Worldwide"/>
    <n v="91"/>
    <n v="201.6"/>
    <n v="2629702.2857142854"/>
    <n v="0"/>
  </r>
  <r>
    <s v="Skinwalkers"/>
    <x v="0"/>
    <x v="2"/>
    <x v="26"/>
    <s v="August 10, 2007 (United States)"/>
    <x v="26"/>
    <n v="13000"/>
    <s v="James Isaac"/>
    <s v="James DeMonaco"/>
    <s v="Jason Behr"/>
    <s v="Canada"/>
    <m/>
    <n v="3269736"/>
    <s v="Lionsgate"/>
    <n v="110"/>
    <n v="201.6"/>
    <n v="5087877.8928571427"/>
    <n v="0"/>
  </r>
  <r>
    <s v="Hoot"/>
    <x v="1"/>
    <x v="1"/>
    <x v="26"/>
    <s v="May 5, 2006 (United States)"/>
    <x v="30"/>
    <n v="8000"/>
    <s v="Wil Shriner"/>
    <s v="Wil Shriner"/>
    <s v="Logan Lerman"/>
    <s v="United States"/>
    <n v="15000000"/>
    <n v="8224998"/>
    <s v="Hoot Productions LLC"/>
    <n v="91"/>
    <n v="201.6"/>
    <n v="12798521.193452381"/>
    <n v="-0.45166679999999998"/>
  </r>
  <r>
    <s v="Garfield: A Tail of Two Kitties"/>
    <x v="1"/>
    <x v="10"/>
    <x v="26"/>
    <s v="June 16, 2006 (United States)"/>
    <x v="18"/>
    <n v="40000"/>
    <s v="Tim Hill"/>
    <s v="Joel Cohen"/>
    <s v="Breckin Meyer"/>
    <s v="United Kingdom"/>
    <n v="60000000"/>
    <n v="143325970"/>
    <s v="Twentieth Century Fox"/>
    <n v="82"/>
    <n v="201.6"/>
    <n v="223022603.12003967"/>
    <n v="1.3887661666666666"/>
  </r>
  <r>
    <s v="There Will Be Blood"/>
    <x v="0"/>
    <x v="0"/>
    <x v="27"/>
    <s v="January 25, 2008 (United States)"/>
    <x v="7"/>
    <n v="535000"/>
    <s v="Paul Thomas Anderson"/>
    <s v="Paul Thomas Anderson"/>
    <s v="Daniel Day-Lewis"/>
    <s v="United States"/>
    <n v="25000000"/>
    <n v="76182388"/>
    <s v="Paramount Vantage"/>
    <n v="158"/>
    <n v="207.3"/>
    <n v="115284202.19778098"/>
    <n v="2.04729552"/>
  </r>
  <r>
    <s v="No Country for Old Men"/>
    <x v="0"/>
    <x v="6"/>
    <x v="27"/>
    <s v="November 21, 2007 (United States)"/>
    <x v="31"/>
    <n v="886000"/>
    <s v="Ethan Coen"/>
    <s v="Joel Coen"/>
    <s v="Tommy Lee Jones"/>
    <s v="United States"/>
    <n v="25000000"/>
    <n v="171627166"/>
    <s v="Paramount Vantage"/>
    <n v="122"/>
    <n v="207.3"/>
    <n v="259717520.37723103"/>
    <n v="5.8650866400000004"/>
  </r>
  <r>
    <s v="Stardust"/>
    <x v="8"/>
    <x v="1"/>
    <x v="27"/>
    <s v="August 10, 2007 (United States)"/>
    <x v="37"/>
    <n v="260000"/>
    <s v="Matthew Vaughn"/>
    <s v="Jane Goldman"/>
    <s v="Charlie Cox"/>
    <s v="United Kingdom"/>
    <n v="70000000"/>
    <n v="137515140"/>
    <s v="Paramount Pictures"/>
    <n v="127"/>
    <n v="207.3"/>
    <n v="208096958.11866856"/>
    <n v="0.96450199999999997"/>
  </r>
  <r>
    <s v="Gone Baby Gone"/>
    <x v="0"/>
    <x v="6"/>
    <x v="27"/>
    <s v="October 19, 2007 (United States)"/>
    <x v="37"/>
    <n v="258000"/>
    <s v="Ben Affleck"/>
    <s v="Ben Affleck"/>
    <s v="Morgan Freeman"/>
    <s v="United States"/>
    <n v="19000000"/>
    <n v="34612443"/>
    <s v="Miramax"/>
    <n v="114"/>
    <n v="207.3"/>
    <n v="52377826.189580314"/>
    <n v="0.82170752631578947"/>
  </r>
  <r>
    <s v="Disturbia"/>
    <x v="8"/>
    <x v="6"/>
    <x v="27"/>
    <s v="April 13, 2007 (United States)"/>
    <x v="8"/>
    <n v="226000"/>
    <s v="D.J. Caruso"/>
    <s v="Christopher Landon"/>
    <s v="Shia LaBeouf"/>
    <s v="United States"/>
    <n v="20000000"/>
    <n v="118114220"/>
    <s v="Dreamworks Pictures"/>
    <n v="105"/>
    <n v="207.3"/>
    <n v="178738209.4259527"/>
    <n v="4.9057110000000002"/>
  </r>
  <r>
    <s v="Zodiac"/>
    <x v="0"/>
    <x v="6"/>
    <x v="27"/>
    <s v="March 2, 2007 (United States)"/>
    <x v="3"/>
    <n v="486000"/>
    <s v="David Fincher"/>
    <s v="James Vanderbilt"/>
    <s v="Jake Gyllenhaal"/>
    <s v="United States"/>
    <n v="65000000"/>
    <n v="84785914"/>
    <s v="Paramount Pictures"/>
    <n v="157"/>
    <n v="207.3"/>
    <n v="128303623.83888084"/>
    <n v="0.30439867692307693"/>
  </r>
  <r>
    <s v="Superbad"/>
    <x v="0"/>
    <x v="3"/>
    <x v="27"/>
    <s v="August 17, 2007 (United States)"/>
    <x v="37"/>
    <n v="535000"/>
    <s v="Greg Mottola"/>
    <s v="Seth Rogen"/>
    <s v="Michael Cera"/>
    <s v="United States"/>
    <n v="20000000"/>
    <n v="170812526"/>
    <s v="Columbia Pictures"/>
    <n v="113"/>
    <n v="207.3"/>
    <n v="258484753.52725515"/>
    <n v="7.5406262999999996"/>
  </r>
  <r>
    <s v="Transformers"/>
    <x v="8"/>
    <x v="2"/>
    <x v="27"/>
    <s v="July 3, 2007 (United States)"/>
    <x v="9"/>
    <n v="607000"/>
    <s v="Michael Bay"/>
    <s v="Roberto Orci"/>
    <s v="Shia LaBeouf"/>
    <s v="United States"/>
    <n v="150000000"/>
    <n v="709709780"/>
    <s v="Dreamworks Pictures"/>
    <n v="144"/>
    <n v="207.3"/>
    <n v="1073979536.8355041"/>
    <n v="3.7313985333333335"/>
  </r>
  <r>
    <s v="Harry Potter and the Order of the Phoenix"/>
    <x v="8"/>
    <x v="2"/>
    <x v="27"/>
    <s v="July 11, 2007 (United States)"/>
    <x v="24"/>
    <n v="527000"/>
    <s v="David Yates"/>
    <s v="Michael Goldenberg"/>
    <s v="Daniel Radcliffe"/>
    <s v="United Kingdom"/>
    <n v="150000000"/>
    <n v="942172396"/>
    <s v="Warner Bros."/>
    <n v="138"/>
    <n v="207.3"/>
    <n v="1425757263.0255666"/>
    <n v="5.2811493066666664"/>
  </r>
  <r>
    <s v="Into the Wild"/>
    <x v="0"/>
    <x v="1"/>
    <x v="27"/>
    <s v="October 19, 2007 (United States)"/>
    <x v="31"/>
    <n v="588000"/>
    <s v="Sean Penn"/>
    <s v="Sean Penn"/>
    <s v="Emile Hirsch"/>
    <s v="United States"/>
    <n v="15000000"/>
    <n v="56675895"/>
    <s v="Paramount Vantage"/>
    <n v="148"/>
    <n v="207.3"/>
    <n v="85765693.494934872"/>
    <n v="2.7783929999999999"/>
  </r>
  <r>
    <s v="Ratatouille"/>
    <x v="2"/>
    <x v="10"/>
    <x v="27"/>
    <s v="June 29, 2007 (United States)"/>
    <x v="45"/>
    <n v="660000"/>
    <s v="Brad Bird"/>
    <s v="Brad Bird"/>
    <s v="Brad Garrett"/>
    <s v="United States"/>
    <n v="150000000"/>
    <n v="623726085"/>
    <s v="Walt Disney Pictures"/>
    <n v="111"/>
    <n v="207.3"/>
    <n v="943863351.97539783"/>
    <n v="3.1581739"/>
  </r>
  <r>
    <s v="Atonement"/>
    <x v="0"/>
    <x v="0"/>
    <x v="27"/>
    <s v="January 11, 2008 (United States)"/>
    <x v="40"/>
    <n v="259000"/>
    <s v="Joe Wright"/>
    <s v="Ian McEwan"/>
    <s v="Keira Knightley"/>
    <s v="United Kingdom"/>
    <n v="30000000"/>
    <n v="131016624"/>
    <s v="Universal Pictures"/>
    <n v="123"/>
    <n v="207.3"/>
    <n v="198262976.11577421"/>
    <n v="3.3672208000000001"/>
  </r>
  <r>
    <s v="Shooter"/>
    <x v="0"/>
    <x v="2"/>
    <x v="27"/>
    <s v="March 23, 2007 (United States)"/>
    <x v="13"/>
    <n v="317000"/>
    <s v="Antoine Fuqua"/>
    <s v="Jonathan Lemkin"/>
    <s v="Mark Wahlberg"/>
    <s v="United States"/>
    <n v="61000000"/>
    <n v="95696996"/>
    <s v="Paramount Pictures"/>
    <n v="124"/>
    <n v="207.3"/>
    <n v="144814991.05258077"/>
    <n v="0.56880321311475412"/>
  </r>
  <r>
    <s v="American Gangster"/>
    <x v="0"/>
    <x v="5"/>
    <x v="27"/>
    <s v="November 2, 2007 (United States)"/>
    <x v="40"/>
    <n v="401000"/>
    <s v="Ridley Scott"/>
    <s v="Steven Zaillian"/>
    <s v="Denzel Washington"/>
    <s v="United States"/>
    <n v="100000000"/>
    <n v="269755430"/>
    <s v="Universal Pictures"/>
    <n v="157"/>
    <n v="207.3"/>
    <n v="408211666.14085859"/>
    <n v="1.6975543"/>
  </r>
  <r>
    <s v="Spider-Man 3"/>
    <x v="8"/>
    <x v="2"/>
    <x v="27"/>
    <s v="May 4, 2007 (United States)"/>
    <x v="19"/>
    <n v="513000"/>
    <s v="Sam Raimi"/>
    <s v="Sam Raimi"/>
    <s v="Tobey Maguire"/>
    <s v="United States"/>
    <n v="258000000"/>
    <n v="894983373"/>
    <s v="Columbia Pictures"/>
    <n v="139"/>
    <n v="207.3"/>
    <n v="1354347728.4616497"/>
    <n v="2.4689278023255814"/>
  </r>
  <r>
    <s v="Live Free or Die Hard"/>
    <x v="8"/>
    <x v="2"/>
    <x v="27"/>
    <s v="June 27, 2007 (United States)"/>
    <x v="12"/>
    <n v="394000"/>
    <s v="Len Wiseman"/>
    <s v="John Carlin"/>
    <s v="Bruce Willis"/>
    <s v="United States"/>
    <n v="110000000"/>
    <n v="388156011"/>
    <s v="Twentieth Century Fox"/>
    <n v="128"/>
    <n v="207.3"/>
    <n v="587383215.87409544"/>
    <n v="2.5286910090909092"/>
  </r>
  <r>
    <s v="Hot Fuzz"/>
    <x v="0"/>
    <x v="2"/>
    <x v="27"/>
    <s v="April 20, 2007 (United States)"/>
    <x v="40"/>
    <n v="476000"/>
    <s v="Edgar Wright"/>
    <s v="Edgar Wright"/>
    <s v="Simon Pegg"/>
    <s v="United Kingdom"/>
    <m/>
    <n v="80743363"/>
    <s v="Universal Pictures"/>
    <n v="121"/>
    <n v="207.3"/>
    <n v="122186169.67245537"/>
    <n v="0"/>
  </r>
  <r>
    <s v="Pirates of the Caribbean: at World's End"/>
    <x v="8"/>
    <x v="2"/>
    <x v="27"/>
    <s v="May 25, 2007 (United States)"/>
    <x v="12"/>
    <n v="608000"/>
    <s v="Gore Verbinski"/>
    <s v="Ted Elliott"/>
    <s v="Johnny Depp"/>
    <s v="United States"/>
    <n v="300000000"/>
    <n v="960996492"/>
    <s v="Walt Disney Pictures"/>
    <n v="169"/>
    <n v="207.3"/>
    <n v="1454243123.6874094"/>
    <n v="2.20332164"/>
  </r>
  <r>
    <s v="I Am Legend"/>
    <x v="8"/>
    <x v="2"/>
    <x v="27"/>
    <s v="December 14, 2007 (United States)"/>
    <x v="13"/>
    <n v="704000"/>
    <s v="Francis Lawrence"/>
    <s v="Mark Protosevich"/>
    <s v="Will Smith"/>
    <s v="United States"/>
    <n v="150000000"/>
    <n v="585410052"/>
    <s v="Warner Bros."/>
    <n v="101"/>
    <n v="207.3"/>
    <n v="885881009.70766997"/>
    <n v="2.9027336799999999"/>
  </r>
  <r>
    <s v="Sunshine"/>
    <x v="0"/>
    <x v="9"/>
    <x v="27"/>
    <s v="July 27, 2007 (United States)"/>
    <x v="13"/>
    <n v="238000"/>
    <s v="Danny Boyle"/>
    <s v="Alex Garland"/>
    <s v="Cillian Murphy"/>
    <s v="United Kingdom"/>
    <m/>
    <n v="34806812"/>
    <s v="DNA Films"/>
    <n v="107"/>
    <n v="207.3"/>
    <n v="52671958.149541721"/>
    <n v="0"/>
  </r>
  <r>
    <s v="Juno"/>
    <x v="8"/>
    <x v="3"/>
    <x v="27"/>
    <s v="December 25, 2007 (United States)"/>
    <x v="34"/>
    <n v="499000"/>
    <s v="Jason Reitman"/>
    <s v="Diablo Cody"/>
    <s v="Elliot Page"/>
    <s v="United States"/>
    <n v="7500000"/>
    <n v="232372681"/>
    <s v="Fox Searchlight Pictures"/>
    <n v="96"/>
    <n v="207.3"/>
    <n v="351641630.63048714"/>
    <n v="29.983024133333334"/>
  </r>
  <r>
    <s v="28 Weeks Later"/>
    <x v="0"/>
    <x v="4"/>
    <x v="27"/>
    <s v="May 11, 2007 (United States)"/>
    <x v="9"/>
    <n v="263000"/>
    <s v="Juan Carlos Fresnadillo"/>
    <s v="Rowan Joffe"/>
    <s v="Jeremy Renner"/>
    <s v="United Kingdom"/>
    <n v="15000000"/>
    <n v="65048678"/>
    <s v="Fox Atomic"/>
    <n v="100"/>
    <n v="207.3"/>
    <n v="98435939.645923764"/>
    <n v="3.3365785333333333"/>
  </r>
  <r>
    <s v="Hitman"/>
    <x v="0"/>
    <x v="2"/>
    <x v="27"/>
    <s v="November 21, 2007 (United States)"/>
    <x v="21"/>
    <n v="163000"/>
    <s v="Xavier Gens"/>
    <s v="Skip Woods"/>
    <s v="Timothy Olyphant"/>
    <s v="France"/>
    <n v="24000000"/>
    <n v="101276318"/>
    <s v="Twentieth Century Fox"/>
    <n v="100"/>
    <n v="207.3"/>
    <n v="153257988.21321753"/>
    <n v="3.2198465833333332"/>
  </r>
  <r>
    <s v="Enchanted"/>
    <x v="1"/>
    <x v="3"/>
    <x v="27"/>
    <s v="November 21, 2007 (United States)"/>
    <x v="9"/>
    <n v="181000"/>
    <s v="Kevin Lima"/>
    <s v="Bill Kelly"/>
    <s v="Amy Adams"/>
    <s v="United States"/>
    <n v="85000000"/>
    <n v="340487836"/>
    <s v="Walt Disney Pictures"/>
    <n v="107"/>
    <n v="207.3"/>
    <n v="515248596.97636271"/>
    <n v="3.0057392470588233"/>
  </r>
  <r>
    <s v="The Mist"/>
    <x v="0"/>
    <x v="4"/>
    <x v="27"/>
    <s v="November 21, 2007 (United States)"/>
    <x v="12"/>
    <n v="287000"/>
    <s v="Frank Darabont"/>
    <s v="Frank Darabont"/>
    <s v="Thomas Jane"/>
    <s v="United States"/>
    <n v="18000000"/>
    <n v="57470220"/>
    <s v="Dimension Films"/>
    <n v="126"/>
    <n v="207.3"/>
    <n v="86967718.350217059"/>
    <n v="2.19279"/>
  </r>
  <r>
    <s v="Hairspray"/>
    <x v="1"/>
    <x v="3"/>
    <x v="27"/>
    <s v="July 20, 2007 (United States)"/>
    <x v="14"/>
    <n v="122000"/>
    <s v="Adam Shankman"/>
    <s v="Leslie Dixon"/>
    <s v="John Travolta"/>
    <s v="United States"/>
    <n v="75000000"/>
    <n v="203553311"/>
    <s v="New Line Cinema"/>
    <n v="117"/>
    <n v="207.3"/>
    <n v="308030263.67920882"/>
    <n v="1.7140441466666667"/>
  </r>
  <r>
    <s v="Knocked Up"/>
    <x v="0"/>
    <x v="3"/>
    <x v="27"/>
    <s v="June 1, 2007 (United States)"/>
    <x v="15"/>
    <n v="356000"/>
    <s v="Judd Apatow"/>
    <s v="Judd Apatow"/>
    <s v="Seth Rogen"/>
    <s v="United States"/>
    <n v="30000000"/>
    <n v="219922417"/>
    <s v="Universal Pictures"/>
    <n v="129"/>
    <n v="207.3"/>
    <n v="332801071.93873608"/>
    <n v="6.3307472333333337"/>
  </r>
  <r>
    <s v="Sweeney Todd: the Demon Barber of Fleet Street"/>
    <x v="0"/>
    <x v="0"/>
    <x v="27"/>
    <s v="December 21, 2007 (United States)"/>
    <x v="4"/>
    <n v="350000"/>
    <s v="Tim Burton"/>
    <s v="John Logan"/>
    <s v="Johnny Depp"/>
    <s v="United States"/>
    <n v="50000000"/>
    <n v="153383627"/>
    <s v="Dreamworks Pictures"/>
    <n v="116"/>
    <n v="207.3"/>
    <n v="232110196.76748669"/>
    <n v="2.0676725399999998"/>
  </r>
  <r>
    <s v="Grindhouse"/>
    <x v="0"/>
    <x v="2"/>
    <x v="27"/>
    <s v="April 6, 2007 (United States)"/>
    <x v="24"/>
    <n v="180000"/>
    <s v="Directors"/>
    <s v="Robert Rodriguez"/>
    <s v="Kurt Russell"/>
    <s v="United States"/>
    <n v="67000000"/>
    <n v="25422088"/>
    <s v="Dimension Films"/>
    <n v="191"/>
    <n v="207.3"/>
    <n v="38470376.293294735"/>
    <n v="-0.62056585074626869"/>
  </r>
  <r>
    <s v="Ghost Rider"/>
    <x v="8"/>
    <x v="2"/>
    <x v="27"/>
    <s v="February 16, 2007 (United States)"/>
    <x v="11"/>
    <n v="227000"/>
    <s v="Mark Steven Johnson"/>
    <s v="Mark Steven Johnson"/>
    <s v="Nicolas Cage"/>
    <s v="United States"/>
    <n v="110000000"/>
    <n v="228738393"/>
    <s v="Columbia Pictures"/>
    <n v="110"/>
    <n v="207.3"/>
    <n v="346141986.8986975"/>
    <n v="1.0794399363636364"/>
  </r>
  <r>
    <s v="Hot Rod"/>
    <x v="8"/>
    <x v="3"/>
    <x v="27"/>
    <s v="August 3, 2007 (United States)"/>
    <x v="17"/>
    <n v="80000"/>
    <s v="Akiva Schaffer"/>
    <s v="Pam Brady"/>
    <s v="Andy Samberg"/>
    <s v="United States"/>
    <m/>
    <n v="14353654"/>
    <s v="Paramount Pictures"/>
    <n v="88"/>
    <n v="207.3"/>
    <n v="21720893.679691266"/>
    <n v="0"/>
  </r>
  <r>
    <s v="The Darjeeling Limited"/>
    <x v="0"/>
    <x v="1"/>
    <x v="27"/>
    <s v="October 26, 2007 (United States)"/>
    <x v="13"/>
    <n v="186000"/>
    <s v="Wes Anderson"/>
    <s v="Wes Anderson"/>
    <s v="Owen Wilson"/>
    <s v="United States"/>
    <n v="16000000"/>
    <n v="35310019"/>
    <s v="Fox Searchlight Pictures"/>
    <n v="91"/>
    <n v="207.3"/>
    <n v="53433444.092136994"/>
    <n v="1.2068761875"/>
  </r>
  <r>
    <s v="Bridge to Terabithia"/>
    <x v="1"/>
    <x v="0"/>
    <x v="27"/>
    <s v="February 16, 2007 (United States)"/>
    <x v="12"/>
    <n v="147000"/>
    <s v="Gabor Csupo"/>
    <s v="Jeff Stockwell"/>
    <s v="Josh Hutcherson"/>
    <s v="United States"/>
    <n v="17000000"/>
    <n v="137587063"/>
    <s v="Walden Media"/>
    <n v="96"/>
    <n v="207.3"/>
    <n v="208205796.73468402"/>
    <n v="7.0933566470588234"/>
  </r>
  <r>
    <s v="The Nanny Diaries"/>
    <x v="8"/>
    <x v="3"/>
    <x v="27"/>
    <s v="August 24, 2007 (United States)"/>
    <x v="19"/>
    <n v="57000"/>
    <s v="Shari Springer Berman"/>
    <s v="Emma McLaughlin"/>
    <s v="Scarlett Johansson"/>
    <s v="United States"/>
    <n v="20000000"/>
    <n v="47817020"/>
    <s v="The Weinstein Company"/>
    <n v="105"/>
    <n v="207.3"/>
    <n v="72359860.945489615"/>
    <n v="1.3908510000000001"/>
  </r>
  <r>
    <s v="Funny Games"/>
    <x v="0"/>
    <x v="6"/>
    <x v="27"/>
    <s v="April 4, 2008 (United Kingdom)"/>
    <x v="14"/>
    <n v="93000"/>
    <s v="Michael Haneke"/>
    <s v="Michael Haneke"/>
    <s v="Naomi Watts"/>
    <s v="United States"/>
    <n v="15000000"/>
    <n v="7938872"/>
    <s v="Celluloid Dreams"/>
    <n v="111"/>
    <n v="207.3"/>
    <n v="12013623.475156777"/>
    <n v="-0.47074186666666668"/>
  </r>
  <r>
    <s v="Halloween"/>
    <x v="0"/>
    <x v="4"/>
    <x v="27"/>
    <s v="August 31, 2007 (United States)"/>
    <x v="10"/>
    <n v="111000"/>
    <s v="Rob Zombie"/>
    <s v="Rob Zombie"/>
    <s v="Scout Taylor-Compton"/>
    <s v="United States"/>
    <n v="15000000"/>
    <n v="80460948"/>
    <s v="Dimension Films"/>
    <n v="109"/>
    <n v="207.3"/>
    <n v="121758800.71201156"/>
    <n v="4.3640632000000004"/>
  </r>
  <r>
    <s v="Eastern Promises"/>
    <x v="0"/>
    <x v="2"/>
    <x v="27"/>
    <s v="September 21, 2007 (United States)"/>
    <x v="37"/>
    <n v="232000"/>
    <s v="David Cronenberg"/>
    <s v="Steven Knight"/>
    <s v="Naomi Watts"/>
    <s v="United Kingdom"/>
    <m/>
    <n v="56107312"/>
    <s v="Kudos Film and Television"/>
    <n v="100"/>
    <n v="207.3"/>
    <n v="84905276.287506014"/>
    <n v="0"/>
  </r>
  <r>
    <s v="The Bourne Ultimatum"/>
    <x v="8"/>
    <x v="2"/>
    <x v="27"/>
    <s v="August 3, 2007 (United States)"/>
    <x v="45"/>
    <n v="612000"/>
    <s v="Paul Greengrass"/>
    <s v="Tony Gilroy"/>
    <s v="Matt Damon"/>
    <s v="United States"/>
    <n v="110000000"/>
    <n v="444100035"/>
    <s v="Universal Pictures"/>
    <n v="115"/>
    <n v="207.3"/>
    <n v="672041394.01591885"/>
    <n v="3.0372730454545454"/>
  </r>
  <r>
    <s v="Norbit"/>
    <x v="8"/>
    <x v="3"/>
    <x v="27"/>
    <s v="February 9, 2007 (United States)"/>
    <x v="52"/>
    <n v="71000"/>
    <s v="Brian Robbins"/>
    <s v="Eddie Murphy"/>
    <s v="Eddie Murphy"/>
    <s v="United States"/>
    <n v="60000000"/>
    <n v="159814490"/>
    <s v="Dreamworks Pictures"/>
    <n v="102"/>
    <n v="207.3"/>
    <n v="241841801.79932463"/>
    <n v="1.6635748333333333"/>
  </r>
  <r>
    <s v="Fracture"/>
    <x v="0"/>
    <x v="6"/>
    <x v="27"/>
    <s v="April 20, 2007 (United States)"/>
    <x v="13"/>
    <n v="192000"/>
    <s v="Gregory Hoblit"/>
    <s v="Daniel Pyne"/>
    <s v="Anthony Hopkins"/>
    <s v="United States"/>
    <m/>
    <n v="92011561"/>
    <s v="New Line Cinema"/>
    <n v="113"/>
    <n v="207.3"/>
    <n v="139237948.31500238"/>
    <n v="0"/>
  </r>
  <r>
    <s v="Beowulf"/>
    <x v="8"/>
    <x v="10"/>
    <x v="27"/>
    <s v="November 16, 2007 (United States)"/>
    <x v="19"/>
    <n v="163000"/>
    <s v="Robert Zemeckis"/>
    <s v="Neil Gaiman"/>
    <s v="Ray Winstone"/>
    <s v="United States"/>
    <n v="150000000"/>
    <n v="196393745"/>
    <s v="Paramount Pictures"/>
    <n v="115"/>
    <n v="207.3"/>
    <n v="297195937.32030869"/>
    <n v="0.30929163333333332"/>
  </r>
  <r>
    <s v="Next"/>
    <x v="8"/>
    <x v="2"/>
    <x v="27"/>
    <s v="April 27, 2007 (United States)"/>
    <x v="19"/>
    <n v="152000"/>
    <s v="Lee Tamahori"/>
    <s v="Gary Goldman"/>
    <s v="Nicolas Cage"/>
    <s v="United States"/>
    <n v="70000000"/>
    <n v="77621983"/>
    <s v="Paramount Pictures"/>
    <n v="96"/>
    <n v="207.3"/>
    <n v="117462692.07477085"/>
    <n v="0.10888547142857143"/>
  </r>
  <r>
    <s v="3:10 to Yuma"/>
    <x v="0"/>
    <x v="2"/>
    <x v="27"/>
    <s v="September 7, 2007 (United States)"/>
    <x v="3"/>
    <n v="295000"/>
    <s v="James Mangold"/>
    <s v="Halsted Welles"/>
    <s v="Russell Crowe"/>
    <s v="United States"/>
    <n v="55000000"/>
    <n v="70016220"/>
    <s v="Lionsgate"/>
    <n v="122"/>
    <n v="207.3"/>
    <n v="105953151.05643994"/>
    <n v="0.27302218181818183"/>
  </r>
  <r>
    <s v="Across the Universe"/>
    <x v="8"/>
    <x v="0"/>
    <x v="27"/>
    <s v="October 12, 2007 (United States)"/>
    <x v="4"/>
    <n v="107000"/>
    <s v="Julie Taymor"/>
    <s v="Dick Clement"/>
    <s v="Evan Rachel Wood"/>
    <s v="United States"/>
    <n v="45000000"/>
    <n v="29625761"/>
    <s v="Revolution Studios"/>
    <n v="133"/>
    <n v="207.3"/>
    <n v="44831650.871683545"/>
    <n v="-0.34164975555555555"/>
  </r>
  <r>
    <s v="Ocean's Thirteen"/>
    <x v="8"/>
    <x v="6"/>
    <x v="27"/>
    <s v="June 8, 2007 (United States)"/>
    <x v="15"/>
    <n v="328000"/>
    <s v="Steven Soderbergh"/>
    <s v="Brian Koppelman"/>
    <s v="George Clooney"/>
    <s v="United States"/>
    <n v="85000000"/>
    <n v="311312624"/>
    <s v="Warner Bros."/>
    <n v="122"/>
    <n v="207.3"/>
    <n v="471098746.49686438"/>
    <n v="2.6625014588235296"/>
  </r>
  <r>
    <s v="Blades of Glory"/>
    <x v="8"/>
    <x v="3"/>
    <x v="27"/>
    <s v="March 30, 2007 (United States)"/>
    <x v="21"/>
    <n v="161000"/>
    <s v="Josh Gordon"/>
    <s v="Jeff Cox"/>
    <s v="Will Ferrell"/>
    <s v="United States"/>
    <n v="61000000"/>
    <n v="145710347"/>
    <s v="Dreamworks Pictures"/>
    <n v="93"/>
    <n v="207.3"/>
    <n v="220498484.58224791"/>
    <n v="1.3886942131147542"/>
  </r>
  <r>
    <s v="Surf's Up"/>
    <x v="1"/>
    <x v="10"/>
    <x v="27"/>
    <s v="June 8, 2007 (United States)"/>
    <x v="17"/>
    <n v="72000"/>
    <s v="Ash Brannon"/>
    <s v="Don Rhymer"/>
    <s v="Shia LaBeouf"/>
    <s v="United States"/>
    <n v="100000000"/>
    <n v="152005713"/>
    <s v="Columbia Pictures"/>
    <n v="85"/>
    <n v="207.3"/>
    <n v="230025046.63820547"/>
    <n v="0.52005712999999998"/>
  </r>
  <r>
    <s v="Resident Evil: Extinction"/>
    <x v="0"/>
    <x v="2"/>
    <x v="27"/>
    <s v="September 21, 2007 (United States)"/>
    <x v="19"/>
    <n v="187000"/>
    <s v="Russell Mulcahy"/>
    <s v="Paul W.S. Anderson"/>
    <s v="Milla Jovovich"/>
    <s v="France"/>
    <n v="45000000"/>
    <n v="147717833"/>
    <s v="Screen Gems"/>
    <n v="94"/>
    <n v="207.3"/>
    <n v="223536344.48673418"/>
    <n v="2.282618511111111"/>
  </r>
  <r>
    <s v="30 Days of Night"/>
    <x v="0"/>
    <x v="2"/>
    <x v="27"/>
    <s v="October 19, 2007 (United States)"/>
    <x v="14"/>
    <n v="168000"/>
    <s v="David Slade"/>
    <s v="Steve Niles"/>
    <s v="Josh Hartnett"/>
    <s v="United States"/>
    <n v="30000000"/>
    <n v="75513170"/>
    <s v="Columbia Pictures"/>
    <n v="113"/>
    <n v="207.3"/>
    <n v="114271497.48673418"/>
    <n v="1.5171056666666667"/>
  </r>
  <r>
    <s v="Awake"/>
    <x v="0"/>
    <x v="6"/>
    <x v="27"/>
    <s v="November 30, 2007 (United States)"/>
    <x v="16"/>
    <n v="73000"/>
    <s v="Joby Harold"/>
    <s v="Joby Harold"/>
    <s v="Hayden Christensen"/>
    <s v="United States"/>
    <n v="8600000"/>
    <n v="32730062"/>
    <s v="The Weinstein Company"/>
    <n v="84"/>
    <n v="207.3"/>
    <n v="49529283.40279787"/>
    <n v="2.8058211627906977"/>
  </r>
  <r>
    <s v="Dead Silence"/>
    <x v="0"/>
    <x v="4"/>
    <x v="27"/>
    <s v="March 16, 2007 (United States)"/>
    <x v="19"/>
    <n v="89000"/>
    <s v="James Wan"/>
    <s v="Leigh Whannell"/>
    <s v="Ryan Kwanten"/>
    <s v="United States"/>
    <n v="20000000"/>
    <n v="22382047"/>
    <s v="Universal Pictures"/>
    <n v="89"/>
    <n v="207.3"/>
    <n v="33869986.222383015"/>
    <n v="0.11910235"/>
  </r>
  <r>
    <s v="Bee Movie"/>
    <x v="1"/>
    <x v="10"/>
    <x v="27"/>
    <s v="November 2, 2007 (United States)"/>
    <x v="10"/>
    <n v="148000"/>
    <s v="Simon J. Smith"/>
    <s v="Jerry Seinfeld"/>
    <s v="Jerry Seinfeld"/>
    <s v="United States"/>
    <n v="150000000"/>
    <n v="293514336"/>
    <s v="DreamWorks Animation"/>
    <n v="91"/>
    <n v="207.3"/>
    <n v="444165205.9971056"/>
    <n v="0.95676223999999999"/>
  </r>
  <r>
    <s v="The Heartbreak Kid"/>
    <x v="0"/>
    <x v="3"/>
    <x v="27"/>
    <s v="October 5, 2007 (United States)"/>
    <x v="1"/>
    <n v="88000"/>
    <s v="Bobby Farrelly"/>
    <s v="Scot Armstrong"/>
    <s v="Ben Stiller"/>
    <s v="United States"/>
    <n v="60000000"/>
    <n v="128453183"/>
    <s v="Dreamworks Pictures"/>
    <n v="116"/>
    <n v="207.3"/>
    <n v="194383808.52436081"/>
    <n v="1.1408863833333334"/>
  </r>
  <r>
    <s v="Aliens vs. Predator: Requiem"/>
    <x v="0"/>
    <x v="2"/>
    <x v="27"/>
    <s v="December 25, 2007 (United States)"/>
    <x v="26"/>
    <n v="118000"/>
    <s v="Colin Strause"/>
    <s v="Shane Salerno"/>
    <s v="Reiko Aylesworth"/>
    <s v="United States"/>
    <n v="40000000"/>
    <n v="130290885"/>
    <s v="Twentieth Century Fox"/>
    <n v="94"/>
    <n v="207.3"/>
    <n v="197164740.10853833"/>
    <n v="2.2572721250000001"/>
  </r>
  <r>
    <s v="Shrek the Third"/>
    <x v="1"/>
    <x v="10"/>
    <x v="27"/>
    <s v="May 18, 2007 (United States)"/>
    <x v="10"/>
    <n v="288000"/>
    <s v="Chris Miller"/>
    <s v="Jeffrey Price"/>
    <s v="Mike Myers"/>
    <s v="United States"/>
    <n v="160000000"/>
    <n v="813367380"/>
    <s v="DreamWorks"/>
    <n v="93"/>
    <n v="207.3"/>
    <n v="1230841037.6555715"/>
    <n v="4.0835461249999998"/>
  </r>
  <r>
    <n v="1408"/>
    <x v="8"/>
    <x v="7"/>
    <x v="27"/>
    <s v="June 22, 2007 (United States)"/>
    <x v="8"/>
    <n v="260000"/>
    <s v="Mikael HÃ¥fstrÃ¶m"/>
    <s v="Matt Greenberg"/>
    <s v="John Cusack"/>
    <s v="United States"/>
    <n v="25000000"/>
    <n v="132963417"/>
    <s v="Dimension Films"/>
    <n v="104"/>
    <n v="207.3"/>
    <n v="201208991.37916061"/>
    <n v="4.3185366800000002"/>
  </r>
  <r>
    <s v="The Kingdom"/>
    <x v="0"/>
    <x v="2"/>
    <x v="27"/>
    <s v="September 28, 2007 (United States)"/>
    <x v="9"/>
    <n v="121000"/>
    <s v="Peter Berg"/>
    <s v="Matthew Michael Carnahan"/>
    <s v="Jamie Foxx"/>
    <s v="United States"/>
    <n v="70000000"/>
    <n v="87019158"/>
    <s v="Universal Pictures"/>
    <n v="110"/>
    <n v="207.3"/>
    <n v="131683115.60347322"/>
    <n v="0.24313082857142856"/>
  </r>
  <r>
    <s v="The Assassination of Jesse James by the Coward Robert Ford"/>
    <x v="0"/>
    <x v="5"/>
    <x v="27"/>
    <s v="October 19, 2007 (United States)"/>
    <x v="24"/>
    <n v="173000"/>
    <s v="Andrew Dominik"/>
    <s v="Andrew Dominik"/>
    <s v="Brad Pitt"/>
    <s v="United States"/>
    <n v="30000000"/>
    <n v="15001776"/>
    <s v="Warner Bros."/>
    <n v="160"/>
    <n v="207.3"/>
    <n v="22701674.535455856"/>
    <n v="-0.49994080000000002"/>
  </r>
  <r>
    <s v="Good Luck Chuck"/>
    <x v="0"/>
    <x v="3"/>
    <x v="27"/>
    <s v="September 21, 2007 (United States)"/>
    <x v="41"/>
    <n v="87000"/>
    <s v="Mark Helfrich"/>
    <s v="Josh Stolberg"/>
    <s v="Dane Cook"/>
    <s v="United States"/>
    <n v="25000000"/>
    <n v="59768495"/>
    <s v="Lionsgate"/>
    <n v="96"/>
    <n v="207.3"/>
    <n v="90445619.302942589"/>
    <n v="1.3907398"/>
  </r>
  <r>
    <s v="Hostel: Part II"/>
    <x v="0"/>
    <x v="4"/>
    <x v="27"/>
    <s v="June 8, 2007 (United States)"/>
    <x v="30"/>
    <n v="87000"/>
    <s v="Eli Roth"/>
    <s v="Eli Roth"/>
    <s v="Lauren German"/>
    <s v="United States"/>
    <n v="10200000"/>
    <n v="35728183"/>
    <s v="Lionsgate"/>
    <n v="94"/>
    <n v="207.3"/>
    <n v="54066237.371442348"/>
    <n v="2.5027630392156861"/>
  </r>
  <r>
    <s v="Fantastic 4: Rise of the Silver Surfer"/>
    <x v="1"/>
    <x v="2"/>
    <x v="27"/>
    <s v="June 15, 2007 (United States)"/>
    <x v="41"/>
    <n v="254000"/>
    <s v="Tim Story"/>
    <s v="Don Payne"/>
    <s v="Ioan Gruffudd"/>
    <s v="United States"/>
    <n v="130000000"/>
    <n v="301913131"/>
    <s v="Twentieth Century Fox"/>
    <n v="92"/>
    <n v="207.3"/>
    <n v="456874815.21804142"/>
    <n v="1.3224087"/>
  </r>
  <r>
    <s v="The Golden Compass"/>
    <x v="8"/>
    <x v="1"/>
    <x v="27"/>
    <s v="December 7, 2007 (United States)"/>
    <x v="10"/>
    <n v="182000"/>
    <s v="Chris Weitz"/>
    <s v="Chris Weitz"/>
    <s v="Nicole Kidman"/>
    <s v="United Kingdom"/>
    <n v="180000000"/>
    <n v="372234864"/>
    <s v="New Line Cinema"/>
    <n v="113"/>
    <n v="207.3"/>
    <n v="563290288.6483357"/>
    <n v="1.0679714666666666"/>
  </r>
  <r>
    <s v="Rush Hour 3"/>
    <x v="8"/>
    <x v="2"/>
    <x v="27"/>
    <s v="August 10, 2007 (United States)"/>
    <x v="19"/>
    <n v="157000"/>
    <s v="Brett Ratner"/>
    <s v="Jeff Nathanson"/>
    <s v="Jackie Chan"/>
    <s v="United States"/>
    <n v="140000000"/>
    <n v="258097122"/>
    <s v="New Line Cinema"/>
    <n v="91"/>
    <n v="207.3"/>
    <n v="390569547.37771338"/>
    <n v="0.84355087142857144"/>
  </r>
  <r>
    <s v="The Babysitters"/>
    <x v="0"/>
    <x v="0"/>
    <x v="27"/>
    <s v="May 13, 2011 (Poland)"/>
    <x v="41"/>
    <n v="11000"/>
    <s v="David Ross"/>
    <s v="David Ross"/>
    <s v="Lauren Birkell"/>
    <s v="United States"/>
    <m/>
    <n v="44852"/>
    <s v="Forensic Films"/>
    <n v="88"/>
    <n v="207.3"/>
    <n v="67872.997588036655"/>
    <n v="0"/>
  </r>
  <r>
    <s v="Timecrimes"/>
    <x v="0"/>
    <x v="4"/>
    <x v="27"/>
    <s v="June 27, 2008 (Spain)"/>
    <x v="13"/>
    <n v="60000"/>
    <s v="Nacho Vigalondo"/>
    <s v="Nacho Vigalondo"/>
    <s v="Karra Elejalde"/>
    <s v="Spain"/>
    <n v="2600000"/>
    <n v="553198"/>
    <s v="Karbo Vantas Entertainment"/>
    <n v="92"/>
    <n v="207.3"/>
    <n v="837135.61312108045"/>
    <n v="-0.78723153846153848"/>
  </r>
  <r>
    <s v="Epic Movie"/>
    <x v="8"/>
    <x v="1"/>
    <x v="27"/>
    <s v="January 26, 2007 (United States)"/>
    <x v="69"/>
    <n v="103000"/>
    <s v="Jason Friedberg"/>
    <s v="Jason Friedberg"/>
    <s v="Kal Penn"/>
    <s v="United States"/>
    <n v="20000000"/>
    <n v="87238158"/>
    <s v="New Regency Productions"/>
    <n v="86"/>
    <n v="207.3"/>
    <n v="132014520.81331402"/>
    <n v="3.3619078999999998"/>
  </r>
  <r>
    <s v="Meet the Robinsons"/>
    <x v="2"/>
    <x v="10"/>
    <x v="27"/>
    <s v="March 30, 2007 (United States)"/>
    <x v="8"/>
    <n v="91000"/>
    <s v="Stephen J. Anderson"/>
    <s v="Jon Bernstein"/>
    <s v="Daniel Hansen"/>
    <s v="United States"/>
    <n v="150000000"/>
    <n v="169333034"/>
    <s v="Walt Disney Animation Studios"/>
    <n v="95"/>
    <n v="207.3"/>
    <n v="256245888.88470811"/>
    <n v="0.12888689333333334"/>
  </r>
  <r>
    <s v="Michael Clayton"/>
    <x v="0"/>
    <x v="6"/>
    <x v="27"/>
    <s v="October 12, 2007 (United States)"/>
    <x v="13"/>
    <n v="159000"/>
    <s v="Tony Gilroy"/>
    <s v="Tony Gilroy"/>
    <s v="George Clooney"/>
    <s v="United States"/>
    <n v="25000000"/>
    <n v="92991835"/>
    <s v="Samuels Media"/>
    <n v="119"/>
    <n v="207.3"/>
    <n v="140721363.43222383"/>
    <n v="2.7196734"/>
  </r>
  <r>
    <s v="The Bucket List"/>
    <x v="8"/>
    <x v="1"/>
    <x v="27"/>
    <s v="January 11, 2008 (United States)"/>
    <x v="34"/>
    <n v="235000"/>
    <s v="Rob Reiner"/>
    <s v="Justin Zackham"/>
    <s v="Jack Nicholson"/>
    <s v="United States"/>
    <n v="45000000"/>
    <n v="175372502"/>
    <s v="Warner Bros."/>
    <n v="97"/>
    <n v="207.3"/>
    <n v="265385209.24939698"/>
    <n v="2.8971667111111112"/>
  </r>
  <r>
    <s v="Lust, Caution"/>
    <x v="5"/>
    <x v="0"/>
    <x v="27"/>
    <s v="October 26, 2007 (United States)"/>
    <x v="24"/>
    <n v="38000"/>
    <s v="Ang Lee"/>
    <s v="Eileen Chang"/>
    <s v="Tony Chiu-Wai Leung"/>
    <s v="Taiwan"/>
    <n v="15000000"/>
    <n v="67091915"/>
    <s v="Haishang Films"/>
    <n v="157"/>
    <n v="207.3"/>
    <n v="101527900.31596719"/>
    <n v="3.4727943333333333"/>
  </r>
  <r>
    <s v="Charlie Wilson's War"/>
    <x v="0"/>
    <x v="5"/>
    <x v="27"/>
    <s v="December 21, 2007 (United States)"/>
    <x v="9"/>
    <n v="113000"/>
    <s v="Mike Nichols"/>
    <s v="Aaron Sorkin"/>
    <s v="Tom Hanks"/>
    <s v="United States"/>
    <n v="75000000"/>
    <n v="119483446"/>
    <s v="Universal Pictures"/>
    <n v="102"/>
    <n v="207.3"/>
    <n v="180810212.30197778"/>
    <n v="0.59311261333333332"/>
  </r>
  <r>
    <s v="Paranormal Activity"/>
    <x v="0"/>
    <x v="4"/>
    <x v="27"/>
    <s v="October 16, 2009 (United States)"/>
    <x v="21"/>
    <n v="225000"/>
    <s v="Oren Peli"/>
    <s v="Oren Peli"/>
    <s v="Katie Featherston"/>
    <s v="United States"/>
    <n v="15000"/>
    <n v="193355800"/>
    <s v="Solana Films"/>
    <n v="86"/>
    <n v="207.3"/>
    <n v="292598719.05451035"/>
    <n v="12889.386666666667"/>
  </r>
  <r>
    <s v="Freedom Writers"/>
    <x v="8"/>
    <x v="5"/>
    <x v="27"/>
    <s v="January 5, 2007 (United States)"/>
    <x v="37"/>
    <n v="72000"/>
    <s v="Richard LaGravenese"/>
    <s v="Richard LaGravenese"/>
    <s v="Hilary Swank"/>
    <s v="Germany"/>
    <n v="21000000"/>
    <n v="43095175"/>
    <s v="Paramount Pictures"/>
    <n v="123"/>
    <n v="207.3"/>
    <n v="65214454.401833087"/>
    <n v="1.0521511904761904"/>
  </r>
  <r>
    <s v="Before the Devil Knows You're Dead"/>
    <x v="0"/>
    <x v="6"/>
    <x v="27"/>
    <s v="October 26, 2007 (United States)"/>
    <x v="4"/>
    <n v="99000"/>
    <s v="Sidney Lumet"/>
    <s v="Kelly Masterson"/>
    <s v="Philip Seymour Hoffman"/>
    <s v="United States"/>
    <n v="18000000"/>
    <n v="25038466"/>
    <s v="Capitol Films"/>
    <n v="117"/>
    <n v="207.3"/>
    <n v="37889854.241196327"/>
    <n v="0.3910258888888889"/>
  </r>
  <r>
    <s v="In the Valley of Elah"/>
    <x v="0"/>
    <x v="6"/>
    <x v="27"/>
    <s v="September 28, 2007 (United States)"/>
    <x v="12"/>
    <n v="70000"/>
    <s v="Paul Haggis"/>
    <s v="Paul Haggis"/>
    <s v="Tommy Lee Jones"/>
    <s v="United States"/>
    <m/>
    <n v="29541790"/>
    <s v="Warner Independent Pictures (WIP)"/>
    <n v="121"/>
    <n v="207.3"/>
    <n v="44704580.42932947"/>
    <n v="0"/>
  </r>
  <r>
    <s v="Alvin and the Chipmunks"/>
    <x v="1"/>
    <x v="10"/>
    <x v="27"/>
    <s v="December 14, 2007 (United States)"/>
    <x v="33"/>
    <n v="79000"/>
    <s v="Tim Hill"/>
    <s v="Jon Vitti"/>
    <s v="Jason Lee"/>
    <s v="United States"/>
    <n v="60000000"/>
    <n v="365352546"/>
    <s v="Fox 2000 Pictures"/>
    <n v="92"/>
    <n v="207.3"/>
    <n v="552875512.20549917"/>
    <n v="5.0892090999999997"/>
  </r>
  <r>
    <s v="P.S. I Love You"/>
    <x v="8"/>
    <x v="3"/>
    <x v="27"/>
    <s v="December 21, 2007 (United States)"/>
    <x v="9"/>
    <n v="203000"/>
    <s v="Richard LaGravenese"/>
    <s v="Richard LaGravenese"/>
    <s v="Hilary Swank"/>
    <s v="United States"/>
    <n v="30000000"/>
    <n v="156835339"/>
    <s v="Alcon Entertainment"/>
    <n v="126"/>
    <n v="207.3"/>
    <n v="237333554.48287502"/>
    <n v="4.2278446333333335"/>
  </r>
  <r>
    <s v="Walk Hard: the Dewey Cox Story"/>
    <x v="0"/>
    <x v="3"/>
    <x v="27"/>
    <s v="December 21, 2007 (United States)"/>
    <x v="8"/>
    <n v="69000"/>
    <s v="Jake Kasdan"/>
    <s v="Judd Apatow"/>
    <s v="John C. Reilly"/>
    <s v="United States"/>
    <n v="35000000"/>
    <n v="20576198"/>
    <s v="Apatow Productions"/>
    <n v="96"/>
    <n v="207.3"/>
    <n v="31137256.693680651"/>
    <n v="-0.41210862857142855"/>
  </r>
  <r>
    <s v="National Treasure: Book of Secrets"/>
    <x v="1"/>
    <x v="2"/>
    <x v="27"/>
    <s v="December 21, 2007 (United States)"/>
    <x v="16"/>
    <n v="223000"/>
    <s v="Jon Turteltaub"/>
    <s v="Marianne Wibberley"/>
    <s v="Nicolas Cage"/>
    <s v="United States"/>
    <n v="130000000"/>
    <n v="459242249"/>
    <s v="Walt Disney Pictures"/>
    <n v="124"/>
    <n v="207.3"/>
    <n v="694955588.57356477"/>
    <n v="2.5326326846153848"/>
  </r>
  <r>
    <s v="Lars and the Real Girl"/>
    <x v="8"/>
    <x v="3"/>
    <x v="27"/>
    <s v="November 2, 2007 (United States)"/>
    <x v="4"/>
    <n v="141000"/>
    <s v="Craig Gillespie"/>
    <s v="Nancy Oliver"/>
    <s v="Ryan Gosling"/>
    <s v="United States"/>
    <n v="12000000"/>
    <n v="11293663"/>
    <s v="Metro-Goldwyn-Mayer (MGM)"/>
    <n v="106"/>
    <n v="207.3"/>
    <n v="17090313.956102267"/>
    <n v="-5.8861416666666666E-2"/>
  </r>
  <r>
    <s v="The Orphanage"/>
    <x v="0"/>
    <x v="0"/>
    <x v="27"/>
    <s v="January 11, 2008 (United States)"/>
    <x v="34"/>
    <n v="150000"/>
    <s v="J.A. Bayona"/>
    <s v="Sergio G. SÃ¡nchez"/>
    <s v="BelÃ©n Rueda"/>
    <s v="Spain"/>
    <m/>
    <n v="78638987"/>
    <s v="MEDIA Programme of the European Union"/>
    <n v="105"/>
    <n v="207.3"/>
    <n v="119001689.44476603"/>
    <n v="0"/>
  </r>
  <r>
    <s v="The Game Plan"/>
    <x v="1"/>
    <x v="3"/>
    <x v="27"/>
    <s v="September 28, 2007 (United States)"/>
    <x v="10"/>
    <n v="61000"/>
    <s v="Andy Fickman"/>
    <s v="Nichole Millard"/>
    <s v="Dwayne Johnson"/>
    <s v="United States"/>
    <n v="22000000"/>
    <n v="147880543"/>
    <s v="Walt Disney Pictures"/>
    <n v="110"/>
    <n v="207.3"/>
    <n v="223782567.96478531"/>
    <n v="5.7218428636363639"/>
  </r>
  <r>
    <s v="Hannibal Rising"/>
    <x v="0"/>
    <x v="2"/>
    <x v="27"/>
    <s v="February 9, 2007 (United States)"/>
    <x v="19"/>
    <n v="106000"/>
    <s v="Peter Webber"/>
    <s v="Thomas Harris"/>
    <s v="Gaspard Ulliel"/>
    <s v="Czech Republic"/>
    <n v="50000000"/>
    <n v="82169884"/>
    <s v="Young Hannibal Productions"/>
    <n v="121"/>
    <n v="207.3"/>
    <n v="124344875.11239748"/>
    <n v="0.64339767999999997"/>
  </r>
  <r>
    <s v="Saw IV"/>
    <x v="0"/>
    <x v="6"/>
    <x v="27"/>
    <s v="October 26, 2007 (United States)"/>
    <x v="23"/>
    <n v="144000"/>
    <s v="Darren Lynn Bousman"/>
    <s v="Patrick Melton"/>
    <s v="Tobin Bell"/>
    <s v="Canada"/>
    <n v="10000000"/>
    <n v="139352633"/>
    <s v="Twisted Pictures"/>
    <n v="93"/>
    <n v="207.3"/>
    <n v="210877573.43029425"/>
    <n v="12.935263300000001"/>
  </r>
  <r>
    <s v="Premonition"/>
    <x v="8"/>
    <x v="0"/>
    <x v="27"/>
    <s v="March 16, 2007 (United States)"/>
    <x v="23"/>
    <n v="74000"/>
    <s v="Mennan Yapo"/>
    <s v="Bill Kelly"/>
    <s v="Sandra Bullock"/>
    <s v="United States"/>
    <n v="20000000"/>
    <n v="84297309"/>
    <s v="TriStar Pictures"/>
    <n v="96"/>
    <n v="207.3"/>
    <n v="127564234.60347322"/>
    <n v="3.21486545"/>
  </r>
  <r>
    <s v="The Simpsons Movie"/>
    <x v="8"/>
    <x v="10"/>
    <x v="27"/>
    <s v="July 27, 2007 (United States)"/>
    <x v="4"/>
    <n v="314000"/>
    <s v="David Silverman"/>
    <s v="James L. Brooks"/>
    <s v="Dan Castellaneta"/>
    <s v="United States"/>
    <n v="75000000"/>
    <n v="536414293"/>
    <s v="Twentieth Century Fox"/>
    <n v="87"/>
    <n v="207.3"/>
    <n v="811737403.34828746"/>
    <n v="6.1521905733333337"/>
  </r>
  <r>
    <s v="Teeth"/>
    <x v="0"/>
    <x v="2"/>
    <x v="27"/>
    <s v="April 3, 2008 (Singapore)"/>
    <x v="20"/>
    <n v="42000"/>
    <s v="Mitchell Lichtenstein"/>
    <s v="Mitchell Lichtenstein"/>
    <s v="Jess Weixler"/>
    <s v="United States"/>
    <m/>
    <n v="2340110"/>
    <s v="Pierpoline Films"/>
    <n v="94"/>
    <n v="207.3"/>
    <n v="3541208.4273999031"/>
    <n v="0"/>
  </r>
  <r>
    <s v="Death at a Funeral"/>
    <x v="0"/>
    <x v="3"/>
    <x v="27"/>
    <s v="September 7, 2007 (United States)"/>
    <x v="34"/>
    <n v="111000"/>
    <s v="Frank Oz"/>
    <s v="Dean Craig"/>
    <s v="Matthew Macfadyen"/>
    <s v="United States"/>
    <n v="9000000"/>
    <n v="46789413"/>
    <s v="Sidney Kimmel Entertainment"/>
    <n v="90"/>
    <n v="207.3"/>
    <n v="70804818.418234438"/>
    <n v="4.1988236666666667"/>
  </r>
  <r>
    <s v="Wild Hogs"/>
    <x v="8"/>
    <x v="2"/>
    <x v="27"/>
    <s v="March 2, 2007 (United States)"/>
    <x v="1"/>
    <n v="115000"/>
    <s v="Walt Becker"/>
    <s v="Brad Copeland"/>
    <s v="Tim Allen"/>
    <s v="United States"/>
    <m/>
    <n v="253625427"/>
    <s v="Touchstone Pictures"/>
    <n v="100"/>
    <n v="207.3"/>
    <n v="383802684.2735166"/>
    <n v="0"/>
  </r>
  <r>
    <s v="Mr. Brooks"/>
    <x v="0"/>
    <x v="6"/>
    <x v="27"/>
    <s v="June 1, 2007 (United States)"/>
    <x v="4"/>
    <n v="146000"/>
    <s v="Bruce A. Evans"/>
    <s v="Bruce A. Evans"/>
    <s v="Kevin Costner"/>
    <s v="United States"/>
    <n v="20000000"/>
    <n v="48443734"/>
    <s v="Metro-Goldwyn-Mayer (MGM)"/>
    <n v="120"/>
    <n v="207.3"/>
    <n v="73308245.807042927"/>
    <n v="1.4221866999999999"/>
  </r>
  <r>
    <s v="Vacancy"/>
    <x v="0"/>
    <x v="4"/>
    <x v="27"/>
    <s v="April 20, 2007 (United States)"/>
    <x v="19"/>
    <n v="96000"/>
    <s v="NimrÃ³d Antal"/>
    <s v="Mark L. Smith"/>
    <s v="Kate Beckinsale"/>
    <s v="United States"/>
    <n v="19000000"/>
    <n v="35442935"/>
    <s v="Screen Gems"/>
    <n v="85"/>
    <n v="207.3"/>
    <n v="53634581.328991793"/>
    <n v="0.86541763157894736"/>
  </r>
  <r>
    <s v="Like Stars on Earth"/>
    <x v="1"/>
    <x v="0"/>
    <x v="27"/>
    <s v="December 21, 2007 (India)"/>
    <x v="0"/>
    <n v="177000"/>
    <s v="Aamir Khan"/>
    <s v="Amole Gupte"/>
    <s v="Darsheel Safary"/>
    <s v="India"/>
    <m/>
    <n v="21897373"/>
    <s v="Aamir Khan Productions"/>
    <n v="165"/>
    <n v="207.3"/>
    <n v="33136545.634828746"/>
    <n v="0"/>
  </r>
  <r>
    <s v="Mr. Bean's Holiday"/>
    <x v="2"/>
    <x v="3"/>
    <x v="27"/>
    <s v="August 24, 2007 (United States)"/>
    <x v="5"/>
    <n v="119000"/>
    <s v="Steve Bendelack"/>
    <s v="Rowan Atkinson"/>
    <s v="Rowan Atkinson"/>
    <s v="United Kingdom"/>
    <n v="25000000"/>
    <n v="232225908"/>
    <s v="Universal Pictures"/>
    <n v="90"/>
    <n v="207.3"/>
    <n v="351419524.0694645"/>
    <n v="8.2890363199999992"/>
  </r>
  <r>
    <s v="Perfect Stranger"/>
    <x v="0"/>
    <x v="6"/>
    <x v="27"/>
    <s v="April 13, 2007 (United States)"/>
    <x v="46"/>
    <n v="46000"/>
    <s v="James Foley"/>
    <s v="Todd Komarnicki"/>
    <s v="Halle Berry"/>
    <s v="United States"/>
    <n v="60795000"/>
    <n v="73534117"/>
    <s v="Revolution Studios"/>
    <n v="109"/>
    <n v="207.3"/>
    <n v="111276664.2686927"/>
    <n v="0.20954218274529154"/>
  </r>
  <r>
    <s v="The Condemned"/>
    <x v="0"/>
    <x v="2"/>
    <x v="27"/>
    <s v="April 27, 2007 (United States)"/>
    <x v="22"/>
    <n v="51000"/>
    <s v="Scott Wiper"/>
    <s v="Scott Wiper"/>
    <s v="Steve Austin"/>
    <s v="United States"/>
    <m/>
    <n v="8642858"/>
    <s v="Lionsgate"/>
    <n v="113"/>
    <n v="207.3"/>
    <n v="13078941.411480945"/>
    <n v="0"/>
  </r>
  <r>
    <s v="The Brothers Solomon"/>
    <x v="0"/>
    <x v="3"/>
    <x v="27"/>
    <s v="September 7, 2007 (United States)"/>
    <x v="11"/>
    <n v="11000"/>
    <s v="Bob Odenkirk"/>
    <s v="Will Forte"/>
    <s v="Will Arnett"/>
    <s v="United States"/>
    <n v="10000000"/>
    <n v="1035056"/>
    <s v="Carsey-Werner Company"/>
    <n v="93"/>
    <n v="207.3"/>
    <n v="1566314.8441871682"/>
    <n v="-0.89649440000000002"/>
  </r>
  <r>
    <s v="August Rush"/>
    <x v="1"/>
    <x v="0"/>
    <x v="27"/>
    <s v="November 21, 2007 (United States)"/>
    <x v="24"/>
    <n v="105000"/>
    <s v="Kirsten Sheridan"/>
    <s v="Nick Castle"/>
    <s v="Freddie Highmore"/>
    <s v="United States"/>
    <n v="30000000"/>
    <n v="66122026"/>
    <s v="Warner Bros."/>
    <n v="114"/>
    <n v="207.3"/>
    <n v="100060200.46406174"/>
    <n v="1.2040675333333333"/>
  </r>
  <r>
    <s v="Music and Lyrics"/>
    <x v="8"/>
    <x v="3"/>
    <x v="27"/>
    <s v="February 14, 2007 (United States)"/>
    <x v="16"/>
    <n v="99000"/>
    <s v="Marc Lawrence"/>
    <s v="Marc Lawrence"/>
    <s v="Hugh Grant"/>
    <s v="United States"/>
    <n v="40000000"/>
    <n v="145896422"/>
    <s v="Castle Rock Entertainment"/>
    <n v="104"/>
    <n v="207.3"/>
    <n v="220780065.51567772"/>
    <n v="2.64741055"/>
  </r>
  <r>
    <s v="Reservation Road"/>
    <x v="0"/>
    <x v="6"/>
    <x v="27"/>
    <s v="June 19, 2008 (Germany)"/>
    <x v="17"/>
    <n v="23000"/>
    <s v="Terry George"/>
    <s v="John Burnham Schwartz"/>
    <s v="Joaquin Phoenix"/>
    <s v="United States"/>
    <n v="11000000"/>
    <n v="1783226"/>
    <s v="Focus Features"/>
    <n v="102"/>
    <n v="207.3"/>
    <n v="2698494.9165460682"/>
    <n v="-0.8378885454545455"/>
  </r>
  <r>
    <s v="I'm Not There"/>
    <x v="0"/>
    <x v="5"/>
    <x v="27"/>
    <s v="December 7, 2007 (United States)"/>
    <x v="15"/>
    <n v="57000"/>
    <s v="Todd Haynes"/>
    <s v="Todd Haynes"/>
    <s v="Christian Bale"/>
    <s v="Germany"/>
    <n v="20000000"/>
    <n v="11792542"/>
    <s v="Killer Films"/>
    <n v="135"/>
    <n v="207.3"/>
    <n v="17845250.484322235"/>
    <n v="-0.41037289999999998"/>
  </r>
  <r>
    <s v="Reno 911! Miami"/>
    <x v="0"/>
    <x v="3"/>
    <x v="27"/>
    <s v="February 23, 2007 (United States)"/>
    <x v="23"/>
    <n v="26000"/>
    <s v="Robert Ben Garant"/>
    <s v="Robert Ben Garant"/>
    <s v="Thomas Lennon"/>
    <s v="United States"/>
    <n v="10000000"/>
    <n v="22021262"/>
    <s v="Twentieth Century Fox"/>
    <n v="84"/>
    <n v="207.3"/>
    <n v="33324022.621321753"/>
    <n v="1.2021261999999999"/>
  </r>
  <r>
    <s v="The Number 23"/>
    <x v="0"/>
    <x v="6"/>
    <x v="27"/>
    <s v="February 23, 2007 (United States)"/>
    <x v="5"/>
    <n v="196000"/>
    <s v="Joel Schumacher"/>
    <s v="Fernley Phillips"/>
    <s v="Jim Carrey"/>
    <s v="United States"/>
    <n v="30000000"/>
    <n v="77677553"/>
    <s v="New Line Cinema"/>
    <n v="98"/>
    <n v="207.3"/>
    <n v="117546784.25518571"/>
    <n v="1.5892517666666666"/>
  </r>
  <r>
    <s v="Shoot 'Em Up"/>
    <x v="0"/>
    <x v="2"/>
    <x v="27"/>
    <s v="September 7, 2007 (United States)"/>
    <x v="14"/>
    <n v="146000"/>
    <s v="Michael Davis"/>
    <s v="Michael Davis"/>
    <s v="Clive Owen"/>
    <s v="United States"/>
    <n v="39000000"/>
    <n v="27122238"/>
    <s v="New Line Cinema"/>
    <n v="86"/>
    <n v="207.3"/>
    <n v="41043155.140376262"/>
    <n v="-0.304558"/>
  </r>
  <r>
    <s v="Evan Almighty"/>
    <x v="1"/>
    <x v="3"/>
    <x v="27"/>
    <s v="June 22, 2007 (United States)"/>
    <x v="20"/>
    <n v="142000"/>
    <s v="Tom Shadyac"/>
    <s v="Steve Oedekerk"/>
    <s v="Steve Carell"/>
    <s v="United States"/>
    <n v="175000000"/>
    <n v="174440724"/>
    <s v="Universal Pictures"/>
    <n v="96"/>
    <n v="207.3"/>
    <n v="263975181.47033283"/>
    <n v="-3.195862857142857E-3"/>
  </r>
  <r>
    <s v="Dan in Real Life"/>
    <x v="8"/>
    <x v="3"/>
    <x v="27"/>
    <s v="October 26, 2007 (United States)"/>
    <x v="17"/>
    <n v="99000"/>
    <s v="Peter Hedges"/>
    <s v="Pierce Gardner"/>
    <s v="Steve Carell"/>
    <s v="United States"/>
    <n v="25000000"/>
    <n v="68474305"/>
    <s v="Touchstone Pictures"/>
    <n v="98"/>
    <n v="207.3"/>
    <n v="103619823.82296188"/>
    <n v="1.7389722000000001"/>
  </r>
  <r>
    <s v="Control"/>
    <x v="0"/>
    <x v="5"/>
    <x v="27"/>
    <s v="September 26, 2007 (France)"/>
    <x v="3"/>
    <n v="63000"/>
    <s v="Anton Corbijn"/>
    <s v="Deborah Curtis"/>
    <s v="Sam Riley"/>
    <s v="United Kingdom"/>
    <m/>
    <n v="8159508"/>
    <s v="Becker Films"/>
    <n v="122"/>
    <n v="207.3"/>
    <n v="12347504.387843704"/>
    <n v="0"/>
  </r>
  <r>
    <s v="The Lookout"/>
    <x v="0"/>
    <x v="6"/>
    <x v="27"/>
    <s v="March 30, 2007 (United States)"/>
    <x v="9"/>
    <n v="57000"/>
    <s v="Scott Frank"/>
    <s v="Scott Frank"/>
    <s v="Joseph Gordon-Levitt"/>
    <s v="United States"/>
    <n v="16000000"/>
    <n v="5371181"/>
    <s v="Miramax"/>
    <n v="99"/>
    <n v="207.3"/>
    <n v="8128024.5041003367"/>
    <n v="-0.6643011875"/>
  </r>
  <r>
    <s v="The Brave One"/>
    <x v="0"/>
    <x v="2"/>
    <x v="27"/>
    <s v="September 14, 2007 (United States)"/>
    <x v="17"/>
    <n v="59000"/>
    <s v="Neil Jordan"/>
    <s v="Roderick Taylor"/>
    <s v="Jodie Foster"/>
    <s v="United States"/>
    <n v="70000000"/>
    <n v="69787394"/>
    <s v="Warner Bros."/>
    <n v="122"/>
    <n v="207.3"/>
    <n v="105606876.49686444"/>
    <n v="-3.0372285714285715E-3"/>
  </r>
  <r>
    <s v="I Now Pronounce You Chuck &amp; Larry"/>
    <x v="8"/>
    <x v="3"/>
    <x v="27"/>
    <s v="July 20, 2007 (United States)"/>
    <x v="23"/>
    <n v="143000"/>
    <s v="Dennis Dugan"/>
    <s v="Barry Fanaro"/>
    <s v="Adam Sandler"/>
    <s v="United States"/>
    <n v="85000000"/>
    <n v="187134117"/>
    <s v="Universal Pictures"/>
    <n v="115"/>
    <n v="207.3"/>
    <n v="283183658.96237332"/>
    <n v="1.2015778470588234"/>
  </r>
  <r>
    <s v="Rogue"/>
    <x v="0"/>
    <x v="2"/>
    <x v="27"/>
    <s v="November 8, 2007 (Australia)"/>
    <x v="19"/>
    <n v="29000"/>
    <s v="Greg McLean"/>
    <s v="Greg McLean"/>
    <s v="Michael Vartan"/>
    <s v="Australia"/>
    <m/>
    <n v="4631926"/>
    <s v="Dimension Films"/>
    <n v="99"/>
    <n v="207.3"/>
    <n v="7009335.1963338144"/>
    <n v="0"/>
  </r>
  <r>
    <s v="La Vie En Rose"/>
    <x v="8"/>
    <x v="5"/>
    <x v="27"/>
    <s v="July 20, 2007 (United States)"/>
    <x v="37"/>
    <n v="84000"/>
    <s v="Olivier Dahan"/>
    <s v="Isabelle Sobelman"/>
    <s v="Marion Cotillard"/>
    <s v="France"/>
    <n v="25000000"/>
    <n v="86274793"/>
    <s v="LÃ©gende Films"/>
    <n v="140"/>
    <n v="207.3"/>
    <n v="130556693.50747707"/>
    <n v="2.4509917200000002"/>
  </r>
  <r>
    <s v="Once"/>
    <x v="0"/>
    <x v="0"/>
    <x v="27"/>
    <s v="June 15, 2007 (United States)"/>
    <x v="40"/>
    <n v="112000"/>
    <s v="John Carney"/>
    <s v="John Carney"/>
    <s v="Glen Hansard"/>
    <s v="Ireland"/>
    <n v="150000"/>
    <n v="20936722"/>
    <s v="BÃ³rd ScannÃ¡n na hÃ‰ireann"/>
    <n v="86"/>
    <n v="207.3"/>
    <n v="31682825.332368545"/>
    <n v="138.57814666666667"/>
  </r>
  <r>
    <s v="War"/>
    <x v="0"/>
    <x v="2"/>
    <x v="27"/>
    <s v="August 24, 2007 (United States)"/>
    <x v="19"/>
    <n v="87000"/>
    <s v="Philip G. Atwell"/>
    <s v="Lee Anthony Smith"/>
    <s v="Jet Li"/>
    <s v="Canada"/>
    <n v="25000000"/>
    <n v="40481352"/>
    <s v="Lionsgate"/>
    <n v="103"/>
    <n v="207.3"/>
    <n v="61259045.452966705"/>
    <n v="0.61925408000000004"/>
  </r>
  <r>
    <s v="The Visitor"/>
    <x v="8"/>
    <x v="0"/>
    <x v="27"/>
    <s v="May 23, 2008 (United States)"/>
    <x v="37"/>
    <n v="42000"/>
    <s v="Tom McCarthy"/>
    <s v="Tom McCarthy"/>
    <s v="Richard Jenkins"/>
    <s v="United States"/>
    <n v="4000000"/>
    <n v="18197518"/>
    <s v="Groundswell Productions"/>
    <n v="104"/>
    <n v="207.3"/>
    <n v="27537681.604438011"/>
    <n v="3.5493795000000001"/>
  </r>
  <r>
    <s v="Elizabeth: The Golden Age"/>
    <x v="8"/>
    <x v="5"/>
    <x v="27"/>
    <s v="October 12, 2007 (United States)"/>
    <x v="8"/>
    <n v="69000"/>
    <s v="Shekhar Kapur"/>
    <s v="William Nicholson"/>
    <s v="Cate Blanchett"/>
    <s v="United Kingdom"/>
    <n v="55000000"/>
    <n v="75782758"/>
    <s v="Universal Pictures"/>
    <n v="114"/>
    <n v="207.3"/>
    <n v="114679455.78678243"/>
    <n v="0.37786832727272729"/>
  </r>
  <r>
    <s v="Waitress"/>
    <x v="8"/>
    <x v="3"/>
    <x v="27"/>
    <s v="May 25, 2007 (United States)"/>
    <x v="9"/>
    <n v="44000"/>
    <s v="Adrienne Shelly"/>
    <s v="Adrienne Shelly"/>
    <s v="Keri Russell"/>
    <s v="United States"/>
    <n v="1500000"/>
    <n v="22240529"/>
    <s v="Night and Day Pictures"/>
    <n v="108"/>
    <n v="207.3"/>
    <n v="33655831.873130724"/>
    <n v="13.827019333333334"/>
  </r>
  <r>
    <s v="The Seeker: the Dark Is Rising"/>
    <x v="1"/>
    <x v="1"/>
    <x v="27"/>
    <s v="October 5, 2007 (United States)"/>
    <x v="25"/>
    <n v="15000"/>
    <s v="David L. Cunningham"/>
    <s v="John Hodge"/>
    <s v="Alexander Ludwig"/>
    <s v="United States"/>
    <n v="45000000"/>
    <n v="31852619"/>
    <s v="Twentieth Century Fox"/>
    <n v="99"/>
    <n v="207.3"/>
    <n v="48201478.920887597"/>
    <n v="-0.29216402222222221"/>
  </r>
  <r>
    <s v="No Reservations"/>
    <x v="1"/>
    <x v="3"/>
    <x v="27"/>
    <s v="July 27, 2007 (United States)"/>
    <x v="21"/>
    <n v="72000"/>
    <s v="Scott Hicks"/>
    <s v="Carol Fuchs"/>
    <s v="Catherine Zeta-Jones"/>
    <s v="United States"/>
    <n v="28000000"/>
    <n v="92601050"/>
    <s v="Castle Rock Entertainment"/>
    <n v="104"/>
    <n v="207.3"/>
    <n v="140130001.85721174"/>
    <n v="2.3071803571428573"/>
  </r>
  <r>
    <s v="TMNT"/>
    <x v="1"/>
    <x v="10"/>
    <x v="27"/>
    <s v="March 23, 2007 (United States)"/>
    <x v="19"/>
    <n v="62000"/>
    <s v="Kevin Munroe"/>
    <s v="Kevin Munroe"/>
    <s v="Patrick Stewart"/>
    <s v="Hong Kong"/>
    <n v="34000000"/>
    <n v="95802916"/>
    <s v="4Kids Entertainment"/>
    <n v="103"/>
    <n v="207.3"/>
    <n v="144975276.16594306"/>
    <n v="1.8177328235294117"/>
  </r>
  <r>
    <s v="The Hills Have Eyes 2"/>
    <x v="0"/>
    <x v="4"/>
    <x v="27"/>
    <s v="March 23, 2007 (United States)"/>
    <x v="27"/>
    <n v="62000"/>
    <s v="Martin Weisz"/>
    <s v="Wes Craven"/>
    <s v="Daniella Alonso"/>
    <s v="United States"/>
    <n v="15000000"/>
    <n v="37697773"/>
    <s v="Fox Atomic"/>
    <n v="89"/>
    <n v="207.3"/>
    <n v="57046750.555233955"/>
    <n v="1.5131848666666667"/>
  </r>
  <r>
    <s v="Shelter"/>
    <x v="0"/>
    <x v="0"/>
    <x v="27"/>
    <s v="April 16, 2009 (Germany)"/>
    <x v="3"/>
    <n v="22000"/>
    <s v="Jonah Markowitz"/>
    <s v="Jonah Markowitz"/>
    <s v="Trevor Wright"/>
    <s v="United States"/>
    <m/>
    <n v="142666"/>
    <s v="GP Pictures"/>
    <n v="97"/>
    <n v="207.3"/>
    <n v="215891.57838880847"/>
    <n v="0"/>
  </r>
  <r>
    <s v="The Hitcher"/>
    <x v="0"/>
    <x v="6"/>
    <x v="27"/>
    <s v="January 19, 2007 (United States)"/>
    <x v="41"/>
    <n v="41000"/>
    <s v="Dave Meyers"/>
    <s v="Eric Red"/>
    <s v="Sean Bean"/>
    <s v="United States"/>
    <n v="10000000"/>
    <n v="25399945"/>
    <s v="Focus Features"/>
    <n v="84"/>
    <n v="207.3"/>
    <n v="38436868.048721656"/>
    <n v="1.5399944999999999"/>
  </r>
  <r>
    <s v="Sydney White"/>
    <x v="8"/>
    <x v="3"/>
    <x v="27"/>
    <s v="September 21, 2007 (United States)"/>
    <x v="19"/>
    <n v="47000"/>
    <s v="Joe Nussbaum"/>
    <s v="Chad Gomez Creasey"/>
    <s v="Amanda Bynes"/>
    <s v="United States"/>
    <n v="16500000"/>
    <n v="13620075"/>
    <s v="Morgan Creek Entertainment"/>
    <n v="108"/>
    <n v="207.3"/>
    <n v="20610793.668596234"/>
    <n v="-0.17454090909090908"/>
  </r>
  <r>
    <s v="The Kite Runner"/>
    <x v="8"/>
    <x v="0"/>
    <x v="27"/>
    <s v="January 11, 2008 (United States)"/>
    <x v="37"/>
    <n v="78000"/>
    <s v="Marc Forster"/>
    <s v="David Benioff"/>
    <s v="Khalid Abdalla"/>
    <s v="United States"/>
    <n v="20000000"/>
    <n v="75011029"/>
    <s v="Dreamworks Pictures"/>
    <n v="128"/>
    <n v="207.3"/>
    <n v="113511624.68547997"/>
    <n v="2.7505514500000001"/>
  </r>
  <r>
    <s v="Reign Over Me"/>
    <x v="0"/>
    <x v="0"/>
    <x v="27"/>
    <s v="March 23, 2007 (United States)"/>
    <x v="34"/>
    <n v="94000"/>
    <s v="Mike Binder"/>
    <s v="Mike Binder"/>
    <s v="Adam Sandler"/>
    <s v="United States"/>
    <n v="20000000"/>
    <n v="22242388"/>
    <s v="Relativity Media"/>
    <n v="124"/>
    <n v="207.3"/>
    <n v="33658645.034249872"/>
    <n v="0.11211939999999999"/>
  </r>
  <r>
    <s v="Bratz"/>
    <x v="1"/>
    <x v="3"/>
    <x v="27"/>
    <s v="August 3, 2007 (United States)"/>
    <x v="59"/>
    <n v="18000"/>
    <s v="Sean McNamara"/>
    <s v="Susan Estelle Jansen"/>
    <s v="Skyler Shaye"/>
    <s v="United States"/>
    <n v="20000000"/>
    <n v="26013153"/>
    <s v="Avi Arad &amp; Associates"/>
    <n v="110"/>
    <n v="207.3"/>
    <n v="39364814.742402308"/>
    <n v="0.30065765"/>
  </r>
  <r>
    <s v="Daddy's Little Girls"/>
    <x v="8"/>
    <x v="0"/>
    <x v="27"/>
    <s v="February 14, 2007 (United States)"/>
    <x v="1"/>
    <n v="7200"/>
    <s v="Tyler Perry"/>
    <s v="Tyler Perry"/>
    <s v="Gabrielle Union"/>
    <s v="United States"/>
    <n v="10000000"/>
    <n v="31609243"/>
    <s v="Lions Gate Films"/>
    <n v="100"/>
    <n v="207.3"/>
    <n v="47833186.343945965"/>
    <n v="2.1609243"/>
  </r>
  <r>
    <s v="Becoming Jane"/>
    <x v="1"/>
    <x v="5"/>
    <x v="27"/>
    <s v="August 10, 2007 (United States)"/>
    <x v="9"/>
    <n v="59000"/>
    <s v="Julian Jarrold"/>
    <s v="Jane Austen"/>
    <s v="Anne Hathaway"/>
    <s v="United Kingdom"/>
    <n v="16500000"/>
    <n v="37407812"/>
    <s v="HanWay Films"/>
    <n v="120"/>
    <n v="207.3"/>
    <n v="56607962.491075732"/>
    <n v="1.2671401212121212"/>
  </r>
  <r>
    <s v="Breach"/>
    <x v="8"/>
    <x v="5"/>
    <x v="27"/>
    <s v="February 16, 2007 (United States)"/>
    <x v="9"/>
    <n v="58000"/>
    <s v="Billy Ray"/>
    <s v="Adam Mazer"/>
    <s v="Chris Cooper"/>
    <s v="United States"/>
    <m/>
    <n v="40953935"/>
    <s v="Universal Pictures"/>
    <n v="110"/>
    <n v="207.3"/>
    <n v="61974189.143753007"/>
    <n v="0"/>
  </r>
  <r>
    <s v="In the Name of the King: A Dungeon Siege Tale"/>
    <x v="8"/>
    <x v="2"/>
    <x v="27"/>
    <s v="January 11, 2008 (United States)"/>
    <x v="51"/>
    <n v="45000"/>
    <s v="Uwe Boll"/>
    <s v="Doug Taylor"/>
    <s v="Jason Statham"/>
    <s v="Germany"/>
    <n v="60000000"/>
    <n v="13097915"/>
    <s v="Boll Kino Beteiligungs GmbH &amp; Co. KG"/>
    <n v="127"/>
    <n v="207.3"/>
    <n v="19820626.799324647"/>
    <n v="-0.7817014166666667"/>
  </r>
  <r>
    <s v="Balls of Fury"/>
    <x v="8"/>
    <x v="3"/>
    <x v="27"/>
    <s v="August 29, 2007 (United States)"/>
    <x v="11"/>
    <n v="41000"/>
    <s v="Robert Ben Garant"/>
    <s v="Thomas Lennon"/>
    <s v="Dan Fogler"/>
    <s v="United States"/>
    <m/>
    <n v="41739766"/>
    <s v="Rogue Pictures"/>
    <n v="90"/>
    <n v="207.3"/>
    <n v="63163360.319343939"/>
    <n v="0"/>
  </r>
  <r>
    <s v="Pathfinder"/>
    <x v="0"/>
    <x v="2"/>
    <x v="27"/>
    <s v="April 13, 2007 (United States)"/>
    <x v="20"/>
    <n v="43000"/>
    <s v="Marcus Nispel"/>
    <s v="Laeta Kalogridis"/>
    <s v="Karl Urban"/>
    <s v="United States"/>
    <n v="45000000"/>
    <n v="30984583"/>
    <s v="Twentieth Century Fox"/>
    <n v="99"/>
    <n v="207.3"/>
    <n v="46887909.730342492"/>
    <n v="-0.31145371111111109"/>
  </r>
  <r>
    <s v="The Comebacks"/>
    <x v="8"/>
    <x v="3"/>
    <x v="27"/>
    <s v="October 19, 2007 (United States)"/>
    <x v="36"/>
    <n v="11000"/>
    <s v="Tom Brady"/>
    <s v="Ed Yeager"/>
    <s v="David Koechner"/>
    <s v="United States"/>
    <n v="20000000"/>
    <n v="13539154"/>
    <s v="Fox Atomic"/>
    <n v="84"/>
    <n v="207.3"/>
    <n v="20488338.686927155"/>
    <n v="-0.3230423"/>
  </r>
  <r>
    <s v="We Own the Night"/>
    <x v="0"/>
    <x v="2"/>
    <x v="27"/>
    <s v="October 12, 2007 (United States)"/>
    <x v="8"/>
    <n v="86000"/>
    <s v="James Gray"/>
    <s v="James Gray"/>
    <s v="Joaquin Phoenix"/>
    <s v="United States"/>
    <n v="21000000"/>
    <n v="55033767"/>
    <s v="Columbia Pictures"/>
    <n v="117"/>
    <n v="207.3"/>
    <n v="83280717.356005773"/>
    <n v="1.6206555714285715"/>
  </r>
  <r>
    <s v="Savage Grace"/>
    <x v="4"/>
    <x v="0"/>
    <x v="27"/>
    <s v="January 25, 2008 (Spain)"/>
    <x v="1"/>
    <n v="11000"/>
    <s v="Tom Kalin"/>
    <s v="Howard A. Rodman"/>
    <s v="Julianne Moore"/>
    <s v="France"/>
    <n v="4600000"/>
    <n v="1432799"/>
    <s v="Celluloid Dreams"/>
    <n v="97"/>
    <n v="207.3"/>
    <n v="2168205.7226242158"/>
    <n v="-0.68852195652173909"/>
  </r>
  <r>
    <s v="Death Sentence"/>
    <x v="0"/>
    <x v="2"/>
    <x v="27"/>
    <s v="August 31, 2007 (United States)"/>
    <x v="17"/>
    <n v="70000"/>
    <s v="James Wan"/>
    <s v="Ian Mackenzie Jeffers"/>
    <s v="Kevin Bacon"/>
    <s v="United States"/>
    <n v="20000000"/>
    <n v="16974459"/>
    <s v="Twentieth Century Fox"/>
    <n v="105"/>
    <n v="207.3"/>
    <n v="25686868.250361793"/>
    <n v="-0.15127705"/>
  </r>
  <r>
    <s v="The Water Horse"/>
    <x v="1"/>
    <x v="1"/>
    <x v="27"/>
    <s v="December 25, 2007 (United States)"/>
    <x v="5"/>
    <n v="39000"/>
    <s v="Jay Russell"/>
    <s v="Robert Nelson Jacobs"/>
    <s v="Emily Watson"/>
    <s v="New Zealand"/>
    <n v="40000000"/>
    <n v="103967384"/>
    <s v="Revolution Studios"/>
    <n v="112"/>
    <n v="207.3"/>
    <n v="157330286.35214663"/>
    <n v="1.5991846000000001"/>
  </r>
  <r>
    <s v="Elite Squad"/>
    <x v="0"/>
    <x v="2"/>
    <x v="27"/>
    <s v="October 12, 2007 (Brazil)"/>
    <x v="45"/>
    <n v="100000"/>
    <s v="JosÃ© Padilha"/>
    <s v="AndrÃ© Batista"/>
    <s v="Wagner Moura"/>
    <s v="Brazil"/>
    <n v="4000000"/>
    <n v="14759148"/>
    <s v="Zazen ProduÃ§Ãµes"/>
    <n v="115"/>
    <n v="207.3"/>
    <n v="22334513.881331403"/>
    <n v="2.6897869999999999"/>
  </r>
  <r>
    <s v="The Diving Bell and the Butterfly"/>
    <x v="8"/>
    <x v="5"/>
    <x v="27"/>
    <s v="February 1, 2008 (United States)"/>
    <x v="45"/>
    <n v="105000"/>
    <s v="Julian Schnabel"/>
    <s v="Ronald Harwood"/>
    <s v="Mathieu Amalric"/>
    <s v="France"/>
    <m/>
    <n v="19780116"/>
    <s v="PathÃ©"/>
    <n v="112"/>
    <n v="207.3"/>
    <n v="29932573.030390736"/>
    <n v="0"/>
  </r>
  <r>
    <s v="My Blueberry Nights"/>
    <x v="8"/>
    <x v="0"/>
    <x v="27"/>
    <s v="November 28, 2007 (France)"/>
    <x v="14"/>
    <n v="53000"/>
    <s v="Kar-Wai Wong"/>
    <s v="Kar-Wai Wong"/>
    <s v="Norah Jones"/>
    <s v="China"/>
    <n v="10000000"/>
    <n v="22007671"/>
    <s v="Block 2 Pictures"/>
    <n v="95"/>
    <n v="207.3"/>
    <n v="33303455.825856242"/>
    <n v="1.2007671"/>
  </r>
  <r>
    <s v="Margot at the Wedding"/>
    <x v="0"/>
    <x v="3"/>
    <x v="27"/>
    <s v="February 21, 2008 (Australia)"/>
    <x v="22"/>
    <n v="20000"/>
    <s v="Noah Baumbach"/>
    <s v="Noah Baumbach"/>
    <s v="Nicole Kidman"/>
    <s v="United States"/>
    <n v="10000000"/>
    <n v="2900156"/>
    <s v="Scott Rudin Productions"/>
    <n v="91"/>
    <n v="207.3"/>
    <n v="4388706.8847081522"/>
    <n v="-0.70998439999999996"/>
  </r>
  <r>
    <s v="The Messengers"/>
    <x v="8"/>
    <x v="0"/>
    <x v="27"/>
    <s v="February 2, 2007 (United States)"/>
    <x v="20"/>
    <n v="39000"/>
    <s v="Danny Pang"/>
    <s v="Mark Wheaton"/>
    <s v="Dylan McDermott"/>
    <s v="United States"/>
    <n v="16000000"/>
    <n v="55060212"/>
    <s v="Screen Gems"/>
    <n v="90"/>
    <n v="207.3"/>
    <n v="83320735.670043409"/>
    <n v="2.44126325"/>
  </r>
  <r>
    <s v="Water Lilies"/>
    <x v="3"/>
    <x v="0"/>
    <x v="27"/>
    <s v="August 15, 2007 (France)"/>
    <x v="17"/>
    <n v="11000"/>
    <s v="CÃ©line Sciamma"/>
    <s v="CÃ©line Sciamma"/>
    <s v="Pauline Acquart"/>
    <s v="France"/>
    <m/>
    <n v="628258"/>
    <s v="Balthazar Productions"/>
    <n v="85"/>
    <n v="207.3"/>
    <n v="950721.34394597192"/>
    <n v="0"/>
  </r>
  <r>
    <s v="Om Shanti Om"/>
    <x v="4"/>
    <x v="2"/>
    <x v="27"/>
    <s v="November 9, 2007 (India)"/>
    <x v="17"/>
    <n v="40000"/>
    <s v="Farah Khan"/>
    <s v="Farah Khan"/>
    <s v="Shah Rukh Khan"/>
    <s v="India"/>
    <m/>
    <n v="39997274"/>
    <s v="Films &amp; Casting Temple Pvt. Ltd. Sydney"/>
    <n v="162"/>
    <n v="207.3"/>
    <n v="60526506.771828264"/>
    <n v="0"/>
  </r>
  <r>
    <s v="Feast of Love"/>
    <x v="0"/>
    <x v="0"/>
    <x v="27"/>
    <s v="September 28, 2007 (United States)"/>
    <x v="14"/>
    <n v="16000"/>
    <s v="Robert Benton"/>
    <s v="Allison Burnett"/>
    <s v="Morgan Freeman"/>
    <s v="United States"/>
    <m/>
    <n v="5741608"/>
    <s v="GreeneStreet Films"/>
    <n v="97"/>
    <n v="207.3"/>
    <n v="8688579.0139893871"/>
    <n v="0"/>
  </r>
  <r>
    <s v="Tyler Perry's Why Did I Get Married?"/>
    <x v="8"/>
    <x v="3"/>
    <x v="27"/>
    <s v="October 12, 2007 (United States)"/>
    <x v="23"/>
    <n v="12000"/>
    <s v="Tyler Perry"/>
    <s v="Tyler Perry"/>
    <s v="Tyler Perry"/>
    <s v="United States"/>
    <n v="15000000"/>
    <n v="55862886"/>
    <s v="Lions Gate Films"/>
    <n v="113"/>
    <n v="207.3"/>
    <n v="84535394.78147611"/>
    <n v="2.7241924000000002"/>
  </r>
  <r>
    <s v="Love in the Time of Cholera"/>
    <x v="0"/>
    <x v="0"/>
    <x v="27"/>
    <s v="November 16, 2007 (United States)"/>
    <x v="5"/>
    <n v="23000"/>
    <s v="Mike Newell"/>
    <s v="Ronald Harwood"/>
    <s v="Javier Bardem"/>
    <s v="United States"/>
    <n v="45000000"/>
    <n v="31575877"/>
    <s v="New Line Cinema"/>
    <n v="139"/>
    <n v="207.3"/>
    <n v="47782694.717317894"/>
    <n v="-0.29831384444444442"/>
  </r>
  <r>
    <s v="P2"/>
    <x v="0"/>
    <x v="6"/>
    <x v="27"/>
    <s v="November 9, 2007 (United States)"/>
    <x v="23"/>
    <n v="33000"/>
    <s v="Franck Khalfoun"/>
    <s v="Alexandre Aja"/>
    <s v="Rachel Nichols"/>
    <s v="United States"/>
    <n v="8000000"/>
    <n v="7766240"/>
    <s v="P2 Productions"/>
    <n v="98"/>
    <n v="207.3"/>
    <n v="11752385.373854317"/>
    <n v="-2.9219999999999999E-2"/>
  </r>
  <r>
    <s v="The Reaping"/>
    <x v="0"/>
    <x v="4"/>
    <x v="27"/>
    <s v="April 5, 2007 (United States)"/>
    <x v="41"/>
    <n v="42000"/>
    <s v="Stephen Hopkins"/>
    <s v="Carey W. Hayes"/>
    <s v="Hilary Swank"/>
    <s v="United States"/>
    <n v="40000000"/>
    <n v="62771059"/>
    <s v="Warner Bros."/>
    <n v="99"/>
    <n v="207.3"/>
    <n v="94989296.71152918"/>
    <n v="0.569276475"/>
  </r>
  <r>
    <s v="The Invasion"/>
    <x v="8"/>
    <x v="9"/>
    <x v="27"/>
    <s v="August 17, 2007 (United States)"/>
    <x v="23"/>
    <n v="75000"/>
    <s v="Oliver Hirschbiegel"/>
    <s v="David Kajganich"/>
    <s v="Nicole Kidman"/>
    <s v="United States"/>
    <n v="80000000"/>
    <n v="40170558"/>
    <s v="Warner Bros."/>
    <n v="99"/>
    <n v="207.3"/>
    <n v="60788731.522431254"/>
    <n v="-0.49786802499999999"/>
  </r>
  <r>
    <s v="Redacted"/>
    <x v="0"/>
    <x v="6"/>
    <x v="27"/>
    <s v="November 16, 2007 (Spain)"/>
    <x v="10"/>
    <n v="10000"/>
    <s v="Brian De Palma"/>
    <s v="Brian De Palma"/>
    <s v="Patrick Carroll"/>
    <s v="United States"/>
    <n v="5000000"/>
    <n v="784604"/>
    <s v="HDNet Films"/>
    <n v="90"/>
    <n v="207.3"/>
    <n v="1187314.3984563432"/>
    <n v="-0.84307920000000003"/>
  </r>
  <r>
    <s v="Who's Your Caddy?"/>
    <x v="8"/>
    <x v="3"/>
    <x v="27"/>
    <s v="July 27, 2007 (United States)"/>
    <x v="58"/>
    <n v="15000"/>
    <s v="Don Michael Paul"/>
    <s v="Don Michael Paul"/>
    <s v="Big Boi"/>
    <s v="United States"/>
    <n v="7000000"/>
    <n v="5713425"/>
    <s v="Ascendant Pictures"/>
    <n v="93"/>
    <n v="207.3"/>
    <n v="8645930.6439942103"/>
    <n v="-0.18379642857142858"/>
  </r>
  <r>
    <s v="Persepolis"/>
    <x v="8"/>
    <x v="10"/>
    <x v="27"/>
    <s v="February 22, 2008 (United States)"/>
    <x v="45"/>
    <n v="90000"/>
    <s v="Vincent Paronnaud"/>
    <s v="Marjane Satrapi"/>
    <s v="Chiara Mastroianni"/>
    <s v="France"/>
    <n v="7300000"/>
    <n v="22783978"/>
    <s v="2.4.7. Films"/>
    <n v="96"/>
    <n v="207.3"/>
    <n v="34478214.657983594"/>
    <n v="2.1210928767123289"/>
  </r>
  <r>
    <s v="The Great Debaters"/>
    <x v="8"/>
    <x v="5"/>
    <x v="27"/>
    <s v="December 25, 2007 (United States)"/>
    <x v="24"/>
    <n v="57000"/>
    <s v="Denzel Washington"/>
    <s v="Robert Eisele"/>
    <s v="Denzel Washington"/>
    <s v="United States"/>
    <n v="15000000"/>
    <n v="30271556"/>
    <s v="Harpo Films"/>
    <n v="126"/>
    <n v="207.3"/>
    <n v="45808910.357935354"/>
    <n v="1.0181037333333334"/>
  </r>
  <r>
    <s v="Georgia Rule"/>
    <x v="0"/>
    <x v="3"/>
    <x v="27"/>
    <s v="May 11, 2007 (United States)"/>
    <x v="1"/>
    <n v="24000"/>
    <s v="Garry Marshall"/>
    <s v="Mark Andrus"/>
    <s v="Jane Fonda"/>
    <s v="United States"/>
    <n v="20000000"/>
    <n v="25000167"/>
    <s v="Morgan Creek Entertainment"/>
    <n v="113"/>
    <n v="207.3"/>
    <n v="37831897.674384944"/>
    <n v="0.25000834999999999"/>
  </r>
  <r>
    <s v="The Nines"/>
    <x v="0"/>
    <x v="0"/>
    <x v="27"/>
    <s v="November 30, 2007 (United Kingdom)"/>
    <x v="21"/>
    <n v="33000"/>
    <s v="John August"/>
    <s v="John August"/>
    <s v="Ryan Reynolds"/>
    <s v="United States"/>
    <m/>
    <n v="130880"/>
    <s v="Destination Films"/>
    <n v="100"/>
    <n v="207.3"/>
    <n v="198056.22768933911"/>
    <n v="0"/>
  </r>
  <r>
    <s v="I Know Who Killed Me"/>
    <x v="0"/>
    <x v="6"/>
    <x v="27"/>
    <s v="July 27, 2007 (United States)"/>
    <x v="48"/>
    <n v="26000"/>
    <s v="Chris Sivertson"/>
    <s v="Jeff Hammond"/>
    <s v="Lindsay Lohan"/>
    <s v="United States"/>
    <n v="12000000"/>
    <n v="9669758"/>
    <s v="360 Pictures"/>
    <n v="105"/>
    <n v="207.3"/>
    <n v="14632914.059816688"/>
    <n v="-0.19418683333333334"/>
  </r>
  <r>
    <s v="Mr. Magorium's Wonder Emporium"/>
    <x v="2"/>
    <x v="3"/>
    <x v="27"/>
    <s v="November 16, 2007 (United States)"/>
    <x v="19"/>
    <n v="44000"/>
    <s v="Zach Helm"/>
    <s v="Zach Helm"/>
    <s v="Natalie Portman"/>
    <s v="United States"/>
    <n v="65000000"/>
    <n v="69474661"/>
    <s v="Mandate Pictures"/>
    <n v="93"/>
    <n v="207.3"/>
    <n v="105133628.34394597"/>
    <n v="6.8840938461538465E-2"/>
  </r>
  <r>
    <s v="Rise: Blood Hunter"/>
    <x v="0"/>
    <x v="2"/>
    <x v="27"/>
    <s v="July 6, 2007 (Turkey)"/>
    <x v="38"/>
    <n v="12000"/>
    <s v="Sebastian Gutierrez"/>
    <s v="Sebastian Gutierrez"/>
    <s v="Lucy Liu"/>
    <s v="United States"/>
    <m/>
    <n v="2850927"/>
    <s v="Mandate Pictures"/>
    <n v="97"/>
    <n v="207.3"/>
    <n v="4314210.3227206944"/>
    <n v="0"/>
  </r>
  <r>
    <s v="Hotel for Dogs"/>
    <x v="1"/>
    <x v="3"/>
    <x v="27"/>
    <s v="January 16, 2009 (United States)"/>
    <x v="20"/>
    <n v="22000"/>
    <s v="Thor Freudenthal"/>
    <s v="Jeff Lowell"/>
    <s v="Emma Roberts"/>
    <s v="Germany"/>
    <n v="35000000"/>
    <n v="117252578"/>
    <s v="Dreamworks Pictures"/>
    <n v="100"/>
    <n v="207.3"/>
    <n v="177434316.05692232"/>
    <n v="2.3500736571428571"/>
  </r>
  <r>
    <s v="Because I Said So"/>
    <x v="8"/>
    <x v="3"/>
    <x v="27"/>
    <s v="February 2, 2007 (United States)"/>
    <x v="46"/>
    <n v="38000"/>
    <s v="Michael Lehmann"/>
    <s v="Karen Leigh Hopkins"/>
    <s v="Diane Keaton"/>
    <s v="United States"/>
    <m/>
    <n v="69485490"/>
    <s v="Universal Pictures"/>
    <n v="102"/>
    <n v="207.3"/>
    <n v="105150015.4992764"/>
    <n v="0"/>
  </r>
  <r>
    <s v="4 Months, 3 Weeks and 2 Days"/>
    <x v="4"/>
    <x v="0"/>
    <x v="27"/>
    <s v="September 14, 2007 (Romania)"/>
    <x v="6"/>
    <n v="58000"/>
    <s v="Cristian Mungiu"/>
    <s v="Cristian Mungiu"/>
    <s v="Anamaria Marinca"/>
    <s v="Romania"/>
    <m/>
    <n v="10174839"/>
    <s v="Mobra Films"/>
    <n v="113"/>
    <n v="207.3"/>
    <n v="15397235.862518087"/>
    <n v="0"/>
  </r>
  <r>
    <s v="Fred Claus"/>
    <x v="1"/>
    <x v="3"/>
    <x v="27"/>
    <s v="November 9, 2007 (United States)"/>
    <x v="41"/>
    <n v="41000"/>
    <s v="David Dobkin"/>
    <s v="Dan Fogelman"/>
    <s v="Vince Vaughn"/>
    <s v="United States"/>
    <n v="100000000"/>
    <n v="97838349"/>
    <s v="Warner Bros."/>
    <n v="116"/>
    <n v="207.3"/>
    <n v="148055427.30969608"/>
    <n v="-2.1616509999999999E-2"/>
  </r>
  <r>
    <s v="Sex and Death 101"/>
    <x v="0"/>
    <x v="3"/>
    <x v="27"/>
    <s v="February 22, 2008 (United States)"/>
    <x v="23"/>
    <n v="11000"/>
    <s v="Daniel Waters"/>
    <s v="Daniel Waters"/>
    <s v="Robert Wisdom"/>
    <s v="United States"/>
    <n v="5000000"/>
    <n v="1229330"/>
    <s v="Avenue Pictures"/>
    <n v="117"/>
    <n v="207.3"/>
    <n v="1860303.0438977326"/>
    <n v="-0.75413399999999997"/>
  </r>
  <r>
    <s v="Lions for Lambs"/>
    <x v="0"/>
    <x v="6"/>
    <x v="27"/>
    <s v="November 9, 2007 (United States)"/>
    <x v="19"/>
    <n v="48000"/>
    <s v="Robert Redford"/>
    <s v="Matthew Michael Carnahan"/>
    <s v="Tom Cruise"/>
    <s v="United States"/>
    <n v="35000000"/>
    <n v="64811540"/>
    <s v="Metro-Goldwyn-Mayer (MGM)"/>
    <n v="92"/>
    <n v="207.3"/>
    <n v="98077086.821032315"/>
    <n v="0.85175828571428569"/>
  </r>
  <r>
    <s v="Captivity"/>
    <x v="0"/>
    <x v="6"/>
    <x v="27"/>
    <s v="July 13, 2007 (United States)"/>
    <x v="26"/>
    <n v="23000"/>
    <s v="Roland JoffÃ©"/>
    <s v="Larry Cohen"/>
    <s v="Elisha Cuthbert"/>
    <s v="United States"/>
    <n v="17000000"/>
    <n v="10921200"/>
    <s v="Captivity Productions"/>
    <n v="96"/>
    <n v="207.3"/>
    <n v="16526678.437047755"/>
    <n v="-0.35757647058823527"/>
  </r>
  <r>
    <s v="Charlie Bartlett"/>
    <x v="0"/>
    <x v="3"/>
    <x v="27"/>
    <s v="February 22, 2008 (United States)"/>
    <x v="9"/>
    <n v="64000"/>
    <s v="Jon Poll"/>
    <s v="Gustin Nash"/>
    <s v="Anton Yelchin"/>
    <s v="United States"/>
    <n v="12000000"/>
    <n v="5254986"/>
    <s v="Metro-Goldwyn-Mayer (MGM)"/>
    <n v="97"/>
    <n v="207.3"/>
    <n v="7952190.5846599126"/>
    <n v="-0.56208449999999999"/>
  </r>
  <r>
    <s v="The Invisible"/>
    <x v="8"/>
    <x v="6"/>
    <x v="27"/>
    <s v="April 27, 2007 (United States)"/>
    <x v="19"/>
    <n v="35000"/>
    <s v="David S. Goyer"/>
    <s v="Mick Davis"/>
    <s v="Justin Chatwin"/>
    <s v="United States"/>
    <n v="30000000"/>
    <n v="26810113"/>
    <s v="Hollywood Pictures"/>
    <n v="102"/>
    <n v="207.3"/>
    <n v="40570827.053063191"/>
    <n v="-0.10632956666666667"/>
  </r>
  <r>
    <s v="Underdog"/>
    <x v="1"/>
    <x v="2"/>
    <x v="27"/>
    <s v="August 3, 2007 (United States)"/>
    <x v="25"/>
    <n v="20000"/>
    <s v="Frederik Du Chau"/>
    <s v="Adam Rifkin"/>
    <s v="Peter Dinklage"/>
    <s v="United States"/>
    <m/>
    <n v="65270477"/>
    <s v="Have No Fear Productions"/>
    <n v="84"/>
    <n v="207.3"/>
    <n v="98771580.486734197"/>
    <n v="0"/>
  </r>
  <r>
    <s v="The Last Legion"/>
    <x v="8"/>
    <x v="2"/>
    <x v="27"/>
    <s v="August 17, 2007 (United States)"/>
    <x v="20"/>
    <n v="35000"/>
    <s v="Doug Lefler"/>
    <s v="Jez Butterworth"/>
    <s v="Colin Firth"/>
    <s v="United Kingdom"/>
    <n v="35000000"/>
    <n v="25303038"/>
    <s v="Dino De Laurentiis Company"/>
    <n v="101"/>
    <n v="207.3"/>
    <n v="38290221.999999993"/>
    <n v="-0.27705605714285714"/>
  </r>
  <r>
    <s v="Diary of the Dead"/>
    <x v="0"/>
    <x v="7"/>
    <x v="27"/>
    <s v="February 22, 2008 (United States)"/>
    <x v="41"/>
    <n v="46000"/>
    <s v="George A. Romero"/>
    <s v="George A. Romero"/>
    <s v="Michelle Morgan"/>
    <s v="United States"/>
    <n v="2000000"/>
    <n v="5540941"/>
    <s v="Artfire Films"/>
    <n v="95"/>
    <n v="207.3"/>
    <n v="8384916.5060299076"/>
    <n v="1.7704705000000001"/>
  </r>
  <r>
    <s v="Evangelion: 1.0 You Are (Not) Alone"/>
    <x v="8"/>
    <x v="10"/>
    <x v="27"/>
    <s v="September 1, 2007 (Japan)"/>
    <x v="3"/>
    <n v="19000"/>
    <s v="Masayuki"/>
    <s v="Hideaki Anno"/>
    <s v="Megumi Ogata"/>
    <s v="Japan"/>
    <m/>
    <n v="16444137"/>
    <s v="Gainax"/>
    <n v="98"/>
    <n v="207.3"/>
    <n v="24884350.105643991"/>
    <n v="0"/>
  </r>
  <r>
    <s v="Mongol: The Rise of Genghis Khan"/>
    <x v="0"/>
    <x v="2"/>
    <x v="27"/>
    <s v="July 4, 2008 (United States)"/>
    <x v="13"/>
    <n v="45000"/>
    <s v="Sergei Bodrov"/>
    <s v="Arif Aliev"/>
    <s v="Tadanobu Asano"/>
    <s v="Russia"/>
    <n v="18000000"/>
    <n v="26527510"/>
    <s v="CTB Film Company"/>
    <n v="126"/>
    <n v="207.3"/>
    <n v="40143173.598649293"/>
    <n v="0.47375055555555556"/>
  </r>
  <r>
    <s v="Eagle vs Shark"/>
    <x v="0"/>
    <x v="3"/>
    <x v="27"/>
    <s v="August 30, 2007 (New Zealand)"/>
    <x v="8"/>
    <n v="24000"/>
    <s v="Taika Waititi"/>
    <s v="Loren Taylor"/>
    <s v="Loren Taylor"/>
    <s v="New Zealand"/>
    <m/>
    <n v="1298037"/>
    <s v="New Zealand Film Commission"/>
    <n v="88"/>
    <n v="207.3"/>
    <n v="1964274.9971056439"/>
    <n v="0"/>
  </r>
  <r>
    <s v="Towelhead"/>
    <x v="0"/>
    <x v="0"/>
    <x v="27"/>
    <s v="September 26, 2008 (United States)"/>
    <x v="15"/>
    <n v="11000"/>
    <s v="Alan Ball"/>
    <s v="Alan Ball"/>
    <s v="Summer Bishil"/>
    <s v="United States"/>
    <m/>
    <n v="691733"/>
    <s v="Indian Paintbrush"/>
    <n v="124"/>
    <n v="207.3"/>
    <n v="1046775.8904968643"/>
    <n v="0"/>
  </r>
  <r>
    <s v="The Life Before Her Eyes"/>
    <x v="0"/>
    <x v="0"/>
    <x v="27"/>
    <s v="September 5, 2008 (Poland)"/>
    <x v="21"/>
    <n v="14000"/>
    <s v="Vadim Perelman"/>
    <s v="Laura Kasischke"/>
    <s v="Uma Thurman"/>
    <s v="United States"/>
    <n v="13000000"/>
    <n v="7248490"/>
    <s v="2929 Productions"/>
    <n v="90"/>
    <n v="207.3"/>
    <n v="10968892.006753497"/>
    <n v="-0.44242384615384617"/>
  </r>
  <r>
    <s v="The Counterfeiters"/>
    <x v="0"/>
    <x v="6"/>
    <x v="27"/>
    <s v="April 18, 2008 (United States)"/>
    <x v="37"/>
    <n v="44000"/>
    <s v="Stefan Ruzowitzky"/>
    <s v="Adolf Burger"/>
    <s v="Karl Markovics"/>
    <s v="Austria"/>
    <m/>
    <n v="18814713"/>
    <s v="Magnolia Filmproduktion"/>
    <n v="99"/>
    <n v="207.3"/>
    <n v="28471661.688856725"/>
    <n v="0"/>
  </r>
  <r>
    <s v="Shotgun Stories"/>
    <x v="8"/>
    <x v="0"/>
    <x v="27"/>
    <s v="March 26, 2008 (United States)"/>
    <x v="13"/>
    <n v="10000"/>
    <s v="Jeff Nichols"/>
    <s v="Jeff Nichols"/>
    <s v="Michael Shannon"/>
    <s v="United States"/>
    <m/>
    <n v="185699"/>
    <s v="A Lucky Old Sun Production"/>
    <n v="92"/>
    <n v="207.3"/>
    <n v="281011.94548962853"/>
    <n v="0"/>
  </r>
  <r>
    <s v="Nancy Drew"/>
    <x v="1"/>
    <x v="3"/>
    <x v="27"/>
    <s v="June 15, 2007 (United States)"/>
    <x v="23"/>
    <n v="20000"/>
    <s v="Andrew Fleming"/>
    <s v="Andrew Fleming"/>
    <s v="Emma Roberts"/>
    <s v="United States"/>
    <n v="20000000"/>
    <n v="30666930"/>
    <s v="Warner Bros."/>
    <n v="99"/>
    <n v="207.3"/>
    <n v="46407216.309696086"/>
    <n v="0.53334649999999995"/>
  </r>
  <r>
    <s v="In the Land of Women"/>
    <x v="8"/>
    <x v="3"/>
    <x v="27"/>
    <s v="April 20, 2007 (United States)"/>
    <x v="5"/>
    <n v="31000"/>
    <s v="Jonathan Kasdan"/>
    <s v="Jonathan Kasdan"/>
    <s v="Adam Brody"/>
    <s v="United States"/>
    <n v="10000000"/>
    <n v="17562071"/>
    <s v="Castle Rock Entertainment"/>
    <n v="97"/>
    <n v="207.3"/>
    <n v="26576081.392667629"/>
    <n v="0.75620710000000002"/>
  </r>
  <r>
    <s v="Joshua"/>
    <x v="0"/>
    <x v="0"/>
    <x v="27"/>
    <s v="July 13, 2007 (United States)"/>
    <x v="23"/>
    <n v="12000"/>
    <s v="George Ratliff"/>
    <s v="David Gilbert"/>
    <s v="Sam Rockwell"/>
    <s v="United States"/>
    <m/>
    <n v="719968"/>
    <s v="ATO Pictures"/>
    <n v="106"/>
    <n v="207.3"/>
    <n v="1089502.9503135551"/>
    <n v="0"/>
  </r>
  <r>
    <s v="Jab We Met"/>
    <x v="4"/>
    <x v="3"/>
    <x v="27"/>
    <s v="October 26, 2007 (United States)"/>
    <x v="6"/>
    <n v="49000"/>
    <s v="Imtiaz Ali"/>
    <s v="Imtiaz Ali"/>
    <s v="Shahid Kapoor"/>
    <s v="India"/>
    <m/>
    <n v="10065630"/>
    <s v="Shree Ashtavinayak Cine Vision"/>
    <n v="138"/>
    <n v="207.3"/>
    <n v="15231973.617945006"/>
    <n v="0"/>
  </r>
  <r>
    <s v="Rendition"/>
    <x v="0"/>
    <x v="0"/>
    <x v="27"/>
    <s v="October 19, 2007 (United States)"/>
    <x v="8"/>
    <n v="55000"/>
    <s v="Gavin Hood"/>
    <s v="Kelley Sane"/>
    <s v="Reese Witherspoon"/>
    <s v="United States"/>
    <n v="27500000"/>
    <n v="27066382"/>
    <s v="Anonymous Content"/>
    <n v="122"/>
    <n v="207.3"/>
    <n v="40958630.165943071"/>
    <n v="-1.5767927272727272E-2"/>
  </r>
  <r>
    <s v="License to Wed"/>
    <x v="8"/>
    <x v="3"/>
    <x v="27"/>
    <s v="July 3, 2007 (United States)"/>
    <x v="11"/>
    <n v="38000"/>
    <s v="Ken Kwapis"/>
    <s v="Kim Barker"/>
    <s v="Mandy Moore"/>
    <s v="United States"/>
    <n v="35000000"/>
    <n v="70181325"/>
    <s v="Warner Bros."/>
    <n v="91"/>
    <n v="207.3"/>
    <n v="106202998.80607814"/>
    <n v="1.0051807142857143"/>
  </r>
  <r>
    <s v="88 Minutes"/>
    <x v="0"/>
    <x v="6"/>
    <x v="27"/>
    <s v="April 18, 2008 (United States)"/>
    <x v="23"/>
    <n v="75000"/>
    <s v="Jon Avnet"/>
    <s v="Gary Scott Thompson"/>
    <s v="Al Pacino"/>
    <s v="United States"/>
    <n v="30000000"/>
    <n v="32593385"/>
    <s v="Millennium Films"/>
    <n v="108"/>
    <n v="207.3"/>
    <n v="49322454.773275442"/>
    <n v="8.6446166666666671E-2"/>
  </r>
  <r>
    <s v="The Last Mimzy"/>
    <x v="1"/>
    <x v="2"/>
    <x v="27"/>
    <s v="March 23, 2007 (United States)"/>
    <x v="19"/>
    <n v="21000"/>
    <s v="Robert Shaye"/>
    <s v="Bruce Joel Rubin"/>
    <s v="Joely Richardson"/>
    <s v="United States"/>
    <m/>
    <n v="27308918"/>
    <s v="New Line Cinema"/>
    <n v="90"/>
    <n v="207.3"/>
    <n v="41325651.599614084"/>
    <n v="0"/>
  </r>
  <r>
    <s v="Primeval"/>
    <x v="0"/>
    <x v="2"/>
    <x v="27"/>
    <s v="January 12, 2007 (United States)"/>
    <x v="25"/>
    <n v="13000"/>
    <s v="Michael Katleman"/>
    <s v="John Brancato"/>
    <s v="Dominic Purcell"/>
    <s v="United States"/>
    <m/>
    <n v="15291277"/>
    <s v="Hollywood Pictures"/>
    <n v="93"/>
    <n v="207.3"/>
    <n v="23139766.497346837"/>
    <n v="0"/>
  </r>
  <r>
    <s v="Smiley Face"/>
    <x v="0"/>
    <x v="3"/>
    <x v="27"/>
    <s v="January 16, 2008 (France)"/>
    <x v="1"/>
    <n v="17000"/>
    <s v="Gregg Araki"/>
    <s v="Dylan Haggerty"/>
    <s v="Anna Faris"/>
    <s v="United States"/>
    <m/>
    <n v="179381"/>
    <s v="Anonymous Content"/>
    <n v="85"/>
    <n v="207.3"/>
    <n v="271451.1321755909"/>
    <n v="0"/>
  </r>
  <r>
    <s v="Boarding Gate"/>
    <x v="0"/>
    <x v="0"/>
    <x v="27"/>
    <s v="August 22, 2007 (France)"/>
    <x v="27"/>
    <n v="3600"/>
    <s v="Olivier Assayas"/>
    <s v="Olivier Assayas"/>
    <s v="Asia Argento"/>
    <s v="France"/>
    <m/>
    <n v="586888"/>
    <s v="Canal+"/>
    <n v="106"/>
    <n v="207.3"/>
    <n v="888117.53786782431"/>
    <n v="0"/>
  </r>
  <r>
    <s v="Meet Bill"/>
    <x v="0"/>
    <x v="3"/>
    <x v="27"/>
    <s v="June 18, 2008 (Iceland)"/>
    <x v="19"/>
    <n v="20000"/>
    <s v="Bernie Goldmann"/>
    <s v="Melisa Wallack"/>
    <s v="Aaron Eckhart"/>
    <s v="United States"/>
    <m/>
    <n v="346592"/>
    <s v="GreeneStreet Films"/>
    <n v="93"/>
    <n v="207.3"/>
    <n v="524485.81958514219"/>
    <n v="0"/>
  </r>
  <r>
    <s v="Stomp the Yard"/>
    <x v="8"/>
    <x v="0"/>
    <x v="27"/>
    <s v="January 12, 2007 (United States)"/>
    <x v="20"/>
    <n v="22000"/>
    <s v="Sylvain White"/>
    <s v="Robert Adetuyi"/>
    <s v="Columbus Short"/>
    <s v="United States"/>
    <n v="13000000"/>
    <n v="75511123"/>
    <s v="Rainforest Films"/>
    <n v="115"/>
    <n v="207.3"/>
    <n v="114268399.83164495"/>
    <n v="4.8085479230769232"/>
  </r>
  <r>
    <s v="Hounddog"/>
    <x v="0"/>
    <x v="0"/>
    <x v="27"/>
    <s v="January 22, 2007 (United States)"/>
    <x v="21"/>
    <n v="6000"/>
    <s v="Deborah Kampmeier"/>
    <s v="Deborah Kampmeier"/>
    <s v="Dakota Fanning"/>
    <s v="United States"/>
    <n v="3750000"/>
    <n v="131961"/>
    <s v="Deerjen Films"/>
    <n v="102"/>
    <n v="207.3"/>
    <n v="199692.06801736611"/>
    <n v="-0.96481039999999996"/>
  </r>
  <r>
    <s v="The Savages"/>
    <x v="0"/>
    <x v="3"/>
    <x v="27"/>
    <s v="February 1, 2008 (United States)"/>
    <x v="12"/>
    <n v="36000"/>
    <s v="Tamara Jenkins"/>
    <s v="Tamara Jenkins"/>
    <s v="Laura Linney"/>
    <s v="United States"/>
    <m/>
    <n v="10653221"/>
    <s v="Fox Searchlight Pictures"/>
    <n v="113"/>
    <n v="207.3"/>
    <n v="16121154.981669076"/>
    <n v="0"/>
  </r>
  <r>
    <s v="Cassandra's Dream"/>
    <x v="8"/>
    <x v="6"/>
    <x v="27"/>
    <s v="January 18, 2008 (United States)"/>
    <x v="17"/>
    <n v="51000"/>
    <s v="Woody Allen"/>
    <s v="Woody Allen"/>
    <s v="Colin Farrell"/>
    <s v="United States"/>
    <m/>
    <n v="22687639"/>
    <s v="Iberville Productions"/>
    <n v="108"/>
    <n v="207.3"/>
    <n v="34332428.144235402"/>
    <n v="0"/>
  </r>
  <r>
    <s v="Chapter 27"/>
    <x v="0"/>
    <x v="5"/>
    <x v="27"/>
    <s v="December 15, 2007 (Japan)"/>
    <x v="46"/>
    <n v="11000"/>
    <s v="J.P. Schaefer"/>
    <s v="J.P. Schaefer"/>
    <s v="Chuck Cooper"/>
    <s v="Canada"/>
    <m/>
    <n v="187488"/>
    <s v="Peace Arch Entertainment Group"/>
    <n v="84"/>
    <n v="207.3"/>
    <n v="283719.17800289433"/>
    <n v="0"/>
  </r>
  <r>
    <s v="The Jane Austen Book Club"/>
    <x v="8"/>
    <x v="3"/>
    <x v="27"/>
    <s v="October 5, 2007 (United States)"/>
    <x v="8"/>
    <n v="27000"/>
    <s v="Robin Swicord"/>
    <s v="Robin Swicord"/>
    <s v="Kathy Baker"/>
    <s v="United States"/>
    <m/>
    <n v="7163566"/>
    <s v="Mockingbird Pictures"/>
    <n v="106"/>
    <n v="207.3"/>
    <n v="10840379.422093583"/>
    <n v="0"/>
  </r>
  <r>
    <s v="Postal"/>
    <x v="0"/>
    <x v="2"/>
    <x v="27"/>
    <s v="October 18, 2007 (Germany)"/>
    <x v="54"/>
    <n v="22000"/>
    <s v="Uwe Boll"/>
    <s v="Uwe Boll"/>
    <s v="Zack Ward"/>
    <s v="United States"/>
    <n v="15000000"/>
    <n v="146741"/>
    <s v="Boll Kino Beteiligungs GmbH &amp; Co. KG"/>
    <n v="100"/>
    <n v="207.3"/>
    <n v="222058.13651712492"/>
    <n v="-0.99021726666666665"/>
  </r>
  <r>
    <s v="The Hunting Party"/>
    <x v="0"/>
    <x v="1"/>
    <x v="27"/>
    <s v="September 21, 2007 (United States)"/>
    <x v="8"/>
    <n v="25000"/>
    <s v="Richard Shepard"/>
    <s v="Richard Shepard"/>
    <s v="Richard Gere"/>
    <s v="United States"/>
    <n v="25000000"/>
    <n v="7674033"/>
    <s v="Intermedia"/>
    <n v="101"/>
    <n v="207.3"/>
    <n v="11612851.674384948"/>
    <n v="-0.69303868000000002"/>
  </r>
  <r>
    <s v="Son of Rambow"/>
    <x v="8"/>
    <x v="2"/>
    <x v="27"/>
    <s v="May 23, 2008 (United States)"/>
    <x v="9"/>
    <n v="31000"/>
    <s v="Garth Jennings"/>
    <s v="Garth Jennings"/>
    <s v="Bill Milner"/>
    <s v="United Kingdom"/>
    <m/>
    <n v="10871449"/>
    <s v="Hammer &amp; Tongs"/>
    <n v="96"/>
    <n v="207.3"/>
    <n v="16451391.950313553"/>
    <n v="0"/>
  </r>
  <r>
    <s v="Things We Lost in the Fire"/>
    <x v="0"/>
    <x v="0"/>
    <x v="27"/>
    <s v="October 19, 2007 (United States)"/>
    <x v="13"/>
    <n v="28000"/>
    <s v="Susanne Bier"/>
    <s v="Allan Loeb"/>
    <s v="Halle Berry"/>
    <s v="United States"/>
    <n v="16000000"/>
    <n v="8591255"/>
    <s v="Dreamworks Pictures"/>
    <n v="118"/>
    <n v="207.3"/>
    <n v="13000852.356488179"/>
    <n v="-0.46304656249999998"/>
  </r>
  <r>
    <s v="The Dark Knight"/>
    <x v="8"/>
    <x v="2"/>
    <x v="28"/>
    <s v="July 18, 2008 (United States)"/>
    <x v="71"/>
    <n v="2400000"/>
    <s v="Christopher Nolan"/>
    <s v="Jonathan Nolan"/>
    <s v="Christian Bale"/>
    <s v="United States"/>
    <n v="185000000"/>
    <n v="1005973645"/>
    <s v="Warner Bros."/>
    <n v="152"/>
    <n v="215.3"/>
    <n v="1465740512.9424059"/>
    <n v="4.4376953783783781"/>
  </r>
  <r>
    <s v="Twilight"/>
    <x v="8"/>
    <x v="0"/>
    <x v="28"/>
    <s v="November 21, 2008 (United States)"/>
    <x v="33"/>
    <n v="435000"/>
    <s v="Catherine Hardwicke"/>
    <s v="Melissa Rosenberg"/>
    <s v="Kristen Stewart"/>
    <s v="United States"/>
    <n v="37000000"/>
    <n v="408430415"/>
    <s v="Summit Entertainment"/>
    <n v="122"/>
    <n v="215.3"/>
    <n v="595098101.1867162"/>
    <n v="10.038659864864865"/>
  </r>
  <r>
    <s v="Iron Man"/>
    <x v="8"/>
    <x v="2"/>
    <x v="28"/>
    <s v="May 2, 2008 (United States)"/>
    <x v="6"/>
    <n v="969000"/>
    <s v="Jon Favreau"/>
    <s v="Mark Fergus"/>
    <s v="Robert Downey Jr."/>
    <s v="United States"/>
    <n v="140000000"/>
    <n v="585796247"/>
    <s v="Paramount Pictures"/>
    <n v="126"/>
    <n v="215.3"/>
    <n v="853526626.49280071"/>
    <n v="3.1842589071428571"/>
  </r>
  <r>
    <s v="The Incredible Hulk"/>
    <x v="8"/>
    <x v="2"/>
    <x v="28"/>
    <s v="June 13, 2008 (United States)"/>
    <x v="17"/>
    <n v="448000"/>
    <s v="Louis Leterrier"/>
    <s v="Zak Penn"/>
    <s v="Edward Norton"/>
    <s v="United States"/>
    <n v="150000000"/>
    <n v="264770996"/>
    <s v="Universal Pictures"/>
    <n v="112"/>
    <n v="215.3"/>
    <n v="385781056.41058987"/>
    <n v="0.76513997333333328"/>
  </r>
  <r>
    <s v="Kung Fu Panda"/>
    <x v="1"/>
    <x v="10"/>
    <x v="28"/>
    <s v="June 6, 2008 (United States)"/>
    <x v="37"/>
    <n v="432000"/>
    <s v="Mark Osborne"/>
    <s v="Jonathan Aibel"/>
    <s v="Jack Black"/>
    <s v="United States"/>
    <n v="130000000"/>
    <n v="631746197"/>
    <s v="DreamWorks Animation"/>
    <n v="92"/>
    <n v="215.3"/>
    <n v="920477389.6836971"/>
    <n v="3.8595861307692307"/>
  </r>
  <r>
    <s v="Tropic Thunder"/>
    <x v="0"/>
    <x v="2"/>
    <x v="28"/>
    <s v="August 13, 2008 (United States)"/>
    <x v="9"/>
    <n v="390000"/>
    <s v="Ben Stiller"/>
    <s v="Justin Theroux"/>
    <s v="Ben Stiller"/>
    <s v="United States"/>
    <n v="92000000"/>
    <n v="195702963"/>
    <s v="Dreamworks Pictures"/>
    <n v="107"/>
    <n v="215.3"/>
    <n v="285146398.01718533"/>
    <n v="1.1272061195652174"/>
  </r>
  <r>
    <s v="Step Brothers"/>
    <x v="0"/>
    <x v="3"/>
    <x v="28"/>
    <s v="July 25, 2008 (United States)"/>
    <x v="15"/>
    <n v="274000"/>
    <s v="Adam McKay"/>
    <s v="Will Ferrell"/>
    <s v="Will Ferrell"/>
    <s v="United States"/>
    <n v="65000000"/>
    <n v="128108211"/>
    <s v="Columbia Pictures"/>
    <n v="98"/>
    <n v="215.3"/>
    <n v="186658364.09986067"/>
    <n v="0.97089555384615389"/>
  </r>
  <r>
    <s v="Quantum of Solace"/>
    <x v="8"/>
    <x v="2"/>
    <x v="28"/>
    <s v="November 14, 2008 (United States)"/>
    <x v="14"/>
    <n v="412000"/>
    <s v="Marc Forster"/>
    <s v="Paul Haggis"/>
    <s v="Daniel Craig"/>
    <s v="United Kingdom"/>
    <n v="200000000"/>
    <n v="589580482"/>
    <s v="Metro-Goldwyn-Mayer (MGM)"/>
    <n v="106"/>
    <n v="215.3"/>
    <n v="859040395.7426846"/>
    <n v="1.94790241"/>
  </r>
  <r>
    <s v="Mamma Mia!"/>
    <x v="8"/>
    <x v="3"/>
    <x v="28"/>
    <s v="July 18, 2008 (United States)"/>
    <x v="5"/>
    <n v="224000"/>
    <s v="Phyllida Lloyd"/>
    <s v="Catherine Johnson"/>
    <s v="Meryl Streep"/>
    <s v="United States"/>
    <n v="52000000"/>
    <n v="611257819"/>
    <s v="Universal Pictures"/>
    <n v="108"/>
    <n v="215.3"/>
    <n v="890625071.15791917"/>
    <n v="10.754958057692308"/>
  </r>
  <r>
    <s v="The Strangers"/>
    <x v="0"/>
    <x v="4"/>
    <x v="28"/>
    <s v="May 30, 2008 (United States)"/>
    <x v="19"/>
    <n v="121000"/>
    <s v="Bryan Bertino"/>
    <s v="Bryan Bertino"/>
    <s v="Scott Speedman"/>
    <s v="United States"/>
    <n v="9000000"/>
    <n v="82410456"/>
    <s v="Rogue Pictures"/>
    <n v="86"/>
    <n v="215.3"/>
    <n v="120075058.27775197"/>
    <n v="8.1567173333333329"/>
  </r>
  <r>
    <s v="Indiana Jones and the Kingdom of the Crystal Skull"/>
    <x v="8"/>
    <x v="2"/>
    <x v="28"/>
    <s v="May 22, 2008 (United States)"/>
    <x v="10"/>
    <n v="433000"/>
    <s v="Steven Spielberg"/>
    <s v="David Koepp"/>
    <s v="Harrison Ford"/>
    <s v="United States"/>
    <n v="185000000"/>
    <n v="790653942"/>
    <s v="Paramount Pictures"/>
    <n v="122"/>
    <n v="215.3"/>
    <n v="1152011804.9484439"/>
    <n v="3.2738050918918917"/>
  </r>
  <r>
    <s v="Taken"/>
    <x v="8"/>
    <x v="2"/>
    <x v="28"/>
    <s v="January 30, 2009 (United States)"/>
    <x v="40"/>
    <n v="575000"/>
    <s v="Pierre Morel"/>
    <s v="Luc Besson"/>
    <s v="Liam Neeson"/>
    <s v="France"/>
    <n v="25000000"/>
    <n v="226837760"/>
    <s v="EuropaCorp"/>
    <n v="90"/>
    <n v="215.3"/>
    <n v="330510939.67487228"/>
    <n v="8.0735104"/>
  </r>
  <r>
    <s v="The Curious Case of Benjamin Button"/>
    <x v="8"/>
    <x v="0"/>
    <x v="28"/>
    <s v="December 25, 2008 (United States)"/>
    <x v="40"/>
    <n v="605000"/>
    <s v="David Fincher"/>
    <s v="Eric Roth"/>
    <s v="Brad Pitt"/>
    <s v="United States"/>
    <n v="150000000"/>
    <n v="335802786"/>
    <s v="Warner Bros."/>
    <n v="166"/>
    <n v="215.3"/>
    <n v="489276980.80910355"/>
    <n v="1.2386852399999999"/>
  </r>
  <r>
    <s v="Wanted"/>
    <x v="0"/>
    <x v="2"/>
    <x v="28"/>
    <s v="June 27, 2008 (United States)"/>
    <x v="17"/>
    <n v="369000"/>
    <s v="Timur Bekmambetov"/>
    <s v="Michael Brandt"/>
    <s v="Angelina Jolie"/>
    <s v="United States"/>
    <n v="75000000"/>
    <n v="342463063"/>
    <s v="Universal Pictures"/>
    <n v="110"/>
    <n v="215.3"/>
    <n v="498981248.78355783"/>
    <n v="3.5661741733333332"/>
  </r>
  <r>
    <s v="Burn After Reading"/>
    <x v="0"/>
    <x v="3"/>
    <x v="28"/>
    <s v="September 12, 2008 (United States)"/>
    <x v="9"/>
    <n v="317000"/>
    <s v="Ethan Coen"/>
    <s v="Joel Coen"/>
    <s v="Brad Pitt"/>
    <s v="United States"/>
    <n v="37000000"/>
    <n v="163728902"/>
    <s v="Focus Features"/>
    <n v="96"/>
    <n v="215.3"/>
    <n v="238559017.91639572"/>
    <n v="3.4251054594594597"/>
  </r>
  <r>
    <s v="Revolutionary Road"/>
    <x v="0"/>
    <x v="0"/>
    <x v="28"/>
    <s v="January 23, 2009 (United States)"/>
    <x v="4"/>
    <n v="202000"/>
    <s v="Sam Mendes"/>
    <s v="Justin Haythe"/>
    <s v="Leonardo DiCaprio"/>
    <s v="United States"/>
    <n v="35000000"/>
    <n v="75981180"/>
    <s v="Dreamworks Pictures"/>
    <n v="119"/>
    <n v="215.3"/>
    <n v="110707367.2364143"/>
    <n v="1.1708908571428571"/>
  </r>
  <r>
    <s v="Zack and Miri Make a Porno"/>
    <x v="0"/>
    <x v="3"/>
    <x v="28"/>
    <s v="October 31, 2008 (United States)"/>
    <x v="16"/>
    <n v="174000"/>
    <s v="Kevin Smith"/>
    <s v="Kevin Smith"/>
    <s v="Seth Rogen"/>
    <s v="United States"/>
    <n v="24000000"/>
    <n v="42784344"/>
    <s v="Blue Askew"/>
    <n v="101"/>
    <n v="215.3"/>
    <n v="62338359.093358099"/>
    <n v="0.78268099999999996"/>
  </r>
  <r>
    <s v="WALLÂ·E"/>
    <x v="2"/>
    <x v="10"/>
    <x v="28"/>
    <s v="June 27, 2008 (United States)"/>
    <x v="0"/>
    <n v="1000000"/>
    <s v="Andrew Stanton"/>
    <s v="Andrew Stanton"/>
    <s v="Ben Burtt"/>
    <s v="United States"/>
    <n v="180000000"/>
    <n v="521311890"/>
    <s v="FortyFour Studios"/>
    <n v="98"/>
    <n v="215.3"/>
    <n v="759570552.22015786"/>
    <n v="1.8961771666666667"/>
  </r>
  <r>
    <s v="Forgetting Sarah Marshall"/>
    <x v="0"/>
    <x v="3"/>
    <x v="28"/>
    <s v="April 18, 2008 (United States)"/>
    <x v="12"/>
    <n v="271000"/>
    <s v="Nicholas Stoller"/>
    <s v="Jason Segel"/>
    <s v="Kristen Bell"/>
    <s v="United States"/>
    <n v="30000000"/>
    <n v="105833257"/>
    <s v="Universal Pictures"/>
    <n v="111"/>
    <n v="215.3"/>
    <n v="154202938.78727356"/>
    <n v="2.5277752333333332"/>
  </r>
  <r>
    <s v="Seven Pounds"/>
    <x v="8"/>
    <x v="0"/>
    <x v="28"/>
    <s v="December 19, 2008 (United States)"/>
    <x v="37"/>
    <n v="291000"/>
    <s v="Gabriele Muccino"/>
    <s v="Grant Nieporte"/>
    <s v="Will Smith"/>
    <s v="United States"/>
    <n v="55000000"/>
    <n v="169748929"/>
    <s v="Columbia Pictures"/>
    <n v="123"/>
    <n v="215.3"/>
    <n v="247330418.14816535"/>
    <n v="2.0863441636363635"/>
  </r>
  <r>
    <s v="Vicky Cristina Barcelona"/>
    <x v="8"/>
    <x v="3"/>
    <x v="28"/>
    <s v="August 15, 2008 (United States)"/>
    <x v="12"/>
    <n v="246000"/>
    <s v="Woody Allen"/>
    <s v="Woody Allen"/>
    <s v="Rebecca Hall"/>
    <s v="Spain"/>
    <n v="15500000"/>
    <n v="96409300"/>
    <s v="The Weinstein Company"/>
    <n v="96"/>
    <n v="215.3"/>
    <n v="140471887.64514631"/>
    <n v="5.2199548387096772"/>
  </r>
  <r>
    <s v="In Bruges"/>
    <x v="0"/>
    <x v="3"/>
    <x v="28"/>
    <s v="February 29, 2008 (United States)"/>
    <x v="6"/>
    <n v="398000"/>
    <s v="Martin McDonagh"/>
    <s v="Martin McDonagh"/>
    <s v="Colin Farrell"/>
    <s v="United Kingdom"/>
    <n v="15000000"/>
    <n v="34085749"/>
    <s v="Focus Features"/>
    <n v="107"/>
    <n v="215.3"/>
    <n v="49664187.000928938"/>
    <n v="1.2723832666666666"/>
  </r>
  <r>
    <s v="Sex and the City"/>
    <x v="0"/>
    <x v="3"/>
    <x v="28"/>
    <s v="May 30, 2008 (United States)"/>
    <x v="41"/>
    <n v="117000"/>
    <s v="Michael Patrick King"/>
    <s v="Michael Patrick King"/>
    <s v="Sarah Jessica Parker"/>
    <s v="United States"/>
    <n v="65000000"/>
    <n v="418765519"/>
    <s v="New Line Cinema"/>
    <n v="145"/>
    <n v="215.3"/>
    <n v="610156726.94054806"/>
    <n v="5.4425464461538464"/>
  </r>
  <r>
    <s v="Slumdog Millionaire"/>
    <x v="0"/>
    <x v="0"/>
    <x v="28"/>
    <s v="December 25, 2008 (United States)"/>
    <x v="45"/>
    <n v="812000"/>
    <s v="Danny Boyle"/>
    <s v="Simon Beaufoy"/>
    <s v="Dev Patel"/>
    <s v="United Kingdom"/>
    <n v="15000000"/>
    <n v="378410542"/>
    <s v="Celador Films"/>
    <n v="120"/>
    <n v="215.3"/>
    <n v="551358044.7069205"/>
    <n v="24.227369466666666"/>
  </r>
  <r>
    <s v="The House Bunny"/>
    <x v="8"/>
    <x v="3"/>
    <x v="28"/>
    <s v="August 22, 2008 (United States)"/>
    <x v="30"/>
    <n v="81000"/>
    <s v="Fred Wolf"/>
    <s v="Karen McCullah"/>
    <s v="Anna Faris"/>
    <s v="United States"/>
    <n v="25000000"/>
    <n v="70439696"/>
    <s v="Columbia Pictures"/>
    <n v="97"/>
    <n v="215.3"/>
    <n v="102633221.71481653"/>
    <n v="1.8175878400000001"/>
  </r>
  <r>
    <s v="RocknRolla"/>
    <x v="0"/>
    <x v="2"/>
    <x v="28"/>
    <s v="October 31, 2008 (United States)"/>
    <x v="4"/>
    <n v="241000"/>
    <s v="Guy Ritchie"/>
    <s v="Guy Ritchie"/>
    <s v="Gerard Butler"/>
    <s v="United Kingdom"/>
    <n v="18000000"/>
    <n v="25740863"/>
    <s v="Warner Bros."/>
    <n v="114"/>
    <n v="215.3"/>
    <n v="37505381.900139339"/>
    <n v="0.43004794444444444"/>
  </r>
  <r>
    <s v="Gran Torino"/>
    <x v="0"/>
    <x v="0"/>
    <x v="28"/>
    <s v="January 9, 2009 (United States)"/>
    <x v="31"/>
    <n v="734000"/>
    <s v="Clint Eastwood"/>
    <s v="Nick Schenk"/>
    <s v="Clint Eastwood"/>
    <s v="Germany"/>
    <n v="33000000"/>
    <n v="269958228"/>
    <s v="Matten Productions"/>
    <n v="116"/>
    <n v="215.3"/>
    <n v="393339043.76962376"/>
    <n v="7.1805523636363633"/>
  </r>
  <r>
    <s v="The Duchess"/>
    <x v="8"/>
    <x v="5"/>
    <x v="28"/>
    <s v="October 10, 2008 (United States)"/>
    <x v="15"/>
    <n v="80000"/>
    <s v="Saul Dibb"/>
    <s v="Jeffrey Hatcher"/>
    <s v="Keira Knightley"/>
    <s v="United Kingdom"/>
    <m/>
    <n v="43343384"/>
    <s v="Paramount Vantage"/>
    <n v="110"/>
    <n v="215.3"/>
    <n v="63152900.886205293"/>
    <n v="0"/>
  </r>
  <r>
    <s v="The Reader"/>
    <x v="0"/>
    <x v="0"/>
    <x v="28"/>
    <s v="January 30, 2009 (United States)"/>
    <x v="37"/>
    <n v="234000"/>
    <s v="Stephen Daldry"/>
    <s v="David Hare"/>
    <s v="Kate Winslet"/>
    <s v="Germany"/>
    <n v="32000000"/>
    <n v="108902486"/>
    <s v="The Weinstein Company"/>
    <n v="124"/>
    <n v="215.3"/>
    <n v="158674918.05945194"/>
    <n v="2.4032026874999999"/>
  </r>
  <r>
    <s v="The Hurt Locker"/>
    <x v="0"/>
    <x v="0"/>
    <x v="28"/>
    <s v="July 31, 2009 (United States)"/>
    <x v="24"/>
    <n v="430000"/>
    <s v="Kathryn Bigelow"/>
    <s v="Mark Boal"/>
    <s v="Jeremy Renner"/>
    <s v="United States"/>
    <n v="15000000"/>
    <n v="49259766"/>
    <s v="Voltage Pictures"/>
    <n v="131"/>
    <n v="215.3"/>
    <n v="71773286.549930334"/>
    <n v="2.2839844"/>
  </r>
  <r>
    <s v="Rambo"/>
    <x v="0"/>
    <x v="2"/>
    <x v="28"/>
    <s v="January 25, 2008 (United States)"/>
    <x v="9"/>
    <n v="222000"/>
    <s v="Sylvester Stallone"/>
    <s v="Art Monterastelli"/>
    <s v="Sylvester Stallone"/>
    <s v="Germany"/>
    <n v="50000000"/>
    <n v="113244290"/>
    <s v="Lionsgate"/>
    <n v="92"/>
    <n v="215.3"/>
    <n v="165001085.8012076"/>
    <n v="1.2648858000000001"/>
  </r>
  <r>
    <s v="Eden Lake"/>
    <x v="0"/>
    <x v="4"/>
    <x v="28"/>
    <s v="September 12, 2008 (United Kingdom)"/>
    <x v="8"/>
    <n v="79000"/>
    <s v="James Watkins"/>
    <s v="James Watkins"/>
    <s v="Kelly Reilly"/>
    <s v="United Kingdom"/>
    <m/>
    <n v="3984669"/>
    <s v="Rollercoaster Films"/>
    <n v="91"/>
    <n v="215.3"/>
    <n v="5805808.9424059447"/>
    <n v="0"/>
  </r>
  <r>
    <s v="The Happening"/>
    <x v="0"/>
    <x v="0"/>
    <x v="28"/>
    <s v="June 13, 2008 (United States)"/>
    <x v="18"/>
    <n v="199000"/>
    <s v="M. Night Shyamalan"/>
    <s v="M. Night Shyamalan"/>
    <s v="Mark Wahlberg"/>
    <s v="United States"/>
    <n v="48000000"/>
    <n v="163403799"/>
    <s v="Twentieth Century Fox"/>
    <n v="91"/>
    <n v="215.3"/>
    <n v="238085330.91639572"/>
    <n v="2.4042458125000001"/>
  </r>
  <r>
    <s v="The Wrestler"/>
    <x v="0"/>
    <x v="0"/>
    <x v="28"/>
    <s v="January 30, 2009 (United States)"/>
    <x v="6"/>
    <n v="294000"/>
    <s v="Darren Aronofsky"/>
    <s v="Robert Siegel"/>
    <s v="Mickey Rourke"/>
    <s v="United States"/>
    <n v="6000000"/>
    <n v="44734660"/>
    <s v="Wild Bunch"/>
    <n v="109"/>
    <n v="215.3"/>
    <n v="65180041.068276823"/>
    <n v="6.4557766666666669"/>
  </r>
  <r>
    <s v="Cloverfield"/>
    <x v="8"/>
    <x v="2"/>
    <x v="28"/>
    <s v="January 18, 2008 (United States)"/>
    <x v="9"/>
    <n v="379000"/>
    <s v="Matt Reeves"/>
    <s v="Drew Goddard"/>
    <s v="Mike Vogel"/>
    <s v="United States"/>
    <n v="25000000"/>
    <n v="172394180"/>
    <s v="Paramount Pictures"/>
    <n v="85"/>
    <n v="215.3"/>
    <n v="251184645.91732466"/>
    <n v="5.8957671999999999"/>
  </r>
  <r>
    <s v="Changeling"/>
    <x v="0"/>
    <x v="5"/>
    <x v="28"/>
    <s v="October 31, 2008 (United States)"/>
    <x v="3"/>
    <n v="244000"/>
    <s v="Clint Eastwood"/>
    <s v="J. Michael Straczynski"/>
    <s v="Angelina Jolie"/>
    <s v="United States"/>
    <n v="55000000"/>
    <n v="113398237"/>
    <s v="Imagine Entertainment"/>
    <n v="141"/>
    <n v="215.3"/>
    <n v="165225392.22898281"/>
    <n v="1.0617861272727274"/>
  </r>
  <r>
    <s v="Eagle Eye"/>
    <x v="8"/>
    <x v="2"/>
    <x v="28"/>
    <s v="September 26, 2008 (United States)"/>
    <x v="14"/>
    <n v="180000"/>
    <s v="D.J. Caruso"/>
    <s v="John Glenn"/>
    <s v="Shia LaBeouf"/>
    <s v="United States"/>
    <n v="80000000"/>
    <n v="178767383"/>
    <s v="Dreamworks Pictures"/>
    <n v="118"/>
    <n v="215.3"/>
    <n v="260470636.54017648"/>
    <n v="1.2345922874999999"/>
  </r>
  <r>
    <s v="The Ruins"/>
    <x v="0"/>
    <x v="1"/>
    <x v="28"/>
    <s v="April 4, 2008 (United States)"/>
    <x v="23"/>
    <n v="72000"/>
    <s v="Carter Smith"/>
    <s v="Scott B. Smith"/>
    <s v="Shawn Ashmore"/>
    <s v="United States"/>
    <n v="8000000"/>
    <n v="22818256"/>
    <s v="Dreamworks Pictures"/>
    <n v="90"/>
    <n v="215.3"/>
    <n v="33247036.261960056"/>
    <n v="1.852282"/>
  </r>
  <r>
    <s v="The Other Boleyn Girl"/>
    <x v="8"/>
    <x v="5"/>
    <x v="28"/>
    <s v="February 29, 2008 (United States)"/>
    <x v="17"/>
    <n v="107000"/>
    <s v="Justin Chadwick"/>
    <s v="Peter Morgan"/>
    <s v="Natalie Portman"/>
    <s v="United Kingdom"/>
    <n v="35000000"/>
    <n v="78201830"/>
    <s v="Columbia Pictures"/>
    <n v="115"/>
    <n v="215.3"/>
    <n v="113942935.76869485"/>
    <n v="1.2343379999999999"/>
  </r>
  <r>
    <n v="21"/>
    <x v="8"/>
    <x v="6"/>
    <x v="28"/>
    <s v="March 28, 2008 (United States)"/>
    <x v="8"/>
    <n v="235000"/>
    <s v="Robert Luketic"/>
    <s v="Peter Steinfeld"/>
    <s v="Jim Sturgess"/>
    <s v="United States"/>
    <n v="35000000"/>
    <n v="159808370"/>
    <s v="Columbia Pictures"/>
    <n v="123"/>
    <n v="215.3"/>
    <n v="232846658.93636784"/>
    <n v="3.5659534285714285"/>
  </r>
  <r>
    <s v="Never Back Down"/>
    <x v="8"/>
    <x v="2"/>
    <x v="28"/>
    <s v="March 14, 2008 (United States)"/>
    <x v="14"/>
    <n v="98000"/>
    <s v="Jeff Wadlow"/>
    <s v="Chris Hauty"/>
    <s v="Sean Faris"/>
    <s v="United States"/>
    <n v="20000000"/>
    <n v="41627431"/>
    <s v="Summit Entertainment"/>
    <n v="113"/>
    <n v="215.3"/>
    <n v="60652694.401764974"/>
    <n v="1.0813715500000001"/>
  </r>
  <r>
    <s v="The Mummy: Tomb of the Dragon Emperor"/>
    <x v="8"/>
    <x v="2"/>
    <x v="28"/>
    <s v="August 1, 2008 (United States)"/>
    <x v="33"/>
    <n v="154000"/>
    <s v="Rob Cohen"/>
    <s v="Alfred Gough"/>
    <s v="Brendan Fraser"/>
    <s v="United States"/>
    <n v="145000000"/>
    <n v="403449830"/>
    <s v="Universal Pictures"/>
    <n v="112"/>
    <n v="215.3"/>
    <n v="587841206.08917785"/>
    <n v="1.7824126206896551"/>
  </r>
  <r>
    <s v="Hancock"/>
    <x v="8"/>
    <x v="2"/>
    <x v="28"/>
    <s v="July 2, 2008 (United States)"/>
    <x v="5"/>
    <n v="454000"/>
    <s v="Peter Berg"/>
    <s v="Vy Vincent Ngo"/>
    <s v="Will Smith"/>
    <s v="United States"/>
    <n v="150000000"/>
    <n v="629443428"/>
    <s v="Columbia Pictures"/>
    <n v="92"/>
    <n v="215.3"/>
    <n v="917122170.75522518"/>
    <n v="3.1962895200000001"/>
  </r>
  <r>
    <s v="Journey to the Center of the Earth"/>
    <x v="1"/>
    <x v="2"/>
    <x v="28"/>
    <s v="July 11, 2008 (United States)"/>
    <x v="1"/>
    <n v="116000"/>
    <s v="Eric Brevig"/>
    <s v="Michael D. Weiss"/>
    <s v="Brendan Fraser"/>
    <s v="United States"/>
    <n v="60000000"/>
    <n v="244232688"/>
    <s v="New Line Cinema"/>
    <n v="93"/>
    <n v="215.3"/>
    <n v="355855988.04273105"/>
    <n v="3.0705448"/>
  </r>
  <r>
    <s v="Felon"/>
    <x v="0"/>
    <x v="14"/>
    <x v="28"/>
    <s v="July 18, 2008 (Canada)"/>
    <x v="34"/>
    <n v="76000"/>
    <s v="Ric Roman Waugh"/>
    <s v="Ric Roman Waugh"/>
    <s v="Stephen Dorff"/>
    <s v="United States"/>
    <n v="2900000"/>
    <m/>
    <s v="Stage 6 Films"/>
    <n v="104"/>
    <n v="215.3"/>
    <n v="0"/>
    <n v="-1"/>
  </r>
  <r>
    <s v="Bolt"/>
    <x v="1"/>
    <x v="10"/>
    <x v="28"/>
    <s v="November 21, 2008 (United States)"/>
    <x v="8"/>
    <n v="196000"/>
    <s v="Byron Howard"/>
    <s v="Dan Fogelman"/>
    <s v="John Travolta"/>
    <s v="United States"/>
    <n v="150000000"/>
    <n v="309979994"/>
    <s v="Walt Disney Animation Studios"/>
    <n v="96"/>
    <n v="215.3"/>
    <n v="451652225.34974456"/>
    <n v="1.0665332933333334"/>
  </r>
  <r>
    <s v="Sex Drive"/>
    <x v="0"/>
    <x v="3"/>
    <x v="28"/>
    <s v="October 17, 2008 (United States)"/>
    <x v="16"/>
    <n v="85000"/>
    <s v="Sean Anders"/>
    <s v="Sean Anders"/>
    <s v="Josh Zuckerman"/>
    <s v="United States"/>
    <n v="19000000"/>
    <n v="18755936"/>
    <s v="Summit Entertainment"/>
    <n v="109"/>
    <n v="215.3"/>
    <n v="27328086.963307012"/>
    <n v="-1.2845473684210526E-2"/>
  </r>
  <r>
    <s v="Death Race"/>
    <x v="0"/>
    <x v="2"/>
    <x v="28"/>
    <s v="August 22, 2008 (United States)"/>
    <x v="21"/>
    <n v="201000"/>
    <s v="Paul W.S. Anderson"/>
    <s v="Paul W.S. Anderson"/>
    <s v="Jason Statham"/>
    <s v="United States"/>
    <n v="45000000"/>
    <n v="76014335"/>
    <s v="Universal Pictures"/>
    <n v="105"/>
    <n v="215.3"/>
    <n v="110755675.28797027"/>
    <n v="0.68920744444444448"/>
  </r>
  <r>
    <s v="The Chronicles of Narnia: Prince Caspian"/>
    <x v="1"/>
    <x v="2"/>
    <x v="28"/>
    <s v="May 16, 2008 (United States)"/>
    <x v="16"/>
    <n v="199000"/>
    <s v="Andrew Adamson"/>
    <s v="Andrew Adamson"/>
    <s v="Ben Barnes"/>
    <s v="United States"/>
    <n v="225000000"/>
    <n v="419665568"/>
    <s v="Walt Disney Pictures"/>
    <n v="150"/>
    <n v="215.3"/>
    <n v="611468131.35903394"/>
    <n v="0.8651803022222222"/>
  </r>
  <r>
    <s v="Pineapple Express"/>
    <x v="0"/>
    <x v="2"/>
    <x v="28"/>
    <s v="August 6, 2008 (United States)"/>
    <x v="15"/>
    <n v="322000"/>
    <s v="David Gordon Green"/>
    <s v="Seth Rogen"/>
    <s v="Seth Rogen"/>
    <s v="United States"/>
    <n v="27000000"/>
    <n v="101624843"/>
    <s v="Columbia Pictures"/>
    <n v="111"/>
    <n v="215.3"/>
    <n v="148071125.16999534"/>
    <n v="2.7638830740740739"/>
  </r>
  <r>
    <s v="The Boy in the Striped Pajamas"/>
    <x v="8"/>
    <x v="0"/>
    <x v="28"/>
    <s v="November 26, 2008 (United States)"/>
    <x v="40"/>
    <n v="196000"/>
    <s v="Mark Herman"/>
    <s v="John Boyne"/>
    <s v="Asa Butterfield"/>
    <s v="United Kingdom"/>
    <n v="12500000"/>
    <n v="40416563"/>
    <s v="Miramax"/>
    <n v="94"/>
    <n v="215.3"/>
    <n v="58888415.295401767"/>
    <n v="2.23332504"/>
  </r>
  <r>
    <s v="Valkyrie"/>
    <x v="8"/>
    <x v="0"/>
    <x v="28"/>
    <s v="December 25, 2008 (United States)"/>
    <x v="12"/>
    <n v="233000"/>
    <s v="Bryan Singer"/>
    <s v="Christopher McQuarrie"/>
    <s v="Tom Cruise"/>
    <s v="United States"/>
    <n v="75000000"/>
    <n v="201545517"/>
    <s v="Metro-Goldwyn-Mayer (MGM)"/>
    <n v="121"/>
    <n v="215.3"/>
    <n v="293659213.57594055"/>
    <n v="1.68727356"/>
  </r>
  <r>
    <s v="27 Dresses"/>
    <x v="8"/>
    <x v="3"/>
    <x v="28"/>
    <s v="January 18, 2008 (United States)"/>
    <x v="10"/>
    <n v="157000"/>
    <s v="Anne Fletcher"/>
    <s v="Aline Brosh McKenna"/>
    <s v="Katherine Heigl"/>
    <s v="United States"/>
    <n v="30000000"/>
    <n v="162655351"/>
    <s v="Fox 2000 Pictures"/>
    <n v="111"/>
    <n v="215.3"/>
    <n v="236994814.71760333"/>
    <n v="4.4218450333333337"/>
  </r>
  <r>
    <s v="Let the Right One In"/>
    <x v="0"/>
    <x v="6"/>
    <x v="28"/>
    <s v="December 12, 2008 (United States)"/>
    <x v="6"/>
    <n v="208000"/>
    <s v="Tomas Alfredson"/>
    <s v="John Ajvide Lindqvist"/>
    <s v="KÃ¥re Hedebrant"/>
    <s v="Sweden"/>
    <n v="4000000"/>
    <n v="11227336"/>
    <s v="EFTI"/>
    <n v="114"/>
    <n v="215.3"/>
    <n v="16358640.516488619"/>
    <n v="1.8068340000000001"/>
  </r>
  <r>
    <s v="Role Models"/>
    <x v="0"/>
    <x v="3"/>
    <x v="28"/>
    <s v="November 7, 2008 (United States)"/>
    <x v="8"/>
    <n v="223000"/>
    <s v="David Wain"/>
    <s v="Timothy Dowling"/>
    <s v="Paul Rudd"/>
    <s v="Germany"/>
    <n v="28000000"/>
    <n v="92649419"/>
    <s v="Universal Pictures"/>
    <n v="99"/>
    <n v="215.3"/>
    <n v="134993603.06688341"/>
    <n v="2.3089078214285714"/>
  </r>
  <r>
    <s v="Defiance"/>
    <x v="0"/>
    <x v="2"/>
    <x v="28"/>
    <s v="January 16, 2009 (United States)"/>
    <x v="13"/>
    <n v="141000"/>
    <s v="Edward Zwick"/>
    <s v="Clayton Frohman"/>
    <s v="Daniel Craig"/>
    <s v="United States"/>
    <n v="32000000"/>
    <n v="51262751"/>
    <s v="Paramount Vantage"/>
    <n v="137"/>
    <n v="215.3"/>
    <n v="74691709.190431952"/>
    <n v="0.60196096875000005"/>
  </r>
  <r>
    <s v="Wild Child"/>
    <x v="8"/>
    <x v="3"/>
    <x v="28"/>
    <s v="August 15, 2008 (United Kingdom)"/>
    <x v="10"/>
    <n v="52000"/>
    <s v="Nick Moore"/>
    <s v="Lucy Dahl"/>
    <s v="Emma Roberts"/>
    <s v="United States"/>
    <n v="20000000"/>
    <n v="21972336"/>
    <s v="Universal Pictures"/>
    <n v="98"/>
    <n v="215.3"/>
    <n v="32014499.78262889"/>
    <n v="9.8616800000000004E-2"/>
  </r>
  <r>
    <s v="Definitely, Maybe"/>
    <x v="8"/>
    <x v="3"/>
    <x v="28"/>
    <s v="February 14, 2008 (United States)"/>
    <x v="12"/>
    <n v="159000"/>
    <s v="Adam Brooks"/>
    <s v="Adam Brooks"/>
    <s v="Ryan Reynolds"/>
    <s v="United Kingdom"/>
    <m/>
    <n v="55990299"/>
    <s v="Universal Pictures"/>
    <n v="112"/>
    <n v="215.3"/>
    <n v="81579920.094287038"/>
    <n v="0"/>
  </r>
  <r>
    <s v="The Forbidden Kingdom"/>
    <x v="8"/>
    <x v="2"/>
    <x v="28"/>
    <s v="April 18, 2008 (United States)"/>
    <x v="14"/>
    <n v="103000"/>
    <s v="Rob Minkoff"/>
    <s v="John Fusco"/>
    <s v="Jackie Chan"/>
    <s v="United States"/>
    <n v="55000000"/>
    <n v="128792411"/>
    <s v="Casey Silver Productions"/>
    <n v="104"/>
    <n v="215.3"/>
    <n v="187655268.60520205"/>
    <n v="1.3416802000000001"/>
  </r>
  <r>
    <s v="Bronson"/>
    <x v="0"/>
    <x v="2"/>
    <x v="28"/>
    <s v="March 13, 2009 (United Kingdom)"/>
    <x v="12"/>
    <n v="123000"/>
    <s v="Nicolas Winding Refn"/>
    <s v="Brock Norman Brock"/>
    <s v="Tom Hardy"/>
    <s v="United Kingdom"/>
    <n v="230000"/>
    <n v="2260712"/>
    <s v="Vertigo Films"/>
    <n v="92"/>
    <n v="215.3"/>
    <n v="3293940.3362749652"/>
    <n v="8.8291826086956515"/>
  </r>
  <r>
    <s v="Australia"/>
    <x v="8"/>
    <x v="1"/>
    <x v="28"/>
    <s v="November 26, 2008 (United States)"/>
    <x v="14"/>
    <n v="121000"/>
    <s v="Baz Luhrmann"/>
    <s v="Stuart Beattie"/>
    <s v="Nicole Kidman"/>
    <s v="United Kingdom"/>
    <n v="130000000"/>
    <n v="211787511"/>
    <s v="Twentieth Century Fox"/>
    <n v="165"/>
    <n v="215.3"/>
    <n v="308582174.64328843"/>
    <n v="0.62913470000000005"/>
  </r>
  <r>
    <s v="Yes Man"/>
    <x v="8"/>
    <x v="3"/>
    <x v="28"/>
    <s v="December 19, 2008 (United States)"/>
    <x v="8"/>
    <n v="343000"/>
    <s v="Peyton Reed"/>
    <s v="Nicholas Stoller"/>
    <s v="Jim Carrey"/>
    <s v="United States"/>
    <n v="70000000"/>
    <n v="223241637"/>
    <s v="Warner Bros."/>
    <n v="104"/>
    <n v="215.3"/>
    <n v="325271256.51137948"/>
    <n v="2.189166242857143"/>
  </r>
  <r>
    <s v="Body of Lies"/>
    <x v="0"/>
    <x v="2"/>
    <x v="28"/>
    <s v="October 10, 2008 (United States)"/>
    <x v="12"/>
    <n v="218000"/>
    <s v="Ridley Scott"/>
    <s v="William Monahan"/>
    <s v="Leonardo DiCaprio"/>
    <s v="United States"/>
    <n v="70000000"/>
    <n v="115900897"/>
    <s v="Warner Bros."/>
    <n v="128"/>
    <n v="215.3"/>
    <n v="168871859.67905247"/>
    <n v="0.65572710000000001"/>
  </r>
  <r>
    <s v="Disaster Movie"/>
    <x v="8"/>
    <x v="3"/>
    <x v="28"/>
    <s v="August 29, 2008 (United States)"/>
    <x v="68"/>
    <n v="88000"/>
    <s v="Jason Friedberg"/>
    <s v="Jason Friedberg"/>
    <s v="Carmen Electra"/>
    <s v="United States"/>
    <n v="20000000"/>
    <n v="34816824"/>
    <s v="Lionsgate"/>
    <n v="87"/>
    <n v="215.3"/>
    <n v="50729390.101254061"/>
    <n v="0.74084119999999998"/>
  </r>
  <r>
    <s v="Superhero Movie"/>
    <x v="8"/>
    <x v="2"/>
    <x v="28"/>
    <s v="March 28, 2008 (United States)"/>
    <x v="26"/>
    <n v="65000"/>
    <s v="Craig Mazin"/>
    <s v="Craig Mazin"/>
    <s v="Drake Bell"/>
    <s v="United States"/>
    <n v="35000000"/>
    <n v="71571300"/>
    <s v="Dimension Films"/>
    <n v="75"/>
    <n v="215.3"/>
    <n v="104282010.26474686"/>
    <n v="1.0448942857142858"/>
  </r>
  <r>
    <s v="Ponyo"/>
    <x v="2"/>
    <x v="10"/>
    <x v="28"/>
    <s v="August 14, 2009 (United States)"/>
    <x v="3"/>
    <n v="131000"/>
    <s v="Hayao Miyazaki"/>
    <s v="Hayao Miyazaki"/>
    <s v="Cate Blanchett"/>
    <s v="Japan"/>
    <n v="34000000"/>
    <n v="204826668"/>
    <s v="Studio Ghibli"/>
    <n v="101"/>
    <n v="215.3"/>
    <n v="298439970.97816998"/>
    <n v="5.024313764705882"/>
  </r>
  <r>
    <s v="Jumper"/>
    <x v="8"/>
    <x v="2"/>
    <x v="28"/>
    <s v="February 14, 2008 (United States)"/>
    <x v="10"/>
    <n v="292000"/>
    <s v="Doug Liman"/>
    <s v="David S. Goyer"/>
    <s v="Hayden Christensen"/>
    <s v="United States"/>
    <n v="85000000"/>
    <n v="225132113"/>
    <s v="Twentieth Century Fox"/>
    <n v="88"/>
    <n v="215.3"/>
    <n v="328025749.41058987"/>
    <n v="1.6486130941176471"/>
  </r>
  <r>
    <s v="Speed Racer"/>
    <x v="1"/>
    <x v="2"/>
    <x v="28"/>
    <s v="May 9, 2008 (United States)"/>
    <x v="22"/>
    <n v="70000"/>
    <s v="Lana Wachowski"/>
    <s v="Lilly Wachowski"/>
    <s v="Emile Hirsch"/>
    <s v="United States"/>
    <n v="120000000"/>
    <n v="93945766"/>
    <s v="Warner Bros."/>
    <n v="135"/>
    <n v="215.3"/>
    <n v="136882428.21272641"/>
    <n v="-0.21711861666666665"/>
  </r>
  <r>
    <s v="The Bank Job"/>
    <x v="0"/>
    <x v="6"/>
    <x v="28"/>
    <s v="March 7, 2008 (United States)"/>
    <x v="13"/>
    <n v="176000"/>
    <s v="Roger Donaldson"/>
    <s v="Dick Clement"/>
    <s v="Jason Statham"/>
    <s v="United Kingdom"/>
    <n v="20000000"/>
    <n v="64828421"/>
    <s v="Mosaic"/>
    <n v="111"/>
    <n v="215.3"/>
    <n v="94457388.145378545"/>
    <n v="2.24142105"/>
  </r>
  <r>
    <s v="Street Kings"/>
    <x v="0"/>
    <x v="2"/>
    <x v="28"/>
    <s v="April 11, 2008 (United States)"/>
    <x v="8"/>
    <n v="109000"/>
    <s v="David Ayer"/>
    <s v="James Ellroy"/>
    <s v="Keanu Reeves"/>
    <s v="United States"/>
    <n v="20000000"/>
    <n v="66476363"/>
    <s v="Fox Searchlight Pictures"/>
    <n v="109"/>
    <n v="215.3"/>
    <n v="96858500.107292145"/>
    <n v="2.3238181500000001"/>
  </r>
  <r>
    <s v="Get Smart"/>
    <x v="8"/>
    <x v="2"/>
    <x v="28"/>
    <s v="June 20, 2008 (United States)"/>
    <x v="16"/>
    <n v="208000"/>
    <s v="Peter Segal"/>
    <s v="Tom J. Astle"/>
    <s v="Steve Carell"/>
    <s v="United States"/>
    <n v="80000000"/>
    <n v="230685453"/>
    <s v="Warner Bros."/>
    <n v="110"/>
    <n v="215.3"/>
    <n v="336117169.55921966"/>
    <n v="1.8835681625"/>
  </r>
  <r>
    <s v="Punisher: War Zone"/>
    <x v="0"/>
    <x v="2"/>
    <x v="28"/>
    <s v="December 5, 2008 (United States)"/>
    <x v="23"/>
    <n v="61000"/>
    <s v="Lexi Alexander"/>
    <s v="Nick Santora"/>
    <s v="Ray Stevenson"/>
    <s v="United States"/>
    <n v="35000000"/>
    <n v="10161493"/>
    <s v="Lionsgate"/>
    <n v="103"/>
    <n v="215.3"/>
    <n v="14805668.156525778"/>
    <n v="-0.70967162857142863"/>
  </r>
  <r>
    <s v="You Don't Mess with the Zohan"/>
    <x v="8"/>
    <x v="3"/>
    <x v="28"/>
    <s v="June 6, 2008 (United States)"/>
    <x v="30"/>
    <n v="194000"/>
    <s v="Dennis Dugan"/>
    <s v="Adam Sandler"/>
    <s v="Adam Sandler"/>
    <s v="United States"/>
    <n v="90000000"/>
    <n v="204313400"/>
    <s v="Columbia Pictures"/>
    <n v="113"/>
    <n v="215.3"/>
    <n v="297692120.66883415"/>
    <n v="1.270148888888889"/>
  </r>
  <r>
    <s v="Hellboy II: the Golden Army"/>
    <x v="8"/>
    <x v="2"/>
    <x v="28"/>
    <s v="July 11, 2008 (United States)"/>
    <x v="9"/>
    <n v="260000"/>
    <s v="Guillermo del Toro"/>
    <s v="Guillermo del Toro"/>
    <s v="Ron Perlman"/>
    <s v="United States"/>
    <n v="85000000"/>
    <n v="168319243"/>
    <s v="Universal Pictures"/>
    <n v="120"/>
    <n v="215.3"/>
    <n v="245247313.1867162"/>
    <n v="0.98022638823529407"/>
  </r>
  <r>
    <s v="Synecdoche, New York"/>
    <x v="0"/>
    <x v="0"/>
    <x v="28"/>
    <s v="February 5, 2009 (Netherlands)"/>
    <x v="37"/>
    <n v="86000"/>
    <s v="Charlie Kaufman"/>
    <s v="Charlie Kaufman"/>
    <s v="Philip Seymour Hoffman"/>
    <s v="United States"/>
    <n v="20000000"/>
    <n v="4658401"/>
    <s v="Sidney Kimmel Entertainment"/>
    <n v="124"/>
    <n v="215.3"/>
    <n v="6787461.1876451457"/>
    <n v="-0.76707994999999995"/>
  </r>
  <r>
    <s v="Marley &amp; Me"/>
    <x v="1"/>
    <x v="3"/>
    <x v="28"/>
    <s v="December 25, 2008 (United States)"/>
    <x v="12"/>
    <n v="150000"/>
    <s v="David Frankel"/>
    <s v="Scott Frank"/>
    <s v="Owen Wilson"/>
    <s v="United States"/>
    <n v="60000000"/>
    <n v="255743093"/>
    <s v="Fox 2000 Pictures"/>
    <n v="115"/>
    <n v="215.3"/>
    <n v="372627070.4788667"/>
    <n v="3.2623848833333335"/>
  </r>
  <r>
    <s v="Fool's Gold"/>
    <x v="8"/>
    <x v="2"/>
    <x v="28"/>
    <s v="February 8, 2008 (United States)"/>
    <x v="46"/>
    <n v="76000"/>
    <s v="Andy Tennant"/>
    <s v="John Claflin"/>
    <s v="Matthew McConaughey"/>
    <s v="United States"/>
    <n v="70000000"/>
    <n v="111231041"/>
    <s v="Warner Bros."/>
    <n v="112"/>
    <n v="215.3"/>
    <n v="162067708.13608918"/>
    <n v="0.58901487142857145"/>
  </r>
  <r>
    <s v="The Secret Life of Bees"/>
    <x v="8"/>
    <x v="0"/>
    <x v="28"/>
    <s v="October 17, 2008 (United States)"/>
    <x v="4"/>
    <n v="25000"/>
    <s v="Gina Prince-Bythewood"/>
    <s v="Gina Prince-Bythewood"/>
    <s v="Dakota Fanning"/>
    <s v="United States"/>
    <n v="11000000"/>
    <n v="39952437"/>
    <s v="Fox Searchlight Pictures"/>
    <n v="114"/>
    <n v="215.3"/>
    <n v="58212166.683232695"/>
    <n v="2.6320397272727272"/>
  </r>
  <r>
    <s v="Nick and Norah's Infinite Playlist"/>
    <x v="8"/>
    <x v="3"/>
    <x v="28"/>
    <s v="October 3, 2008 (United States)"/>
    <x v="14"/>
    <n v="90000"/>
    <s v="Peter Sollett"/>
    <s v="Lorene Scafaria"/>
    <s v="Michael Cera"/>
    <s v="United States"/>
    <n v="10000000"/>
    <n v="33556631"/>
    <s v="Screen Gems"/>
    <n v="90"/>
    <n v="215.3"/>
    <n v="48893242.660009287"/>
    <n v="2.3556631000000001"/>
  </r>
  <r>
    <s v="The Spiderwick Chronicles"/>
    <x v="1"/>
    <x v="2"/>
    <x v="28"/>
    <s v="February 14, 2008 (United States)"/>
    <x v="16"/>
    <n v="91000"/>
    <s v="Mark Waters"/>
    <s v="Karey Kirkpatrick"/>
    <s v="Freddie Highmore"/>
    <s v="United States"/>
    <n v="90000000"/>
    <n v="164170327"/>
    <s v="Paramount Pictures"/>
    <n v="96"/>
    <n v="215.3"/>
    <n v="239202190.3385973"/>
    <n v="0.82411474444444444"/>
  </r>
  <r>
    <s v="Doomsday"/>
    <x v="0"/>
    <x v="2"/>
    <x v="28"/>
    <s v="March 14, 2008 (United States)"/>
    <x v="23"/>
    <n v="75000"/>
    <s v="Neil Marshall"/>
    <s v="Neil Marshall"/>
    <s v="Rhona Mitra"/>
    <s v="United Kingdom"/>
    <n v="30000000"/>
    <n v="22472631"/>
    <s v="Rogue Pictures"/>
    <n v="105"/>
    <n v="215.3"/>
    <n v="32743447.954946585"/>
    <n v="-0.25091229999999998"/>
  </r>
  <r>
    <s v="Max Payne"/>
    <x v="8"/>
    <x v="2"/>
    <x v="28"/>
    <s v="October 17, 2008 (United States)"/>
    <x v="11"/>
    <n v="123000"/>
    <s v="John Moore"/>
    <s v="Beau Thorne"/>
    <s v="Mark Wahlberg"/>
    <s v="United States"/>
    <n v="35000000"/>
    <n v="87066930"/>
    <s v="Abandon Entertainment"/>
    <n v="100"/>
    <n v="215.3"/>
    <n v="126859711.75568973"/>
    <n v="1.4876265714285715"/>
  </r>
  <r>
    <s v="The Day the Earth Stood Still"/>
    <x v="8"/>
    <x v="0"/>
    <x v="28"/>
    <s v="December 12, 2008 (United States)"/>
    <x v="30"/>
    <n v="165000"/>
    <s v="Scott Derrickson"/>
    <s v="David Scarpa"/>
    <s v="Keanu Reeves"/>
    <s v="United States"/>
    <n v="80000000"/>
    <n v="233093859"/>
    <s v="Twentieth Century Fox"/>
    <n v="104"/>
    <n v="215.3"/>
    <n v="339626305.47282863"/>
    <n v="1.9136732375000001"/>
  </r>
  <r>
    <s v="Milk"/>
    <x v="0"/>
    <x v="5"/>
    <x v="28"/>
    <s v="January 30, 2009 (United States)"/>
    <x v="24"/>
    <n v="167000"/>
    <s v="Gus Van Sant"/>
    <s v="Dustin Lance Black"/>
    <s v="Sean Penn"/>
    <s v="United States"/>
    <n v="20000000"/>
    <n v="54589558"/>
    <s v="Focus Features"/>
    <n v="128"/>
    <n v="215.3"/>
    <n v="79538989.059916392"/>
    <n v="1.7294779"/>
  </r>
  <r>
    <s v="Madagascar: Escape 2 Africa"/>
    <x v="1"/>
    <x v="10"/>
    <x v="28"/>
    <s v="November 7, 2008 (United States)"/>
    <x v="14"/>
    <n v="211000"/>
    <s v="Eric Darnell"/>
    <s v="Etan Cohen"/>
    <s v="Ben Stiller"/>
    <s v="United States"/>
    <n v="150000000"/>
    <n v="603900354"/>
    <s v="DreamWorks Animation"/>
    <n v="89"/>
    <n v="215.3"/>
    <n v="879904974.68555498"/>
    <n v="3.0260023600000001"/>
  </r>
  <r>
    <s v="The Spirit"/>
    <x v="8"/>
    <x v="2"/>
    <x v="28"/>
    <s v="December 25, 2008 (United States)"/>
    <x v="25"/>
    <n v="60000"/>
    <s v="Frank Miller"/>
    <s v="Frank Miller"/>
    <s v="Gabriel Macht"/>
    <s v="United States"/>
    <n v="60000000"/>
    <n v="39164441"/>
    <s v="Lionsgate"/>
    <n v="103"/>
    <n v="215.3"/>
    <n v="57064027.59730608"/>
    <n v="-0.34725931666666665"/>
  </r>
  <r>
    <s v="Ghost Town"/>
    <x v="8"/>
    <x v="3"/>
    <x v="28"/>
    <s v="September 19, 2008 (United States)"/>
    <x v="17"/>
    <n v="71000"/>
    <s v="David Koepp"/>
    <s v="David Koepp"/>
    <s v="Ricky Gervais"/>
    <s v="United States"/>
    <n v="20000000"/>
    <n v="27090159"/>
    <s v="DreamWorks"/>
    <n v="102"/>
    <n v="215.3"/>
    <n v="39471355.681839295"/>
    <n v="0.35450795000000002"/>
  </r>
  <r>
    <s v="Bottle Shock"/>
    <x v="8"/>
    <x v="3"/>
    <x v="28"/>
    <s v="September 5, 2008 (United States)"/>
    <x v="8"/>
    <n v="16000"/>
    <s v="Randall Miller"/>
    <s v="Jody Savin"/>
    <s v="Chris Pine"/>
    <s v="United States"/>
    <n v="5000000"/>
    <n v="4629770"/>
    <s v="Shocking Bottle"/>
    <n v="110"/>
    <n v="215.3"/>
    <n v="6745744.7700882489"/>
    <n v="-7.4046000000000001E-2"/>
  </r>
  <r>
    <s v="The Rocker"/>
    <x v="8"/>
    <x v="3"/>
    <x v="28"/>
    <s v="August 20, 2008 (United States)"/>
    <x v="19"/>
    <n v="37000"/>
    <s v="Peter Cattaneo"/>
    <s v="Maya Forbes"/>
    <s v="Rainn Wilson"/>
    <s v="United States"/>
    <n v="15000000"/>
    <n v="8808935"/>
    <s v="Fox Atomic"/>
    <n v="102"/>
    <n v="215.3"/>
    <n v="12834941.521133302"/>
    <n v="-0.41273766666666667"/>
  </r>
  <r>
    <s v="Step Up 2: the Streets"/>
    <x v="8"/>
    <x v="0"/>
    <x v="28"/>
    <s v="February 14, 2008 (United States)"/>
    <x v="19"/>
    <n v="81000"/>
    <s v="Jon M. Chu"/>
    <s v="Toni Ann Johnson"/>
    <s v="Robert Hoffman"/>
    <s v="United States"/>
    <n v="17500000"/>
    <n v="150988382"/>
    <s v="Touchstone Pictures"/>
    <n v="98"/>
    <n v="215.3"/>
    <n v="219995612.78866696"/>
    <n v="7.6279075428571428"/>
  </r>
  <r>
    <s v="Semi-Pro"/>
    <x v="0"/>
    <x v="3"/>
    <x v="28"/>
    <s v="February 29, 2008 (United States)"/>
    <x v="1"/>
    <n v="80000"/>
    <s v="Kent Alterman"/>
    <s v="Scot Armstrong"/>
    <s v="Will Ferrell"/>
    <s v="United States"/>
    <n v="55000000"/>
    <n v="44004502"/>
    <s v="New Line Cinema"/>
    <n v="91"/>
    <n v="215.3"/>
    <n v="64116174.070599161"/>
    <n v="-0.19991814545454545"/>
  </r>
  <r>
    <s v="Repo! The Genetic Opera"/>
    <x v="0"/>
    <x v="4"/>
    <x v="28"/>
    <s v="November 20, 2008 (Czech Republic)"/>
    <x v="14"/>
    <n v="24000"/>
    <s v="Darren Lynn Bousman"/>
    <s v="Darren Smith"/>
    <s v="Paul Sorvino"/>
    <s v="United States"/>
    <n v="8500000"/>
    <n v="188126"/>
    <s v="Twisted Pictures"/>
    <n v="98"/>
    <n v="215.3"/>
    <n v="274106.48490478401"/>
    <n v="-0.97786752941176469"/>
  </r>
  <r>
    <s v="Outlander"/>
    <x v="0"/>
    <x v="2"/>
    <x v="28"/>
    <s v="July 11, 2008 (Latvia)"/>
    <x v="19"/>
    <n v="73000"/>
    <s v="Howard McCain"/>
    <s v="Dirk Blackman"/>
    <s v="Jim Caviezel"/>
    <s v="United States"/>
    <n v="50000000"/>
    <n v="7034698"/>
    <s v="The Weinstein Company"/>
    <n v="115"/>
    <n v="215.3"/>
    <n v="10249813.110078959"/>
    <n v="-0.85930603999999999"/>
  </r>
  <r>
    <s v="Saw V"/>
    <x v="0"/>
    <x v="6"/>
    <x v="28"/>
    <s v="October 24, 2008 (United States)"/>
    <x v="1"/>
    <n v="118000"/>
    <s v="David Hackl"/>
    <s v="Patrick Melton"/>
    <s v="Scott Patterson"/>
    <s v="Canada"/>
    <n v="10800000"/>
    <n v="113864059"/>
    <s v="Twisted Pictures"/>
    <n v="92"/>
    <n v="215.3"/>
    <n v="165904111.97538319"/>
    <n v="9.5429684259259258"/>
  </r>
  <r>
    <s v="Miss Pettigrew Lives for a Day"/>
    <x v="8"/>
    <x v="3"/>
    <x v="28"/>
    <s v="March 7, 2008 (United States)"/>
    <x v="12"/>
    <n v="27000"/>
    <s v="Bharat Nalluri"/>
    <s v="David Magee"/>
    <s v="Frances McDormand"/>
    <s v="United Kingdom"/>
    <m/>
    <n v="16724933"/>
    <s v="Focus Features"/>
    <n v="92"/>
    <n v="215.3"/>
    <n v="24368841.068741292"/>
    <n v="0"/>
  </r>
  <r>
    <s v="Hunger"/>
    <x v="4"/>
    <x v="5"/>
    <x v="28"/>
    <s v="October 31, 2008 (United Kingdom)"/>
    <x v="24"/>
    <n v="68000"/>
    <s v="Steve McQueen"/>
    <s v="Enda Walsh"/>
    <s v="Stuart Graham"/>
    <s v="Ireland"/>
    <m/>
    <n v="3185113"/>
    <s v="Film4"/>
    <n v="96"/>
    <n v="215.3"/>
    <n v="4640826.5123084066"/>
    <n v="0"/>
  </r>
  <r>
    <s v="Horton Hears a Who!"/>
    <x v="2"/>
    <x v="10"/>
    <x v="28"/>
    <s v="March 14, 2008 (United States)"/>
    <x v="8"/>
    <n v="132000"/>
    <s v="Jimmy Hayward"/>
    <s v="Cinco Paul"/>
    <s v="Jim Carrey"/>
    <s v="United States"/>
    <n v="85000000"/>
    <n v="298572799"/>
    <s v="Blue Sky Studios"/>
    <n v="86"/>
    <n v="215.3"/>
    <n v="435031523.67069203"/>
    <n v="2.5126211647058825"/>
  </r>
  <r>
    <s v="The Women"/>
    <x v="8"/>
    <x v="3"/>
    <x v="28"/>
    <s v="September 12, 2008 (United States)"/>
    <x v="18"/>
    <n v="21000"/>
    <s v="Diane English"/>
    <s v="Diane English"/>
    <s v="Meg Ryan"/>
    <s v="United States"/>
    <n v="16000000"/>
    <n v="50007546"/>
    <s v="Picturehouse"/>
    <n v="114"/>
    <n v="215.3"/>
    <n v="72862829.448211789"/>
    <n v="2.1254716249999999"/>
  </r>
  <r>
    <s v="Choke"/>
    <x v="0"/>
    <x v="3"/>
    <x v="28"/>
    <s v="October 30, 2008 (Australia)"/>
    <x v="5"/>
    <n v="32000"/>
    <s v="Clark Gregg"/>
    <s v="Clark Gregg"/>
    <s v="Sam Rockwell"/>
    <s v="United States"/>
    <n v="3000000"/>
    <n v="3982459"/>
    <s v="Fox Searchlight Pictures"/>
    <n v="92"/>
    <n v="215.3"/>
    <n v="5802588.8913144451"/>
    <n v="0.32748633333333332"/>
  </r>
  <r>
    <s v="Doubt"/>
    <x v="8"/>
    <x v="0"/>
    <x v="28"/>
    <s v="December 25, 2008 (United States)"/>
    <x v="24"/>
    <n v="124000"/>
    <s v="John Patrick Shanley"/>
    <s v="John Patrick Shanley"/>
    <s v="Meryl Streep"/>
    <s v="United States"/>
    <n v="20000000"/>
    <n v="51699984"/>
    <s v="Goodspeed Productions"/>
    <n v="104"/>
    <n v="215.3"/>
    <n v="75328773.714816526"/>
    <n v="1.5849991999999999"/>
  </r>
  <r>
    <s v="Bedtime Stories"/>
    <x v="1"/>
    <x v="1"/>
    <x v="28"/>
    <s v="December 25, 2008 (United States)"/>
    <x v="22"/>
    <n v="90000"/>
    <s v="Adam Shankman"/>
    <s v="Matt Lopez"/>
    <s v="Adam Sandler"/>
    <s v="United States"/>
    <n v="80000000"/>
    <n v="212874864"/>
    <s v="Walt Disney Pictures"/>
    <n v="99"/>
    <n v="215.3"/>
    <n v="310166487.86251742"/>
    <n v="1.6609358000000001"/>
  </r>
  <r>
    <s v="10,000 BC"/>
    <x v="8"/>
    <x v="2"/>
    <x v="28"/>
    <s v="March 7, 2008 (United States)"/>
    <x v="27"/>
    <n v="127000"/>
    <s v="Roland Emmerich"/>
    <s v="Roland Emmerich"/>
    <s v="Camilla Belle"/>
    <s v="United States"/>
    <n v="105000000"/>
    <n v="269784201"/>
    <s v="Warner Bros."/>
    <n v="109"/>
    <n v="215.3"/>
    <n v="393085480.04505342"/>
    <n v="1.5693733428571428"/>
  </r>
  <r>
    <s v="The Midnight Meat Train"/>
    <x v="0"/>
    <x v="4"/>
    <x v="28"/>
    <s v="October 31, 2008 (United Kingdom)"/>
    <x v="22"/>
    <n v="61000"/>
    <s v="RyÃ»hei Kitamura"/>
    <s v="Jeff Buhler"/>
    <s v="Vinnie Jones"/>
    <s v="United States"/>
    <n v="15000000"/>
    <n v="3534313"/>
    <s v="Lakeshore Entertainment"/>
    <n v="100"/>
    <n v="215.3"/>
    <n v="5149623.7254993031"/>
    <n v="-0.76437913333333329"/>
  </r>
  <r>
    <s v="Drillbit Taylor"/>
    <x v="8"/>
    <x v="2"/>
    <x v="28"/>
    <s v="March 21, 2008 (United States)"/>
    <x v="46"/>
    <n v="59000"/>
    <s v="Steven Brill"/>
    <s v="Kristofor Brown"/>
    <s v="Owen Wilson"/>
    <s v="United States"/>
    <n v="40000000"/>
    <n v="49944325"/>
    <s v="Paramount Pictures"/>
    <n v="110"/>
    <n v="215.3"/>
    <n v="72770714.131444499"/>
    <n v="0.24860812500000001"/>
  </r>
  <r>
    <s v="Made of Honor"/>
    <x v="8"/>
    <x v="3"/>
    <x v="28"/>
    <s v="May 2, 2008 (United States)"/>
    <x v="23"/>
    <n v="69000"/>
    <s v="Paul Weiland"/>
    <s v="Adam Sztykiel"/>
    <s v="Patrick Dempsey"/>
    <s v="United States"/>
    <n v="40000000"/>
    <n v="106407672"/>
    <s v="Columbia Pictures"/>
    <n v="101"/>
    <n v="215.3"/>
    <n v="155039882.51927543"/>
    <n v="1.6601918"/>
  </r>
  <r>
    <s v="What Happens in Vegas"/>
    <x v="8"/>
    <x v="3"/>
    <x v="28"/>
    <s v="May 9, 2008 (United States)"/>
    <x v="10"/>
    <n v="168000"/>
    <s v="Tom Vaughan"/>
    <s v="Dana Fox"/>
    <s v="Cameron Diaz"/>
    <s v="United States"/>
    <n v="35000000"/>
    <n v="219375562"/>
    <s v="Twentieth Century Fox"/>
    <n v="99"/>
    <n v="215.3"/>
    <n v="319638243.37854159"/>
    <n v="5.2678732000000004"/>
  </r>
  <r>
    <s v="The Brothers Bloom"/>
    <x v="8"/>
    <x v="2"/>
    <x v="28"/>
    <s v="June 19, 2009 (United States)"/>
    <x v="8"/>
    <n v="49000"/>
    <s v="Rian Johnson"/>
    <s v="Rian Johnson"/>
    <s v="Rachel Weisz"/>
    <s v="United States"/>
    <n v="20000000"/>
    <n v="5530764"/>
    <s v="Endgame Entertainment"/>
    <n v="114"/>
    <n v="215.3"/>
    <n v="8058526.0882489551"/>
    <n v="-0.72346180000000004"/>
  </r>
  <r>
    <s v="Inkheart"/>
    <x v="1"/>
    <x v="1"/>
    <x v="28"/>
    <s v="January 23, 2009 (United States)"/>
    <x v="10"/>
    <n v="75000"/>
    <s v="Iain Softley"/>
    <s v="David Lindsay-Abaire"/>
    <s v="Brendan Fraser"/>
    <s v="Germany"/>
    <n v="60000000"/>
    <n v="62803180"/>
    <s v="New Line Cinema"/>
    <n v="106"/>
    <n v="215.3"/>
    <n v="91506537.696237803"/>
    <n v="4.6719666666666666E-2"/>
  </r>
  <r>
    <s v="Appaloosa"/>
    <x v="0"/>
    <x v="2"/>
    <x v="28"/>
    <s v="October 3, 2008 (United States)"/>
    <x v="17"/>
    <n v="59000"/>
    <s v="Ed Harris"/>
    <s v="Robert Knott"/>
    <s v="Ed Harris"/>
    <s v="United States"/>
    <n v="20000000"/>
    <n v="27712362"/>
    <s v="New Line Cinema"/>
    <n v="115"/>
    <n v="215.3"/>
    <n v="40377928.28332559"/>
    <n v="0.38561810000000002"/>
  </r>
  <r>
    <s v="Vantage Point"/>
    <x v="8"/>
    <x v="2"/>
    <x v="28"/>
    <s v="February 22, 2008 (United States)"/>
    <x v="14"/>
    <n v="146000"/>
    <s v="Pete Travis"/>
    <s v="Barry L. Levy"/>
    <s v="Dennis Quaid"/>
    <s v="United States"/>
    <n v="40000000"/>
    <n v="152039882"/>
    <s v="Columbia Pictures"/>
    <n v="90"/>
    <n v="215.3"/>
    <n v="221527686.8713423"/>
    <n v="2.8009970499999999"/>
  </r>
  <r>
    <s v="W."/>
    <x v="8"/>
    <x v="5"/>
    <x v="28"/>
    <s v="October 17, 2008 (United States)"/>
    <x v="21"/>
    <n v="47000"/>
    <s v="Oliver Stone"/>
    <s v="Stanley Weiser"/>
    <s v="Josh Brolin"/>
    <s v="United States"/>
    <n v="25100000"/>
    <n v="29560587"/>
    <s v="Lionsgate"/>
    <n v="129"/>
    <n v="215.3"/>
    <n v="43070859.925220624"/>
    <n v="0.17771262948207173"/>
  </r>
  <r>
    <s v="The Hottie &amp; the Nottie"/>
    <x v="8"/>
    <x v="3"/>
    <x v="28"/>
    <s v="February 21, 2008 (Russia)"/>
    <x v="68"/>
    <n v="36000"/>
    <s v="Tom Putnam"/>
    <s v="Heidi Ferrer"/>
    <s v="Paris Hilton"/>
    <s v="United States"/>
    <m/>
    <n v="1596232"/>
    <s v="Purple Pictures"/>
    <n v="91"/>
    <n v="215.3"/>
    <n v="2325768.5945192752"/>
    <n v="0"/>
  </r>
  <r>
    <s v="Untraceable"/>
    <x v="0"/>
    <x v="6"/>
    <x v="28"/>
    <s v="January 25, 2008 (United States)"/>
    <x v="19"/>
    <n v="48000"/>
    <s v="Gregory Hoblit"/>
    <s v="Robert Fyvolent"/>
    <s v="Diane Lane"/>
    <s v="United States"/>
    <n v="35000000"/>
    <n v="52933513"/>
    <s v="Screen Gems"/>
    <n v="101"/>
    <n v="215.3"/>
    <n v="77126070.72967951"/>
    <n v="0.51238608571428568"/>
  </r>
  <r>
    <s v="Red Cliff"/>
    <x v="0"/>
    <x v="2"/>
    <x v="28"/>
    <s v="December 4, 2009 (United States)"/>
    <x v="34"/>
    <n v="44000"/>
    <s v="John Woo"/>
    <s v="John Woo"/>
    <s v="Tony Chiu-Wai Leung"/>
    <s v="China"/>
    <m/>
    <n v="129710514"/>
    <s v="Beijing Film Studio"/>
    <n v="148"/>
    <n v="215.3"/>
    <n v="188992978.36414304"/>
    <n v="0"/>
  </r>
  <r>
    <s v="Sunshine Cleaning"/>
    <x v="0"/>
    <x v="3"/>
    <x v="28"/>
    <s v="April 17, 2009 (United States)"/>
    <x v="8"/>
    <n v="70000"/>
    <s v="Christine Jeffs"/>
    <s v="Megan Holley"/>
    <s v="Amy Adams"/>
    <s v="United States"/>
    <n v="8000000"/>
    <n v="16580250"/>
    <s v="Overture Films"/>
    <n v="91"/>
    <n v="215.3"/>
    <n v="24158032.628889922"/>
    <n v="1.0725312499999999"/>
  </r>
  <r>
    <s v="How to Lose Friends &amp; Alienate People"/>
    <x v="0"/>
    <x v="5"/>
    <x v="28"/>
    <s v="October 3, 2008 (United States)"/>
    <x v="5"/>
    <n v="68000"/>
    <s v="Robert B. Weide"/>
    <s v="Peter Straughan"/>
    <s v="Simon Pegg"/>
    <s v="United Kingdom"/>
    <n v="28000000"/>
    <n v="19152009"/>
    <s v="Number 9 Films"/>
    <n v="110"/>
    <n v="215.3"/>
    <n v="27905179.857408267"/>
    <n v="-0.31599967857142858"/>
  </r>
  <r>
    <s v="Transporter 3"/>
    <x v="8"/>
    <x v="2"/>
    <x v="28"/>
    <s v="November 26, 2008 (United States)"/>
    <x v="10"/>
    <n v="160000"/>
    <s v="Olivier Megaton"/>
    <s v="Luc Besson"/>
    <s v="Jason Statham"/>
    <s v="France"/>
    <n v="30000000"/>
    <n v="108979549"/>
    <s v="EuropaCorp"/>
    <n v="104"/>
    <n v="215.3"/>
    <n v="158787201.67812353"/>
    <n v="2.6326516333333334"/>
  </r>
  <r>
    <s v="Prom Night"/>
    <x v="8"/>
    <x v="4"/>
    <x v="28"/>
    <s v="April 11, 2008 (United States)"/>
    <x v="49"/>
    <n v="35000"/>
    <s v="Nelson McCormick"/>
    <s v="J.S. Cardone"/>
    <s v="Brittany Snow"/>
    <s v="United States"/>
    <n v="20000000"/>
    <n v="57197876"/>
    <s v="Screen Gems"/>
    <n v="88"/>
    <n v="215.3"/>
    <n v="83339404.09289363"/>
    <n v="1.8598938"/>
  </r>
  <r>
    <s v="High School Musical 3: Senior Year"/>
    <x v="2"/>
    <x v="3"/>
    <x v="28"/>
    <s v="October 24, 2008 (United States)"/>
    <x v="38"/>
    <n v="59000"/>
    <s v="Kenny Ortega"/>
    <s v="Peter Barsocchini"/>
    <s v="Zac Efron"/>
    <s v="United States"/>
    <n v="11000000"/>
    <n v="252909177"/>
    <s v="Walt Disney Pictures"/>
    <n v="112"/>
    <n v="215.3"/>
    <n v="368497950.88202506"/>
    <n v="21.991743363636363"/>
  </r>
  <r>
    <s v="Rachel Getting Married"/>
    <x v="0"/>
    <x v="0"/>
    <x v="28"/>
    <s v="October 31, 2008 (Spain)"/>
    <x v="17"/>
    <n v="48000"/>
    <s v="Jonathan Demme"/>
    <s v="Jenny Lumet"/>
    <s v="Anne Hathaway"/>
    <s v="United States"/>
    <m/>
    <n v="16937968"/>
    <s v="Armian Pictures"/>
    <n v="113"/>
    <n v="215.3"/>
    <n v="24679240.880631678"/>
    <n v="0"/>
  </r>
  <r>
    <s v="Righteous Kill"/>
    <x v="0"/>
    <x v="6"/>
    <x v="28"/>
    <s v="September 12, 2008 (United States)"/>
    <x v="22"/>
    <n v="86000"/>
    <s v="Jon Avnet"/>
    <s v="Russell Gewirtz"/>
    <s v="Robert De Niro"/>
    <s v="United States"/>
    <n v="60000000"/>
    <n v="79498846"/>
    <s v="Millennium Films"/>
    <n v="101"/>
    <n v="215.3"/>
    <n v="115832735.67208546"/>
    <n v="0.32498076666666664"/>
  </r>
  <r>
    <s v="Leatherheads"/>
    <x v="8"/>
    <x v="3"/>
    <x v="28"/>
    <s v="April 4, 2008 (United States)"/>
    <x v="22"/>
    <n v="32000"/>
    <s v="George Clooney"/>
    <s v="Duncan Brantley"/>
    <s v="George Clooney"/>
    <s v="United States"/>
    <n v="58000000"/>
    <n v="41319039"/>
    <s v="Universal Pictures"/>
    <n v="114"/>
    <n v="215.3"/>
    <n v="60203355.941941477"/>
    <n v="-0.28760277586206895"/>
  </r>
  <r>
    <s v="Meet the Spartans"/>
    <x v="8"/>
    <x v="3"/>
    <x v="28"/>
    <s v="January 25, 2008 (United States)"/>
    <x v="70"/>
    <n v="103000"/>
    <s v="Jason Friedberg"/>
    <s v="Jason Friedberg"/>
    <s v="Sean Maguire"/>
    <s v="United States"/>
    <n v="30000000"/>
    <n v="85897593"/>
    <s v="New Regency Productions"/>
    <n v="87"/>
    <n v="215.3"/>
    <n v="125155944.84022294"/>
    <n v="1.8632531000000001"/>
  </r>
  <r>
    <s v="Star Wars: The Clone Wars"/>
    <x v="1"/>
    <x v="10"/>
    <x v="28"/>
    <s v="August 15, 2008 (United States)"/>
    <x v="23"/>
    <n v="61000"/>
    <s v="Dave Filoni"/>
    <s v="Henry Gilroy"/>
    <s v="Matt Lanter"/>
    <s v="United States"/>
    <n v="8500000"/>
    <n v="68282844"/>
    <s v="Lucasfilm Animation"/>
    <n v="98"/>
    <n v="215.3"/>
    <n v="99490609.209475145"/>
    <n v="7.0332757647058823"/>
  </r>
  <r>
    <s v="Mirrors"/>
    <x v="0"/>
    <x v="4"/>
    <x v="28"/>
    <s v="August 15, 2008 (United States)"/>
    <x v="10"/>
    <n v="104000"/>
    <s v="Alexandre Aja"/>
    <s v="Alexandre Aja"/>
    <s v="Kiefer Sutherland"/>
    <s v="United States"/>
    <n v="35000000"/>
    <n v="78094714"/>
    <s v="New Regency Productions"/>
    <n v="110"/>
    <n v="215.3"/>
    <n v="113786863.82628889"/>
    <n v="1.2312775428571427"/>
  </r>
  <r>
    <s v="Harold &amp; Kumar Escape from Guantanamo Bay"/>
    <x v="0"/>
    <x v="1"/>
    <x v="28"/>
    <s v="April 25, 2008 (United States)"/>
    <x v="14"/>
    <n v="132000"/>
    <s v="Jon Hurwitz"/>
    <s v="Jon Hurwitz"/>
    <s v="John Cho"/>
    <s v="United States"/>
    <n v="12000000"/>
    <n v="43495888"/>
    <s v="New Line Cinema"/>
    <n v="114"/>
    <n v="215.3"/>
    <n v="63375104.810032509"/>
    <n v="2.6246573333333334"/>
  </r>
  <r>
    <s v="Baby Mama"/>
    <x v="8"/>
    <x v="3"/>
    <x v="28"/>
    <s v="April 25, 2008 (United States)"/>
    <x v="22"/>
    <n v="43000"/>
    <s v="Michael McCullers"/>
    <s v="Michael McCullers"/>
    <s v="Tina Fey"/>
    <s v="United States"/>
    <n v="30000000"/>
    <n v="64444713"/>
    <s v="Broadway Video"/>
    <n v="99"/>
    <n v="215.3"/>
    <n v="93898311.509986058"/>
    <n v="1.1481570999999999"/>
  </r>
  <r>
    <s v="Nim's Island"/>
    <x v="1"/>
    <x v="1"/>
    <x v="28"/>
    <s v="April 4, 2008 (United States)"/>
    <x v="22"/>
    <n v="34000"/>
    <s v="Jennifer Flackett"/>
    <s v="Joseph Kwong"/>
    <s v="Jodie Foster"/>
    <s v="United States"/>
    <n v="37000000"/>
    <n v="100104565"/>
    <s v="Walden Media"/>
    <n v="96"/>
    <n v="215.3"/>
    <n v="145856024.34045517"/>
    <n v="1.7055287837837838"/>
  </r>
  <r>
    <s v="City of Ember"/>
    <x v="1"/>
    <x v="1"/>
    <x v="28"/>
    <s v="October 10, 2008 (United States)"/>
    <x v="16"/>
    <n v="64000"/>
    <s v="Gil Kenan"/>
    <s v="Caroline Thompson"/>
    <s v="Saoirse Ronan"/>
    <s v="United States"/>
    <n v="55000000"/>
    <n v="17929684"/>
    <s v="Playtone"/>
    <n v="90"/>
    <n v="215.3"/>
    <n v="26124207.481653508"/>
    <n v="-0.6740057454545455"/>
  </r>
  <r>
    <s v="Quarantine"/>
    <x v="0"/>
    <x v="4"/>
    <x v="28"/>
    <s v="October 10, 2008 (United States)"/>
    <x v="23"/>
    <n v="71000"/>
    <s v="John Erick Dowdle"/>
    <s v="John Erick Dowdle"/>
    <s v="Jennifer Carpenter"/>
    <s v="United States"/>
    <n v="12000000"/>
    <n v="41319906"/>
    <s v="Screen Gems"/>
    <n v="89"/>
    <n v="215.3"/>
    <n v="60204619.192754291"/>
    <n v="2.4433254999999998"/>
  </r>
  <r>
    <s v="Bangkok Dangerous"/>
    <x v="0"/>
    <x v="2"/>
    <x v="28"/>
    <s v="September 5, 2008 (United States)"/>
    <x v="20"/>
    <n v="55000"/>
    <s v="Danny Pang"/>
    <s v="Jason Richman"/>
    <s v="Nicolas Cage"/>
    <s v="United States"/>
    <n v="45000000"/>
    <n v="42487390"/>
    <s v="Initial Entertainment Group (IEG)"/>
    <n v="99"/>
    <n v="215.3"/>
    <n v="61905686.219228983"/>
    <n v="-5.5835777777777776E-2"/>
  </r>
  <r>
    <s v="Nights in Rodanthe"/>
    <x v="8"/>
    <x v="0"/>
    <x v="28"/>
    <s v="September 26, 2008 (United States)"/>
    <x v="22"/>
    <n v="24000"/>
    <s v="George C. Wolfe"/>
    <s v="Ann Peacock"/>
    <s v="Diane Lane"/>
    <s v="United States"/>
    <n v="30000000"/>
    <n v="84375346"/>
    <s v="Warner Bros."/>
    <n v="97"/>
    <n v="215.3"/>
    <n v="122937975.10543427"/>
    <n v="1.8125115333333333"/>
  </r>
  <r>
    <s v="Four Christmases"/>
    <x v="8"/>
    <x v="3"/>
    <x v="28"/>
    <s v="November 26, 2008 (United States)"/>
    <x v="46"/>
    <n v="67000"/>
    <s v="Seth Gordon"/>
    <s v="Matt Allen"/>
    <s v="Reese Witherspoon"/>
    <s v="Germany"/>
    <n v="80000000"/>
    <n v="164112721"/>
    <s v="New Line Cinema"/>
    <n v="88"/>
    <n v="215.3"/>
    <n v="239118256.28286111"/>
    <n v="1.0514090125"/>
  </r>
  <r>
    <s v="The Sisterhood of the Traveling Pants 2"/>
    <x v="8"/>
    <x v="3"/>
    <x v="28"/>
    <s v="August 6, 2008 (United States)"/>
    <x v="19"/>
    <n v="28000"/>
    <s v="Sanaa Hamri"/>
    <s v="Elizabeth Chandler"/>
    <s v="America Ferrera"/>
    <s v="United States"/>
    <n v="27000000"/>
    <n v="44352417"/>
    <s v="Alcon Entertainment"/>
    <n v="119"/>
    <n v="215.3"/>
    <n v="64623098.991639569"/>
    <n v="0.64268211111111107"/>
  </r>
  <r>
    <s v="Pride and Glory"/>
    <x v="0"/>
    <x v="6"/>
    <x v="28"/>
    <s v="October 24, 2008 (United States)"/>
    <x v="14"/>
    <n v="60000"/>
    <s v="Gavin O'Connor"/>
    <s v="Joe Carnahan"/>
    <s v="Edward Norton"/>
    <s v="United States"/>
    <n v="30000000"/>
    <n v="31200557"/>
    <s v="New Line Cinema"/>
    <n v="130"/>
    <n v="215.3"/>
    <n v="45460356.390617743"/>
    <n v="4.0018566666666665E-2"/>
  </r>
  <r>
    <s v="Blindness"/>
    <x v="0"/>
    <x v="0"/>
    <x v="28"/>
    <s v="October 3, 2008 (United States)"/>
    <x v="14"/>
    <n v="71000"/>
    <s v="Fernando Meirelles"/>
    <s v="JosÃ© Saramago"/>
    <s v="Julianne Moore"/>
    <s v="Brazil"/>
    <n v="25000000"/>
    <n v="19844979"/>
    <s v="Rhombus Media"/>
    <n v="121"/>
    <n v="215.3"/>
    <n v="28914862.574547142"/>
    <n v="-0.20620084"/>
  </r>
  <r>
    <s v="Che: Part One"/>
    <x v="4"/>
    <x v="5"/>
    <x v="28"/>
    <s v="January 24, 2009 (United States)"/>
    <x v="13"/>
    <n v="45000"/>
    <s v="Steven Soderbergh"/>
    <s v="Peter Buchman"/>
    <s v="Julia Ormond"/>
    <s v="France"/>
    <n v="35000000"/>
    <n v="34209066"/>
    <s v="Wild Bunch"/>
    <n v="134"/>
    <n v="215.3"/>
    <n v="49843864.394797958"/>
    <n v="-2.2598114285714285E-2"/>
  </r>
  <r>
    <s v="The Edge of Love"/>
    <x v="0"/>
    <x v="5"/>
    <x v="28"/>
    <s v="June 20, 2008 (United Kingdom)"/>
    <x v="19"/>
    <n v="17000"/>
    <s v="John Maybury"/>
    <s v="Sharman Macdonald"/>
    <s v="Keira Knightley"/>
    <s v="United Kingdom"/>
    <m/>
    <n v="4297711"/>
    <s v="BBC Films"/>
    <n v="110"/>
    <n v="215.3"/>
    <n v="6261922.6228518346"/>
    <n v="0"/>
  </r>
  <r>
    <s v="I Can't Think Straight"/>
    <x v="8"/>
    <x v="0"/>
    <x v="28"/>
    <s v="November 1, 2008 (United States)"/>
    <x v="16"/>
    <n v="8000"/>
    <s v="Shamim Sarif"/>
    <s v="Shamim Sarif"/>
    <s v="Lisa Ray"/>
    <s v="United Kingdom"/>
    <m/>
    <n v="40945"/>
    <s v="Enlightenment Productions"/>
    <n v="82"/>
    <n v="215.3"/>
    <n v="59658.367394333487"/>
    <n v="0"/>
  </r>
  <r>
    <s v="Strange Wilderness"/>
    <x v="0"/>
    <x v="1"/>
    <x v="28"/>
    <s v="February 1, 2008 (United States)"/>
    <x v="11"/>
    <n v="21000"/>
    <s v="Fred Wolf"/>
    <s v="Peter Gaulke"/>
    <s v="Steve Zahn"/>
    <s v="United States"/>
    <n v="20000000"/>
    <n v="6964734"/>
    <s v="Pelican Productions LLC (I)"/>
    <n v="87"/>
    <n v="215.3"/>
    <n v="10147872.99489085"/>
    <n v="-0.65176330000000005"/>
  </r>
  <r>
    <s v="Frost/Nixon"/>
    <x v="0"/>
    <x v="5"/>
    <x v="28"/>
    <s v="January 23, 2009 (United States)"/>
    <x v="3"/>
    <n v="105000"/>
    <s v="Ron Howard"/>
    <s v="Peter Morgan"/>
    <s v="Frank Langella"/>
    <s v="United Kingdom"/>
    <n v="25000000"/>
    <n v="27426335"/>
    <s v="Universal Pictures"/>
    <n v="122"/>
    <n v="215.3"/>
    <n v="39961176.449140735"/>
    <n v="9.7053399999999998E-2"/>
  </r>
  <r>
    <s v="Gomorrah"/>
    <x v="4"/>
    <x v="6"/>
    <x v="28"/>
    <s v="April 10, 2009 (United States)"/>
    <x v="9"/>
    <n v="47000"/>
    <s v="Matteo Garrone"/>
    <s v="Roberto Saviano"/>
    <s v="Gianfelice Imparato"/>
    <s v="Italy"/>
    <m/>
    <n v="34861529"/>
    <s v="Fandango"/>
    <n v="137"/>
    <n v="215.3"/>
    <n v="50794526.926614024"/>
    <n v="0"/>
  </r>
  <r>
    <s v="Stop-Loss"/>
    <x v="0"/>
    <x v="0"/>
    <x v="28"/>
    <s v="March 28, 2008 (United States)"/>
    <x v="5"/>
    <n v="20000"/>
    <s v="Kimberly Peirce"/>
    <s v="Mark Richard"/>
    <s v="Ryan Phillippe"/>
    <s v="United States"/>
    <n v="25000000"/>
    <n v="11212953"/>
    <s v="Paramount Pictures"/>
    <n v="112"/>
    <n v="215.3"/>
    <n v="16337683.957733395"/>
    <n v="-0.55148187999999998"/>
  </r>
  <r>
    <s v="Two Lovers"/>
    <x v="0"/>
    <x v="0"/>
    <x v="28"/>
    <s v="March 20, 2009 (United States)"/>
    <x v="9"/>
    <n v="39000"/>
    <s v="James Gray"/>
    <s v="James Gray"/>
    <s v="Joaquin Phoenix"/>
    <s v="United States"/>
    <n v="9800000"/>
    <n v="16303643"/>
    <s v="2929 Productions"/>
    <n v="110"/>
    <n v="215.3"/>
    <n v="23755006.080352996"/>
    <n v="0.66363704081632657"/>
  </r>
  <r>
    <s v="Babylon A.D."/>
    <x v="8"/>
    <x v="2"/>
    <x v="28"/>
    <s v="August 29, 2008 (United States)"/>
    <x v="41"/>
    <n v="94000"/>
    <s v="Mathieu Kassovitz"/>
    <s v="Maurice G. Dantec"/>
    <s v="Vin Diesel"/>
    <s v="France"/>
    <n v="70000000"/>
    <n v="72109200"/>
    <s v="Babylon"/>
    <n v="90"/>
    <n v="215.3"/>
    <n v="105065750.30190432"/>
    <n v="3.0131428571428573E-2"/>
  </r>
  <r>
    <s v="Chocolate"/>
    <x v="0"/>
    <x v="2"/>
    <x v="28"/>
    <s v="February 6, 2008 (Thailand)"/>
    <x v="9"/>
    <n v="18000"/>
    <s v="Prachya Pinkaew"/>
    <s v="Napalee"/>
    <s v="JeeJa Yanin"/>
    <s v="Thailand"/>
    <m/>
    <n v="3179014"/>
    <s v="Sahamongkol Film International"/>
    <n v="110"/>
    <n v="215.3"/>
    <n v="4631940.0455178823"/>
    <n v="0"/>
  </r>
  <r>
    <s v="Killshot"/>
    <x v="0"/>
    <x v="2"/>
    <x v="28"/>
    <s v="November 13, 2008 (Israel)"/>
    <x v="22"/>
    <n v="21000"/>
    <s v="John Madden"/>
    <s v="Hossein Amini"/>
    <s v="Thomas Jane"/>
    <s v="United States"/>
    <m/>
    <n v="2961647"/>
    <s v="The Weinstein Company"/>
    <n v="95"/>
    <n v="215.3"/>
    <n v="4315228.350673479"/>
    <n v="0"/>
  </r>
  <r>
    <s v="The Good the Bad the Weird"/>
    <x v="0"/>
    <x v="2"/>
    <x v="28"/>
    <s v="July 17, 2008 (South Korea)"/>
    <x v="4"/>
    <n v="34000"/>
    <s v="Jee-woon Kim"/>
    <s v="Jee-woon Kim"/>
    <s v="Kang-ho Song"/>
    <s v="South Korea"/>
    <n v="10000000"/>
    <n v="44261209"/>
    <s v="Barunson E&amp;A"/>
    <n v="130"/>
    <n v="215.3"/>
    <n v="64490205.588945657"/>
    <n v="3.4261208999999999"/>
  </r>
  <r>
    <s v="Passengers"/>
    <x v="8"/>
    <x v="11"/>
    <x v="28"/>
    <s v="September 26, 2008 (Spain)"/>
    <x v="23"/>
    <n v="35000"/>
    <s v="Rodrigo GarcÃ­a"/>
    <s v="Ronnie Christensen"/>
    <s v="Anne Hathaway"/>
    <s v="United States"/>
    <n v="25000000"/>
    <n v="5798974"/>
    <s v="TriStar Pictures"/>
    <n v="93"/>
    <n v="215.3"/>
    <n v="8449317.8996748719"/>
    <n v="-0.76804103999999995"/>
  </r>
  <r>
    <s v="Shutter"/>
    <x v="8"/>
    <x v="4"/>
    <x v="28"/>
    <s v="March 21, 2008 (United States)"/>
    <x v="33"/>
    <n v="33000"/>
    <s v="Masayuki Ochiai"/>
    <s v="Luke Dawson"/>
    <s v="Joshua Jackson"/>
    <s v="United States"/>
    <n v="8000000"/>
    <n v="48555306"/>
    <s v="New Regency Productions"/>
    <n v="85"/>
    <n v="215.3"/>
    <n v="70746862.481189042"/>
    <n v="5.0694132500000002"/>
  </r>
  <r>
    <s v="Deception"/>
    <x v="0"/>
    <x v="6"/>
    <x v="28"/>
    <s v="April 25, 2008 (United States)"/>
    <x v="10"/>
    <n v="38000"/>
    <s v="Marcel Langenegger"/>
    <s v="Mark Bomback"/>
    <s v="Hugh Jackman"/>
    <s v="United States"/>
    <n v="25000000"/>
    <n v="18024545"/>
    <s v="Rifkin-Eberts"/>
    <n v="107"/>
    <n v="215.3"/>
    <n v="26262423.439386901"/>
    <n v="-0.27901819999999999"/>
  </r>
  <r>
    <s v="Ghajini"/>
    <x v="4"/>
    <x v="2"/>
    <x v="28"/>
    <s v="December 24, 2008 (United States)"/>
    <x v="4"/>
    <n v="58000"/>
    <s v="A.R. Murugadoss"/>
    <s v="Piyush Mishra"/>
    <s v="Aamir Khan"/>
    <s v="India"/>
    <m/>
    <n v="38316584"/>
    <s v="Geetha Arts"/>
    <n v="186"/>
    <n v="215.3"/>
    <n v="55828668.837900601"/>
    <n v="0"/>
  </r>
  <r>
    <s v="Donkey Punch"/>
    <x v="0"/>
    <x v="6"/>
    <x v="28"/>
    <s v="July 18, 2008 (United Kingdom)"/>
    <x v="27"/>
    <n v="11000"/>
    <s v="Olly Blackburn"/>
    <s v="Olly Blackburn"/>
    <s v="Sian Breckin"/>
    <s v="United Kingdom"/>
    <m/>
    <n v="694422"/>
    <s v="Warp X"/>
    <n v="99"/>
    <n v="215.3"/>
    <n v="1011798.3344170924"/>
    <n v="0"/>
  </r>
  <r>
    <s v="The Eye"/>
    <x v="8"/>
    <x v="0"/>
    <x v="28"/>
    <s v="February 1, 2008 (United States)"/>
    <x v="20"/>
    <n v="52000"/>
    <s v="David Moreau"/>
    <s v="Sebastian Gutierrez"/>
    <s v="Jessica Alba"/>
    <s v="United States"/>
    <n v="12000000"/>
    <n v="58010320"/>
    <s v="Lionsgate"/>
    <n v="98"/>
    <n v="215.3"/>
    <n v="84523164.811890379"/>
    <n v="3.8341933333333333"/>
  </r>
  <r>
    <s v="The Love Guru"/>
    <x v="8"/>
    <x v="3"/>
    <x v="28"/>
    <s v="June 20, 2008 (United States)"/>
    <x v="51"/>
    <n v="51000"/>
    <s v="Marco Schnabel"/>
    <s v="Mike Myers"/>
    <s v="Mike Myers"/>
    <s v="United Kingdom"/>
    <n v="62000000"/>
    <n v="40877556"/>
    <s v="Paramount Pictures"/>
    <n v="87"/>
    <n v="215.3"/>
    <n v="59560099.0116117"/>
    <n v="-0.34068458064516127"/>
  </r>
  <r>
    <s v="The Informers"/>
    <x v="0"/>
    <x v="6"/>
    <x v="28"/>
    <s v="April 24, 2009 (United States)"/>
    <x v="18"/>
    <n v="16000"/>
    <s v="Gregor Jordan"/>
    <s v="Bret Easton Ellis"/>
    <s v="Billy Bob Thornton"/>
    <s v="United States"/>
    <n v="18000000"/>
    <n v="382174"/>
    <s v="Senator Entertainment Co"/>
    <n v="98"/>
    <n v="215.3"/>
    <n v="556841.5411054343"/>
    <n v="-0.97876811111111106"/>
  </r>
  <r>
    <s v="The X Files: I Want to Believe"/>
    <x v="8"/>
    <x v="6"/>
    <x v="28"/>
    <s v="July 25, 2008 (United States)"/>
    <x v="23"/>
    <n v="89000"/>
    <s v="Chris Carter"/>
    <s v="Frank Spotnitz"/>
    <s v="David Duchovny"/>
    <s v="United States"/>
    <n v="30000000"/>
    <n v="69363381"/>
    <s v="Twentieth Century Fox"/>
    <n v="104"/>
    <n v="215.3"/>
    <n v="101064991.26660474"/>
    <n v="1.3121126999999999"/>
  </r>
  <r>
    <s v="Asterix at the Olympic Games"/>
    <x v="4"/>
    <x v="1"/>
    <x v="28"/>
    <s v="June 13, 2008 (United States)"/>
    <x v="33"/>
    <n v="28000"/>
    <s v="FrÃ©dÃ©ric Forestier"/>
    <s v="RenÃ© Goscinny"/>
    <s v="GÃ©rard Depardieu"/>
    <s v="France"/>
    <m/>
    <n v="131856927"/>
    <s v="PathÃ© Renn Productions"/>
    <n v="116"/>
    <n v="215.3"/>
    <n v="192120380.86344635"/>
    <n v="0"/>
  </r>
  <r>
    <s v="Wendy and Lucy"/>
    <x v="0"/>
    <x v="0"/>
    <x v="28"/>
    <s v="March 6, 2009 (United Kingdom)"/>
    <x v="12"/>
    <n v="17000"/>
    <s v="Kelly Reichardt"/>
    <s v="Jonathan Raymond"/>
    <s v="Michelle Williams"/>
    <s v="United States"/>
    <n v="200000"/>
    <n v="1192995"/>
    <s v="Field Guide Films"/>
    <n v="80"/>
    <n v="215.3"/>
    <n v="1738237.4895494657"/>
    <n v="4.9649749999999999"/>
  </r>
  <r>
    <s v="Tokyo!"/>
    <x v="9"/>
    <x v="3"/>
    <x v="28"/>
    <s v="August 16, 2008 (Japan)"/>
    <x v="12"/>
    <n v="10000"/>
    <s v="Leos Carax"/>
    <s v="Gabrielle Bell"/>
    <s v="Ayako Fujitani"/>
    <s v="France"/>
    <m/>
    <n v="1194397"/>
    <s v="Comme des CinÃ©mas"/>
    <n v="112"/>
    <n v="215.3"/>
    <n v="1740280.2549930329"/>
    <n v="0"/>
  </r>
  <r>
    <s v="One Missed Call"/>
    <x v="8"/>
    <x v="4"/>
    <x v="28"/>
    <s v="January 4, 2008 (United States)"/>
    <x v="35"/>
    <n v="31000"/>
    <s v="Eric Valette"/>
    <s v="Andrew Klavan"/>
    <s v="Edward Burns"/>
    <s v="United States"/>
    <n v="20000000"/>
    <n v="45847751"/>
    <s v="Alcon Entertainment"/>
    <n v="87"/>
    <n v="215.3"/>
    <n v="66801855.497909889"/>
    <n v="1.2923875499999999"/>
  </r>
  <r>
    <s v="Transsiberian"/>
    <x v="0"/>
    <x v="6"/>
    <x v="28"/>
    <s v="September 5, 2008 (United States)"/>
    <x v="17"/>
    <n v="51000"/>
    <s v="Brad Anderson"/>
    <s v="Brad Anderson"/>
    <s v="Woody Harrelson"/>
    <s v="United Kingdom"/>
    <n v="15000000"/>
    <n v="5926410"/>
    <s v="Filmax International"/>
    <n v="111"/>
    <n v="215.3"/>
    <n v="8634996.8276823033"/>
    <n v="-0.60490600000000005"/>
  </r>
  <r>
    <s v="Lakeview Terrace"/>
    <x v="8"/>
    <x v="6"/>
    <x v="28"/>
    <s v="September 19, 2008 (United States)"/>
    <x v="10"/>
    <n v="50000"/>
    <s v="Neil LaBute"/>
    <s v="David Loughery"/>
    <s v="Samuel L. Jackson"/>
    <s v="United States"/>
    <n v="20000000"/>
    <n v="44655002"/>
    <s v="Screen Gems"/>
    <n v="110"/>
    <n v="215.3"/>
    <n v="65063976.439386897"/>
    <n v="1.2327501000000001"/>
  </r>
  <r>
    <s v="Fireproof"/>
    <x v="1"/>
    <x v="0"/>
    <x v="28"/>
    <s v="September 26, 2008 (United States)"/>
    <x v="16"/>
    <n v="22000"/>
    <s v="Alex Kendrick"/>
    <s v="Alex Kendrick"/>
    <s v="Kirk Cameron"/>
    <s v="United States"/>
    <n v="500000"/>
    <n v="33473297"/>
    <s v="Samuel Goldwyn Films"/>
    <n v="122"/>
    <n v="215.3"/>
    <n v="48771821.964235947"/>
    <n v="65.946594000000005"/>
  </r>
  <r>
    <s v="Traitor"/>
    <x v="8"/>
    <x v="2"/>
    <x v="28"/>
    <s v="August 27, 2008 (United States)"/>
    <x v="9"/>
    <n v="56000"/>
    <s v="Jeffrey Nachmanoff"/>
    <s v="Jeffrey Nachmanoff"/>
    <s v="Don Cheadle"/>
    <s v="United States"/>
    <n v="22000000"/>
    <n v="27675014"/>
    <s v="Overture Films"/>
    <n v="114"/>
    <n v="215.3"/>
    <n v="40323510.876915932"/>
    <n v="0.25795518181818183"/>
  </r>
  <r>
    <s v="My Best Friend's Girl"/>
    <x v="0"/>
    <x v="3"/>
    <x v="28"/>
    <s v="September 19, 2008 (United States)"/>
    <x v="23"/>
    <n v="43000"/>
    <s v="Howard Deutch"/>
    <s v="Jordan Cahan"/>
    <s v="Kate Hudson"/>
    <s v="United States"/>
    <n v="20000000"/>
    <n v="41624687"/>
    <s v="Lionsgate"/>
    <n v="101"/>
    <n v="215.3"/>
    <n v="60648696.293079421"/>
    <n v="1.0812343499999999"/>
  </r>
  <r>
    <s v="New York, I Love You"/>
    <x v="0"/>
    <x v="3"/>
    <x v="28"/>
    <s v="October 16, 2009 (United States)"/>
    <x v="19"/>
    <n v="45000"/>
    <s v="Directors"/>
    <s v="Hu Hong"/>
    <s v="Shia LaBeouf"/>
    <s v="United States"/>
    <n v="14700000"/>
    <n v="14603177"/>
    <s v="Vivendi Entertainment"/>
    <n v="103"/>
    <n v="215.3"/>
    <n v="21277364.72317696"/>
    <n v="-6.5865986394557825E-3"/>
  </r>
  <r>
    <s v="Nothing But the Truth"/>
    <x v="0"/>
    <x v="6"/>
    <x v="28"/>
    <s v="July 29, 2009 (Philippines)"/>
    <x v="13"/>
    <n v="37000"/>
    <s v="Rod Lurie"/>
    <s v="Rod Lurie"/>
    <s v="Kate Beckinsale"/>
    <s v="United States"/>
    <n v="11500000"/>
    <n v="409832"/>
    <s v="Yari Film Group (YFG)"/>
    <n v="108"/>
    <n v="215.3"/>
    <n v="597140.26196005568"/>
    <n v="-0.96436243478260875"/>
  </r>
  <r>
    <s v="Cadillac Records"/>
    <x v="0"/>
    <x v="5"/>
    <x v="28"/>
    <s v="December 5, 2008 (United States)"/>
    <x v="9"/>
    <n v="21000"/>
    <s v="Darnell Martin"/>
    <s v="Darnell Martin"/>
    <s v="Adrien Brody"/>
    <s v="United States"/>
    <n v="12000000"/>
    <n v="8883644"/>
    <s v="LightWave Entertainment"/>
    <n v="109"/>
    <n v="215.3"/>
    <n v="12943795.275429633"/>
    <n v="-0.25969633333333331"/>
  </r>
  <r>
    <s v="Pontypool"/>
    <x v="4"/>
    <x v="7"/>
    <x v="28"/>
    <s v="September 18, 2009 (Turkey)"/>
    <x v="14"/>
    <n v="30000"/>
    <s v="Bruce McDonald"/>
    <s v="Tony Burgess"/>
    <s v="Stephen McHattie"/>
    <s v="Canada"/>
    <n v="1500000"/>
    <n v="32118"/>
    <s v="Ponty Up Pictures"/>
    <n v="93"/>
    <n v="215.3"/>
    <n v="46797.104505341384"/>
    <n v="-0.97858800000000001"/>
  </r>
  <r>
    <s v="Happy-Go-Lucky"/>
    <x v="0"/>
    <x v="3"/>
    <x v="28"/>
    <s v="November 21, 2008 (United States)"/>
    <x v="9"/>
    <n v="38000"/>
    <s v="Mike Leigh"/>
    <s v="Mike Leigh"/>
    <s v="Sally Hawkins"/>
    <s v="United Kingdom"/>
    <m/>
    <n v="18696602"/>
    <s v="Film4"/>
    <n v="118"/>
    <n v="215.3"/>
    <n v="27241635.148165349"/>
    <n v="0"/>
  </r>
  <r>
    <s v="Beverly Hills Chihuahua"/>
    <x v="1"/>
    <x v="1"/>
    <x v="28"/>
    <s v="October 3, 2008 (United States)"/>
    <x v="51"/>
    <n v="23000"/>
    <s v="Raja Gosnell"/>
    <s v="Analisa LaBianco"/>
    <s v="Drew Barrymore"/>
    <s v="United States"/>
    <n v="20000000"/>
    <n v="149292488"/>
    <s v="Mandeville Films"/>
    <n v="91"/>
    <n v="215.3"/>
    <n v="217524633.00325128"/>
    <n v="6.4646243999999999"/>
  </r>
  <r>
    <s v="Waltz with Bashir"/>
    <x v="0"/>
    <x v="10"/>
    <x v="28"/>
    <s v="June 12, 2008 (Israel)"/>
    <x v="45"/>
    <n v="56000"/>
    <s v="Ari Folman"/>
    <s v="Ari Folman"/>
    <s v="Ari Folman"/>
    <s v="Israel"/>
    <n v="1500000"/>
    <n v="11179372"/>
    <s v="Bridgit Folman Film Gang"/>
    <n v="90"/>
    <n v="215.3"/>
    <n v="16288755.208546214"/>
    <n v="6.4529146666666666"/>
  </r>
  <r>
    <s v="Redbelt"/>
    <x v="0"/>
    <x v="0"/>
    <x v="28"/>
    <s v="May 9, 2008 (United States)"/>
    <x v="17"/>
    <n v="21000"/>
    <s v="David Mamet"/>
    <s v="David Mamet"/>
    <s v="Chiwetel Ejiofor"/>
    <s v="United States"/>
    <n v="7000000"/>
    <n v="2674090"/>
    <s v="Sony Pictures Classics"/>
    <n v="99"/>
    <n v="215.3"/>
    <n v="3896247.250348351"/>
    <n v="-0.61798714285714285"/>
  </r>
  <r>
    <s v="Departures"/>
    <x v="8"/>
    <x v="0"/>
    <x v="28"/>
    <s v="June 19, 2009 (United States)"/>
    <x v="31"/>
    <n v="50000"/>
    <s v="YÃ´jirÃ´ Takita"/>
    <s v="KundÃ´ Koyama"/>
    <s v="Masahiro Motoki"/>
    <s v="Japan"/>
    <m/>
    <n v="70636951"/>
    <s v="Amuse Soft"/>
    <n v="130"/>
    <n v="215.3"/>
    <n v="102920629.4876916"/>
    <n v="0"/>
  </r>
  <r>
    <s v="Mad Money"/>
    <x v="8"/>
    <x v="3"/>
    <x v="28"/>
    <s v="January 18, 2008 (United States)"/>
    <x v="1"/>
    <n v="21000"/>
    <s v="Callie Khouri"/>
    <s v="Glenn Gers"/>
    <s v="Diane Keaton"/>
    <s v="United States"/>
    <n v="22000000"/>
    <n v="26412163"/>
    <s v="Big City Pictures"/>
    <n v="104"/>
    <n v="215.3"/>
    <n v="38483490.632141195"/>
    <n v="0.20055286363636363"/>
  </r>
  <r>
    <s v="The Burning Plain"/>
    <x v="0"/>
    <x v="6"/>
    <x v="28"/>
    <s v="November 5, 2009 (Argentina)"/>
    <x v="8"/>
    <n v="19000"/>
    <s v="Guillermo Arriaga"/>
    <s v="Guillermo Arriaga"/>
    <s v="Charlize Theron"/>
    <s v="United States"/>
    <n v="20000000"/>
    <n v="5642478"/>
    <s v="2929 Productions"/>
    <n v="107"/>
    <n v="215.3"/>
    <n v="8221297.485369252"/>
    <n v="-0.71787610000000002"/>
  </r>
  <r>
    <s v="Brideshead Revisited"/>
    <x v="8"/>
    <x v="0"/>
    <x v="28"/>
    <s v="August 15, 2008 (United States)"/>
    <x v="17"/>
    <n v="12000"/>
    <s v="Julian Jarrold"/>
    <s v="Andrew Davies"/>
    <s v="Matthew Goode"/>
    <s v="United Kingdom"/>
    <n v="20000000"/>
    <n v="13451186"/>
    <s v="Ecosse Films"/>
    <n v="133"/>
    <n v="215.3"/>
    <n v="19598871.566186715"/>
    <n v="-0.32744069999999997"/>
  </r>
  <r>
    <s v="The Tale of Despereaux"/>
    <x v="2"/>
    <x v="10"/>
    <x v="28"/>
    <s v="December 19, 2008 (United States)"/>
    <x v="10"/>
    <n v="36000"/>
    <s v="Sam Fell"/>
    <s v="Kate DiCamillo"/>
    <s v="Matthew Broderick"/>
    <s v="United Kingdom"/>
    <n v="60000000"/>
    <n v="86957280"/>
    <s v="Universal Pictures"/>
    <n v="93"/>
    <n v="215.3"/>
    <n v="126699947.68230376"/>
    <n v="0.44928800000000002"/>
  </r>
  <r>
    <s v="Meet the Browns"/>
    <x v="8"/>
    <x v="3"/>
    <x v="28"/>
    <s v="March 21, 2008 (United States)"/>
    <x v="44"/>
    <n v="6500"/>
    <s v="Tyler Perry"/>
    <s v="Tyler Perry"/>
    <s v="Tamela J. Mann"/>
    <s v="United States"/>
    <m/>
    <n v="41975388"/>
    <s v="The Tyler Perry Company"/>
    <n v="100"/>
    <n v="215.3"/>
    <n v="61159680.518346488"/>
    <n v="0"/>
  </r>
  <r>
    <s v="Pathology"/>
    <x v="0"/>
    <x v="6"/>
    <x v="28"/>
    <s v="April 11, 2008 (United Kingdom)"/>
    <x v="22"/>
    <n v="32000"/>
    <s v="Marc SchÃ¶lermann"/>
    <s v="Mark Neveldine"/>
    <s v="Alyssa Milano"/>
    <s v="United States"/>
    <n v="8000000"/>
    <n v="3234706"/>
    <s v="Metro-Goldwyn-Mayer (MGM)"/>
    <n v="95"/>
    <n v="215.3"/>
    <n v="4713085.3330236878"/>
    <n v="-0.59566174999999999"/>
  </r>
  <r>
    <s v="Chaos Theory"/>
    <x v="8"/>
    <x v="3"/>
    <x v="28"/>
    <s v="October 16, 2008 (Russia)"/>
    <x v="14"/>
    <n v="32000"/>
    <s v="Marcos Siega"/>
    <s v="Daniel Taplitz"/>
    <s v="Ryan Reynolds"/>
    <s v="United States"/>
    <m/>
    <n v="338440"/>
    <s v="Castle Rock Entertainment"/>
    <n v="87"/>
    <n v="215.3"/>
    <n v="493119.49837436137"/>
    <n v="0"/>
  </r>
  <r>
    <s v="Be Kind Rewind"/>
    <x v="8"/>
    <x v="3"/>
    <x v="28"/>
    <s v="February 22, 2008 (United States)"/>
    <x v="5"/>
    <n v="89000"/>
    <s v="Michel Gondry"/>
    <s v="Michel Gondry"/>
    <s v="Jack Black"/>
    <s v="United Kingdom"/>
    <n v="20000000"/>
    <n v="30579406"/>
    <s v="New Line Cinema"/>
    <n v="102"/>
    <n v="215.3"/>
    <n v="44555316.591732465"/>
    <n v="0.5289703"/>
  </r>
  <r>
    <s v="The Express"/>
    <x v="1"/>
    <x v="5"/>
    <x v="28"/>
    <s v="October 10, 2008 (United States)"/>
    <x v="4"/>
    <n v="20000"/>
    <s v="Gary Fleder"/>
    <s v="Charles Leavitt"/>
    <s v="Rob Brown"/>
    <s v="United States"/>
    <n v="40000000"/>
    <n v="9808124"/>
    <s v="Davis Entertainment"/>
    <n v="130"/>
    <n v="215.3"/>
    <n v="14290796.557361821"/>
    <n v="-0.75479689999999999"/>
  </r>
  <r>
    <s v="Easy Virtue"/>
    <x v="8"/>
    <x v="3"/>
    <x v="28"/>
    <s v="June 19, 2009 (United States)"/>
    <x v="17"/>
    <n v="20000"/>
    <s v="Stephan Elliott"/>
    <s v="Stephan Elliott"/>
    <s v="Jessica Biel"/>
    <s v="United Kingdom"/>
    <m/>
    <n v="18463793"/>
    <s v="Ealing Studios"/>
    <n v="97"/>
    <n v="215.3"/>
    <n v="26902423.892707847"/>
    <n v="0"/>
  </r>
  <r>
    <s v="The Baader Meinhof Complex"/>
    <x v="0"/>
    <x v="2"/>
    <x v="28"/>
    <s v="September 25, 2008 (Germany)"/>
    <x v="34"/>
    <n v="37000"/>
    <s v="Uli Edel"/>
    <s v="Bernd Eichinger"/>
    <s v="Martina Gedeck"/>
    <s v="Germany"/>
    <m/>
    <n v="26937355"/>
    <s v="Constantin Film"/>
    <n v="150"/>
    <n v="215.3"/>
    <n v="39248714.64700418"/>
    <n v="0"/>
  </r>
  <r>
    <s v="What Just Happened"/>
    <x v="0"/>
    <x v="3"/>
    <x v="28"/>
    <s v="October 31, 2008 (United States)"/>
    <x v="41"/>
    <n v="27000"/>
    <s v="Barry Levinson"/>
    <s v="Art Linson"/>
    <s v="Robert De Niro"/>
    <s v="United States"/>
    <n v="25000000"/>
    <n v="6759057"/>
    <s v="2929 Productions"/>
    <n v="104"/>
    <n v="215.3"/>
    <n v="9848194.0589874592"/>
    <n v="-0.72963772000000005"/>
  </r>
  <r>
    <s v="Meet Dave"/>
    <x v="1"/>
    <x v="1"/>
    <x v="28"/>
    <s v="July 11, 2008 (United States)"/>
    <x v="18"/>
    <n v="39000"/>
    <s v="Brian Robbins"/>
    <s v="Rob Greenberg"/>
    <s v="Eddie Murphy"/>
    <s v="United States"/>
    <n v="60000000"/>
    <n v="51339567"/>
    <s v="Twentieth Century Fox"/>
    <n v="90"/>
    <n v="215.3"/>
    <n v="74803632.921040401"/>
    <n v="-0.14434055000000001"/>
  </r>
  <r>
    <s v="JCVD"/>
    <x v="0"/>
    <x v="2"/>
    <x v="28"/>
    <s v="August 2, 2019 (United States)"/>
    <x v="12"/>
    <n v="38000"/>
    <s v="Mabrouk El Mechri"/>
    <s v="Mabrouk El Mechri"/>
    <s v="Jean-Claude Van Damme"/>
    <s v="Belgium"/>
    <m/>
    <n v="2342211"/>
    <s v="Gaumont"/>
    <n v="97"/>
    <n v="215.3"/>
    <n v="3412687.3697166741"/>
    <n v="0"/>
  </r>
  <r>
    <s v="Hell Ride"/>
    <x v="0"/>
    <x v="2"/>
    <x v="28"/>
    <s v="January 17, 2009 (Japan)"/>
    <x v="27"/>
    <n v="15000"/>
    <s v="Larry Bishop"/>
    <s v="Larry Bishop"/>
    <s v="Larry Bishop"/>
    <s v="United States"/>
    <m/>
    <n v="390128"/>
    <s v="Dimension Films"/>
    <n v="84"/>
    <n v="215.3"/>
    <n v="568430.81096144917"/>
    <n v="0"/>
  </r>
  <r>
    <s v="Igor"/>
    <x v="1"/>
    <x v="10"/>
    <x v="28"/>
    <s v="September 19, 2008 (United States)"/>
    <x v="22"/>
    <n v="23000"/>
    <s v="Tony Leondis"/>
    <s v="Chris McKenna"/>
    <s v="John Cusack"/>
    <s v="United States"/>
    <n v="25000000"/>
    <n v="30893885"/>
    <s v="Metro-Goldwyn-Mayer (MGM)"/>
    <n v="87"/>
    <n v="215.3"/>
    <n v="45013524.033906177"/>
    <n v="0.2357554"/>
  </r>
  <r>
    <s v="The Wackness"/>
    <x v="0"/>
    <x v="3"/>
    <x v="28"/>
    <s v="August 1, 2008 (United States)"/>
    <x v="9"/>
    <n v="30000"/>
    <s v="Jonathan Levine"/>
    <s v="Jonathan Levine"/>
    <s v="Josh Peck"/>
    <s v="United Kingdom"/>
    <n v="6000000"/>
    <n v="3175469"/>
    <s v="Occupant Entertainment"/>
    <n v="99"/>
    <n v="215.3"/>
    <n v="4626774.8504412444"/>
    <n v="-0.47075516666666667"/>
  </r>
  <r>
    <s v="CJ7"/>
    <x v="1"/>
    <x v="3"/>
    <x v="28"/>
    <s v="January 30, 2008 (China)"/>
    <x v="5"/>
    <n v="15000"/>
    <s v="Stephen Chow"/>
    <s v="Stephen Chow"/>
    <s v="Stephen Chow"/>
    <s v="Hong Kong"/>
    <m/>
    <n v="49529913"/>
    <s v="Columbia Pictures Film Production Asia"/>
    <n v="88"/>
    <n v="215.3"/>
    <n v="72166900.641430557"/>
    <n v="0"/>
  </r>
  <r>
    <s v="Shorts"/>
    <x v="1"/>
    <x v="1"/>
    <x v="28"/>
    <s v="August 21, 2009 (United States)"/>
    <x v="32"/>
    <n v="7000"/>
    <s v="Robert Rodriguez"/>
    <s v="Robert Rodriguez"/>
    <s v="Jimmy Bennett"/>
    <s v="United States"/>
    <n v="40000000"/>
    <n v="28972508"/>
    <s v="Warner Bros."/>
    <n v="89"/>
    <n v="215.3"/>
    <n v="42214007.243845798"/>
    <n v="-0.27568730000000002"/>
  </r>
  <r>
    <s v="Frozen River"/>
    <x v="0"/>
    <x v="6"/>
    <x v="28"/>
    <s v="September 5, 2008 (United States)"/>
    <x v="12"/>
    <n v="25000"/>
    <s v="Courtney Hunt"/>
    <s v="Courtney Hunt"/>
    <s v="Melissa Leo"/>
    <s v="United States"/>
    <n v="1000000"/>
    <n v="5457664"/>
    <s v="Cohen Media Group"/>
    <n v="97"/>
    <n v="215.3"/>
    <n v="7952016.7059916398"/>
    <n v="4.4576640000000003"/>
  </r>
  <r>
    <s v="Surfer, Dude"/>
    <x v="0"/>
    <x v="3"/>
    <x v="28"/>
    <s v="September 5, 2008 (United States)"/>
    <x v="32"/>
    <n v="8500"/>
    <s v="S.R. Bindler"/>
    <s v="S.R. Bindler"/>
    <s v="Matthew McConaughey"/>
    <s v="United States"/>
    <n v="6000000"/>
    <n v="52132"/>
    <s v="Berk/Lane Entertainment"/>
    <n v="85"/>
    <n v="215.3"/>
    <n v="75958.236878773809"/>
    <n v="-0.99131133333333332"/>
  </r>
  <r>
    <s v="Last Chance Harvey"/>
    <x v="8"/>
    <x v="0"/>
    <x v="28"/>
    <s v="January 16, 2009 (United States)"/>
    <x v="14"/>
    <n v="21000"/>
    <s v="Joel Hopkins"/>
    <s v="Joel Hopkins"/>
    <s v="Dustin Hoffman"/>
    <s v="United States"/>
    <m/>
    <n v="32568427"/>
    <s v="Overture Films"/>
    <n v="93"/>
    <n v="215.3"/>
    <n v="47453393.171853229"/>
    <n v="0"/>
  </r>
  <r>
    <s v="Welcome Home, Roscoe Jenkins"/>
    <x v="8"/>
    <x v="3"/>
    <x v="28"/>
    <s v="February 8, 2008 (United States)"/>
    <x v="30"/>
    <n v="14000"/>
    <s v="Malcolm D. Lee"/>
    <s v="Malcolm D. Lee"/>
    <s v="Martin Lawrence"/>
    <s v="United States"/>
    <n v="35000000"/>
    <n v="43655418"/>
    <s v="Universal Pictures"/>
    <n v="114"/>
    <n v="215.3"/>
    <n v="63607545.873664655"/>
    <n v="0.24729765714285715"/>
  </r>
  <r>
    <s v="The Family That Preys"/>
    <x v="8"/>
    <x v="0"/>
    <x v="28"/>
    <s v="September 12, 2008 (United States)"/>
    <x v="1"/>
    <n v="6800"/>
    <s v="Tyler Perry"/>
    <s v="Tyler Perry"/>
    <s v="Kathy Bates"/>
    <s v="United States"/>
    <m/>
    <n v="37105289"/>
    <s v="Louisiana Producers Film Source"/>
    <n v="111"/>
    <n v="215.3"/>
    <n v="54063767.57686948"/>
    <n v="0"/>
  </r>
  <r>
    <s v="Surveillance"/>
    <x v="0"/>
    <x v="6"/>
    <x v="28"/>
    <s v="July 31, 2008 (Germany)"/>
    <x v="21"/>
    <n v="17000"/>
    <s v="Jennifer Lynch"/>
    <s v="Kent Harper"/>
    <s v="Julia Ormond"/>
    <s v="United States"/>
    <n v="3500000"/>
    <n v="1138322"/>
    <s v="Lago Film"/>
    <n v="97"/>
    <n v="215.3"/>
    <n v="1658576.9224338133"/>
    <n v="-0.67476514285714284"/>
  </r>
  <r>
    <s v="Inglourious Basterds"/>
    <x v="0"/>
    <x v="1"/>
    <x v="29"/>
    <s v="August 21, 2009 (United States)"/>
    <x v="28"/>
    <n v="1300000"/>
    <s v="Quentin Tarantino"/>
    <s v="Quentin Tarantino"/>
    <s v="Brad Pitt"/>
    <s v="United States"/>
    <n v="70000000"/>
    <n v="321457747"/>
    <s v="Universal Pictures"/>
    <n v="153"/>
    <n v="214.5"/>
    <n v="470122588.5030303"/>
    <n v="3.5922535285714288"/>
  </r>
  <r>
    <s v="Star Trek"/>
    <x v="8"/>
    <x v="2"/>
    <x v="29"/>
    <s v="May 8, 2009 (United States)"/>
    <x v="6"/>
    <n v="585000"/>
    <s v="J.J. Abrams"/>
    <s v="Roberto Orci"/>
    <s v="Chris Pine"/>
    <s v="United States"/>
    <n v="150000000"/>
    <n v="385680446"/>
    <s v="Paramount Pictures"/>
    <n v="127"/>
    <n v="214.5"/>
    <n v="564046414.49976695"/>
    <n v="1.5712029733333333"/>
  </r>
  <r>
    <s v="Avatar"/>
    <x v="8"/>
    <x v="2"/>
    <x v="29"/>
    <s v="December 18, 2009 (United States)"/>
    <x v="40"/>
    <n v="1100000"/>
    <s v="James Cameron"/>
    <s v="James Cameron"/>
    <s v="Sam Worthington"/>
    <s v="United States"/>
    <n v="237000000"/>
    <n v="2847246203"/>
    <s v="Twentieth Century Fox"/>
    <n v="162"/>
    <n v="214.5"/>
    <n v="4164014610.1682982"/>
    <n v="11.013697059071729"/>
  </r>
  <r>
    <s v="Jennifer's Body"/>
    <x v="0"/>
    <x v="3"/>
    <x v="29"/>
    <s v="September 18, 2009 (United States)"/>
    <x v="11"/>
    <n v="121000"/>
    <s v="Karyn Kusama"/>
    <s v="Diablo Cody"/>
    <s v="Megan Fox"/>
    <s v="United States"/>
    <n v="16000000"/>
    <n v="31556061"/>
    <s v="Fox Atomic"/>
    <n v="102"/>
    <n v="214.5"/>
    <n v="46149819.746853143"/>
    <n v="0.97225381249999998"/>
  </r>
  <r>
    <s v="Watchmen"/>
    <x v="0"/>
    <x v="2"/>
    <x v="29"/>
    <s v="March 6, 2009 (United States)"/>
    <x v="37"/>
    <n v="520000"/>
    <s v="Zack Snyder"/>
    <s v="David Hayter"/>
    <s v="Jackie Earle Haley"/>
    <s v="United States"/>
    <n v="130000000"/>
    <n v="185382813"/>
    <s v="Warner Bros."/>
    <n v="162"/>
    <n v="214.5"/>
    <n v="271116962.41538459"/>
    <n v="0.42602163846153845"/>
  </r>
  <r>
    <s v="Fast &amp; Furious"/>
    <x v="8"/>
    <x v="2"/>
    <x v="29"/>
    <s v="April 3, 2009 (United States)"/>
    <x v="14"/>
    <n v="271000"/>
    <s v="Justin Lin"/>
    <s v="Chris Morgan"/>
    <s v="Vin Diesel"/>
    <s v="United States"/>
    <n v="85000000"/>
    <n v="360366870"/>
    <s v="Universal Pictures"/>
    <n v="107"/>
    <n v="214.5"/>
    <n v="527026047.17482519"/>
    <n v="3.2396102352941178"/>
  </r>
  <r>
    <s v="G.I. Joe: The Rise of Cobra"/>
    <x v="8"/>
    <x v="2"/>
    <x v="29"/>
    <s v="August 7, 2009 (United States)"/>
    <x v="1"/>
    <n v="202000"/>
    <s v="Stephen Sommers"/>
    <s v="Stuart Beattie"/>
    <s v="Dennis Quaid"/>
    <s v="United States"/>
    <n v="175000000"/>
    <n v="302469017"/>
    <s v="Paramount Pictures"/>
    <n v="118"/>
    <n v="214.5"/>
    <n v="442352124.16270393"/>
    <n v="0.72839438285714286"/>
  </r>
  <r>
    <s v="The Hangover"/>
    <x v="0"/>
    <x v="3"/>
    <x v="29"/>
    <s v="June 5, 2009 (United States)"/>
    <x v="3"/>
    <n v="733000"/>
    <s v="Todd Phillips"/>
    <s v="Jon Lucas"/>
    <s v="Zach Galifianakis"/>
    <s v="United States"/>
    <n v="35000000"/>
    <n v="469310836"/>
    <s v="Warner Bros."/>
    <n v="100"/>
    <n v="214.5"/>
    <n v="686353423.09184146"/>
    <n v="12.408881028571429"/>
  </r>
  <r>
    <s v="Harry Potter and the Half-Blood Prince"/>
    <x v="1"/>
    <x v="2"/>
    <x v="29"/>
    <s v="July 15, 2009 (United States)"/>
    <x v="37"/>
    <n v="492000"/>
    <s v="David Yates"/>
    <s v="Steve Kloves"/>
    <s v="Daniel Radcliffe"/>
    <s v="United Kingdom"/>
    <n v="250000000"/>
    <n v="934454096"/>
    <s v="Warner Bros."/>
    <n v="153"/>
    <n v="214.5"/>
    <n v="1366611887.7165501"/>
    <n v="2.7378163839999998"/>
  </r>
  <r>
    <s v="He's Just Not That Into You"/>
    <x v="8"/>
    <x v="3"/>
    <x v="29"/>
    <s v="February 6, 2009 (United States)"/>
    <x v="5"/>
    <n v="165000"/>
    <s v="Ken Kwapis"/>
    <s v="Abby Kohn"/>
    <s v="Ginnifer Goodwin"/>
    <s v="Germany"/>
    <n v="40000000"/>
    <n v="178866158"/>
    <s v="New Line Cinema"/>
    <n v="129"/>
    <n v="214.5"/>
    <n v="261586544.35710955"/>
    <n v="3.4716539499999999"/>
  </r>
  <r>
    <n v="2012"/>
    <x v="8"/>
    <x v="2"/>
    <x v="29"/>
    <s v="November 13, 2009 (United States)"/>
    <x v="1"/>
    <n v="360000"/>
    <s v="Roland Emmerich"/>
    <s v="Roland Emmerich"/>
    <s v="John Cusack"/>
    <s v="United States"/>
    <n v="200000000"/>
    <n v="791217826"/>
    <s v="Columbia Pictures"/>
    <n v="158"/>
    <n v="214.5"/>
    <n v="1157133016.3925407"/>
    <n v="2.9560891300000001"/>
  </r>
  <r>
    <s v="The Lovely Bones"/>
    <x v="8"/>
    <x v="0"/>
    <x v="29"/>
    <s v="January 15, 2010 (United States)"/>
    <x v="17"/>
    <n v="162000"/>
    <s v="Peter Jackson"/>
    <s v="Fran Walsh"/>
    <s v="Rachel Weisz"/>
    <s v="United States"/>
    <n v="65000000"/>
    <n v="93621340"/>
    <s v="Dreamworks Pictures"/>
    <n v="135"/>
    <n v="214.5"/>
    <n v="136918481.85547784"/>
    <n v="0.44032830769230769"/>
  </r>
  <r>
    <s v="State of Play"/>
    <x v="8"/>
    <x v="6"/>
    <x v="29"/>
    <s v="April 17, 2009 (United States)"/>
    <x v="12"/>
    <n v="145000"/>
    <s v="Kevin Macdonald"/>
    <s v="Matthew Michael Carnahan"/>
    <s v="Russell Crowe"/>
    <s v="United States"/>
    <m/>
    <n v="87812371"/>
    <s v="Universal Pictures"/>
    <n v="127"/>
    <n v="214.5"/>
    <n v="128423033.95198135"/>
    <n v="0"/>
  </r>
  <r>
    <s v="Zombieland"/>
    <x v="0"/>
    <x v="1"/>
    <x v="29"/>
    <s v="October 2, 2009 (United States)"/>
    <x v="37"/>
    <n v="534000"/>
    <s v="Ruben Fleischer"/>
    <s v="Rhett Reese"/>
    <s v="Jesse Eisenberg"/>
    <s v="United States"/>
    <n v="23600000"/>
    <n v="102392080"/>
    <s v="Columbia Pictures"/>
    <n v="88"/>
    <n v="214.5"/>
    <n v="149745433.54778555"/>
    <n v="3.3386474576271188"/>
  </r>
  <r>
    <s v="500 Days of Summer"/>
    <x v="8"/>
    <x v="3"/>
    <x v="29"/>
    <s v="August 7, 2009 (United States)"/>
    <x v="3"/>
    <n v="483000"/>
    <s v="Marc Webb"/>
    <s v="Scott Neustadter"/>
    <s v="Zooey Deschanel"/>
    <s v="United States"/>
    <n v="7500000"/>
    <n v="60800444"/>
    <s v="Fox Searchlight Pictures"/>
    <n v="95"/>
    <n v="214.5"/>
    <n v="88918877.775291368"/>
    <n v="7.1067258666666664"/>
  </r>
  <r>
    <s v="Sherlock Holmes"/>
    <x v="8"/>
    <x v="2"/>
    <x v="29"/>
    <s v="December 25, 2009 (United States)"/>
    <x v="37"/>
    <n v="596000"/>
    <s v="Guy Ritchie"/>
    <s v="Michael Robert Johnson"/>
    <s v="Robert Downey Jr."/>
    <s v="United States"/>
    <n v="90000000"/>
    <n v="524028679"/>
    <s v="Warner Bros."/>
    <n v="128"/>
    <n v="214.5"/>
    <n v="766376674.13659668"/>
    <n v="4.8225408777777776"/>
  </r>
  <r>
    <s v="District 9"/>
    <x v="0"/>
    <x v="2"/>
    <x v="29"/>
    <s v="August 14, 2009 (United States)"/>
    <x v="6"/>
    <n v="648000"/>
    <s v="Neill Blomkamp"/>
    <s v="Neill Blomkamp"/>
    <s v="Sharlto Copley"/>
    <s v="South Africa"/>
    <n v="30000000"/>
    <n v="210888950"/>
    <s v="TriStar Pictures"/>
    <n v="112"/>
    <n v="214.5"/>
    <n v="308418944.59207457"/>
    <n v="6.0296316666666669"/>
  </r>
  <r>
    <s v="The Blind Side"/>
    <x v="8"/>
    <x v="5"/>
    <x v="29"/>
    <s v="November 20, 2009 (United States)"/>
    <x v="37"/>
    <n v="303000"/>
    <s v="John Lee Hancock"/>
    <s v="John Lee Hancock"/>
    <s v="Quinton Aaron"/>
    <s v="United States"/>
    <n v="29000000"/>
    <n v="309208309"/>
    <s v="Alcon Entertainment"/>
    <n v="129"/>
    <n v="214.5"/>
    <n v="452208142.34638691"/>
    <n v="9.6623554827586204"/>
  </r>
  <r>
    <s v="Up"/>
    <x v="1"/>
    <x v="10"/>
    <x v="29"/>
    <s v="May 29, 2009 (United States)"/>
    <x v="7"/>
    <n v="962000"/>
    <s v="Pete Docter"/>
    <s v="Pete Docter"/>
    <s v="Edward Asner"/>
    <s v="United States"/>
    <n v="175000000"/>
    <n v="735099102"/>
    <s v="Pixar Animation Studios"/>
    <n v="96"/>
    <n v="214.5"/>
    <n v="1075061017.7034965"/>
    <n v="3.2005662971428572"/>
  </r>
  <r>
    <s v="X-Men Origins: Wolverine"/>
    <x v="8"/>
    <x v="2"/>
    <x v="29"/>
    <s v="May 1, 2009 (United States)"/>
    <x v="14"/>
    <n v="477000"/>
    <s v="Gavin Hood"/>
    <s v="David Benioff"/>
    <s v="Hugh Jackman"/>
    <s v="United States"/>
    <n v="150000000"/>
    <n v="373062864"/>
    <s v="Twentieth Century Fox"/>
    <n v="107"/>
    <n v="214.5"/>
    <n v="545593568.46993005"/>
    <n v="1.48708576"/>
  </r>
  <r>
    <s v="Fantastic Mr. Fox"/>
    <x v="1"/>
    <x v="10"/>
    <x v="29"/>
    <s v="November 25, 2009 (United States)"/>
    <x v="6"/>
    <n v="208000"/>
    <s v="Wes Anderson"/>
    <s v="Roald Dahl"/>
    <s v="George Clooney"/>
    <s v="United States"/>
    <n v="40000000"/>
    <n v="46474181"/>
    <s v="Twentieth Century Fox"/>
    <n v="87"/>
    <n v="214.5"/>
    <n v="67967135.569696963"/>
    <n v="0.161854525"/>
  </r>
  <r>
    <s v="Brothers"/>
    <x v="0"/>
    <x v="2"/>
    <x v="29"/>
    <s v="December 4, 2009 (United States)"/>
    <x v="12"/>
    <n v="115000"/>
    <s v="Jim Sheridan"/>
    <s v="David Benioff"/>
    <s v="Jake Gyllenhaal"/>
    <s v="United States"/>
    <n v="26000000"/>
    <n v="43474578"/>
    <s v="Lionsgate"/>
    <n v="105"/>
    <n v="214.5"/>
    <n v="63580303.583216779"/>
    <n v="0.67209915384615382"/>
  </r>
  <r>
    <s v="Orphan"/>
    <x v="0"/>
    <x v="4"/>
    <x v="29"/>
    <s v="July 24, 2009 (United States)"/>
    <x v="9"/>
    <n v="199000"/>
    <s v="Jaume Collet-Serra"/>
    <s v="David Leslie Johnson-McGoldrick"/>
    <s v="Vera Farmiga"/>
    <s v="United States"/>
    <m/>
    <n v="77912251"/>
    <s v="Dark Castle Entertainment"/>
    <n v="123"/>
    <n v="214.5"/>
    <n v="113944396.91701631"/>
    <n v="0"/>
  </r>
  <r>
    <s v="3 Idiots"/>
    <x v="8"/>
    <x v="3"/>
    <x v="29"/>
    <s v="December 25, 2009 (India)"/>
    <x v="0"/>
    <n v="361000"/>
    <s v="Rajkumar Hirani"/>
    <s v="Rajkumar Hirani"/>
    <s v="Aamir Khan"/>
    <s v="India"/>
    <m/>
    <n v="60262836"/>
    <s v="Vinod Chopra Productions"/>
    <n v="170"/>
    <n v="214.5"/>
    <n v="88132641.739860132"/>
    <n v="0"/>
  </r>
  <r>
    <s v="Fanboys"/>
    <x v="8"/>
    <x v="1"/>
    <x v="29"/>
    <s v="February 13, 2009 (Iceland)"/>
    <x v="14"/>
    <n v="57000"/>
    <s v="Kyle Newman"/>
    <s v="Ernest Cline"/>
    <s v="Dan Fogler"/>
    <s v="United States"/>
    <n v="3900000"/>
    <n v="961203"/>
    <s v="The Weinstein Company"/>
    <n v="90"/>
    <n v="214.5"/>
    <n v="1405731.3804195805"/>
    <n v="-0.7535376923076923"/>
  </r>
  <r>
    <s v="Transformers: Revenge of the Fallen"/>
    <x v="8"/>
    <x v="2"/>
    <x v="29"/>
    <s v="June 24, 2009 (United States)"/>
    <x v="22"/>
    <n v="390000"/>
    <s v="Michael Bay"/>
    <s v="Ehren Kruger"/>
    <s v="Shia LaBeouf"/>
    <s v="United States"/>
    <n v="200000000"/>
    <n v="836303693"/>
    <s v="Dreamworks Pictures"/>
    <n v="149"/>
    <n v="214.5"/>
    <n v="1223069783.1892774"/>
    <n v="3.1815184649999999"/>
  </r>
  <r>
    <s v="Up in the Air"/>
    <x v="0"/>
    <x v="3"/>
    <x v="29"/>
    <s v="December 23, 2009 (United States)"/>
    <x v="34"/>
    <n v="324000"/>
    <s v="Jason Reitman"/>
    <s v="Walter Kirn"/>
    <s v="George Clooney"/>
    <s v="United States"/>
    <n v="25000000"/>
    <n v="166842739"/>
    <s v="Paramount Pictures"/>
    <n v="109"/>
    <n v="214.5"/>
    <n v="244002644.40233099"/>
    <n v="5.6737095599999998"/>
  </r>
  <r>
    <s v="The Twilight Saga: New Moon"/>
    <x v="8"/>
    <x v="1"/>
    <x v="29"/>
    <s v="November 20, 2009 (United States)"/>
    <x v="32"/>
    <n v="271000"/>
    <s v="Chris Weitz"/>
    <s v="Melissa Rosenberg"/>
    <s v="Kristen Stewart"/>
    <s v="United States"/>
    <n v="50000000"/>
    <n v="711025481"/>
    <s v="Temple Hill Entertainment"/>
    <n v="130"/>
    <n v="214.5"/>
    <n v="1039854048.4368298"/>
    <n v="13.22050962"/>
  </r>
  <r>
    <s v="Antichrist"/>
    <x v="4"/>
    <x v="0"/>
    <x v="29"/>
    <s v="May 20, 2009 (Denmark)"/>
    <x v="14"/>
    <n v="119000"/>
    <s v="Lars von Trier"/>
    <s v="Lars von Trier"/>
    <s v="Willem Dafoe"/>
    <s v="Denmark"/>
    <n v="11000000"/>
    <n v="7413863"/>
    <s v="Zentropa Entertainments"/>
    <n v="108"/>
    <n v="214.5"/>
    <n v="10842558.615850816"/>
    <n v="-0.32601245454545452"/>
  </r>
  <r>
    <s v="Friday the 13th"/>
    <x v="0"/>
    <x v="4"/>
    <x v="29"/>
    <s v="February 13, 2009 (United States)"/>
    <x v="30"/>
    <n v="100000"/>
    <s v="Marcus Nispel"/>
    <s v="Victor Miller"/>
    <s v="Jared Padalecki"/>
    <s v="United States"/>
    <n v="19000000"/>
    <n v="91509154"/>
    <s v="New Line Cinema"/>
    <n v="97"/>
    <n v="214.5"/>
    <n v="133829471.37435897"/>
    <n v="3.8162712631578946"/>
  </r>
  <r>
    <s v="The Princess and the Frog"/>
    <x v="2"/>
    <x v="10"/>
    <x v="29"/>
    <s v="December 11, 2009 (United States)"/>
    <x v="12"/>
    <n v="130000"/>
    <s v="Ron Clements"/>
    <s v="Ron Clements"/>
    <s v="Anika Noni Rose"/>
    <s v="United States"/>
    <n v="105000000"/>
    <n v="267045765"/>
    <s v="Walt Disney Animation Studios"/>
    <n v="97"/>
    <n v="214.5"/>
    <n v="390546650.25874126"/>
    <n v="1.543293"/>
  </r>
  <r>
    <s v="Terminator Salvation"/>
    <x v="8"/>
    <x v="2"/>
    <x v="29"/>
    <s v="May 21, 2009 (United States)"/>
    <x v="16"/>
    <n v="348000"/>
    <s v="McG"/>
    <s v="John Brancato"/>
    <s v="Christian Bale"/>
    <s v="United States"/>
    <n v="200000000"/>
    <n v="371353001"/>
    <s v="The Halcyon Company"/>
    <n v="115"/>
    <n v="214.5"/>
    <n v="543092943.65361309"/>
    <n v="0.85676500499999997"/>
  </r>
  <r>
    <s v="Coraline"/>
    <x v="1"/>
    <x v="10"/>
    <x v="29"/>
    <s v="February 6, 2009 (United States)"/>
    <x v="3"/>
    <n v="204000"/>
    <s v="Henry Selick"/>
    <s v="Henry Selick"/>
    <s v="Dakota Fanning"/>
    <s v="United States"/>
    <n v="60000000"/>
    <n v="124596837"/>
    <s v="Focus Features"/>
    <n v="100"/>
    <n v="214.5"/>
    <n v="182219243.66853148"/>
    <n v="1.07661395"/>
  </r>
  <r>
    <s v="Moon"/>
    <x v="0"/>
    <x v="0"/>
    <x v="29"/>
    <s v="July 10, 2009 (United States)"/>
    <x v="40"/>
    <n v="342000"/>
    <s v="Duncan Jones"/>
    <s v="Duncan Jones"/>
    <s v="Sam Rockwell"/>
    <s v="United Kingdom"/>
    <n v="5000000"/>
    <n v="9760107"/>
    <s v="Sony Pictures Classics"/>
    <n v="97"/>
    <n v="214.5"/>
    <n v="14273872.102097902"/>
    <n v="0.95202140000000002"/>
  </r>
  <r>
    <s v="I Love You, Man"/>
    <x v="0"/>
    <x v="3"/>
    <x v="29"/>
    <s v="March 20, 2009 (United States)"/>
    <x v="9"/>
    <n v="197000"/>
    <s v="John Hamburg"/>
    <s v="John Hamburg"/>
    <s v="Paul Rudd"/>
    <s v="United States"/>
    <n v="40000000"/>
    <n v="91980359"/>
    <s v="Dreamworks Pictures"/>
    <n v="105"/>
    <n v="214.5"/>
    <n v="134518594.95710954"/>
    <n v="1.299508975"/>
  </r>
  <r>
    <s v="Public Enemies"/>
    <x v="0"/>
    <x v="5"/>
    <x v="29"/>
    <s v="July 1, 2009 (United States)"/>
    <x v="9"/>
    <n v="287000"/>
    <s v="Michael Mann"/>
    <s v="Ronan Bennett"/>
    <s v="Christian Bale"/>
    <s v="United States"/>
    <n v="100000000"/>
    <n v="214104620"/>
    <s v="Universal Pictures"/>
    <n v="140"/>
    <n v="214.5"/>
    <n v="313121768.27039629"/>
    <n v="1.1410461999999999"/>
  </r>
  <r>
    <s v="The Human Centipede (First Sequence)"/>
    <x v="0"/>
    <x v="4"/>
    <x v="29"/>
    <s v="April 28, 2010 (United States)"/>
    <x v="44"/>
    <n v="75000"/>
    <s v="Tom Six"/>
    <s v="Tom Six"/>
    <s v="Dieter Laser"/>
    <s v="Netherlands"/>
    <m/>
    <n v="325113"/>
    <s v="Six Entertainment"/>
    <n v="92"/>
    <n v="214.5"/>
    <n v="475468.2895104895"/>
    <n v="0"/>
  </r>
  <r>
    <s v="Law Abiding Citizen"/>
    <x v="0"/>
    <x v="2"/>
    <x v="29"/>
    <s v="October 16, 2009 (United States)"/>
    <x v="34"/>
    <n v="279000"/>
    <s v="F. Gary Gray"/>
    <s v="Kurt Wimmer"/>
    <s v="Gerard Butler"/>
    <s v="United States"/>
    <n v="50000000"/>
    <n v="127944208"/>
    <s v="G-BASE"/>
    <n v="109"/>
    <n v="214.5"/>
    <n v="187114676.22191143"/>
    <n v="1.5588841600000001"/>
  </r>
  <r>
    <s v="The Proposal"/>
    <x v="8"/>
    <x v="3"/>
    <x v="29"/>
    <s v="June 19, 2009 (United States)"/>
    <x v="17"/>
    <n v="303000"/>
    <s v="Anne Fletcher"/>
    <s v="Peter Chiarelli"/>
    <s v="Sandra Bullock"/>
    <s v="United States"/>
    <n v="40000000"/>
    <n v="317375031"/>
    <s v="Touchstone Pictures"/>
    <n v="108"/>
    <n v="214.5"/>
    <n v="464151735.31328672"/>
    <n v="6.9343757750000004"/>
  </r>
  <r>
    <s v="Mr. Nobody"/>
    <x v="0"/>
    <x v="0"/>
    <x v="29"/>
    <s v="September 26, 2013 (United States)"/>
    <x v="40"/>
    <n v="222000"/>
    <s v="Jaco Van Dormael"/>
    <s v="Jaco Van Dormael"/>
    <s v="Jared Leto"/>
    <s v="Belgium"/>
    <n v="47000000"/>
    <n v="3559160"/>
    <s v="Pan EuropÃ©enne"/>
    <n v="141"/>
    <n v="214.5"/>
    <n v="5205167.794871795"/>
    <n v="-0.92427319148936171"/>
  </r>
  <r>
    <s v="Enter the Void"/>
    <x v="4"/>
    <x v="0"/>
    <x v="29"/>
    <s v="May 5, 2010 (France)"/>
    <x v="4"/>
    <n v="74000"/>
    <s v="Gaspar NoÃ©"/>
    <s v="Gaspar NoÃ©"/>
    <s v="Nathaniel Brown"/>
    <s v="France"/>
    <n v="16000000"/>
    <n v="775385"/>
    <s v="FidÃ©litÃ© Films"/>
    <n v="161"/>
    <n v="214.5"/>
    <n v="1133977.9696969697"/>
    <n v="-0.9515384375"/>
  </r>
  <r>
    <s v="17 Again"/>
    <x v="8"/>
    <x v="3"/>
    <x v="29"/>
    <s v="April 17, 2009 (United States)"/>
    <x v="5"/>
    <n v="187000"/>
    <s v="Burr Steers"/>
    <s v="Jason Filardi"/>
    <s v="Zac Efron"/>
    <s v="United States"/>
    <n v="20000000"/>
    <n v="136316880"/>
    <s v="New Line Cinema"/>
    <n v="102"/>
    <n v="214.5"/>
    <n v="199359465.06293705"/>
    <n v="5.8158440000000002"/>
  </r>
  <r>
    <s v="Knowing"/>
    <x v="8"/>
    <x v="2"/>
    <x v="29"/>
    <s v="March 20, 2009 (United States)"/>
    <x v="19"/>
    <n v="225000"/>
    <s v="Alex Proyas"/>
    <s v="Ryne Douglas Pearson"/>
    <s v="Nicolas Cage"/>
    <s v="United States"/>
    <n v="50000000"/>
    <n v="183658498"/>
    <s v="Summit Entertainment"/>
    <n v="121"/>
    <n v="214.5"/>
    <n v="268595201.97016317"/>
    <n v="2.6731699600000001"/>
  </r>
  <r>
    <s v="Fired Up!"/>
    <x v="8"/>
    <x v="3"/>
    <x v="29"/>
    <s v="February 20, 2009 (United States)"/>
    <x v="10"/>
    <n v="43000"/>
    <s v="Will Gluck"/>
    <s v="Will Gluck"/>
    <s v="Eric Christian Olsen"/>
    <s v="United States"/>
    <n v="20000000"/>
    <n v="18599102"/>
    <s v="Screen Gems"/>
    <n v="90"/>
    <n v="214.5"/>
    <n v="27200644.743123543"/>
    <n v="-7.0044899999999993E-2"/>
  </r>
  <r>
    <s v="Dogtooth"/>
    <x v="4"/>
    <x v="0"/>
    <x v="29"/>
    <s v="November 11, 2009 (Greece)"/>
    <x v="13"/>
    <n v="87000"/>
    <s v="Yorgos Lanthimos"/>
    <s v="Efthymis Filippou"/>
    <s v="Christos Stergioglou"/>
    <s v="Greece"/>
    <m/>
    <n v="676126"/>
    <s v="Boo Productions"/>
    <n v="97"/>
    <n v="214.5"/>
    <n v="988814.57435897435"/>
    <n v="0"/>
  </r>
  <r>
    <s v="Angels &amp; Demons"/>
    <x v="8"/>
    <x v="2"/>
    <x v="29"/>
    <s v="May 15, 2009 (United States)"/>
    <x v="17"/>
    <n v="280000"/>
    <s v="Ron Howard"/>
    <s v="David Koepp"/>
    <s v="Tom Hanks"/>
    <s v="United States"/>
    <n v="150000000"/>
    <n v="485930816"/>
    <s v="Columbia Pictures"/>
    <n v="138"/>
    <n v="214.5"/>
    <n v="710659659.57668996"/>
    <n v="2.2395387733333334"/>
  </r>
  <r>
    <s v="The Road"/>
    <x v="0"/>
    <x v="0"/>
    <x v="29"/>
    <s v="November 25, 2009 (United States)"/>
    <x v="13"/>
    <n v="228000"/>
    <s v="John Hillcoat"/>
    <s v="Joe Penhall"/>
    <s v="Viggo Mortensen"/>
    <s v="United States"/>
    <n v="25000000"/>
    <n v="27639579"/>
    <s v="Dimension Films"/>
    <n v="111"/>
    <n v="214.5"/>
    <n v="40422078.938461535"/>
    <n v="0.10558316"/>
  </r>
  <r>
    <s v="Whip It"/>
    <x v="8"/>
    <x v="0"/>
    <x v="29"/>
    <s v="October 2, 2009 (United States)"/>
    <x v="15"/>
    <n v="65000"/>
    <s v="Drew Barrymore"/>
    <s v="Shauna Cross"/>
    <s v="Elliot Page"/>
    <s v="United States"/>
    <n v="15000000"/>
    <n v="16691303"/>
    <s v="Fox Searchlight Pictures"/>
    <n v="111"/>
    <n v="214.5"/>
    <n v="24410544.294172492"/>
    <n v="0.11275353333333334"/>
  </r>
  <r>
    <s v="The Secret in Their Eyes"/>
    <x v="0"/>
    <x v="0"/>
    <x v="29"/>
    <s v="May 21, 2010 (United States)"/>
    <x v="7"/>
    <n v="198000"/>
    <s v="Juan JosÃ© Campanella"/>
    <s v="Eduardo Sacheri"/>
    <s v="Ricardo DarÃ­n"/>
    <s v="Argentina"/>
    <n v="2000000"/>
    <n v="35079650"/>
    <s v="Tornasol Films"/>
    <n v="129"/>
    <n v="214.5"/>
    <n v="51302965.990675993"/>
    <n v="16.539825"/>
  </r>
  <r>
    <s v="Pandorum"/>
    <x v="0"/>
    <x v="2"/>
    <x v="29"/>
    <s v="September 25, 2009 (United States)"/>
    <x v="17"/>
    <n v="146000"/>
    <s v="Christian Alvart"/>
    <s v="Travis Milloy"/>
    <s v="Dennis Quaid"/>
    <s v="Germany"/>
    <n v="33000000"/>
    <n v="20648328"/>
    <s v="Constantin Film"/>
    <n v="108"/>
    <n v="214.5"/>
    <n v="30197578.058741257"/>
    <n v="-0.37429309090909091"/>
  </r>
  <r>
    <s v="Monsters vs. Aliens"/>
    <x v="1"/>
    <x v="10"/>
    <x v="29"/>
    <s v="March 27, 2009 (United States)"/>
    <x v="5"/>
    <n v="151000"/>
    <s v="Rob Letterman"/>
    <s v="Maya Forbes"/>
    <s v="Reese Witherspoon"/>
    <s v="United States"/>
    <n v="175000000"/>
    <n v="381509870"/>
    <s v="DreamWorks Animation"/>
    <n v="94"/>
    <n v="214.5"/>
    <n v="557947068.62004662"/>
    <n v="1.1800564"/>
  </r>
  <r>
    <s v="Underworld: Rise of the Lycans"/>
    <x v="0"/>
    <x v="2"/>
    <x v="29"/>
    <s v="January 23, 2009 (United States)"/>
    <x v="14"/>
    <n v="154000"/>
    <s v="Patrick Tatopoulos"/>
    <s v="Danny McBride"/>
    <s v="Rhona Mitra"/>
    <s v="United States"/>
    <n v="35000000"/>
    <n v="92158961"/>
    <s v="Screen Gems"/>
    <n v="92"/>
    <n v="214.5"/>
    <n v="134779795.17808858"/>
    <n v="1.6331131714285714"/>
  </r>
  <r>
    <s v="Couples Retreat"/>
    <x v="8"/>
    <x v="3"/>
    <x v="29"/>
    <s v="October 9, 2009 (United States)"/>
    <x v="30"/>
    <n v="104000"/>
    <s v="Peter Billingsley"/>
    <s v="Jon Favreau"/>
    <s v="Vince Vaughn"/>
    <s v="United States"/>
    <n v="70000000"/>
    <n v="171844840"/>
    <s v="Universal Pictures"/>
    <n v="113"/>
    <n v="214.5"/>
    <n v="251318071.36596736"/>
    <n v="1.4549262857142857"/>
  </r>
  <r>
    <s v="Ondine"/>
    <x v="8"/>
    <x v="0"/>
    <x v="29"/>
    <s v="March 5, 2010 (Ireland)"/>
    <x v="8"/>
    <n v="20000"/>
    <s v="Neil Jordan"/>
    <s v="Neil Jordan"/>
    <s v="Colin Farrell"/>
    <s v="Ireland"/>
    <n v="12000000"/>
    <n v="1790061"/>
    <s v="Wayfare Entertainment"/>
    <n v="111"/>
    <n v="214.5"/>
    <n v="2617912.0545454547"/>
    <n v="-0.85082824999999995"/>
  </r>
  <r>
    <s v="Drag Me to Hell"/>
    <x v="8"/>
    <x v="4"/>
    <x v="29"/>
    <s v="May 29, 2009 (United States)"/>
    <x v="16"/>
    <n v="192000"/>
    <s v="Sam Raimi"/>
    <s v="Sam Raimi"/>
    <s v="Alison Lohman"/>
    <s v="United States"/>
    <n v="30000000"/>
    <n v="90842646"/>
    <s v="Universal Pictures"/>
    <n v="99"/>
    <n v="214.5"/>
    <n v="132854722.84475525"/>
    <n v="2.0280882"/>
  </r>
  <r>
    <s v="The Last House on the Left"/>
    <x v="0"/>
    <x v="4"/>
    <x v="29"/>
    <s v="March 13, 2009 (United States)"/>
    <x v="16"/>
    <n v="88000"/>
    <s v="Dennis Iliadis"/>
    <s v="Adam Alleca"/>
    <s v="Garret Dillahunt"/>
    <s v="United States"/>
    <n v="15000000"/>
    <n v="45995223"/>
    <s v="Rogue Pictures"/>
    <n v="110"/>
    <n v="214.5"/>
    <n v="67266673.450349644"/>
    <n v="2.0663482000000002"/>
  </r>
  <r>
    <s v="The Girl with the Dragon Tattoo"/>
    <x v="0"/>
    <x v="6"/>
    <x v="29"/>
    <s v="April 30, 2010 (United States)"/>
    <x v="40"/>
    <n v="211000"/>
    <s v="Niels Arden Oplev"/>
    <s v="Nikolaj Arcel"/>
    <s v="Michael Nyqvist"/>
    <s v="Sweden"/>
    <n v="13000000"/>
    <n v="104414200"/>
    <s v="Yellow Bird"/>
    <n v="152"/>
    <n v="214.5"/>
    <n v="152702725.12820512"/>
    <n v="7.0318615384615386"/>
  </r>
  <r>
    <s v="The Stepfather"/>
    <x v="8"/>
    <x v="6"/>
    <x v="29"/>
    <s v="October 16, 2009 (United States)"/>
    <x v="41"/>
    <n v="33000"/>
    <s v="Nelson McCormick"/>
    <s v="J.S. Cardone"/>
    <s v="Penn Badgley"/>
    <s v="United States"/>
    <n v="20000000"/>
    <n v="31198531"/>
    <s v="Screen Gems"/>
    <n v="101"/>
    <n v="214.5"/>
    <n v="45626942.539393939"/>
    <n v="0.55992655000000002"/>
  </r>
  <r>
    <s v="Where the Wild Things Are"/>
    <x v="1"/>
    <x v="1"/>
    <x v="29"/>
    <s v="October 16, 2009 (United States)"/>
    <x v="17"/>
    <n v="102000"/>
    <s v="Spike Jonze"/>
    <s v="Spike Jonze"/>
    <s v="Max Records"/>
    <s v="Germany"/>
    <n v="100000000"/>
    <n v="100140916"/>
    <s v="Warner Bros."/>
    <n v="101"/>
    <n v="214.5"/>
    <n v="146453171.7911422"/>
    <n v="1.40916E-3"/>
  </r>
  <r>
    <s v="Sorority Row"/>
    <x v="0"/>
    <x v="4"/>
    <x v="29"/>
    <s v="September 11, 2009 (United States)"/>
    <x v="27"/>
    <n v="29000"/>
    <s v="Stewart Hendler"/>
    <s v="Josh Stolberg"/>
    <s v="Briana Evigan"/>
    <s v="United States"/>
    <n v="12500000"/>
    <n v="27206120"/>
    <s v="House Row Productions"/>
    <n v="101"/>
    <n v="214.5"/>
    <n v="39788157.780885778"/>
    <n v="1.1764896"/>
  </r>
  <r>
    <s v="Gamer"/>
    <x v="0"/>
    <x v="2"/>
    <x v="29"/>
    <s v="September 4, 2009 (United States)"/>
    <x v="1"/>
    <n v="131000"/>
    <s v="Mark Neveldine"/>
    <s v="Mark Neveldine"/>
    <s v="Gerard Butler"/>
    <s v="United States"/>
    <n v="50000000"/>
    <n v="40828540"/>
    <s v="Lionsgate"/>
    <n v="95"/>
    <n v="214.5"/>
    <n v="59710550.107226104"/>
    <n v="-0.18342919999999999"/>
  </r>
  <r>
    <s v="The Imaginarium of Doctor Parnassus"/>
    <x v="8"/>
    <x v="1"/>
    <x v="29"/>
    <s v="January 8, 2010 (United States)"/>
    <x v="8"/>
    <n v="146000"/>
    <s v="Terry Gilliam"/>
    <s v="Terry Gilliam"/>
    <s v="Christopher Plummer"/>
    <s v="United Kingdom"/>
    <n v="30000000"/>
    <n v="61808775"/>
    <s v="Infinity Features Entertainment"/>
    <n v="123"/>
    <n v="214.5"/>
    <n v="90393532.482517481"/>
    <n v="1.0602925000000001"/>
  </r>
  <r>
    <s v="Night at the Museum: Battle of the Smithsonian"/>
    <x v="1"/>
    <x v="1"/>
    <x v="29"/>
    <s v="May 22, 2009 (United States)"/>
    <x v="22"/>
    <n v="183000"/>
    <s v="Shawn Levy"/>
    <s v="Robert Ben Garant"/>
    <s v="Ben Stiller"/>
    <s v="United States"/>
    <n v="150000000"/>
    <n v="413106170"/>
    <s v="Twentieth Century Fox"/>
    <n v="105"/>
    <n v="214.5"/>
    <n v="604155736.73193467"/>
    <n v="1.7540411333333332"/>
  </r>
  <r>
    <s v="Year One"/>
    <x v="8"/>
    <x v="3"/>
    <x v="29"/>
    <s v="June 19, 2009 (United States)"/>
    <x v="38"/>
    <n v="94000"/>
    <s v="Harold Ramis"/>
    <s v="Harold Ramis"/>
    <s v="Jack Black"/>
    <s v="United States"/>
    <n v="60000000"/>
    <n v="62357900"/>
    <s v="Columbia Pictures"/>
    <n v="97"/>
    <n v="214.5"/>
    <n v="91196611.794871792"/>
    <n v="3.9298333333333331E-2"/>
  </r>
  <r>
    <s v="Adventureland"/>
    <x v="0"/>
    <x v="3"/>
    <x v="29"/>
    <s v="April 3, 2009 (United States)"/>
    <x v="8"/>
    <n v="155000"/>
    <s v="Greg Mottola"/>
    <s v="Greg Mottola"/>
    <s v="Jesse Eisenberg"/>
    <s v="United States"/>
    <m/>
    <n v="17164820"/>
    <s v="Miramax"/>
    <n v="107"/>
    <n v="214.5"/>
    <n v="25103049.109557111"/>
    <n v="0"/>
  </r>
  <r>
    <s v="Precious"/>
    <x v="0"/>
    <x v="0"/>
    <x v="29"/>
    <s v="November 20, 2009 (United States)"/>
    <x v="4"/>
    <n v="107000"/>
    <s v="Lee Daniels"/>
    <s v="Geoffrey Fletcher"/>
    <s v="Gabourey Sidibe"/>
    <s v="United States"/>
    <n v="10000000"/>
    <n v="63649529"/>
    <s v="Lionsgate"/>
    <n v="110"/>
    <n v="214.5"/>
    <n v="93085581.572494164"/>
    <n v="5.3649528999999996"/>
  </r>
  <r>
    <s v="The Time Traveler's Wife"/>
    <x v="8"/>
    <x v="0"/>
    <x v="29"/>
    <s v="August 14, 2009 (United States)"/>
    <x v="12"/>
    <n v="144000"/>
    <s v="Robert Schwentke"/>
    <s v="Bruce Joel Rubin"/>
    <s v="Eric Bana"/>
    <s v="United States"/>
    <n v="39000000"/>
    <n v="101344412"/>
    <s v="New Line Cinema"/>
    <n v="107"/>
    <n v="214.5"/>
    <n v="148213249.62424242"/>
    <n v="1.5985746666666667"/>
  </r>
  <r>
    <s v="Cloudy with a Chance of Meatballs"/>
    <x v="1"/>
    <x v="10"/>
    <x v="29"/>
    <s v="September 18, 2009 (United States)"/>
    <x v="15"/>
    <n v="212000"/>
    <s v="Phil Lord"/>
    <s v="Phil Lord"/>
    <s v="Anna Faris"/>
    <s v="United States"/>
    <n v="100000000"/>
    <n v="243006126"/>
    <s v="Columbia Pictures"/>
    <n v="90"/>
    <n v="214.5"/>
    <n v="355389378.6769231"/>
    <n v="1.43006126"/>
  </r>
  <r>
    <s v="A Perfect Getaway"/>
    <x v="0"/>
    <x v="0"/>
    <x v="29"/>
    <s v="August 7, 2009 (United States)"/>
    <x v="16"/>
    <n v="69000"/>
    <s v="David Twohy"/>
    <s v="David Twohy"/>
    <s v="Milla Jovovich"/>
    <s v="United States"/>
    <n v="14000000"/>
    <n v="22955544"/>
    <s v="Rogue"/>
    <n v="98"/>
    <n v="214.5"/>
    <n v="33571814.232167833"/>
    <n v="0.6396817142857143"/>
  </r>
  <r>
    <s v="Invictus"/>
    <x v="8"/>
    <x v="5"/>
    <x v="29"/>
    <s v="December 11, 2009 (United States)"/>
    <x v="4"/>
    <n v="153000"/>
    <s v="Clint Eastwood"/>
    <s v="Anthony Peckham"/>
    <s v="Morgan Freeman"/>
    <s v="United States"/>
    <n v="60000000"/>
    <n v="122426792"/>
    <s v="Warner Bros."/>
    <n v="134"/>
    <n v="214.5"/>
    <n v="179045616.08578089"/>
    <n v="1.0404465333333333"/>
  </r>
  <r>
    <s v="Mother"/>
    <x v="0"/>
    <x v="6"/>
    <x v="29"/>
    <s v="May 28, 2009 (South Korea)"/>
    <x v="40"/>
    <n v="56000"/>
    <s v="Bong Joon Ho"/>
    <s v="Bong Joon Ho"/>
    <s v="Hye-ja Kim"/>
    <s v="South Korea"/>
    <n v="5000000"/>
    <n v="17203507"/>
    <s v="CJ Entertainment"/>
    <n v="129"/>
    <n v="214.5"/>
    <n v="25159627.719813518"/>
    <n v="2.4407014"/>
  </r>
  <r>
    <s v="The Ugly Truth"/>
    <x v="0"/>
    <x v="3"/>
    <x v="29"/>
    <s v="July 24, 2009 (United States)"/>
    <x v="5"/>
    <n v="209000"/>
    <s v="Robert Luketic"/>
    <s v="Nicole Eastman"/>
    <s v="Katherine Heigl"/>
    <s v="United States"/>
    <n v="38000000"/>
    <n v="321682600"/>
    <s v="Columbia Pictures"/>
    <n v="96"/>
    <n v="214.5"/>
    <n v="470451429.46386945"/>
    <n v="7.4653315789473682"/>
  </r>
  <r>
    <s v="The Invention of Lying"/>
    <x v="8"/>
    <x v="3"/>
    <x v="29"/>
    <s v="October 2, 2009 (United States)"/>
    <x v="5"/>
    <n v="133000"/>
    <s v="Ricky Gervais"/>
    <s v="Ricky Gervais"/>
    <s v="Ricky Gervais"/>
    <s v="United States"/>
    <n v="18500000"/>
    <n v="32406507"/>
    <s v="Warner Bros."/>
    <n v="100"/>
    <n v="214.5"/>
    <n v="47393572.241958044"/>
    <n v="0.75170308108108108"/>
  </r>
  <r>
    <s v="The Fourth Kind"/>
    <x v="8"/>
    <x v="4"/>
    <x v="29"/>
    <s v="November 6, 2009 (United States)"/>
    <x v="23"/>
    <n v="75000"/>
    <s v="Olatunde Osunsanmi"/>
    <s v="Olatunde Osunsanmi"/>
    <s v="Milla Jovovich"/>
    <s v="United States"/>
    <n v="10000000"/>
    <n v="47719794"/>
    <s v="Universal Pictures"/>
    <n v="98"/>
    <n v="214.5"/>
    <n v="69788808.28811188"/>
    <n v="3.7719794000000002"/>
  </r>
  <r>
    <s v="A Serious Man"/>
    <x v="0"/>
    <x v="3"/>
    <x v="29"/>
    <s v="November 6, 2009 (United States)"/>
    <x v="12"/>
    <n v="137000"/>
    <s v="Ethan Coen"/>
    <s v="Joel Coen"/>
    <s v="Michael Stuhlbarg"/>
    <s v="United Kingdom"/>
    <n v="7000000"/>
    <n v="31430334"/>
    <s v="Focus Features"/>
    <n v="106"/>
    <n v="214.5"/>
    <n v="45965947.672727272"/>
    <n v="3.4900477142857143"/>
  </r>
  <r>
    <s v="Extract"/>
    <x v="0"/>
    <x v="3"/>
    <x v="29"/>
    <s v="September 4, 2009 (United States)"/>
    <x v="10"/>
    <n v="46000"/>
    <s v="Mike Judge"/>
    <s v="Mike Judge"/>
    <s v="Jason Bateman"/>
    <s v="United States"/>
    <n v="8000000"/>
    <n v="10848783"/>
    <s v="Ternion Pictures"/>
    <n v="92"/>
    <n v="214.5"/>
    <n v="15866029.030769231"/>
    <n v="0.35609787500000001"/>
  </r>
  <r>
    <s v="The Collector"/>
    <x v="0"/>
    <x v="4"/>
    <x v="29"/>
    <s v="July 31, 2009 (United States)"/>
    <x v="5"/>
    <n v="61000"/>
    <s v="Marcus Dunstan"/>
    <s v="Patrick Melton"/>
    <s v="Josh Stewart"/>
    <s v="United States"/>
    <n v="6000000"/>
    <n v="10234475"/>
    <s v="LD Entertainment"/>
    <n v="90"/>
    <n v="214.5"/>
    <n v="14967621.480186479"/>
    <n v="0.70574583333333329"/>
  </r>
  <r>
    <s v="Ninja Assassin"/>
    <x v="0"/>
    <x v="2"/>
    <x v="29"/>
    <s v="November 25, 2009 (United States)"/>
    <x v="21"/>
    <n v="70000"/>
    <s v="James McTeigue"/>
    <s v="Matthew Sand"/>
    <s v="Rain"/>
    <s v="Germany"/>
    <n v="40000000"/>
    <n v="61601280"/>
    <s v="Warner Bros."/>
    <n v="99"/>
    <n v="214.5"/>
    <n v="90090077.090909094"/>
    <n v="0.54003199999999996"/>
  </r>
  <r>
    <s v="The Men Who Stare at Goats"/>
    <x v="0"/>
    <x v="3"/>
    <x v="29"/>
    <s v="November 6, 2009 (United States)"/>
    <x v="19"/>
    <n v="129000"/>
    <s v="Grant Heslov"/>
    <s v="Jon Ronson"/>
    <s v="Ewan McGregor"/>
    <s v="United States"/>
    <n v="25000000"/>
    <n v="69095771"/>
    <s v="BBC Films"/>
    <n v="94"/>
    <n v="214.5"/>
    <n v="101050551.80745921"/>
    <n v="1.76383084"/>
  </r>
  <r>
    <s v="Land of the Lost"/>
    <x v="8"/>
    <x v="2"/>
    <x v="29"/>
    <s v="June 5, 2009 (United States)"/>
    <x v="11"/>
    <n v="68000"/>
    <s v="Brad Silberling"/>
    <s v="Chris Henchy"/>
    <s v="Will Ferrell"/>
    <s v="United States"/>
    <n v="100000000"/>
    <n v="68777554"/>
    <s v="Universal Pictures"/>
    <n v="102"/>
    <n v="214.5"/>
    <n v="100585168.71701631"/>
    <n v="-0.31222445999999998"/>
  </r>
  <r>
    <s v="A Single Man"/>
    <x v="0"/>
    <x v="0"/>
    <x v="29"/>
    <s v="February 5, 2010 (United States)"/>
    <x v="24"/>
    <n v="108000"/>
    <s v="Tom Ford"/>
    <s v="Christopher Isherwood"/>
    <s v="Colin Firth"/>
    <s v="United States"/>
    <n v="7000000"/>
    <n v="24964890"/>
    <s v="Fade to Black Productions"/>
    <n v="99"/>
    <n v="214.5"/>
    <n v="36510424.209790207"/>
    <n v="2.5664128571428573"/>
  </r>
  <r>
    <s v="Now &amp; Later"/>
    <x v="9"/>
    <x v="0"/>
    <x v="29"/>
    <s v="February 18, 2011 (United States)"/>
    <x v="27"/>
    <n v="1600"/>
    <s v="Philippe Diaz"/>
    <s v="Philippe Diaz"/>
    <s v="Keller Wortham"/>
    <s v="United States"/>
    <m/>
    <n v="1808"/>
    <s v="Cinema Libre Studio"/>
    <n v="99"/>
    <n v="214.5"/>
    <n v="2644.1473193473194"/>
    <n v="0"/>
  </r>
  <r>
    <s v="Pirate Radio"/>
    <x v="0"/>
    <x v="3"/>
    <x v="29"/>
    <s v="November 13, 2009 (United States)"/>
    <x v="34"/>
    <n v="108000"/>
    <s v="Richard Curtis"/>
    <s v="Richard Curtis"/>
    <s v="Philip Seymour Hoffman"/>
    <s v="United Kingdom"/>
    <n v="50000000"/>
    <n v="36348784"/>
    <s v="Universal Pictures"/>
    <n v="117"/>
    <n v="214.5"/>
    <n v="53159037.486247085"/>
    <n v="-0.27302431999999999"/>
  </r>
  <r>
    <s v="Dragonball Evolution"/>
    <x v="1"/>
    <x v="2"/>
    <x v="29"/>
    <s v="April 10, 2009 (United States)"/>
    <x v="65"/>
    <n v="71000"/>
    <s v="James Wong"/>
    <s v="Ben Ramsey"/>
    <s v="Justin Chatwin"/>
    <s v="United States"/>
    <n v="30000000"/>
    <n v="55720772"/>
    <s v="Twentieth Century Fox"/>
    <n v="85"/>
    <n v="214.5"/>
    <n v="81490005.484382287"/>
    <n v="0.85735906666666661"/>
  </r>
  <r>
    <s v="Spread"/>
    <x v="0"/>
    <x v="3"/>
    <x v="29"/>
    <s v="July 8, 2009 (France)"/>
    <x v="1"/>
    <n v="39000"/>
    <s v="David Mackenzie"/>
    <s v="Jason Hall"/>
    <s v="Ashton Kutcher"/>
    <s v="United States"/>
    <m/>
    <n v="12035862"/>
    <s v="Barbarian Films"/>
    <n v="97"/>
    <n v="214.5"/>
    <n v="17602097.47972028"/>
    <n v="0"/>
  </r>
  <r>
    <s v="Case 39"/>
    <x v="0"/>
    <x v="4"/>
    <x v="29"/>
    <s v="October 1, 2010 (United States)"/>
    <x v="19"/>
    <n v="81000"/>
    <s v="Christian Alvart"/>
    <s v="Ray Wright"/>
    <s v="RenÃ©e Zellweger"/>
    <s v="United States"/>
    <n v="26000000"/>
    <n v="28190603"/>
    <s v="Paramount Vantage"/>
    <n v="109"/>
    <n v="214.5"/>
    <n v="41227935.482983679"/>
    <n v="8.4253961538461541E-2"/>
  </r>
  <r>
    <s v="The Taking of Pelham 123"/>
    <x v="0"/>
    <x v="2"/>
    <x v="29"/>
    <s v="June 12, 2009 (United States)"/>
    <x v="5"/>
    <n v="189000"/>
    <s v="Tony Scott"/>
    <s v="Brian Helgeland"/>
    <s v="Denzel Washington"/>
    <s v="United States"/>
    <n v="100000000"/>
    <n v="150166126"/>
    <s v="Columbia Pictures"/>
    <n v="106"/>
    <n v="214.5"/>
    <n v="219613583.80512819"/>
    <n v="0.50166126"/>
  </r>
  <r>
    <s v="It's Complicated"/>
    <x v="0"/>
    <x v="3"/>
    <x v="29"/>
    <s v="December 25, 2009 (United States)"/>
    <x v="16"/>
    <n v="88000"/>
    <s v="Nancy Meyers"/>
    <s v="Nancy Meyers"/>
    <s v="Meryl Streep"/>
    <s v="United States"/>
    <n v="85000000"/>
    <n v="219103655"/>
    <s v="Universal Pictures"/>
    <n v="120"/>
    <n v="214.5"/>
    <n v="320432711.29836828"/>
    <n v="1.5776900588235294"/>
  </r>
  <r>
    <s v="Halloween II"/>
    <x v="0"/>
    <x v="4"/>
    <x v="29"/>
    <s v="August 28, 2009 (United States)"/>
    <x v="25"/>
    <n v="50000"/>
    <s v="Rob Zombie"/>
    <s v="Rob Zombie"/>
    <s v="Scout Taylor-Compton"/>
    <s v="United States"/>
    <n v="15000000"/>
    <n v="39421467"/>
    <s v="Dimension Films"/>
    <n v="105"/>
    <n v="214.5"/>
    <n v="57652746.843356639"/>
    <n v="1.6280977999999999"/>
  </r>
  <r>
    <s v="The Final Destination"/>
    <x v="0"/>
    <x v="2"/>
    <x v="29"/>
    <s v="August 28, 2009 (United States)"/>
    <x v="33"/>
    <n v="99000"/>
    <s v="David R. Ellis"/>
    <s v="Eric Bress"/>
    <s v="Nick Zano"/>
    <s v="United States"/>
    <n v="40000000"/>
    <n v="186167139"/>
    <s v="New Line Cinema"/>
    <n v="82"/>
    <n v="214.5"/>
    <n v="272264016.33706295"/>
    <n v="3.6541784750000001"/>
  </r>
  <r>
    <s v="Chloe"/>
    <x v="0"/>
    <x v="0"/>
    <x v="29"/>
    <s v="March 10, 2010 (France)"/>
    <x v="21"/>
    <n v="71000"/>
    <s v="Atom Egoyan"/>
    <s v="Erin Cressida Wilson"/>
    <s v="Julianne Moore"/>
    <s v="United States"/>
    <n v="14000000"/>
    <n v="13657649"/>
    <s v="StudioCanal"/>
    <n v="96"/>
    <n v="214.5"/>
    <n v="19973913.712354314"/>
    <n v="-2.4453642857142858E-2"/>
  </r>
  <r>
    <s v="Agora"/>
    <x v="0"/>
    <x v="1"/>
    <x v="29"/>
    <s v="October 9, 2009 (Spain)"/>
    <x v="13"/>
    <n v="67000"/>
    <s v="Alejandro AmenÃ¡bar"/>
    <s v="Alejandro AmenÃ¡bar"/>
    <s v="Rachel Weisz"/>
    <s v="Spain"/>
    <n v="70000000"/>
    <n v="39457342"/>
    <s v="Mod Producciones"/>
    <n v="127"/>
    <n v="214.5"/>
    <n v="57705212.985547781"/>
    <n v="-0.4363236857142857"/>
  </r>
  <r>
    <s v="The Joneses"/>
    <x v="0"/>
    <x v="3"/>
    <x v="29"/>
    <s v="April 23, 2010 (United States)"/>
    <x v="5"/>
    <n v="39000"/>
    <s v="Derrick Borte"/>
    <s v="Randy T. Dinzler"/>
    <s v="Demi Moore"/>
    <s v="United States"/>
    <n v="10000000"/>
    <n v="7043835"/>
    <s v="Echo Lake Entertainment"/>
    <n v="96"/>
    <n v="214.5"/>
    <n v="10301403.447552448"/>
    <n v="-0.2956165"/>
  </r>
  <r>
    <s v="Daybreakers"/>
    <x v="0"/>
    <x v="2"/>
    <x v="29"/>
    <s v="January 8, 2010 (United States)"/>
    <x v="5"/>
    <n v="124000"/>
    <s v="Michael Spierig"/>
    <s v="Michael Spierig"/>
    <s v="Ethan Hawke"/>
    <s v="Australia"/>
    <n v="20000000"/>
    <n v="51417188"/>
    <s v="Lionsgate"/>
    <n v="98"/>
    <n v="214.5"/>
    <n v="75196139.280186474"/>
    <n v="1.5708594"/>
  </r>
  <r>
    <s v="An Education"/>
    <x v="8"/>
    <x v="0"/>
    <x v="29"/>
    <s v="February 5, 2010 (United States)"/>
    <x v="4"/>
    <n v="131000"/>
    <s v="Lone Scherfig"/>
    <s v="Lynn Barber"/>
    <s v="Carey Mulligan"/>
    <s v="United Kingdom"/>
    <n v="7500000"/>
    <n v="26096852"/>
    <s v="BBC Films"/>
    <n v="100"/>
    <n v="214.5"/>
    <n v="38165885.652214453"/>
    <n v="2.4795802666666669"/>
  </r>
  <r>
    <s v="Crazy Heart"/>
    <x v="0"/>
    <x v="0"/>
    <x v="29"/>
    <s v="February 5, 2010 (United States)"/>
    <x v="13"/>
    <n v="86000"/>
    <s v="Scott Cooper"/>
    <s v="Scott Cooper"/>
    <s v="Jeff Bridges"/>
    <s v="United States"/>
    <n v="7000000"/>
    <n v="47405566"/>
    <s v="Fox Searchlight Pictures"/>
    <n v="112"/>
    <n v="214.5"/>
    <n v="69329258.9939394"/>
    <n v="5.7722237142857145"/>
  </r>
  <r>
    <s v="Ice Age: Dawn of the Dinosaurs"/>
    <x v="1"/>
    <x v="10"/>
    <x v="29"/>
    <s v="July 1, 2009 (United States)"/>
    <x v="15"/>
    <n v="230000"/>
    <s v="Carlos Saldanha"/>
    <s v="Michael Berg"/>
    <s v="Ray Romano"/>
    <s v="United States"/>
    <n v="90000000"/>
    <n v="886686817"/>
    <s v="Twentieth Century Fox Animation"/>
    <n v="94"/>
    <n v="214.5"/>
    <n v="1296753633.9995339"/>
    <n v="8.8520757444444449"/>
  </r>
  <r>
    <s v="Crank: High Voltage"/>
    <x v="0"/>
    <x v="2"/>
    <x v="29"/>
    <s v="April 17, 2009 (United States)"/>
    <x v="19"/>
    <n v="143000"/>
    <s v="Mark Neveldine"/>
    <s v="Mark Neveldine"/>
    <s v="Jason Statham"/>
    <s v="United States"/>
    <n v="20000000"/>
    <n v="34572541"/>
    <s v="Lionsgate"/>
    <n v="96"/>
    <n v="214.5"/>
    <n v="50561333.854079254"/>
    <n v="0.72862705000000005"/>
  </r>
  <r>
    <s v="The International"/>
    <x v="0"/>
    <x v="2"/>
    <x v="29"/>
    <s v="February 13, 2009 (United States)"/>
    <x v="16"/>
    <n v="93000"/>
    <s v="Tom Tykwer"/>
    <s v="Eric Warren Singer"/>
    <s v="Clive Owen"/>
    <s v="United States"/>
    <n v="50000000"/>
    <n v="60253843"/>
    <s v="Columbia Pictures"/>
    <n v="118"/>
    <n v="214.5"/>
    <n v="88119489.739393935"/>
    <n v="0.20507686"/>
  </r>
  <r>
    <s v="The Uninvited"/>
    <x v="8"/>
    <x v="0"/>
    <x v="29"/>
    <s v="January 30, 2009 (United States)"/>
    <x v="21"/>
    <n v="78000"/>
    <s v="Charles Guard"/>
    <s v="Craig Rosenberg"/>
    <s v="Emily Browning"/>
    <s v="United States"/>
    <m/>
    <n v="41633384"/>
    <s v="Dreamworks Pictures"/>
    <n v="87"/>
    <n v="214.5"/>
    <n v="60887611.006060608"/>
    <n v="0"/>
  </r>
  <r>
    <s v="My Bloody Valentine"/>
    <x v="0"/>
    <x v="4"/>
    <x v="29"/>
    <s v="January 16, 2009 (United States)"/>
    <x v="20"/>
    <n v="55000"/>
    <s v="Patrick Lussier"/>
    <s v="Todd Farmer"/>
    <s v="Jensen Ackles"/>
    <s v="United States"/>
    <n v="15000000"/>
    <n v="100734718"/>
    <s v="Lionsgate"/>
    <n v="101"/>
    <n v="214.5"/>
    <n v="147321589.91421911"/>
    <n v="5.715647866666667"/>
  </r>
  <r>
    <s v="Julie &amp; Julia"/>
    <x v="8"/>
    <x v="5"/>
    <x v="29"/>
    <s v="August 7, 2009 (United States)"/>
    <x v="9"/>
    <n v="111000"/>
    <s v="Nora Ephron"/>
    <s v="Nora Ephron"/>
    <s v="Amy Adams"/>
    <s v="United States"/>
    <n v="40000000"/>
    <n v="129540522"/>
    <s v="Columbia Pictures"/>
    <n v="123"/>
    <n v="214.5"/>
    <n v="189449238.93426573"/>
    <n v="2.2385130499999999"/>
  </r>
  <r>
    <s v="Confessions of a Shopaholic"/>
    <x v="1"/>
    <x v="3"/>
    <x v="29"/>
    <s v="February 13, 2009 (United States)"/>
    <x v="23"/>
    <n v="76000"/>
    <s v="P.J. Hogan"/>
    <s v="Tracey Jackson"/>
    <s v="Isla Fisher"/>
    <s v="United States"/>
    <m/>
    <n v="108394089"/>
    <s v="Touchstone Pictures"/>
    <n v="104"/>
    <n v="214.5"/>
    <n v="158523196.82657343"/>
    <n v="0"/>
  </r>
  <r>
    <s v="Race to Witch Mountain"/>
    <x v="1"/>
    <x v="2"/>
    <x v="29"/>
    <s v="March 13, 2009 (United States)"/>
    <x v="46"/>
    <n v="57000"/>
    <s v="Andy Fickman"/>
    <s v="Matt Lopez"/>
    <s v="Dwayne Johnson"/>
    <s v="United States"/>
    <n v="65000000"/>
    <n v="106387141"/>
    <s v="Walt Disney Pictures"/>
    <n v="98"/>
    <n v="214.5"/>
    <n v="155588093.85407925"/>
    <n v="0.63672524615384618"/>
  </r>
  <r>
    <n v="9"/>
    <x v="8"/>
    <x v="10"/>
    <x v="29"/>
    <s v="September 9, 2009 (United States)"/>
    <x v="12"/>
    <n v="135000"/>
    <s v="Shane Acker"/>
    <s v="Pamela Pettler"/>
    <s v="Elijah Wood"/>
    <s v="United States"/>
    <n v="30000000"/>
    <n v="48428063"/>
    <s v="Focus Features"/>
    <n v="79"/>
    <n v="214.5"/>
    <n v="70824631.063403264"/>
    <n v="0.61426876666666663"/>
  </r>
  <r>
    <s v="The Young Victoria"/>
    <x v="1"/>
    <x v="5"/>
    <x v="29"/>
    <s v="January 8, 2010 (United States)"/>
    <x v="4"/>
    <n v="59000"/>
    <s v="Jean-Marc VallÃ©e"/>
    <s v="Julian Fellowes"/>
    <s v="Emily Blunt"/>
    <s v="United Kingdom"/>
    <n v="35000000"/>
    <n v="29196409"/>
    <s v="GK Films"/>
    <n v="105"/>
    <n v="214.5"/>
    <n v="42698897.451282054"/>
    <n v="-0.16581688571428571"/>
  </r>
  <r>
    <s v="Splice"/>
    <x v="0"/>
    <x v="0"/>
    <x v="29"/>
    <s v="June 4, 2010 (United States)"/>
    <x v="46"/>
    <n v="95000"/>
    <s v="Vincenzo Natali"/>
    <s v="Vincenzo Natali"/>
    <s v="Adrien Brody"/>
    <s v="Canada"/>
    <n v="30000000"/>
    <n v="27127620"/>
    <s v="Canal+"/>
    <n v="104"/>
    <n v="214.5"/>
    <n v="39673353.81818182"/>
    <n v="-9.5745999999999998E-2"/>
  </r>
  <r>
    <s v="A Prophet"/>
    <x v="0"/>
    <x v="6"/>
    <x v="29"/>
    <s v="March 26, 2010 (United States)"/>
    <x v="6"/>
    <n v="95000"/>
    <s v="Jacques Audiard"/>
    <s v="Thomas Bidegain"/>
    <s v="Tahar Rahim"/>
    <s v="France"/>
    <n v="13000000"/>
    <n v="17874044"/>
    <s v="Why Not Productions"/>
    <n v="155"/>
    <n v="214.5"/>
    <n v="26140268.544522144"/>
    <n v="0.37492646153846154"/>
  </r>
  <r>
    <s v="My Sister's Keeper"/>
    <x v="8"/>
    <x v="0"/>
    <x v="29"/>
    <s v="June 26, 2009 (United States)"/>
    <x v="34"/>
    <n v="91000"/>
    <s v="Nick Cassavetes"/>
    <s v="Jeremy Leven"/>
    <s v="Cameron Diaz"/>
    <s v="United States"/>
    <n v="30000000"/>
    <n v="95714875"/>
    <s v="Curmudgeon Films"/>
    <n v="109"/>
    <n v="214.5"/>
    <n v="139980215.79254079"/>
    <n v="2.1904958333333333"/>
  </r>
  <r>
    <s v="Bride Wars"/>
    <x v="1"/>
    <x v="3"/>
    <x v="29"/>
    <s v="January 9, 2009 (United States)"/>
    <x v="30"/>
    <n v="102000"/>
    <s v="Gary Winick"/>
    <s v="Greg DePaul"/>
    <s v="Kate Hudson"/>
    <s v="United States"/>
    <n v="30000000"/>
    <n v="115375850"/>
    <s v="Fox 2000 Pictures"/>
    <n v="89"/>
    <n v="214.5"/>
    <n v="168733818.85780886"/>
    <n v="2.8458616666666665"/>
  </r>
  <r>
    <s v="Surrogates"/>
    <x v="8"/>
    <x v="2"/>
    <x v="29"/>
    <s v="September 25, 2009 (United States)"/>
    <x v="21"/>
    <n v="171000"/>
    <s v="Jonathan Mostow"/>
    <s v="Michael Ferris"/>
    <s v="Bruce Willis"/>
    <s v="United States"/>
    <n v="80000000"/>
    <n v="122444772"/>
    <s v="Touchstone Pictures"/>
    <n v="89"/>
    <n v="214.5"/>
    <n v="179071911.3118881"/>
    <n v="0.53055965000000005"/>
  </r>
  <r>
    <s v="Valhalla Rising"/>
    <x v="4"/>
    <x v="2"/>
    <x v="29"/>
    <s v="March 31, 2010 (Denmark)"/>
    <x v="10"/>
    <n v="57000"/>
    <s v="Nicolas Winding Refn"/>
    <s v="Nicolas Winding Refn"/>
    <s v="Mads Mikkelsen"/>
    <s v="Denmark"/>
    <m/>
    <n v="282737"/>
    <s v="BBC Films"/>
    <n v="93"/>
    <n v="214.5"/>
    <n v="413494.62424242421"/>
    <n v="0"/>
  </r>
  <r>
    <s v="Funny People"/>
    <x v="0"/>
    <x v="3"/>
    <x v="29"/>
    <s v="July 31, 2009 (United States)"/>
    <x v="21"/>
    <n v="116000"/>
    <s v="Judd Apatow"/>
    <s v="Judd Apatow"/>
    <s v="Adam Sandler"/>
    <s v="United States"/>
    <n v="75000000"/>
    <n v="71585235"/>
    <s v="Universal Pictures"/>
    <n v="146"/>
    <n v="214.5"/>
    <n v="104691320.37062937"/>
    <n v="-4.55302E-2"/>
  </r>
  <r>
    <s v="Saw VI"/>
    <x v="0"/>
    <x v="4"/>
    <x v="29"/>
    <s v="October 23, 2009 (United States)"/>
    <x v="22"/>
    <n v="105000"/>
    <s v="Kevin Greutert"/>
    <s v="Patrick Melton"/>
    <s v="Tobin Bell"/>
    <s v="Canada"/>
    <n v="11000000"/>
    <n v="68234154"/>
    <s v="Twisted Pictures"/>
    <n v="90"/>
    <n v="214.5"/>
    <n v="99790462.050349653"/>
    <n v="5.2031049090909089"/>
  </r>
  <r>
    <s v="Fish Tank"/>
    <x v="4"/>
    <x v="0"/>
    <x v="29"/>
    <s v="September 11, 2009 (United Kingdom)"/>
    <x v="4"/>
    <n v="60000"/>
    <s v="Andrea Arnold"/>
    <s v="Andrea Arnold"/>
    <s v="Katie Jarvis"/>
    <s v="Netherlands"/>
    <n v="3000000"/>
    <n v="2404300"/>
    <s v="BBC Films"/>
    <n v="123"/>
    <n v="214.5"/>
    <n v="3516218.6946386946"/>
    <n v="-0.19856666666666667"/>
  </r>
  <r>
    <s v="Push"/>
    <x v="8"/>
    <x v="2"/>
    <x v="29"/>
    <s v="February 6, 2009 (United States)"/>
    <x v="10"/>
    <n v="107000"/>
    <s v="Paul McGuigan"/>
    <s v="David Bourla"/>
    <s v="Camilla Belle"/>
    <s v="United States"/>
    <n v="38000000"/>
    <n v="48858618"/>
    <s v="Summit Entertainment"/>
    <n v="111"/>
    <n v="214.5"/>
    <n v="71454305.205594406"/>
    <n v="0.28575310526315789"/>
  </r>
  <r>
    <s v="After.Life"/>
    <x v="0"/>
    <x v="0"/>
    <x v="29"/>
    <s v="December 16, 2009 (Brazil)"/>
    <x v="23"/>
    <n v="37000"/>
    <s v="Agnieszka Wojtowicz-Vosloo"/>
    <s v="Agnieszka Wojtowicz-Vosloo"/>
    <s v="Christina Ricci"/>
    <s v="United States"/>
    <n v="4500000"/>
    <n v="2425535"/>
    <s v="Lleju Productions"/>
    <n v="104"/>
    <n v="214.5"/>
    <n v="3547274.2634032634"/>
    <n v="-0.46099222222222225"/>
  </r>
  <r>
    <s v="Nine"/>
    <x v="8"/>
    <x v="0"/>
    <x v="29"/>
    <s v="December 25, 2009 (United States)"/>
    <x v="1"/>
    <n v="43000"/>
    <s v="Rob Marshall"/>
    <s v="Michael Tolkin"/>
    <s v="Daniel Day-Lewis"/>
    <s v="United Kingdom"/>
    <n v="80000000"/>
    <n v="54004950"/>
    <s v="The Weinstein Company"/>
    <n v="118"/>
    <n v="214.5"/>
    <n v="78980665.804195806"/>
    <n v="-0.32493812500000002"/>
  </r>
  <r>
    <s v="Obsessed"/>
    <x v="8"/>
    <x v="0"/>
    <x v="29"/>
    <s v="April 24, 2009 (United States)"/>
    <x v="18"/>
    <n v="31000"/>
    <s v="Steve Shill"/>
    <s v="David Loughery"/>
    <s v="BeyoncÃ©"/>
    <s v="United States"/>
    <n v="20000000"/>
    <n v="73830347"/>
    <s v="Screen Gems"/>
    <n v="108"/>
    <n v="214.5"/>
    <n v="107974731.25361305"/>
    <n v="2.6915173499999998"/>
  </r>
  <r>
    <s v="Paul Blart: Mall Cop"/>
    <x v="1"/>
    <x v="2"/>
    <x v="29"/>
    <s v="January 16, 2009 (United States)"/>
    <x v="33"/>
    <n v="105000"/>
    <s v="Steve Carr"/>
    <s v="Kevin James"/>
    <s v="Kevin James"/>
    <s v="United States"/>
    <n v="26000000"/>
    <n v="183348429"/>
    <s v="Columbia Pictures"/>
    <n v="91"/>
    <n v="214.5"/>
    <n v="268141735.09230769"/>
    <n v="6.051862653846154"/>
  </r>
  <r>
    <s v="The Box"/>
    <x v="8"/>
    <x v="0"/>
    <x v="29"/>
    <s v="November 6, 2009 (United States)"/>
    <x v="41"/>
    <n v="90000"/>
    <s v="Richard Kelly"/>
    <s v="Richard Kelly"/>
    <s v="Cameron Diaz"/>
    <s v="United States"/>
    <n v="30000000"/>
    <n v="33334176"/>
    <s v="Warner Bros."/>
    <n v="115"/>
    <n v="214.5"/>
    <n v="48750261.124475524"/>
    <n v="0.11113919999999999"/>
  </r>
  <r>
    <s v="Everybody's Fine"/>
    <x v="8"/>
    <x v="1"/>
    <x v="29"/>
    <s v="December 4, 2009 (United States)"/>
    <x v="12"/>
    <n v="60000"/>
    <s v="Kirk Jones"/>
    <s v="Kirk Jones"/>
    <s v="Robert De Niro"/>
    <s v="United States"/>
    <n v="21000000"/>
    <n v="16443609"/>
    <s v="Miramax"/>
    <n v="99"/>
    <n v="214.5"/>
    <n v="24048299.036363635"/>
    <n v="-0.216971"/>
  </r>
  <r>
    <s v="BrÃ¼no"/>
    <x v="0"/>
    <x v="3"/>
    <x v="29"/>
    <s v="July 10, 2009 (United States)"/>
    <x v="1"/>
    <n v="146000"/>
    <s v="Larry Charles"/>
    <s v="Sacha Baron Cohen"/>
    <s v="Sacha Baron Cohen"/>
    <s v="United States"/>
    <n v="42000000"/>
    <n v="138805831"/>
    <s v="Universal Pictures"/>
    <n v="81"/>
    <n v="214.5"/>
    <n v="202999483.37855476"/>
    <n v="2.3049007380952382"/>
  </r>
  <r>
    <s v="I Love You, Beth Cooper"/>
    <x v="8"/>
    <x v="3"/>
    <x v="29"/>
    <s v="July 10, 2009 (United States)"/>
    <x v="11"/>
    <n v="34000"/>
    <s v="Chris Columbus"/>
    <s v="Larry Doyle"/>
    <s v="Hayden Panettiere"/>
    <s v="United States"/>
    <n v="18000000"/>
    <n v="15821907"/>
    <s v="Fox Atomic"/>
    <n v="102"/>
    <n v="214.5"/>
    <n v="23139077.976223774"/>
    <n v="-0.12100516666666666"/>
  </r>
  <r>
    <s v="The Unborn"/>
    <x v="8"/>
    <x v="0"/>
    <x v="29"/>
    <s v="January 9, 2009 (United States)"/>
    <x v="25"/>
    <n v="50000"/>
    <s v="David S. Goyer"/>
    <s v="David S. Goyer"/>
    <s v="Odette Annable"/>
    <s v="United States"/>
    <n v="16000000"/>
    <n v="76514050"/>
    <s v="Rogue Pictures"/>
    <n v="88"/>
    <n v="214.5"/>
    <n v="111899568.6946387"/>
    <n v="3.7821281249999998"/>
  </r>
  <r>
    <s v="Thirst"/>
    <x v="0"/>
    <x v="0"/>
    <x v="29"/>
    <s v="April 30, 2009 (South Korea)"/>
    <x v="12"/>
    <n v="44000"/>
    <s v="Park Chan-Wook"/>
    <s v="Ã‰mile Zola"/>
    <s v="Kang-ho Song"/>
    <s v="South Korea"/>
    <n v="5000000"/>
    <n v="13085023"/>
    <s v="CJ Entertainment"/>
    <n v="134"/>
    <n v="214.5"/>
    <n v="19136464.872261073"/>
    <n v="1.6170046"/>
  </r>
  <r>
    <s v="Notorious"/>
    <x v="0"/>
    <x v="5"/>
    <x v="29"/>
    <s v="January 16, 2009 (United States)"/>
    <x v="17"/>
    <n v="42000"/>
    <s v="George Tillman Jr."/>
    <s v="Reggie Rock Bythewood"/>
    <s v="Jamal Woolard"/>
    <s v="United States"/>
    <n v="20000000"/>
    <n v="44420167"/>
    <s v="Fox Searchlight Pictures"/>
    <n v="122"/>
    <n v="214.5"/>
    <n v="64963199.94358974"/>
    <n v="1.22100835"/>
  </r>
  <r>
    <s v="Serious Moonlight"/>
    <x v="0"/>
    <x v="3"/>
    <x v="29"/>
    <s v="December 4, 2009 (United States)"/>
    <x v="20"/>
    <n v="8000"/>
    <s v="Cheryl Hines"/>
    <s v="Adrienne Shelly"/>
    <s v="Meg Ryan"/>
    <s v="United States"/>
    <m/>
    <n v="348327"/>
    <s v="Night and Day Pictures"/>
    <n v="81"/>
    <n v="214.5"/>
    <n v="509418.08811188809"/>
    <n v="0"/>
  </r>
  <r>
    <s v="All About Steve"/>
    <x v="8"/>
    <x v="3"/>
    <x v="29"/>
    <s v="September 4, 2009 (United States)"/>
    <x v="25"/>
    <n v="40000"/>
    <s v="Phil Traill"/>
    <s v="Kim Barker"/>
    <s v="Sandra Bullock"/>
    <s v="United States"/>
    <n v="15000000"/>
    <n v="40105542"/>
    <s v="Fox 2000 Pictures"/>
    <n v="99"/>
    <n v="214.5"/>
    <n v="58653186.598601401"/>
    <n v="1.6737028"/>
  </r>
  <r>
    <s v="Old Dogs"/>
    <x v="1"/>
    <x v="3"/>
    <x v="29"/>
    <s v="November 25, 2009 (United States)"/>
    <x v="11"/>
    <n v="37000"/>
    <s v="Walt Becker"/>
    <s v="David Diamond"/>
    <s v="Robin Williams"/>
    <s v="United States"/>
    <n v="35000000"/>
    <n v="96753696"/>
    <s v="Walt Disney Pictures"/>
    <n v="88"/>
    <n v="214.5"/>
    <n v="141499461.23636362"/>
    <n v="1.7643913142857144"/>
  </r>
  <r>
    <s v="Nowhere Boy"/>
    <x v="0"/>
    <x v="5"/>
    <x v="29"/>
    <s v="December 25, 2009 (United Kingdom)"/>
    <x v="12"/>
    <n v="36000"/>
    <s v="Sam Taylor-Johnson"/>
    <s v="Julia Baird"/>
    <s v="Aaron Taylor-Johnson"/>
    <s v="United Kingdom"/>
    <m/>
    <n v="6577779"/>
    <s v="Ecosse Films"/>
    <n v="98"/>
    <n v="214.5"/>
    <n v="9619810.127272727"/>
    <n v="0"/>
  </r>
  <r>
    <s v="The Girlfriend Experience"/>
    <x v="0"/>
    <x v="0"/>
    <x v="29"/>
    <s v="July 8, 2009 (France)"/>
    <x v="30"/>
    <n v="16000"/>
    <s v="Steven Soderbergh"/>
    <s v="David Levien"/>
    <s v="Sasha Grey"/>
    <s v="United States"/>
    <n v="1700000"/>
    <n v="1060941"/>
    <s v="Magnolia Pictures"/>
    <n v="77"/>
    <n v="214.5"/>
    <n v="1551595.2993006993"/>
    <n v="-0.37591705882352944"/>
  </r>
  <r>
    <s v="The Girl Who Played with Fire"/>
    <x v="0"/>
    <x v="2"/>
    <x v="29"/>
    <s v="August 27, 2010 (United States)"/>
    <x v="13"/>
    <n v="92000"/>
    <s v="Daniel Alfredson"/>
    <s v="Jonas Frykberg"/>
    <s v="Noomi Rapace"/>
    <s v="Sweden"/>
    <m/>
    <n v="67153225"/>
    <s v="Yellow Bird"/>
    <n v="129"/>
    <n v="214.5"/>
    <n v="98209634.883449882"/>
    <n v="0"/>
  </r>
  <r>
    <s v="Ghosts of Girlfriends Past"/>
    <x v="8"/>
    <x v="3"/>
    <x v="29"/>
    <s v="May 1, 2009 (United States)"/>
    <x v="1"/>
    <n v="86000"/>
    <s v="Mark Waters"/>
    <s v="Jon Lucas"/>
    <s v="Matthew McConaughey"/>
    <s v="United States"/>
    <n v="37500000"/>
    <n v="102366815"/>
    <s v="Jon Shestack Productions"/>
    <n v="100"/>
    <n v="214.5"/>
    <n v="149708484.22144523"/>
    <n v="1.7297817333333334"/>
  </r>
  <r>
    <s v="The Haunting in Connecticut"/>
    <x v="8"/>
    <x v="0"/>
    <x v="29"/>
    <s v="March 27, 2009 (United States)"/>
    <x v="23"/>
    <n v="60000"/>
    <s v="Peter Cornwell"/>
    <s v="Adam Simon"/>
    <s v="Virginia Madsen"/>
    <s v="United States"/>
    <n v="10000000"/>
    <n v="77578320"/>
    <s v="Lionsgate"/>
    <n v="92"/>
    <n v="214.5"/>
    <n v="113456032.55944055"/>
    <n v="6.7578319999999996"/>
  </r>
  <r>
    <s v="I Love You Phillip Morris"/>
    <x v="0"/>
    <x v="5"/>
    <x v="29"/>
    <s v="January 7, 2011 (United States)"/>
    <x v="14"/>
    <n v="93000"/>
    <s v="Glenn Ficarra"/>
    <s v="John Requa"/>
    <s v="Jim Carrey"/>
    <s v="France"/>
    <n v="13000000"/>
    <n v="20768906"/>
    <s v="EuropaCorp"/>
    <n v="98"/>
    <n v="214.5"/>
    <n v="30373919.870396271"/>
    <n v="0.59760815384615384"/>
  </r>
  <r>
    <s v="Bad Lieutenant: Port of Call New Orleans"/>
    <x v="0"/>
    <x v="6"/>
    <x v="29"/>
    <s v="December 11, 2009 (United States)"/>
    <x v="14"/>
    <n v="75000"/>
    <s v="Werner Herzog"/>
    <s v="William M. Finkelstein"/>
    <s v="Nicolas Cage"/>
    <s v="United States"/>
    <n v="25000000"/>
    <n v="10606422"/>
    <s v="Millennium Films"/>
    <n v="122"/>
    <n v="214.5"/>
    <n v="15511583.13006993"/>
    <n v="-0.57574312000000005"/>
  </r>
  <r>
    <s v="Black Dynamite"/>
    <x v="0"/>
    <x v="2"/>
    <x v="29"/>
    <s v="January 13, 2010 (France)"/>
    <x v="34"/>
    <n v="47000"/>
    <s v="Scott Sanders"/>
    <s v="Michael Jai White"/>
    <s v="Michael Jai White"/>
    <s v="United States"/>
    <n v="2900000"/>
    <n v="296557"/>
    <s v="Destination Films"/>
    <n v="84"/>
    <n v="214.5"/>
    <n v="433705.97156177153"/>
    <n v="-0.89773896551724142"/>
  </r>
  <r>
    <s v="Brooklyn's Finest"/>
    <x v="0"/>
    <x v="2"/>
    <x v="29"/>
    <s v="March 5, 2010 (United States)"/>
    <x v="17"/>
    <n v="62000"/>
    <s v="Antoine Fuqua"/>
    <s v="Michael C. Martin"/>
    <s v="Richard Gere"/>
    <s v="United States"/>
    <n v="17000000"/>
    <n v="45719985"/>
    <s v="Millennium Films"/>
    <n v="132"/>
    <n v="214.5"/>
    <n v="66864145.895104893"/>
    <n v="1.6894108823529412"/>
  </r>
  <r>
    <s v="In the Loop"/>
    <x v="4"/>
    <x v="3"/>
    <x v="29"/>
    <s v="September 4, 2009 (United States)"/>
    <x v="34"/>
    <n v="56000"/>
    <s v="Armando Iannucci"/>
    <s v="Jesse Armstrong"/>
    <s v="Tom Hollander"/>
    <s v="United Kingdom"/>
    <m/>
    <n v="7787487"/>
    <s v="BBC Films"/>
    <n v="106"/>
    <n v="214.5"/>
    <n v="11388972.829370629"/>
    <n v="0"/>
  </r>
  <r>
    <s v="The White Ribbon"/>
    <x v="0"/>
    <x v="0"/>
    <x v="29"/>
    <s v="March 5, 2010 (United States)"/>
    <x v="40"/>
    <n v="70000"/>
    <s v="Michael Haneke"/>
    <s v="Michael Haneke"/>
    <s v="Christian Friedel"/>
    <s v="Germany"/>
    <n v="18000000"/>
    <n v="19319671"/>
    <s v="X-Filme Creative Pool"/>
    <n v="144"/>
    <n v="214.5"/>
    <n v="28254455.910023309"/>
    <n v="7.331505555555555E-2"/>
  </r>
  <r>
    <s v="The Boondock Saints II: All Saints Day"/>
    <x v="0"/>
    <x v="2"/>
    <x v="29"/>
    <s v="December 11, 2009 (United States)"/>
    <x v="21"/>
    <n v="62000"/>
    <s v="Troy Duffy"/>
    <s v="Troy Duffy"/>
    <s v="Sean Patrick Flanery"/>
    <s v="United States"/>
    <n v="8000000"/>
    <n v="10629321"/>
    <s v="Stage 6 Films"/>
    <n v="118"/>
    <n v="214.5"/>
    <n v="15545072.25034965"/>
    <n v="0.328665125"/>
  </r>
  <r>
    <s v="Whatever Works"/>
    <x v="8"/>
    <x v="3"/>
    <x v="29"/>
    <s v="July 3, 2009 (United States)"/>
    <x v="12"/>
    <n v="72000"/>
    <s v="Woody Allen"/>
    <s v="Woody Allen"/>
    <s v="Evan Rachel Wood"/>
    <s v="United States"/>
    <n v="15000000"/>
    <n v="36020534"/>
    <s v="Sony Pictures Classics"/>
    <n v="93"/>
    <n v="214.5"/>
    <n v="52678981.425641023"/>
    <n v="1.4013689333333332"/>
  </r>
  <r>
    <s v="Hannah Montana: The Movie"/>
    <x v="2"/>
    <x v="3"/>
    <x v="29"/>
    <s v="April 10, 2009 (United States)"/>
    <x v="26"/>
    <n v="41000"/>
    <s v="Peter Chelsom"/>
    <s v="Dan Berendsen"/>
    <s v="Miley Cyrus"/>
    <s v="United States"/>
    <n v="30000000"/>
    <n v="155545279"/>
    <s v="It's a Laugh Productions"/>
    <n v="102"/>
    <n v="214.5"/>
    <n v="227480438.33240092"/>
    <n v="4.1848426333333331"/>
  </r>
  <r>
    <s v="Darbareye Elly"/>
    <x v="7"/>
    <x v="0"/>
    <x v="29"/>
    <s v="June 6, 2009 (Iran)"/>
    <x v="45"/>
    <n v="48000"/>
    <s v="Asghar Farhadi"/>
    <s v="Asghar Farhadi"/>
    <s v="Golshifteh Farahani"/>
    <s v="Iran"/>
    <m/>
    <n v="879422"/>
    <s v="Dreamlab"/>
    <n v="119"/>
    <n v="214.5"/>
    <n v="1286129.0508158507"/>
    <n v="0"/>
  </r>
  <r>
    <s v="Alvin and the Chipmunks: the Squeakquel"/>
    <x v="1"/>
    <x v="10"/>
    <x v="29"/>
    <s v="December 23, 2009 (United States)"/>
    <x v="54"/>
    <n v="45000"/>
    <s v="Betty Thomas"/>
    <s v="Jon Vitti"/>
    <s v="Jason Lee"/>
    <s v="United States"/>
    <n v="75000000"/>
    <n v="443140005"/>
    <s v="Fox 2000 Pictures"/>
    <n v="88"/>
    <n v="214.5"/>
    <n v="648079345.30769229"/>
    <n v="4.9085333999999996"/>
  </r>
  <r>
    <s v="12 Rounds"/>
    <x v="8"/>
    <x v="2"/>
    <x v="29"/>
    <s v="March 27, 2009 (United States)"/>
    <x v="41"/>
    <n v="28000"/>
    <s v="Renny Harlin"/>
    <s v="Daniel Kunka"/>
    <s v="John Cena"/>
    <s v="United States"/>
    <n v="22000000"/>
    <n v="17280326"/>
    <s v="Fox Atomic"/>
    <n v="108"/>
    <n v="214.5"/>
    <n v="25271973.268997669"/>
    <n v="-0.21453063636363637"/>
  </r>
  <r>
    <s v="Survival of the Dead"/>
    <x v="0"/>
    <x v="3"/>
    <x v="29"/>
    <s v="May 6, 2010 (Germany)"/>
    <x v="38"/>
    <n v="21000"/>
    <s v="George A. Romero"/>
    <s v="George A. Romero"/>
    <s v="Alan Van Sprang"/>
    <s v="United States"/>
    <n v="4000000"/>
    <n v="386078"/>
    <s v="Blank of the Dead Productions"/>
    <n v="90"/>
    <n v="214.5"/>
    <n v="564627.82564102567"/>
    <n v="-0.90348050000000002"/>
  </r>
  <r>
    <s v="Fame"/>
    <x v="1"/>
    <x v="3"/>
    <x v="29"/>
    <s v="September 25, 2009 (United States)"/>
    <x v="27"/>
    <n v="16000"/>
    <s v="Kevin Tancharoen"/>
    <s v="Allison Burnett"/>
    <s v="Kelsey Grammer"/>
    <s v="United States"/>
    <n v="18000000"/>
    <n v="77211836"/>
    <s v="Metro-Goldwyn-Mayer (MGM)"/>
    <n v="107"/>
    <n v="214.5"/>
    <n v="112920060.38787879"/>
    <n v="3.2895464444444444"/>
  </r>
  <r>
    <s v="I Am Love"/>
    <x v="0"/>
    <x v="0"/>
    <x v="29"/>
    <s v="July 23, 2010 (United States)"/>
    <x v="9"/>
    <n v="21000"/>
    <s v="Luca Guadagnino"/>
    <s v="Barbara Alberti"/>
    <s v="Tilda Swinton"/>
    <s v="Italy"/>
    <m/>
    <n v="12014663"/>
    <s v="First Sun"/>
    <n v="120"/>
    <n v="214.5"/>
    <n v="17571094.559906758"/>
    <n v="0"/>
  </r>
  <r>
    <s v="The House of the Devil"/>
    <x v="0"/>
    <x v="4"/>
    <x v="29"/>
    <s v="April 25, 2009 (Brazil)"/>
    <x v="5"/>
    <n v="42000"/>
    <s v="Ti West"/>
    <s v="Ti West"/>
    <s v="Jocelin Donahue"/>
    <s v="United States"/>
    <n v="900000"/>
    <n v="101215"/>
    <s v="MPI Media Group"/>
    <n v="95"/>
    <n v="214.5"/>
    <n v="148023.98834498835"/>
    <n v="-0.88753888888888888"/>
  </r>
  <r>
    <s v="Middle Men"/>
    <x v="0"/>
    <x v="3"/>
    <x v="29"/>
    <s v="August 6, 2010 (United States)"/>
    <x v="8"/>
    <n v="37000"/>
    <s v="George Gallo"/>
    <s v="George Gallo"/>
    <s v="Luke Wilson"/>
    <s v="United States"/>
    <n v="20000000"/>
    <n v="754301"/>
    <s v="Paramount Pictures"/>
    <n v="105"/>
    <n v="214.5"/>
    <n v="1103143.2340326339"/>
    <n v="-0.96228495000000003"/>
  </r>
  <r>
    <s v="Astro Boy"/>
    <x v="1"/>
    <x v="10"/>
    <x v="29"/>
    <s v="October 23, 2009 (United States)"/>
    <x v="21"/>
    <n v="34000"/>
    <s v="David Bowers"/>
    <s v="Osamu Tezuka"/>
    <s v="Freddie Highmore"/>
    <s v="Hong Kong"/>
    <n v="65000000"/>
    <n v="39886986"/>
    <s v="Imagi Animation Studios"/>
    <n v="94"/>
    <n v="214.5"/>
    <n v="58333554.816783212"/>
    <n v="-0.38635406153846152"/>
  </r>
  <r>
    <s v="Carriers"/>
    <x v="8"/>
    <x v="1"/>
    <x v="29"/>
    <s v="September 2, 2009 (Indonesia)"/>
    <x v="22"/>
    <n v="45000"/>
    <s v="David Pastor"/>
    <s v="Ã€lex Pastor"/>
    <s v="Chris Pine"/>
    <s v="United States"/>
    <m/>
    <n v="5805279"/>
    <s v="Paramount Vantage"/>
    <n v="84"/>
    <n v="214.5"/>
    <n v="8490051.3860139865"/>
    <n v="0"/>
  </r>
  <r>
    <s v="My Life in Ruins"/>
    <x v="8"/>
    <x v="3"/>
    <x v="29"/>
    <s v="June 5, 2009 (United States)"/>
    <x v="23"/>
    <n v="19000"/>
    <s v="Donald Petrie"/>
    <s v="Mike Reiss"/>
    <s v="Nia Vardalos"/>
    <s v="United States"/>
    <n v="17000000"/>
    <n v="20458873"/>
    <s v="26 Films"/>
    <n v="95"/>
    <n v="214.5"/>
    <n v="29920505.641491842"/>
    <n v="0.20346311764705882"/>
  </r>
  <r>
    <s v="G-Force"/>
    <x v="1"/>
    <x v="10"/>
    <x v="29"/>
    <s v="July 24, 2009 (United States)"/>
    <x v="27"/>
    <n v="44000"/>
    <s v="Hoyt Yeatman"/>
    <s v="Cormac Wibberley"/>
    <s v="Will Arnett"/>
    <s v="United States"/>
    <n v="150000000"/>
    <n v="292817898"/>
    <s v="Jerry Bruckheimer Films"/>
    <n v="88"/>
    <n v="214.5"/>
    <n v="428237643.83496505"/>
    <n v="0.95211931999999999"/>
  </r>
  <r>
    <s v="Did You Hear About the Morgans?"/>
    <x v="8"/>
    <x v="3"/>
    <x v="29"/>
    <s v="December 18, 2009 (United States)"/>
    <x v="38"/>
    <n v="39000"/>
    <s v="Marc Lawrence"/>
    <s v="Marc Lawrence"/>
    <s v="Hugh Grant"/>
    <s v="United States"/>
    <n v="58000000"/>
    <n v="85280250"/>
    <s v="Columbia Pictures"/>
    <n v="103"/>
    <n v="214.5"/>
    <n v="124719880.76923077"/>
    <n v="0.4703491379310345"/>
  </r>
  <r>
    <s v="Away We Go"/>
    <x v="0"/>
    <x v="1"/>
    <x v="29"/>
    <s v="June 26, 2009 (United States)"/>
    <x v="9"/>
    <n v="52000"/>
    <s v="Sam Mendes"/>
    <s v="Dave Eggers"/>
    <s v="John Krasinski"/>
    <s v="United States"/>
    <n v="17000000"/>
    <n v="15779455"/>
    <s v="Focus Features"/>
    <n v="98"/>
    <n v="214.5"/>
    <n v="23076993.163170163"/>
    <n v="-7.1796764705882352E-2"/>
  </r>
  <r>
    <s v="Love Happens"/>
    <x v="8"/>
    <x v="0"/>
    <x v="29"/>
    <s v="September 18, 2009 (United States)"/>
    <x v="46"/>
    <n v="32000"/>
    <s v="Brandon Camp"/>
    <s v="Brandon Camp"/>
    <s v="Jennifer Aniston"/>
    <s v="United States"/>
    <n v="18000000"/>
    <n v="36088028"/>
    <s v="Universal Pictures"/>
    <n v="109"/>
    <n v="214.5"/>
    <n v="52777689.434032634"/>
    <n v="1.0048904444444444"/>
  </r>
  <r>
    <s v="The Girl Who Kicked the Hornet's Nest"/>
    <x v="0"/>
    <x v="6"/>
    <x v="29"/>
    <s v="November 12, 2010 (United States)"/>
    <x v="4"/>
    <n v="69000"/>
    <s v="Daniel Alfredson"/>
    <s v="Jonas Frykberg"/>
    <s v="Michael Nyqvist"/>
    <s v="Sweden"/>
    <m/>
    <n v="44276335"/>
    <s v="Film i VÃ¤st"/>
    <n v="147"/>
    <n v="214.5"/>
    <n v="64752849.83449883"/>
    <n v="0"/>
  </r>
  <r>
    <s v="Youth in Revolt"/>
    <x v="0"/>
    <x v="3"/>
    <x v="29"/>
    <s v="January 8, 2010 (United States)"/>
    <x v="5"/>
    <n v="73000"/>
    <s v="Miguel Arteta"/>
    <s v="Gustin Nash"/>
    <s v="Michael Cera"/>
    <s v="United States"/>
    <n v="18000000"/>
    <n v="19651093"/>
    <s v="Dimension Films"/>
    <n v="90"/>
    <n v="214.5"/>
    <n v="28739150.928205129"/>
    <n v="9.1727388888888886E-2"/>
  </r>
  <r>
    <s v="Observe and Report"/>
    <x v="0"/>
    <x v="3"/>
    <x v="29"/>
    <s v="April 10, 2009 (United States)"/>
    <x v="1"/>
    <n v="61000"/>
    <s v="Jody Hill"/>
    <s v="Jody Hill"/>
    <s v="Seth Rogen"/>
    <s v="United States"/>
    <n v="18000000"/>
    <n v="26973554"/>
    <s v="De Line Pictures"/>
    <n v="86"/>
    <n v="214.5"/>
    <n v="39448036.782284379"/>
    <n v="0.49853077777777777"/>
  </r>
  <r>
    <s v="Bright Star"/>
    <x v="1"/>
    <x v="5"/>
    <x v="29"/>
    <s v="October 9, 2009 (United States)"/>
    <x v="15"/>
    <n v="26000"/>
    <s v="Jane Campion"/>
    <s v="Jane Campion"/>
    <s v="Abbie Cornish"/>
    <s v="United Kingdom"/>
    <n v="8500000"/>
    <n v="14374652"/>
    <s v="PathÃ© Renn Productions"/>
    <n v="119"/>
    <n v="214.5"/>
    <n v="21022509.708158508"/>
    <n v="0.6911355294117647"/>
  </r>
  <r>
    <s v="Harry Brown"/>
    <x v="0"/>
    <x v="2"/>
    <x v="29"/>
    <s v="May 14, 2010 (United States)"/>
    <x v="13"/>
    <n v="85000"/>
    <s v="Daniel Barber"/>
    <s v="Gary Young"/>
    <s v="Michael Caine"/>
    <s v="United Kingdom"/>
    <n v="7300000"/>
    <n v="10371451"/>
    <s v="Marv Films"/>
    <n v="103"/>
    <n v="214.5"/>
    <n v="15167944.889044289"/>
    <n v="0.42074671232876715"/>
  </r>
  <r>
    <s v="Duplicity"/>
    <x v="8"/>
    <x v="3"/>
    <x v="29"/>
    <s v="March 20, 2009 (United States)"/>
    <x v="19"/>
    <n v="49000"/>
    <s v="Tony Gilroy"/>
    <s v="Tony Gilroy"/>
    <s v="Julia Roberts"/>
    <s v="United States"/>
    <n v="60000000"/>
    <n v="78176181"/>
    <s v="Universal Pictures"/>
    <n v="125"/>
    <n v="214.5"/>
    <n v="114330386.85174824"/>
    <n v="0.30293635000000002"/>
  </r>
  <r>
    <s v="The Pink Panther 2"/>
    <x v="1"/>
    <x v="2"/>
    <x v="29"/>
    <s v="February 6, 2009 (United States)"/>
    <x v="41"/>
    <n v="43000"/>
    <s v="Harald Zwart"/>
    <s v="Scott Neustadter"/>
    <s v="Steve Martin"/>
    <s v="United States"/>
    <n v="70000000"/>
    <n v="76025134"/>
    <s v="Metro-Goldwyn-Mayer (MGM)"/>
    <n v="92"/>
    <n v="214.5"/>
    <n v="111184543.29044288"/>
    <n v="8.6073342857142854E-2"/>
  </r>
  <r>
    <s v="The Informant!"/>
    <x v="0"/>
    <x v="5"/>
    <x v="29"/>
    <s v="September 18, 2009 (United States)"/>
    <x v="5"/>
    <n v="64000"/>
    <s v="Steven Soderbergh"/>
    <s v="Scott Z. Burns"/>
    <s v="Matt Damon"/>
    <s v="United States"/>
    <n v="22000000"/>
    <n v="41771168"/>
    <s v="Warner Bros."/>
    <n v="108"/>
    <n v="214.5"/>
    <n v="61089116.091375291"/>
    <n v="0.89868945454545457"/>
  </r>
  <r>
    <s v="The Answer Man"/>
    <x v="0"/>
    <x v="3"/>
    <x v="29"/>
    <s v="December 30, 2009 (France)"/>
    <x v="5"/>
    <n v="6500"/>
    <s v="John Hindman"/>
    <s v="John Hindman"/>
    <s v="Jeff Daniels"/>
    <s v="United States"/>
    <m/>
    <n v="26676"/>
    <s v="120dB Films"/>
    <n v="95"/>
    <n v="214.5"/>
    <n v="39012.872727272726"/>
    <n v="0"/>
  </r>
  <r>
    <s v="Planet 51"/>
    <x v="1"/>
    <x v="10"/>
    <x v="29"/>
    <s v="November 20, 2009 (United States)"/>
    <x v="22"/>
    <n v="52000"/>
    <s v="Jorge Blanco"/>
    <s v="Joe Stillman"/>
    <s v="Dwayne Johnson"/>
    <s v="Spain"/>
    <n v="70000000"/>
    <n v="105647102"/>
    <s v="TriStar Pictures"/>
    <n v="91"/>
    <n v="214.5"/>
    <n v="154505808.37948719"/>
    <n v="0.50924431428571426"/>
  </r>
  <r>
    <s v="Crossing Over"/>
    <x v="0"/>
    <x v="6"/>
    <x v="29"/>
    <s v="February 26, 2009 (Bahrain)"/>
    <x v="17"/>
    <n v="23000"/>
    <s v="Wayne Kramer"/>
    <s v="Wayne Kramer"/>
    <s v="Harrison Ford"/>
    <s v="United States"/>
    <n v="19000000"/>
    <n v="3676533"/>
    <s v="The Weinstein Company"/>
    <n v="113"/>
    <n v="214.5"/>
    <n v="5376822.3874125872"/>
    <n v="-0.80649826315789475"/>
  </r>
  <r>
    <s v="Madea Goes to Jail"/>
    <x v="8"/>
    <x v="3"/>
    <x v="29"/>
    <s v="February 20, 2009 (United States)"/>
    <x v="54"/>
    <n v="12000"/>
    <s v="Tyler Perry"/>
    <s v="Tyler Perry"/>
    <s v="Tyler Perry"/>
    <s v="United States"/>
    <m/>
    <n v="90508336"/>
    <s v="The Tyler Perry Company"/>
    <n v="103"/>
    <n v="214.5"/>
    <n v="132365804.21072261"/>
    <n v="0"/>
  </r>
  <r>
    <s v="A Christmas Carol"/>
    <x v="1"/>
    <x v="10"/>
    <x v="29"/>
    <s v="November 6, 2009 (United States)"/>
    <x v="8"/>
    <n v="106000"/>
    <s v="Robert Zemeckis"/>
    <s v="Charles Dickens"/>
    <s v="Jim Carrey"/>
    <s v="United States"/>
    <n v="200000000"/>
    <n v="325286646"/>
    <s v="Walt Disney Pictures"/>
    <n v="96"/>
    <n v="214.5"/>
    <n v="475722241.72587413"/>
    <n v="0.62643322999999995"/>
  </r>
  <r>
    <s v="Sin Nombre"/>
    <x v="0"/>
    <x v="1"/>
    <x v="29"/>
    <s v="April 17, 2009 (United States)"/>
    <x v="37"/>
    <n v="32000"/>
    <s v="Cary Joji Fukunaga"/>
    <s v="Cary Joji Fukunaga"/>
    <s v="Paulina Gaitan"/>
    <s v="Mexico"/>
    <m/>
    <n v="5102705"/>
    <s v="Scion Films"/>
    <n v="96"/>
    <n v="214.5"/>
    <n v="7462557.3822843824"/>
    <n v="0"/>
  </r>
  <r>
    <s v="City Island"/>
    <x v="8"/>
    <x v="3"/>
    <x v="29"/>
    <s v="April 30, 2010 (United States)"/>
    <x v="34"/>
    <n v="31000"/>
    <s v="Raymond De Felitta"/>
    <s v="Raymond De Felitta"/>
    <s v="Andy Garcia"/>
    <s v="United States"/>
    <n v="6000000"/>
    <n v="7878856"/>
    <s v="CineSon Entertainment"/>
    <n v="104"/>
    <n v="214.5"/>
    <n v="11522597.32960373"/>
    <n v="0.31314266666666668"/>
  </r>
  <r>
    <s v="Coco Before Chanel"/>
    <x v="8"/>
    <x v="5"/>
    <x v="29"/>
    <s v="November 6, 2009 (United States)"/>
    <x v="17"/>
    <n v="39000"/>
    <s v="Anne Fontaine"/>
    <s v="Edmonde Charles-Roux"/>
    <s v="Audrey Tautou"/>
    <s v="France"/>
    <n v="23000000"/>
    <n v="50812934"/>
    <s v="Haut et Court"/>
    <n v="105"/>
    <n v="214.5"/>
    <n v="74312435.411655009"/>
    <n v="1.2092579999999999"/>
  </r>
  <r>
    <s v="Dead Snow"/>
    <x v="4"/>
    <x v="3"/>
    <x v="29"/>
    <s v="January 9, 2009 (Norway)"/>
    <x v="21"/>
    <n v="65000"/>
    <s v="Tommy Wirkola"/>
    <s v="Tommy Wirkola"/>
    <s v="Jeppe Beck Laursen"/>
    <s v="Norway"/>
    <n v="800000"/>
    <n v="2166797"/>
    <s v="Euforia Film"/>
    <n v="91"/>
    <n v="214.5"/>
    <n v="3168877.4773892774"/>
    <n v="1.70849625"/>
  </r>
  <r>
    <s v="Summer Wars"/>
    <x v="1"/>
    <x v="10"/>
    <x v="29"/>
    <s v="August 1, 2009 (Japan)"/>
    <x v="24"/>
    <n v="27000"/>
    <s v="Mamoru Hosoda"/>
    <s v="Mamoru Hosoda"/>
    <s v="RyÃ»nosuke Kamiki"/>
    <s v="Japan"/>
    <m/>
    <n v="18434328"/>
    <s v="Madhouse"/>
    <n v="114"/>
    <n v="214.5"/>
    <n v="26959667.569230769"/>
    <n v="0"/>
  </r>
  <r>
    <s v="The Messenger"/>
    <x v="0"/>
    <x v="0"/>
    <x v="29"/>
    <s v="December 4, 2009 (United States)"/>
    <x v="12"/>
    <n v="34000"/>
    <s v="Oren Moverman"/>
    <s v="Alessandro Camon"/>
    <s v="Ben Foster"/>
    <s v="United States"/>
    <n v="6500000"/>
    <n v="1595417"/>
    <s v="Oscilloscope"/>
    <n v="113"/>
    <n v="214.5"/>
    <n v="2333250.8759906758"/>
    <n v="-0.75455123076923081"/>
  </r>
  <r>
    <s v="Bitch Slap"/>
    <x v="0"/>
    <x v="2"/>
    <x v="29"/>
    <s v="November 6, 2009 (Finland)"/>
    <x v="54"/>
    <n v="13000"/>
    <s v="Rick Jacobson"/>
    <s v="Rick Jacobson"/>
    <s v="Julia Voth"/>
    <s v="United States"/>
    <m/>
    <n v="439587"/>
    <s v="Bombshell Pictures"/>
    <n v="109"/>
    <n v="214.5"/>
    <n v="642883.17902097898"/>
    <n v="0"/>
  </r>
  <r>
    <s v="The Soloist"/>
    <x v="8"/>
    <x v="5"/>
    <x v="29"/>
    <s v="April 24, 2009 (United States)"/>
    <x v="17"/>
    <n v="52000"/>
    <s v="Joe Wright"/>
    <s v="Susannah Grant"/>
    <s v="Jamie Foxx"/>
    <s v="United Kingdom"/>
    <n v="60000000"/>
    <n v="38332994"/>
    <s v="Dreamworks Pictures"/>
    <n v="117"/>
    <n v="214.5"/>
    <n v="56060886.796270393"/>
    <n v="-0.36111676666666664"/>
  </r>
  <r>
    <s v="World's Greatest Dad"/>
    <x v="0"/>
    <x v="3"/>
    <x v="29"/>
    <s v="September 24, 2010 (Ireland)"/>
    <x v="15"/>
    <n v="38000"/>
    <s v="Bobcat Goldthwait"/>
    <s v="Bobcat Goldthwait"/>
    <s v="Robin Williams"/>
    <s v="United States"/>
    <m/>
    <n v="221805"/>
    <s v="Magnolia Pictures"/>
    <n v="99"/>
    <n v="214.5"/>
    <n v="324383.34965034964"/>
    <n v="0"/>
  </r>
  <r>
    <s v="Whiteout"/>
    <x v="0"/>
    <x v="2"/>
    <x v="29"/>
    <s v="September 11, 2009 (United States)"/>
    <x v="30"/>
    <n v="38000"/>
    <s v="Dominic Sena"/>
    <s v="Jon Hoeber"/>
    <s v="Kate Beckinsale"/>
    <s v="United States"/>
    <n v="35000000"/>
    <n v="17976667"/>
    <s v="Warner Bros."/>
    <n v="101"/>
    <n v="214.5"/>
    <n v="26290351.691841491"/>
    <n v="-0.48638094285714284"/>
  </r>
  <r>
    <s v="Beyond a Reasonable Doubt"/>
    <x v="8"/>
    <x v="6"/>
    <x v="29"/>
    <s v="July 10, 2009 (Spain)"/>
    <x v="23"/>
    <n v="12000"/>
    <s v="Peter Hyams"/>
    <s v="Peter Hyams"/>
    <s v="Jesse Metcalfe"/>
    <s v="United States"/>
    <n v="25000000"/>
    <n v="4515258"/>
    <s v="Autonomous Films"/>
    <n v="106"/>
    <n v="214.5"/>
    <n v="6603433.2615384618"/>
    <n v="-0.81938968000000001"/>
  </r>
  <r>
    <s v="Paper Man"/>
    <x v="0"/>
    <x v="3"/>
    <x v="29"/>
    <s v="May 1, 2014 (South Korea)"/>
    <x v="14"/>
    <n v="19000"/>
    <s v="Kieran Mulroney"/>
    <s v="Michele Mulroney"/>
    <s v="Jeff Daniels"/>
    <s v="United States"/>
    <m/>
    <n v="13514"/>
    <s v="Artfire Films"/>
    <n v="110"/>
    <n v="214.5"/>
    <n v="19763.831235431237"/>
    <n v="0"/>
  </r>
  <r>
    <s v="The Secret of Kells"/>
    <x v="4"/>
    <x v="10"/>
    <x v="29"/>
    <s v="June 22, 2016 (United States)"/>
    <x v="37"/>
    <n v="33000"/>
    <s v="Tomm Moore"/>
    <s v="Tomm Moore"/>
    <s v="Evan McGuire"/>
    <s v="Ireland"/>
    <n v="8000000"/>
    <n v="1803412"/>
    <s v="Les Armateurs"/>
    <n v="75"/>
    <n v="214.5"/>
    <n v="2637437.5030303029"/>
    <n v="-0.77457350000000003"/>
  </r>
  <r>
    <s v="The Disappearance of Alice Creed"/>
    <x v="0"/>
    <x v="6"/>
    <x v="29"/>
    <s v="April 30, 2010 (United Kingdom)"/>
    <x v="17"/>
    <n v="26000"/>
    <s v="J Blakeson"/>
    <s v="J Blakeson"/>
    <s v="Gemma Arterton"/>
    <s v="United Kingdom"/>
    <n v="800000"/>
    <n v="896919"/>
    <s v="CinemaNX"/>
    <n v="100"/>
    <n v="214.5"/>
    <n v="1311717.9034965034"/>
    <n v="0.12114875"/>
  </r>
  <r>
    <s v="The Goods: Live Hard, Sell Hard"/>
    <x v="0"/>
    <x v="3"/>
    <x v="29"/>
    <s v="August 14, 2009 (United States)"/>
    <x v="1"/>
    <n v="21000"/>
    <s v="Neal Brennan"/>
    <s v="Andy Stock"/>
    <s v="Jeremy Piven"/>
    <s v="United States"/>
    <n v="10000000"/>
    <n v="15300885"/>
    <s v="Paramount Vantage"/>
    <n v="89"/>
    <n v="214.5"/>
    <n v="22377098.482517481"/>
    <n v="0.53008849999999996"/>
  </r>
  <r>
    <s v="Miss March"/>
    <x v="0"/>
    <x v="3"/>
    <x v="29"/>
    <s v="March 13, 2009 (United States)"/>
    <x v="18"/>
    <n v="21000"/>
    <s v="Zach Cregger"/>
    <s v="Zach Cregger"/>
    <s v="Zach Cregger"/>
    <s v="United States"/>
    <n v="6000000"/>
    <n v="4591629"/>
    <s v="Fox Atomic"/>
    <n v="90"/>
    <n v="214.5"/>
    <n v="6715123.6237762235"/>
    <n v="-0.23472850000000001"/>
  </r>
  <r>
    <s v="Cirque du Freak: the Vampire's Assistant"/>
    <x v="8"/>
    <x v="2"/>
    <x v="29"/>
    <s v="October 23, 2009 (United States)"/>
    <x v="1"/>
    <n v="44000"/>
    <s v="Paul Weitz"/>
    <s v="Paul Weitz"/>
    <s v="Chris Massoglia"/>
    <s v="United States"/>
    <n v="40000000"/>
    <n v="39291383"/>
    <s v="Universal Pictures"/>
    <n v="109"/>
    <n v="214.5"/>
    <n v="57462502.78368298"/>
    <n v="-1.7715425E-2"/>
  </r>
  <r>
    <s v="Aliens in the Attic"/>
    <x v="1"/>
    <x v="1"/>
    <x v="29"/>
    <s v="July 31, 2009 (United States)"/>
    <x v="20"/>
    <n v="21000"/>
    <s v="John Schultz"/>
    <s v="Mark Burton"/>
    <s v="Ashley Tisdale"/>
    <s v="United States"/>
    <n v="45000000"/>
    <n v="57881056"/>
    <s v="Twentieth Century Fox"/>
    <n v="86"/>
    <n v="214.5"/>
    <n v="84649357.889044285"/>
    <n v="0.28624568888888891"/>
  </r>
  <r>
    <s v="Street Fighter: The Legend of Chun-Li"/>
    <x v="8"/>
    <x v="2"/>
    <x v="29"/>
    <s v="February 27, 2009 (United States)"/>
    <x v="47"/>
    <n v="23000"/>
    <s v="Andrzej Bartkowiak"/>
    <s v="Justin Marks"/>
    <s v="Kristin Kreuk"/>
    <s v="Canada"/>
    <n v="18000000"/>
    <n v="12764201"/>
    <s v="Hyde Park Entertainment"/>
    <n v="96"/>
    <n v="214.5"/>
    <n v="18667272.045221444"/>
    <n v="-0.29087772222222225"/>
  </r>
  <r>
    <s v="Daniel and Ana"/>
    <x v="4"/>
    <x v="0"/>
    <x v="29"/>
    <s v="August 27, 2010 (United States)"/>
    <x v="10"/>
    <n v="1500"/>
    <s v="Michel Franco"/>
    <s v="Michel Franco"/>
    <s v="Dario Yazbek Bernal"/>
    <s v="Mexico"/>
    <m/>
    <n v="2372"/>
    <s v="Alameda Films"/>
    <n v="90"/>
    <n v="214.5"/>
    <n v="3468.9808857808857"/>
    <n v="0"/>
  </r>
  <r>
    <s v="Broken Embraces"/>
    <x v="0"/>
    <x v="0"/>
    <x v="29"/>
    <s v="January 15, 2010 (United States)"/>
    <x v="13"/>
    <n v="39000"/>
    <s v="Pedro AlmodÃ³var"/>
    <s v="Pedro AlmodÃ³var"/>
    <s v="PenÃ©lope Cruz"/>
    <s v="Spain"/>
    <n v="18000000"/>
    <n v="37472736"/>
    <s v="Universal Pictures International (UPI)"/>
    <n v="127"/>
    <n v="214.5"/>
    <n v="54802784.537062936"/>
    <n v="1.0818186666666667"/>
  </r>
  <r>
    <s v="Fighting"/>
    <x v="8"/>
    <x v="2"/>
    <x v="29"/>
    <s v="April 24, 2009 (United States)"/>
    <x v="41"/>
    <n v="32000"/>
    <s v="Dito Montiel"/>
    <s v="Robert Munic"/>
    <s v="Channing Tatum"/>
    <s v="United States"/>
    <m/>
    <n v="32482728"/>
    <s v="Rogue Pictures"/>
    <n v="105"/>
    <n v="214.5"/>
    <n v="47505043.233566433"/>
    <n v="0"/>
  </r>
  <r>
    <s v="The Damned United"/>
    <x v="0"/>
    <x v="5"/>
    <x v="29"/>
    <s v="March 27, 2009 (United Kingdom)"/>
    <x v="24"/>
    <n v="42000"/>
    <s v="Tom Hooper"/>
    <s v="Peter Morgan"/>
    <s v="Colm Meaney"/>
    <s v="United Kingdom"/>
    <n v="10000000"/>
    <n v="4091378"/>
    <s v="Columbia Pictures"/>
    <n v="98"/>
    <n v="214.5"/>
    <n v="5983521.1123543121"/>
    <n v="-0.5908622"/>
  </r>
  <r>
    <s v="Gentlemen Broncos"/>
    <x v="8"/>
    <x v="1"/>
    <x v="29"/>
    <s v="May 27, 2010 (Germany)"/>
    <x v="19"/>
    <n v="11000"/>
    <s v="Jared Hess"/>
    <s v="Jared Hess"/>
    <s v="Michael Angarano"/>
    <s v="United States"/>
    <n v="10000000"/>
    <n v="118492"/>
    <s v="Bronco Productions"/>
    <n v="90"/>
    <n v="214.5"/>
    <n v="173291.09743589742"/>
    <n v="-0.9881508"/>
  </r>
  <r>
    <s v="ChÃ©ri"/>
    <x v="0"/>
    <x v="3"/>
    <x v="29"/>
    <s v="July 17, 2009 (United States)"/>
    <x v="19"/>
    <n v="11000"/>
    <s v="Stephen Frears"/>
    <s v="Christopher Hampton"/>
    <s v="Michelle Pfeiffer"/>
    <s v="United Kingdom"/>
    <n v="23000000"/>
    <n v="9368242"/>
    <s v="Bill Kenwright Films"/>
    <n v="86"/>
    <n v="214.5"/>
    <n v="13700780.957575757"/>
    <n v="-0.59268513043478266"/>
  </r>
  <r>
    <s v="Tanner Hall"/>
    <x v="0"/>
    <x v="0"/>
    <x v="29"/>
    <s v="January 15, 2015 (Sweden)"/>
    <x v="1"/>
    <n v="3500"/>
    <s v="Francesca Gregorini"/>
    <s v="Tatiana von FÃ¼rstenberg"/>
    <s v="Rooney Mara"/>
    <s v="United States"/>
    <n v="3000000"/>
    <n v="5073"/>
    <s v="Two Prong Lesson"/>
    <n v="96"/>
    <n v="214.5"/>
    <n v="7419.1146853146847"/>
    <n v="-0.998309"/>
  </r>
  <r>
    <s v="Cracks"/>
    <x v="0"/>
    <x v="0"/>
    <x v="29"/>
    <s v="March 18, 2011 (United States)"/>
    <x v="17"/>
    <n v="19000"/>
    <s v="Jordan Scott"/>
    <s v="Ben Court"/>
    <s v="Eva Green"/>
    <s v="United Kingdom"/>
    <m/>
    <n v="101860"/>
    <s v="Antena 3 Films"/>
    <n v="104"/>
    <n v="214.5"/>
    <n v="148967.28205128206"/>
    <n v="0"/>
  </r>
  <r>
    <s v="[Rec]Â²"/>
    <x v="0"/>
    <x v="4"/>
    <x v="29"/>
    <s v="October 2, 2009 (Spain)"/>
    <x v="16"/>
    <n v="70000"/>
    <s v="Jaume BalaguerÃ³"/>
    <s v="Jaume BalaguerÃ³"/>
    <s v="Jonathan D. Mellor"/>
    <s v="Spain"/>
    <n v="5600000"/>
    <n v="18853164"/>
    <s v="Filmax"/>
    <n v="85"/>
    <n v="214.5"/>
    <n v="27572203.015384614"/>
    <n v="2.3666364285714288"/>
  </r>
  <r>
    <s v="Inception"/>
    <x v="8"/>
    <x v="2"/>
    <x v="30"/>
    <s v="July 16, 2010 (United States)"/>
    <x v="63"/>
    <n v="2100000"/>
    <s v="Christopher Nolan"/>
    <s v="Christopher Nolan"/>
    <s v="Leonardo DiCaprio"/>
    <s v="United States"/>
    <n v="160000000"/>
    <n v="836836967"/>
    <s v="Warner Bros."/>
    <n v="148"/>
    <n v="218.1"/>
    <n v="1203648585.7308574"/>
    <n v="4.2302310437499999"/>
  </r>
  <r>
    <s v="Iron Man 2"/>
    <x v="8"/>
    <x v="2"/>
    <x v="30"/>
    <s v="May 7, 2010 (United States)"/>
    <x v="9"/>
    <n v="746000"/>
    <s v="Jon Favreau"/>
    <s v="Justin Theroux"/>
    <s v="Robert Downey Jr."/>
    <s v="United States"/>
    <n v="200000000"/>
    <n v="623933331"/>
    <s v="Paramount Pictures"/>
    <n v="124"/>
    <n v="218.1"/>
    <n v="897422677.37138915"/>
    <n v="2.1196666550000001"/>
  </r>
  <r>
    <s v="Shutter Island"/>
    <x v="0"/>
    <x v="16"/>
    <x v="30"/>
    <s v="February 19, 2010 (United States)"/>
    <x v="7"/>
    <n v="1200000"/>
    <s v="Martin Scorsese"/>
    <s v="Laeta Kalogridis"/>
    <s v="Leonardo DiCaprio"/>
    <s v="United States"/>
    <n v="80000000"/>
    <n v="294805697"/>
    <s v="Paramount Pictures"/>
    <n v="138"/>
    <n v="218.1"/>
    <n v="424028185.00183398"/>
    <n v="2.6850712125"/>
  </r>
  <r>
    <s v="Scott Pilgrim vs. the World"/>
    <x v="8"/>
    <x v="2"/>
    <x v="30"/>
    <s v="August 13, 2010 (United States)"/>
    <x v="24"/>
    <n v="394000"/>
    <s v="Edgar Wright"/>
    <s v="Michael Bacall"/>
    <s v="Michael Cera"/>
    <s v="United States"/>
    <n v="60000000"/>
    <n v="48917974"/>
    <s v="Universal Pictures"/>
    <n v="112"/>
    <n v="218.1"/>
    <n v="70360240.457588255"/>
    <n v="-0.18470043333333333"/>
  </r>
  <r>
    <s v="Grown Ups"/>
    <x v="8"/>
    <x v="3"/>
    <x v="30"/>
    <s v="June 25, 2010 (United States)"/>
    <x v="23"/>
    <n v="233000"/>
    <s v="Dennis Dugan"/>
    <s v="Adam Sandler"/>
    <s v="Adam Sandler"/>
    <s v="United States"/>
    <n v="80000000"/>
    <n v="271457301"/>
    <s v="Columbia Pictures"/>
    <n v="102"/>
    <n v="218.1"/>
    <n v="390445462.28198069"/>
    <n v="2.3932162625000002"/>
  </r>
  <r>
    <s v="She's Out of My League"/>
    <x v="0"/>
    <x v="3"/>
    <x v="30"/>
    <s v="March 12, 2010 (United States)"/>
    <x v="5"/>
    <n v="130000"/>
    <s v="Jim Field Smith"/>
    <s v="Sean Anders"/>
    <s v="Jay Baruchel"/>
    <s v="United States"/>
    <n v="20000000"/>
    <n v="49779728"/>
    <s v="Dreamworks Pictures"/>
    <n v="104"/>
    <n v="218.1"/>
    <n v="71599727.985327825"/>
    <n v="1.4889863999999999"/>
  </r>
  <r>
    <s v="Kick-Ass"/>
    <x v="0"/>
    <x v="2"/>
    <x v="30"/>
    <s v="April 16, 2010 (United States)"/>
    <x v="37"/>
    <n v="535000"/>
    <s v="Matthew Vaughn"/>
    <s v="Jane Goldman"/>
    <s v="Aaron Taylor-Johnson"/>
    <s v="United Kingdom"/>
    <n v="30000000"/>
    <n v="96188903"/>
    <s v="Marv Films"/>
    <n v="117"/>
    <n v="218.1"/>
    <n v="138351484.96607059"/>
    <n v="2.2062967666666666"/>
  </r>
  <r>
    <s v="Black Swan"/>
    <x v="0"/>
    <x v="0"/>
    <x v="30"/>
    <s v="December 17, 2010 (United States)"/>
    <x v="45"/>
    <n v="716000"/>
    <s v="Darren Aronofsky"/>
    <s v="Mark Heyman"/>
    <s v="Natalie Portman"/>
    <s v="United States"/>
    <n v="13000000"/>
    <n v="329398046"/>
    <s v="Fox Searchlight Pictures"/>
    <n v="108"/>
    <n v="218.1"/>
    <n v="473783434.34296191"/>
    <n v="24.338311230769232"/>
  </r>
  <r>
    <s v="The Town"/>
    <x v="0"/>
    <x v="6"/>
    <x v="30"/>
    <s v="September 17, 2010 (United States)"/>
    <x v="24"/>
    <n v="363000"/>
    <s v="Ben Affleck"/>
    <s v="Peter Craig"/>
    <s v="Ben Affleck"/>
    <s v="United States"/>
    <n v="37000000"/>
    <n v="154026136"/>
    <s v="Warner Bros."/>
    <n v="125"/>
    <n v="218.1"/>
    <n v="221540572.50435579"/>
    <n v="3.1628685405405403"/>
  </r>
  <r>
    <s v="Harry Potter and the Deathly Hallows: Part 1"/>
    <x v="8"/>
    <x v="1"/>
    <x v="30"/>
    <s v="November 19, 2010 (United States)"/>
    <x v="3"/>
    <n v="495000"/>
    <s v="David Yates"/>
    <s v="Steve Kloves"/>
    <s v="Daniel Radcliffe"/>
    <s v="United Kingdom"/>
    <m/>
    <n v="977043483"/>
    <s v="Warner Bros."/>
    <n v="146"/>
    <n v="218.1"/>
    <n v="1405311969.8170562"/>
    <n v="0"/>
  </r>
  <r>
    <s v="Flipped"/>
    <x v="1"/>
    <x v="3"/>
    <x v="30"/>
    <s v="September 10, 2010 (United States)"/>
    <x v="3"/>
    <n v="85000"/>
    <s v="Rob Reiner"/>
    <s v="Rob Reiner"/>
    <s v="Madeline Carroll"/>
    <s v="United States"/>
    <n v="14000000"/>
    <n v="4324817"/>
    <s v="Castle Rock Entertainment"/>
    <n v="90"/>
    <n v="218.1"/>
    <n v="6220518.5369096743"/>
    <n v="-0.69108449999999999"/>
  </r>
  <r>
    <s v="The Social Network"/>
    <x v="8"/>
    <x v="5"/>
    <x v="30"/>
    <s v="October 1, 2010 (United States)"/>
    <x v="3"/>
    <n v="645000"/>
    <s v="David Fincher"/>
    <s v="Aaron Sorkin"/>
    <s v="Jesse Eisenberg"/>
    <s v="United States"/>
    <n v="40000000"/>
    <n v="224920375"/>
    <s v="Columbia Pictures"/>
    <n v="120"/>
    <n v="218.1"/>
    <n v="323509957.07244378"/>
    <n v="4.6230093749999996"/>
  </r>
  <r>
    <s v="Robin Hood"/>
    <x v="8"/>
    <x v="2"/>
    <x v="30"/>
    <s v="May 14, 2010 (United States)"/>
    <x v="14"/>
    <n v="257000"/>
    <s v="Ridley Scott"/>
    <s v="Brian Helgeland"/>
    <s v="Russell Crowe"/>
    <s v="United States"/>
    <n v="200000000"/>
    <n v="321669741"/>
    <s v="Universal Pictures"/>
    <n v="140"/>
    <n v="218.1"/>
    <n v="462667573.36863822"/>
    <n v="0.60834870500000005"/>
  </r>
  <r>
    <s v="Monsters"/>
    <x v="0"/>
    <x v="1"/>
    <x v="30"/>
    <s v="December 3, 2010 (United Kingdom)"/>
    <x v="5"/>
    <n v="89000"/>
    <s v="Gareth Edwards"/>
    <s v="Gareth Edwards"/>
    <s v="Scoot McNairy"/>
    <s v="United Kingdom"/>
    <n v="500000"/>
    <n v="5060438"/>
    <s v="Protagonist Pictures"/>
    <n v="94"/>
    <n v="218.1"/>
    <n v="7278585.0554791372"/>
    <n v="9.1208760000000009"/>
  </r>
  <r>
    <s v="Insidious"/>
    <x v="8"/>
    <x v="4"/>
    <x v="30"/>
    <s v="April 1, 2011 (United States)"/>
    <x v="8"/>
    <n v="287000"/>
    <s v="James Wan"/>
    <s v="Leigh Whannell"/>
    <s v="Patrick Wilson"/>
    <s v="United States"/>
    <n v="1500000"/>
    <n v="99557032"/>
    <s v="FilmDistrict"/>
    <n v="103"/>
    <n v="218.1"/>
    <n v="143195969.45621273"/>
    <n v="65.371354666666662"/>
  </r>
  <r>
    <s v="Tangled"/>
    <x v="1"/>
    <x v="10"/>
    <x v="30"/>
    <s v="November 24, 2010 (United States)"/>
    <x v="3"/>
    <n v="417000"/>
    <s v="Nathan Greno"/>
    <s v="Dan Fogelman"/>
    <s v="Mandy Moore"/>
    <s v="United States"/>
    <n v="260000000"/>
    <n v="592462816"/>
    <s v="Walt Disney Animation Studios"/>
    <n v="100"/>
    <n v="218.1"/>
    <n v="852157658.77670789"/>
    <n v="1.2787031384615384"/>
  </r>
  <r>
    <s v="RED"/>
    <x v="8"/>
    <x v="2"/>
    <x v="30"/>
    <s v="October 15, 2010 (United States)"/>
    <x v="9"/>
    <n v="295000"/>
    <s v="Robert Schwentke"/>
    <s v="Jon Hoeber"/>
    <s v="Bruce Willis"/>
    <s v="United States"/>
    <n v="58000000"/>
    <n v="199006387"/>
    <s v="Summit Entertainment"/>
    <n v="111"/>
    <n v="218.1"/>
    <n v="286237063.7409445"/>
    <n v="2.431144603448276"/>
  </r>
  <r>
    <s v="I Spit on Your Grave"/>
    <x v="0"/>
    <x v="4"/>
    <x v="30"/>
    <s v="January 20, 2011 (Argentina)"/>
    <x v="21"/>
    <n v="79000"/>
    <s v="Steven R. Monroe"/>
    <s v="Adam Rockoff"/>
    <s v="Sarah Butler"/>
    <s v="United States"/>
    <n v="2000000"/>
    <n v="1278650"/>
    <s v="Cinetel Films"/>
    <n v="108"/>
    <n v="218.1"/>
    <n v="1839121.9853278312"/>
    <n v="-0.36067500000000002"/>
  </r>
  <r>
    <s v="The Last Airbender"/>
    <x v="1"/>
    <x v="2"/>
    <x v="30"/>
    <s v="July 1, 2010 (United States)"/>
    <x v="35"/>
    <n v="156000"/>
    <s v="M. Night Shyamalan"/>
    <s v="M. Night Shyamalan"/>
    <s v="Noah Ringer"/>
    <s v="United States"/>
    <n v="150000000"/>
    <n v="319713881"/>
    <s v="Paramount Pictures"/>
    <n v="103"/>
    <n v="218.1"/>
    <n v="459854399.2191655"/>
    <n v="1.1314258733333333"/>
  </r>
  <r>
    <s v="How to Train Your Dragon"/>
    <x v="1"/>
    <x v="10"/>
    <x v="30"/>
    <s v="March 26, 2010 (United States)"/>
    <x v="31"/>
    <n v="685000"/>
    <s v="Dean DeBlois"/>
    <s v="William Davies"/>
    <s v="Jay Baruchel"/>
    <s v="United States"/>
    <n v="165000000"/>
    <n v="494879471"/>
    <s v="DreamWorks Animation"/>
    <n v="98"/>
    <n v="218.1"/>
    <n v="711800504.59743226"/>
    <n v="1.9992695212121212"/>
  </r>
  <r>
    <s v="The American"/>
    <x v="0"/>
    <x v="6"/>
    <x v="30"/>
    <s v="September 1, 2010 (United States)"/>
    <x v="21"/>
    <n v="94000"/>
    <s v="Anton Corbijn"/>
    <s v="Rowan Joffe"/>
    <s v="George Clooney"/>
    <s v="United States"/>
    <n v="20000000"/>
    <n v="67876281"/>
    <s v="Focus Features"/>
    <n v="105"/>
    <n v="218.1"/>
    <n v="97628561.896836311"/>
    <n v="2.39381405"/>
  </r>
  <r>
    <s v="Incendies"/>
    <x v="0"/>
    <x v="0"/>
    <x v="30"/>
    <s v="January 12, 2011 (France)"/>
    <x v="28"/>
    <n v="158000"/>
    <s v="Denis Villeneuve"/>
    <s v="Denis Villeneuve"/>
    <s v="Lubna Azabal"/>
    <s v="Canada"/>
    <n v="6800000"/>
    <n v="7099598"/>
    <s v="micro_scope"/>
    <n v="131"/>
    <n v="218.1"/>
    <n v="10211572.180651076"/>
    <n v="4.4058529411764705E-2"/>
  </r>
  <r>
    <s v="Sex and the City 2"/>
    <x v="0"/>
    <x v="3"/>
    <x v="30"/>
    <s v="May 27, 2010 (United States)"/>
    <x v="54"/>
    <n v="76000"/>
    <s v="Michael Patrick King"/>
    <s v="Michael Patrick King"/>
    <s v="Sarah Jessica Parker"/>
    <s v="United States"/>
    <n v="100000000"/>
    <n v="290745055"/>
    <s v="New Line Cinema"/>
    <n v="146"/>
    <n v="218.1"/>
    <n v="418187637.56762952"/>
    <n v="1.9074505500000001"/>
  </r>
  <r>
    <s v="Burlesque"/>
    <x v="8"/>
    <x v="0"/>
    <x v="30"/>
    <s v="November 24, 2010 (United States)"/>
    <x v="5"/>
    <n v="81000"/>
    <s v="Steve Antin"/>
    <s v="Steve Antin"/>
    <s v="Cher"/>
    <s v="United States"/>
    <n v="55000000"/>
    <n v="89520336"/>
    <s v="Screen Gems"/>
    <n v="119"/>
    <n v="218.1"/>
    <n v="128759878.05226959"/>
    <n v="0.62764247272727269"/>
  </r>
  <r>
    <s v="Alice in Wonderland"/>
    <x v="1"/>
    <x v="1"/>
    <x v="30"/>
    <s v="March 5, 2010 (United States)"/>
    <x v="5"/>
    <n v="392000"/>
    <s v="Tim Burton"/>
    <s v="Linda Woolverton"/>
    <s v="Mia Wasikowska"/>
    <s v="United States"/>
    <n v="200000000"/>
    <n v="1025468216"/>
    <s v="Walt Disney Pictures"/>
    <n v="108"/>
    <n v="218.1"/>
    <n v="1474962766.4337459"/>
    <n v="4.1273410799999999"/>
  </r>
  <r>
    <s v="Despicable Me"/>
    <x v="1"/>
    <x v="10"/>
    <x v="30"/>
    <s v="July 9, 2010 (United States)"/>
    <x v="37"/>
    <n v="512000"/>
    <s v="Pierre Coffin"/>
    <s v="Cinco Paul"/>
    <s v="Steve Carell"/>
    <s v="United States"/>
    <n v="69000000"/>
    <n v="543113985"/>
    <s v="Universal Pictures"/>
    <n v="95"/>
    <n v="218.1"/>
    <n v="781177703.32187068"/>
    <n v="6.8712171739130437"/>
  </r>
  <r>
    <s v="Love &amp; Other Drugs"/>
    <x v="0"/>
    <x v="3"/>
    <x v="30"/>
    <s v="November 24, 2010 (United States)"/>
    <x v="17"/>
    <n v="186000"/>
    <s v="Edward Zwick"/>
    <s v="Charles Randolph"/>
    <s v="Jake Gyllenhaal"/>
    <s v="United States"/>
    <n v="30000000"/>
    <n v="102820008"/>
    <s v="Fox 2000 Pictures"/>
    <n v="112"/>
    <n v="218.1"/>
    <n v="147889209.12242091"/>
    <n v="2.4273335999999999"/>
  </r>
  <r>
    <s v="True Grit"/>
    <x v="8"/>
    <x v="0"/>
    <x v="30"/>
    <s v="December 22, 2010 (United States)"/>
    <x v="37"/>
    <n v="319000"/>
    <s v="Ethan Coen"/>
    <s v="Joel Coen"/>
    <s v="Jeff Bridges"/>
    <s v="United States"/>
    <n v="38000000"/>
    <n v="252276927"/>
    <s v="Paramount Pictures"/>
    <n v="110"/>
    <n v="218.1"/>
    <n v="362857734.9834938"/>
    <n v="5.6388664999999998"/>
  </r>
  <r>
    <s v="The Tourist"/>
    <x v="8"/>
    <x v="2"/>
    <x v="30"/>
    <s v="December 10, 2010 (United States)"/>
    <x v="22"/>
    <n v="230000"/>
    <s v="Florian Henckel von Donnersmarck"/>
    <s v="Florian Henckel von Donnersmarck"/>
    <s v="Johnny Depp"/>
    <s v="United States"/>
    <n v="100000000"/>
    <n v="278780441"/>
    <s v="GK Films"/>
    <n v="103"/>
    <n v="218.1"/>
    <n v="400978561.86015588"/>
    <n v="1.7878044099999999"/>
  </r>
  <r>
    <s v="The Twilight Saga: Eclipse"/>
    <x v="8"/>
    <x v="2"/>
    <x v="30"/>
    <s v="June 30, 2010 (United States)"/>
    <x v="18"/>
    <n v="233000"/>
    <s v="David Slade"/>
    <s v="Melissa Rosenberg"/>
    <s v="Kristen Stewart"/>
    <s v="United States"/>
    <n v="68000000"/>
    <n v="698491347"/>
    <s v="Summit Entertainment"/>
    <n v="124"/>
    <n v="218.1"/>
    <n v="1004661786.1251719"/>
    <n v="9.271931573529411"/>
  </r>
  <r>
    <s v="Percy Jackson &amp; the Olympians: The Lightning Thief"/>
    <x v="1"/>
    <x v="1"/>
    <x v="30"/>
    <s v="February 12, 2010 (United States)"/>
    <x v="23"/>
    <n v="180000"/>
    <s v="Chris Columbus"/>
    <s v="Craig Titley"/>
    <s v="Logan Lerman"/>
    <s v="United Kingdom"/>
    <n v="95000000"/>
    <n v="226497209"/>
    <s v="Fox 2000 Pictures"/>
    <n v="118"/>
    <n v="218.1"/>
    <n v="325777966.3608436"/>
    <n v="1.3841811473684211"/>
  </r>
  <r>
    <s v="Clash of the Titans"/>
    <x v="8"/>
    <x v="2"/>
    <x v="30"/>
    <s v="April 2, 2010 (United States)"/>
    <x v="1"/>
    <n v="274000"/>
    <s v="Louis Leterrier"/>
    <s v="Travis Beacham"/>
    <s v="Sam Worthington"/>
    <s v="United States"/>
    <n v="125000000"/>
    <n v="493214993"/>
    <s v="Warner Bros."/>
    <n v="106"/>
    <n v="218.1"/>
    <n v="709406434.22329199"/>
    <n v="2.9457199439999999"/>
  </r>
  <r>
    <s v="The Book of Eli"/>
    <x v="0"/>
    <x v="2"/>
    <x v="30"/>
    <s v="January 15, 2010 (United States)"/>
    <x v="15"/>
    <n v="300000"/>
    <s v="Albert Hughes"/>
    <s v="Gary Whitta"/>
    <s v="Denzel Washington"/>
    <s v="United States"/>
    <n v="80000000"/>
    <n v="157107755"/>
    <s v="Alcon Entertainment"/>
    <n v="118"/>
    <n v="218.1"/>
    <n v="225972960.76799631"/>
    <n v="0.96384693749999995"/>
  </r>
  <r>
    <s v="Blue Valentine"/>
    <x v="0"/>
    <x v="0"/>
    <x v="30"/>
    <s v="January 28, 2011 (United States)"/>
    <x v="4"/>
    <n v="188000"/>
    <s v="Derek Cianfrance"/>
    <s v="Derek Cianfrance"/>
    <s v="Ryan Gosling"/>
    <s v="United States"/>
    <n v="1000000"/>
    <n v="15440333"/>
    <s v="Incentive Filmed Entertainment"/>
    <n v="112"/>
    <n v="218.1"/>
    <n v="22208310.234296191"/>
    <n v="14.440333000000001"/>
  </r>
  <r>
    <s v="Knight and Day"/>
    <x v="8"/>
    <x v="2"/>
    <x v="30"/>
    <s v="June 23, 2010 (United States)"/>
    <x v="21"/>
    <n v="184000"/>
    <s v="James Mangold"/>
    <s v="Patrick O'Neill"/>
    <s v="Tom Cruise"/>
    <s v="United States"/>
    <n v="117000000"/>
    <n v="261989769"/>
    <s v="Twentieth Century Fox"/>
    <n v="109"/>
    <n v="218.1"/>
    <n v="376828017.1265474"/>
    <n v="1.2392287948717948"/>
  </r>
  <r>
    <s v="Piranha 3D"/>
    <x v="0"/>
    <x v="3"/>
    <x v="30"/>
    <s v="August 20, 2010 (United States)"/>
    <x v="20"/>
    <n v="87000"/>
    <s v="Alexandre Aja"/>
    <s v="Pete Goldfinger"/>
    <s v="Elisabeth Shue"/>
    <s v="United States"/>
    <n v="24000000"/>
    <n v="83188165"/>
    <s v="Dimension Films"/>
    <n v="88"/>
    <n v="218.1"/>
    <n v="119652119.94727188"/>
    <n v="2.4661735416666666"/>
  </r>
  <r>
    <s v="127 Hours"/>
    <x v="0"/>
    <x v="5"/>
    <x v="30"/>
    <s v="January 28, 2011 (United States)"/>
    <x v="24"/>
    <n v="356000"/>
    <s v="Danny Boyle"/>
    <s v="Danny Boyle"/>
    <s v="James Franco"/>
    <s v="United States"/>
    <n v="18000000"/>
    <n v="60738797"/>
    <s v="Fox Searchlight Pictures"/>
    <n v="94"/>
    <n v="218.1"/>
    <n v="87362497.106373221"/>
    <n v="2.374377611111111"/>
  </r>
  <r>
    <s v="The Expendables"/>
    <x v="0"/>
    <x v="2"/>
    <x v="30"/>
    <s v="August 13, 2010 (United States)"/>
    <x v="16"/>
    <n v="331000"/>
    <s v="Sylvester Stallone"/>
    <s v="Dave Callaham"/>
    <s v="Sylvester Stallone"/>
    <s v="United States"/>
    <n v="80000000"/>
    <n v="274470394"/>
    <s v="Millennium Films"/>
    <n v="103"/>
    <n v="218.1"/>
    <n v="394779287.47271889"/>
    <n v="2.4308799250000002"/>
  </r>
  <r>
    <s v="The Other Guys"/>
    <x v="8"/>
    <x v="2"/>
    <x v="30"/>
    <s v="August 6, 2010 (United States)"/>
    <x v="14"/>
    <n v="249000"/>
    <s v="Adam McKay"/>
    <s v="Adam McKay"/>
    <s v="Will Ferrell"/>
    <s v="United States"/>
    <n v="100000000"/>
    <n v="170458922"/>
    <s v="Columbia Pictures"/>
    <n v="107"/>
    <n v="218.1"/>
    <n v="245176358.69509396"/>
    <n v="0.70458922000000002"/>
  </r>
  <r>
    <s v="TRON: Legacy"/>
    <x v="1"/>
    <x v="2"/>
    <x v="30"/>
    <s v="December 17, 2010 (United States)"/>
    <x v="8"/>
    <n v="319000"/>
    <s v="Joseph Kosinski"/>
    <s v="Edward Kitsis"/>
    <s v="Jeff Bridges"/>
    <s v="United States"/>
    <n v="170000000"/>
    <n v="400063852"/>
    <s v="Walt Disney Pictures"/>
    <n v="125"/>
    <n v="218.1"/>
    <n v="575424256.63640523"/>
    <n v="1.3533167764705882"/>
  </r>
  <r>
    <s v="Life as We Know It"/>
    <x v="8"/>
    <x v="3"/>
    <x v="30"/>
    <s v="October 8, 2010 (United States)"/>
    <x v="16"/>
    <n v="126000"/>
    <s v="Greg Berlanti"/>
    <s v="Ian Deitchman"/>
    <s v="Katherine Heigl"/>
    <s v="United States"/>
    <n v="38000000"/>
    <n v="105734416"/>
    <s v="Josephson Entertainment"/>
    <n v="114"/>
    <n v="218.1"/>
    <n v="152081092.61439705"/>
    <n v="1.7824846315789473"/>
  </r>
  <r>
    <s v="I Saw the Devil"/>
    <x v="4"/>
    <x v="2"/>
    <x v="30"/>
    <s v="August 12, 2010 (South Korea)"/>
    <x v="40"/>
    <n v="117000"/>
    <s v="Jee-woon Kim"/>
    <s v="Park Hoon-jung"/>
    <s v="Lee Byung-hun"/>
    <s v="South Korea"/>
    <m/>
    <n v="12966357"/>
    <s v="Softbank Ventures"/>
    <n v="144"/>
    <n v="218.1"/>
    <n v="18649913.759284731"/>
    <n v="0"/>
  </r>
  <r>
    <s v="Toy Story 3"/>
    <x v="2"/>
    <x v="10"/>
    <x v="30"/>
    <s v="June 18, 2010 (United States)"/>
    <x v="7"/>
    <n v="776000"/>
    <s v="Lee Unkrich"/>
    <s v="John Lasseter"/>
    <s v="Tom Hanks"/>
    <s v="United States"/>
    <n v="200000000"/>
    <n v="1066970811"/>
    <s v="Walt Disney Pictures"/>
    <n v="103"/>
    <n v="218.1"/>
    <n v="1534657237.0962861"/>
    <n v="4.3348540550000001"/>
  </r>
  <r>
    <s v="The Next Three Days"/>
    <x v="8"/>
    <x v="2"/>
    <x v="30"/>
    <s v="November 19, 2010 (United States)"/>
    <x v="4"/>
    <n v="189000"/>
    <s v="Paul Haggis"/>
    <s v="Paul Haggis"/>
    <s v="Russell Crowe"/>
    <s v="United States"/>
    <n v="30000000"/>
    <n v="67448651"/>
    <s v="Lionsgate"/>
    <n v="133"/>
    <n v="218.1"/>
    <n v="97013488.393856019"/>
    <n v="1.2482883666666666"/>
  </r>
  <r>
    <s v="Easy A"/>
    <x v="8"/>
    <x v="3"/>
    <x v="30"/>
    <s v="September 17, 2010 (United States)"/>
    <x v="9"/>
    <n v="368000"/>
    <s v="Will Gluck"/>
    <s v="Bert V. Royal"/>
    <s v="Emma Stone"/>
    <s v="United States"/>
    <n v="8000000"/>
    <n v="75026327"/>
    <s v="Screen Gems"/>
    <n v="92"/>
    <n v="218.1"/>
    <n v="107912695.00183401"/>
    <n v="8.3782908749999994"/>
  </r>
  <r>
    <s v="The King's Speech"/>
    <x v="0"/>
    <x v="5"/>
    <x v="30"/>
    <s v="December 25, 2010 (United States)"/>
    <x v="45"/>
    <n v="651000"/>
    <s v="Tom Hooper"/>
    <s v="David Seidler"/>
    <s v="Colin Firth"/>
    <s v="United Kingdom"/>
    <n v="15000000"/>
    <n v="427374317"/>
    <s v="The Weinstein Company"/>
    <n v="118"/>
    <n v="218.1"/>
    <n v="614705746.18477762"/>
    <n v="27.491621133333332"/>
  </r>
  <r>
    <s v="The Fighter"/>
    <x v="0"/>
    <x v="5"/>
    <x v="30"/>
    <s v="December 17, 2010 (United States)"/>
    <x v="40"/>
    <n v="348000"/>
    <s v="David O. Russell"/>
    <s v="Scott Silver"/>
    <s v="Mark Wahlberg"/>
    <s v="United States"/>
    <n v="25000000"/>
    <n v="129190869"/>
    <s v="Closest to the Hole Productions"/>
    <n v="116"/>
    <n v="218.1"/>
    <n v="185819237.0715268"/>
    <n v="4.1676347600000003"/>
  </r>
  <r>
    <s v="Machete"/>
    <x v="0"/>
    <x v="2"/>
    <x v="30"/>
    <s v="September 3, 2010 (United States)"/>
    <x v="14"/>
    <n v="192000"/>
    <s v="Ethan Maniquis"/>
    <s v="Robert Rodriguez"/>
    <s v="Danny Trejo"/>
    <s v="United States"/>
    <n v="10500000"/>
    <n v="45491656"/>
    <s v="Overnight Films"/>
    <n v="105"/>
    <n v="218.1"/>
    <n v="65432060.922512606"/>
    <n v="3.3325386666666668"/>
  </r>
  <r>
    <s v="The Debt"/>
    <x v="0"/>
    <x v="0"/>
    <x v="30"/>
    <s v="August 31, 2011 (United States)"/>
    <x v="8"/>
    <n v="67000"/>
    <s v="John Madden"/>
    <s v="Matthew Vaughn"/>
    <s v="Helen Mirren"/>
    <s v="United States"/>
    <n v="20000000"/>
    <n v="45636368"/>
    <s v="Miramax"/>
    <n v="113"/>
    <n v="218.1"/>
    <n v="65640204.684089862"/>
    <n v="1.2818183999999999"/>
  </r>
  <r>
    <s v="Megamind"/>
    <x v="1"/>
    <x v="10"/>
    <x v="30"/>
    <s v="November 5, 2010 (United States)"/>
    <x v="13"/>
    <n v="236000"/>
    <s v="Tom McGrath"/>
    <s v="Alan Schoolcraft"/>
    <s v="Will Ferrell"/>
    <s v="United States"/>
    <n v="130000000"/>
    <n v="321885765"/>
    <s v="DreamWorks Animation"/>
    <n v="95"/>
    <n v="218.1"/>
    <n v="462978287.39339751"/>
    <n v="1.4760443461538462"/>
  </r>
  <r>
    <s v="The Losers"/>
    <x v="8"/>
    <x v="2"/>
    <x v="30"/>
    <s v="April 23, 2010 (United States)"/>
    <x v="21"/>
    <n v="94000"/>
    <s v="Sylvain White"/>
    <s v="Peter Berg"/>
    <s v="Idris Elba"/>
    <s v="United States"/>
    <n v="25000000"/>
    <n v="29397654"/>
    <s v="Warner Bros."/>
    <n v="97"/>
    <n v="218.1"/>
    <n v="42283558.275103159"/>
    <n v="0.17590616000000001"/>
  </r>
  <r>
    <s v="Unstoppable"/>
    <x v="8"/>
    <x v="2"/>
    <x v="30"/>
    <s v="November 12, 2010 (United States)"/>
    <x v="8"/>
    <n v="189000"/>
    <s v="Tony Scott"/>
    <s v="Mark Bomback"/>
    <s v="Denzel Washington"/>
    <s v="United States"/>
    <n v="100000000"/>
    <n v="167805466"/>
    <s v="Twentieth Century Fox"/>
    <n v="98"/>
    <n v="218.1"/>
    <n v="241359810.56487846"/>
    <n v="0.67805466000000003"/>
  </r>
  <r>
    <s v="The Karate Kid"/>
    <x v="1"/>
    <x v="2"/>
    <x v="30"/>
    <s v="June 11, 2010 (United States)"/>
    <x v="19"/>
    <n v="168000"/>
    <s v="Harald Zwart"/>
    <s v="Christopher Murphey"/>
    <s v="Jackie Chan"/>
    <s v="United States"/>
    <n v="40000000"/>
    <n v="359126022"/>
    <s v="Columbia Pictures"/>
    <n v="140"/>
    <n v="218.1"/>
    <n v="516542105.00412649"/>
    <n v="7.9781505499999996"/>
  </r>
  <r>
    <s v="Eat Pray Love"/>
    <x v="8"/>
    <x v="5"/>
    <x v="30"/>
    <s v="August 13, 2010 (United States)"/>
    <x v="1"/>
    <n v="92000"/>
    <s v="Ryan Murphy"/>
    <s v="Ryan Murphy"/>
    <s v="Julia Roberts"/>
    <s v="United States"/>
    <n v="60000000"/>
    <n v="204594016"/>
    <s v="Columbia Pictures"/>
    <n v="133"/>
    <n v="218.1"/>
    <n v="294273923.97615772"/>
    <n v="2.4099002666666665"/>
  </r>
  <r>
    <s v="Centurion"/>
    <x v="0"/>
    <x v="2"/>
    <x v="30"/>
    <s v="July 30, 2010 (United States)"/>
    <x v="21"/>
    <n v="80000"/>
    <s v="Neil Marshall"/>
    <s v="Neil Marshall"/>
    <s v="Michael Fassbender"/>
    <s v="United Kingdom"/>
    <n v="12000000"/>
    <n v="6890432"/>
    <s v="PathÃ© Pictures International"/>
    <n v="97"/>
    <n v="218.1"/>
    <n v="9910722.2301696464"/>
    <n v="-0.42579733333333336"/>
  </r>
  <r>
    <s v="The A-Team"/>
    <x v="8"/>
    <x v="2"/>
    <x v="30"/>
    <s v="June 11, 2010 (United States)"/>
    <x v="17"/>
    <n v="250000"/>
    <s v="Joe Carnahan"/>
    <s v="Joe Carnahan"/>
    <s v="Liam Neeson"/>
    <s v="United States"/>
    <n v="110000000"/>
    <n v="177238796"/>
    <s v="Twentieth Century Fox"/>
    <n v="117"/>
    <n v="218.1"/>
    <n v="254928061.92205408"/>
    <n v="0.6112617818181818"/>
  </r>
  <r>
    <s v="Animal Kingdom"/>
    <x v="0"/>
    <x v="6"/>
    <x v="30"/>
    <s v="June 3, 2010 (Australia)"/>
    <x v="4"/>
    <n v="56000"/>
    <s v="David MichÃ´d"/>
    <s v="David MichÃ´d"/>
    <s v="James Frecheville"/>
    <s v="Australia"/>
    <m/>
    <n v="7209912"/>
    <s v="Porchlight Films"/>
    <n v="113"/>
    <n v="218.1"/>
    <n v="10370240.231086656"/>
    <n v="0"/>
  </r>
  <r>
    <s v="Hot Tub Time Machine"/>
    <x v="0"/>
    <x v="3"/>
    <x v="30"/>
    <s v="March 26, 2010 (United States)"/>
    <x v="5"/>
    <n v="165000"/>
    <s v="Steve Pink"/>
    <s v="Josh Heald"/>
    <s v="John Cusack"/>
    <s v="United States"/>
    <n v="36000000"/>
    <n v="64780213"/>
    <s v="Metro-Goldwyn-Mayer (MGM)"/>
    <n v="101"/>
    <n v="218.1"/>
    <n v="93175391.187987149"/>
    <n v="0.79945036111111112"/>
  </r>
  <r>
    <s v="Prince of Persia: the Sands of Time"/>
    <x v="8"/>
    <x v="2"/>
    <x v="30"/>
    <s v="May 28, 2010 (United States)"/>
    <x v="14"/>
    <n v="277000"/>
    <s v="Mike Newell"/>
    <s v="Boaz Yakin"/>
    <s v="Jake Gyllenhaal"/>
    <s v="United States"/>
    <n v="200000000"/>
    <n v="336365676"/>
    <s v="Walt Disney Pictures"/>
    <n v="116"/>
    <n v="218.1"/>
    <n v="483805192.85281974"/>
    <n v="0.68182838000000001"/>
  </r>
  <r>
    <s v="Diary of a Wimpy Kid"/>
    <x v="1"/>
    <x v="10"/>
    <x v="30"/>
    <s v="March 19, 2010 (United States)"/>
    <x v="19"/>
    <n v="45000"/>
    <s v="Thor Freudenthal"/>
    <s v="Jackie Filgo"/>
    <s v="Zachary Gordon"/>
    <s v="United States"/>
    <n v="15000000"/>
    <n v="76196538"/>
    <s v="Color Force"/>
    <n v="120"/>
    <n v="218.1"/>
    <n v="109595845.80742778"/>
    <n v="4.0797692000000003"/>
  </r>
  <r>
    <s v="Never Let Me Go"/>
    <x v="0"/>
    <x v="0"/>
    <x v="30"/>
    <s v="October 15, 2010 (United States)"/>
    <x v="12"/>
    <n v="140000"/>
    <s v="Mark Romanek"/>
    <s v="Kazuo Ishiguro"/>
    <s v="Keira Knightley"/>
    <s v="United Kingdom"/>
    <n v="15000000"/>
    <n v="9918093"/>
    <s v="DNA Films"/>
    <n v="103"/>
    <n v="218.1"/>
    <n v="14265501.027510315"/>
    <n v="-0.33879379999999998"/>
  </r>
  <r>
    <s v="Predators"/>
    <x v="0"/>
    <x v="2"/>
    <x v="30"/>
    <s v="July 9, 2010 (United States)"/>
    <x v="5"/>
    <n v="216000"/>
    <s v="NimrÃ³d Antal"/>
    <s v="Alex Litvak"/>
    <s v="Adrien Brody"/>
    <s v="United States"/>
    <n v="40000000"/>
    <n v="127233108"/>
    <s v="Twentieth Century Fox"/>
    <n v="107"/>
    <n v="218.1"/>
    <n v="183003328.65474552"/>
    <n v="2.1808277"/>
  </r>
  <r>
    <s v="Buried"/>
    <x v="0"/>
    <x v="0"/>
    <x v="30"/>
    <s v="October 15, 2010 (United States)"/>
    <x v="9"/>
    <n v="153000"/>
    <s v="Rodrigo CortÃ©s"/>
    <s v="Chris Sparling"/>
    <s v="Ryan Reynolds"/>
    <s v="Spain"/>
    <n v="3000000"/>
    <n v="19439764"/>
    <s v="Audiovisual Aval SGR"/>
    <n v="95"/>
    <n v="218.1"/>
    <n v="27960815.987161849"/>
    <n v="5.4799213333333334"/>
  </r>
  <r>
    <s v="Legion"/>
    <x v="0"/>
    <x v="2"/>
    <x v="30"/>
    <s v="January 22, 2010 (United States)"/>
    <x v="11"/>
    <n v="101000"/>
    <s v="Scott Stewart"/>
    <s v="Peter Schink"/>
    <s v="Paul Bettany"/>
    <s v="United States"/>
    <n v="26000000"/>
    <n v="67918658"/>
    <s v="Screen Gems"/>
    <n v="100"/>
    <n v="218.1"/>
    <n v="97689514.051352575"/>
    <n v="1.6122560769230769"/>
  </r>
  <r>
    <s v="Remember Me"/>
    <x v="8"/>
    <x v="0"/>
    <x v="30"/>
    <s v="March 12, 2010 (United States)"/>
    <x v="12"/>
    <n v="141000"/>
    <s v="Allen Coulter"/>
    <s v="Will Fetters"/>
    <s v="Robert Pattinson"/>
    <s v="United States"/>
    <n v="16000000"/>
    <n v="56032889"/>
    <s v="Summit Entertainment"/>
    <n v="113"/>
    <n v="218.1"/>
    <n v="80593843.554791376"/>
    <n v="2.5020555624999998"/>
  </r>
  <r>
    <s v="Jonah Hex"/>
    <x v="8"/>
    <x v="2"/>
    <x v="30"/>
    <s v="June 18, 2010 (United States)"/>
    <x v="32"/>
    <n v="56000"/>
    <s v="Jimmy Hayward"/>
    <s v="Mark Neveldine"/>
    <s v="Josh Brolin"/>
    <s v="United States"/>
    <n v="47000000"/>
    <n v="10903312"/>
    <s v="Warner Bros."/>
    <n v="81"/>
    <n v="218.1"/>
    <n v="15682572.097203117"/>
    <n v="-0.76801463829787231"/>
  </r>
  <r>
    <s v="Salt"/>
    <x v="8"/>
    <x v="2"/>
    <x v="30"/>
    <s v="July 23, 2010 (United States)"/>
    <x v="5"/>
    <n v="301000"/>
    <s v="Phillip Noyce"/>
    <s v="Kurt Wimmer"/>
    <s v="Angelina Jolie"/>
    <s v="United States"/>
    <n v="110000000"/>
    <n v="293503354"/>
    <s v="Columbia Pictures"/>
    <n v="100"/>
    <n v="218.1"/>
    <n v="422154984.63915634"/>
    <n v="1.6682123090909091"/>
  </r>
  <r>
    <s v="Morning Glory"/>
    <x v="8"/>
    <x v="3"/>
    <x v="30"/>
    <s v="November 10, 2010 (United States)"/>
    <x v="16"/>
    <n v="76000"/>
    <s v="Roger Michell"/>
    <s v="Aline Brosh McKenna"/>
    <s v="Rachel McAdams"/>
    <s v="United States"/>
    <n v="40000000"/>
    <n v="60040976"/>
    <s v="Bad Robot"/>
    <n v="107"/>
    <n v="218.1"/>
    <n v="86358799.501146257"/>
    <n v="0.50102440000000004"/>
  </r>
  <r>
    <s v="Winter's Bone"/>
    <x v="0"/>
    <x v="0"/>
    <x v="30"/>
    <s v="July 16, 2010 (United States)"/>
    <x v="13"/>
    <n v="138000"/>
    <s v="Debra Granik"/>
    <s v="Debra Granik"/>
    <s v="Jennifer Lawrence"/>
    <s v="United States"/>
    <n v="2000000"/>
    <n v="13796834"/>
    <s v="Anonymous Content"/>
    <n v="100"/>
    <n v="218.1"/>
    <n v="19844414.60706098"/>
    <n v="5.8984170000000002"/>
  </r>
  <r>
    <s v="A Nightmare on Elm Street"/>
    <x v="0"/>
    <x v="6"/>
    <x v="30"/>
    <s v="April 30, 2010 (United States)"/>
    <x v="33"/>
    <n v="95000"/>
    <s v="Samuel Bayer"/>
    <s v="Wesley Strick"/>
    <s v="Jackie Earle Haley"/>
    <s v="United States"/>
    <n v="35000000"/>
    <n v="115695182"/>
    <s v="New Line Cinema"/>
    <n v="95"/>
    <n v="218.1"/>
    <n v="166407971.54241171"/>
    <n v="2.3055766285714285"/>
  </r>
  <r>
    <s v="Resident Evil: Afterlife"/>
    <x v="0"/>
    <x v="2"/>
    <x v="30"/>
    <s v="September 10, 2010 (United States)"/>
    <x v="1"/>
    <n v="165000"/>
    <s v="Paul W.S. Anderson"/>
    <s v="Paul W.S. Anderson"/>
    <s v="Milla Jovovich"/>
    <s v="Germany"/>
    <n v="60000000"/>
    <n v="300228084"/>
    <s v="Screen Gems"/>
    <n v="96"/>
    <n v="218.1"/>
    <n v="431827372.53920215"/>
    <n v="4.0038014000000004"/>
  </r>
  <r>
    <s v="Takers"/>
    <x v="8"/>
    <x v="2"/>
    <x v="30"/>
    <s v="August 27, 2010 (United States)"/>
    <x v="19"/>
    <n v="60000"/>
    <s v="John Luessenhop"/>
    <s v="Peter Allen"/>
    <s v="Chris Brown"/>
    <s v="United States"/>
    <n v="32000000"/>
    <n v="80205382"/>
    <s v="Screen Gems"/>
    <n v="107"/>
    <n v="218.1"/>
    <n v="115361890.57038055"/>
    <n v="1.5064181875"/>
  </r>
  <r>
    <s v="Boy"/>
    <x v="4"/>
    <x v="3"/>
    <x v="30"/>
    <s v="March 25, 2010 (New Zealand)"/>
    <x v="24"/>
    <n v="23000"/>
    <s v="Taika Waititi"/>
    <s v="Taika Waititi"/>
    <s v="James Rolleston"/>
    <s v="New Zealand"/>
    <m/>
    <n v="43551154"/>
    <s v="Whenua Films"/>
    <n v="87"/>
    <n v="218.1"/>
    <n v="62640976.661164597"/>
    <n v="0"/>
  </r>
  <r>
    <s v="The Way Back"/>
    <x v="8"/>
    <x v="1"/>
    <x v="30"/>
    <s v="January 21, 2011 (United States)"/>
    <x v="4"/>
    <n v="112000"/>
    <s v="Peter Weir"/>
    <s v="Slavomir Rawicz"/>
    <s v="Jim Sturgess"/>
    <s v="United States"/>
    <n v="30000000"/>
    <n v="24172201"/>
    <s v="Exclusive Films"/>
    <n v="133"/>
    <n v="218.1"/>
    <n v="34767627.022925258"/>
    <n v="-0.19425996666666667"/>
  </r>
  <r>
    <s v="Killers"/>
    <x v="8"/>
    <x v="2"/>
    <x v="30"/>
    <s v="June 4, 2010 (United States)"/>
    <x v="30"/>
    <n v="89000"/>
    <s v="Robert Luketic"/>
    <s v="Bob DeRosa"/>
    <s v="Katherine Heigl"/>
    <s v="United States"/>
    <n v="75000000"/>
    <n v="98159963"/>
    <s v="Lionsgate"/>
    <n v="100"/>
    <n v="218.1"/>
    <n v="141186521.7473636"/>
    <n v="0.30879950666666667"/>
  </r>
  <r>
    <s v="Tucker and Dale vs Evil"/>
    <x v="0"/>
    <x v="3"/>
    <x v="30"/>
    <s v="December 9, 2010 (Kazakhstan)"/>
    <x v="24"/>
    <n v="169000"/>
    <s v="Eli Craig"/>
    <s v="Eli Craig"/>
    <s v="Tyler Labine"/>
    <s v="Canada"/>
    <m/>
    <n v="5224938"/>
    <s v="Reliance Big Pictures"/>
    <n v="89"/>
    <n v="218.1"/>
    <n v="7515190.5116918841"/>
    <n v="0"/>
  </r>
  <r>
    <s v="Due Date"/>
    <x v="0"/>
    <x v="3"/>
    <x v="30"/>
    <s v="November 5, 2010 (United States)"/>
    <x v="16"/>
    <n v="329000"/>
    <s v="Todd Phillips"/>
    <s v="Alan R. Cohen"/>
    <s v="Robert Downey Jr."/>
    <s v="United States"/>
    <n v="65000000"/>
    <n v="211780824"/>
    <s v="Warner Bros."/>
    <n v="95"/>
    <n v="218.1"/>
    <n v="304610933.00687754"/>
    <n v="2.2581665230769232"/>
  </r>
  <r>
    <s v="Devil"/>
    <x v="8"/>
    <x v="4"/>
    <x v="30"/>
    <s v="September 17, 2010 (United States)"/>
    <x v="19"/>
    <n v="137000"/>
    <s v="John Erick Dowdle"/>
    <s v="Brian Nelson"/>
    <s v="Chris Messina"/>
    <s v="United States"/>
    <n v="10000000"/>
    <n v="62695489"/>
    <s v="Universal Pictures"/>
    <n v="80"/>
    <n v="218.1"/>
    <n v="90176867.947271883"/>
    <n v="5.2695489000000002"/>
  </r>
  <r>
    <s v="Green Zone"/>
    <x v="0"/>
    <x v="2"/>
    <x v="30"/>
    <s v="March 12, 2010 (United States)"/>
    <x v="8"/>
    <n v="133000"/>
    <s v="Paul Greengrass"/>
    <s v="Brian Helgeland"/>
    <s v="Matt Damon"/>
    <s v="United Kingdom"/>
    <n v="100000000"/>
    <n v="154711438"/>
    <s v="Universal Pictures"/>
    <n v="115"/>
    <n v="218.1"/>
    <n v="222526263.64328289"/>
    <n v="0.54711438000000001"/>
  </r>
  <r>
    <s v="Faster"/>
    <x v="0"/>
    <x v="2"/>
    <x v="30"/>
    <s v="November 24, 2010 (United States)"/>
    <x v="5"/>
    <n v="103000"/>
    <s v="George Tillman Jr."/>
    <s v="Tony Gayton"/>
    <s v="Dwayne Johnson"/>
    <s v="United States"/>
    <n v="24000000"/>
    <n v="35626958"/>
    <s v="CBS Films"/>
    <n v="98"/>
    <n v="218.1"/>
    <n v="51243359.58092618"/>
    <n v="0.48445658333333336"/>
  </r>
  <r>
    <s v="Super"/>
    <x v="0"/>
    <x v="2"/>
    <x v="30"/>
    <s v="June 10, 2011 (Iceland)"/>
    <x v="17"/>
    <n v="76000"/>
    <s v="James Gunn"/>
    <s v="James Gunn"/>
    <s v="Rainn Wilson"/>
    <s v="United States"/>
    <n v="2500000"/>
    <n v="422618"/>
    <s v="This Is That Productions"/>
    <n v="96"/>
    <n v="218.1"/>
    <n v="607864.58780375973"/>
    <n v="-0.83095280000000005"/>
  </r>
  <r>
    <s v="It's Kind of a Funny Story"/>
    <x v="8"/>
    <x v="3"/>
    <x v="30"/>
    <s v="October 8, 2010 (United States)"/>
    <x v="12"/>
    <n v="139000"/>
    <s v="Anna Boden"/>
    <s v="Anna Boden"/>
    <s v="Keir Gilchrist"/>
    <s v="United States"/>
    <n v="8000000"/>
    <n v="6491240"/>
    <s v="Focus Features"/>
    <n v="101"/>
    <n v="218.1"/>
    <n v="9336551.9853278305"/>
    <n v="-0.18859500000000001"/>
  </r>
  <r>
    <s v="The Crazies"/>
    <x v="0"/>
    <x v="4"/>
    <x v="30"/>
    <s v="February 26, 2010 (United States)"/>
    <x v="16"/>
    <n v="114000"/>
    <s v="Breck Eisner"/>
    <s v="Scott Kosar"/>
    <s v="Radha Mitchell"/>
    <s v="United States"/>
    <n v="20000000"/>
    <n v="54806823"/>
    <s v="Overture Films"/>
    <n v="101"/>
    <n v="218.1"/>
    <n v="78830354.768913329"/>
    <n v="1.7403411499999999"/>
  </r>
  <r>
    <s v="Shrek Forever After"/>
    <x v="1"/>
    <x v="10"/>
    <x v="30"/>
    <s v="May 21, 2010 (United States)"/>
    <x v="21"/>
    <n v="190000"/>
    <s v="Mike Mitchell"/>
    <s v="Josh Klausner"/>
    <s v="Mike Myers"/>
    <s v="United States"/>
    <n v="165000000"/>
    <n v="752600867"/>
    <s v="DreamWorks Animation"/>
    <n v="93"/>
    <n v="218.1"/>
    <n v="1082489188.3443375"/>
    <n v="3.5612173757575758"/>
  </r>
  <r>
    <s v="The Chronicles of Narnia: the Voyage of the Dawn Treader"/>
    <x v="1"/>
    <x v="1"/>
    <x v="30"/>
    <s v="December 10, 2010 (United States)"/>
    <x v="21"/>
    <n v="145000"/>
    <s v="Michael Apted"/>
    <s v="Christopher Markus"/>
    <s v="Ben Barnes"/>
    <s v="United States"/>
    <n v="155000000"/>
    <n v="415686217"/>
    <s v="Fox 2000 Pictures"/>
    <n v="113"/>
    <n v="218.1"/>
    <n v="597894389.1467216"/>
    <n v="1.6818465612903226"/>
  </r>
  <r>
    <s v="Saw: The Final Chapter"/>
    <x v="0"/>
    <x v="6"/>
    <x v="30"/>
    <m/>
    <x v="41"/>
    <n v="93000"/>
    <s v="Kevin Greutert"/>
    <s v="Patrick Melton"/>
    <s v="Tobin Bell"/>
    <m/>
    <m/>
    <m/>
    <m/>
    <m/>
    <n v="218.1"/>
    <n v="0"/>
    <n v="0"/>
  </r>
  <r>
    <s v="Let Me In"/>
    <x v="0"/>
    <x v="0"/>
    <x v="30"/>
    <s v="October 1, 2010 (United States)"/>
    <x v="12"/>
    <n v="115000"/>
    <s v="Matt Reeves"/>
    <s v="Matt Reeves"/>
    <s v="Kodi Smit-McPhee"/>
    <s v="United Kingdom"/>
    <n v="20000000"/>
    <n v="27093592"/>
    <s v="Overture Films"/>
    <n v="116"/>
    <n v="218.1"/>
    <n v="38969554.38055937"/>
    <n v="0.35467959999999998"/>
  </r>
  <r>
    <s v="The Wolfman"/>
    <x v="0"/>
    <x v="0"/>
    <x v="30"/>
    <m/>
    <x v="1"/>
    <n v="104000"/>
    <s v="Joe Johnston"/>
    <s v="Andrew Kevin Walker"/>
    <s v="Benicio Del Toro"/>
    <m/>
    <m/>
    <m/>
    <m/>
    <m/>
    <n v="218.1"/>
    <n v="0"/>
    <n v="0"/>
  </r>
  <r>
    <s v="The Kids Are All Right"/>
    <x v="0"/>
    <x v="3"/>
    <x v="30"/>
    <s v="July 30, 2010 (United States)"/>
    <x v="9"/>
    <n v="127000"/>
    <s v="Lisa Cholodenko"/>
    <s v="Lisa Cholodenko"/>
    <s v="Annette Bening"/>
    <s v="United States"/>
    <n v="4000000"/>
    <n v="34758951"/>
    <s v="Focus Features"/>
    <n v="106"/>
    <n v="218.1"/>
    <n v="49994878.16918844"/>
    <n v="7.6897377499999999"/>
  </r>
  <r>
    <s v="Date Night"/>
    <x v="8"/>
    <x v="3"/>
    <x v="30"/>
    <s v="April 9, 2010 (United States)"/>
    <x v="21"/>
    <n v="155000"/>
    <s v="Shawn Levy"/>
    <s v="Josh Klausner"/>
    <s v="Steve Carell"/>
    <s v="United States"/>
    <n v="55000000"/>
    <n v="152263880"/>
    <s v="Twentieth Century Fox"/>
    <n v="88"/>
    <n v="218.1"/>
    <n v="219005864.99770746"/>
    <n v="1.7684341818181819"/>
  </r>
  <r>
    <s v="Leap Year"/>
    <x v="1"/>
    <x v="3"/>
    <x v="30"/>
    <s v="January 8, 2010 (United States)"/>
    <x v="16"/>
    <n v="99000"/>
    <s v="Anand Tucker"/>
    <s v="Deborah Kaplan"/>
    <s v="Amy Adams"/>
    <s v="United States"/>
    <n v="19000000"/>
    <n v="32686500"/>
    <s v="Universal Pictures"/>
    <n v="100"/>
    <n v="218.1"/>
    <n v="47014007.565336995"/>
    <n v="0.72034210526315789"/>
  </r>
  <r>
    <s v="Four Lions"/>
    <x v="0"/>
    <x v="3"/>
    <x v="30"/>
    <s v="May 7, 2010 (United Kingdom)"/>
    <x v="4"/>
    <n v="74000"/>
    <s v="Christopher Morris"/>
    <s v="Christopher Morris"/>
    <s v="Will Adamsdale"/>
    <s v="United Kingdom"/>
    <m/>
    <n v="6149356"/>
    <s v="Film4"/>
    <n v="97"/>
    <n v="218.1"/>
    <n v="8844809.6157725807"/>
    <n v="0"/>
  </r>
  <r>
    <s v="Little Fockers"/>
    <x v="8"/>
    <x v="3"/>
    <x v="30"/>
    <s v="December 22, 2010 (United States)"/>
    <x v="30"/>
    <n v="108000"/>
    <s v="Paul Weitz"/>
    <s v="John Hamburg"/>
    <s v="Ben Stiller"/>
    <s v="United States"/>
    <n v="100000000"/>
    <n v="310650585"/>
    <s v="Universal Pictures"/>
    <n v="98"/>
    <n v="218.1"/>
    <n v="446818379.25034386"/>
    <n v="2.10650585"/>
  </r>
  <r>
    <s v="The Runaways"/>
    <x v="0"/>
    <x v="5"/>
    <x v="30"/>
    <s v="April 8, 2010 (Malaysia)"/>
    <x v="16"/>
    <n v="47000"/>
    <s v="Floria Sigismondi"/>
    <s v="Floria Sigismondi"/>
    <s v="Kristen Stewart"/>
    <s v="United States"/>
    <n v="10000000"/>
    <n v="4681651"/>
    <s v="River Road Entertainment"/>
    <n v="106"/>
    <n v="218.1"/>
    <n v="6733763.9555249875"/>
    <n v="-0.5318349"/>
  </r>
  <r>
    <s v="The Sorcerer's Apprentice"/>
    <x v="1"/>
    <x v="2"/>
    <x v="30"/>
    <s v="July 14, 2010 (United States)"/>
    <x v="10"/>
    <n v="156000"/>
    <s v="Jon Turteltaub"/>
    <s v="Lawrence Konner"/>
    <s v="Nicolas Cage"/>
    <s v="United States"/>
    <n v="150000000"/>
    <n v="215283742"/>
    <s v="Walt Disney Pictures"/>
    <n v="109"/>
    <n v="218.1"/>
    <n v="309649288.69967902"/>
    <n v="0.43522494666666667"/>
  </r>
  <r>
    <s v="MacGruber"/>
    <x v="0"/>
    <x v="2"/>
    <x v="30"/>
    <s v="May 21, 2010 (United States)"/>
    <x v="30"/>
    <n v="43000"/>
    <s v="Jorma Taccone"/>
    <s v="Will Forte"/>
    <s v="Will Forte"/>
    <s v="United States"/>
    <n v="10000000"/>
    <n v="9322895"/>
    <s v="Broadway Video"/>
    <n v="90"/>
    <n v="218.1"/>
    <n v="13409409.268684089"/>
    <n v="-6.7710500000000007E-2"/>
  </r>
  <r>
    <s v="Frozen"/>
    <x v="0"/>
    <x v="1"/>
    <x v="30"/>
    <s v="March 25, 2010 (Kazakhstan)"/>
    <x v="10"/>
    <n v="70000"/>
    <s v="Adam Green"/>
    <s v="Adam Green"/>
    <s v="Shawn Ashmore"/>
    <s v="United States"/>
    <m/>
    <n v="3843774"/>
    <s v="A Bigger Boat"/>
    <n v="93"/>
    <n v="218.1"/>
    <n v="5528619.4580467669"/>
    <n v="0"/>
  </r>
  <r>
    <s v="Beyond the Black Rainbow"/>
    <x v="0"/>
    <x v="4"/>
    <x v="30"/>
    <s v="April 22, 2011 (United States)"/>
    <x v="22"/>
    <n v="14000"/>
    <s v="Panos Cosmatos"/>
    <s v="Panos Cosmatos"/>
    <s v="Eva Bourne"/>
    <s v="Canada"/>
    <m/>
    <n v="56491"/>
    <s v="Chromewood Productions"/>
    <n v="110"/>
    <n v="218.1"/>
    <n v="81252.758826226491"/>
    <n v="0"/>
  </r>
  <r>
    <s v="The Ghost Writer"/>
    <x v="8"/>
    <x v="6"/>
    <x v="30"/>
    <s v="March 19, 2010 (United States)"/>
    <x v="13"/>
    <n v="159000"/>
    <s v="Roman Polanski"/>
    <s v="Robert Harris"/>
    <s v="Ewan McGregor"/>
    <s v="France"/>
    <n v="45000000"/>
    <n v="60331447"/>
    <s v="R.P. Productions"/>
    <n v="128"/>
    <n v="218.1"/>
    <n v="86776592.956900492"/>
    <n v="0.3406988222222222"/>
  </r>
  <r>
    <s v="Skyline"/>
    <x v="8"/>
    <x v="2"/>
    <x v="30"/>
    <s v="November 12, 2010 (United States)"/>
    <x v="44"/>
    <n v="88000"/>
    <s v="Colin Strause"/>
    <s v="Joshua Cordes"/>
    <s v="Eric Balfour"/>
    <s v="United States"/>
    <n v="10000000"/>
    <n v="66984887"/>
    <s v="Rogue Pictures"/>
    <n v="92"/>
    <n v="218.1"/>
    <n v="96346442.237047225"/>
    <n v="5.6984887000000004"/>
  </r>
  <r>
    <s v="Uncle Boonmee Who Can Recall His Past Lives"/>
    <x v="4"/>
    <x v="0"/>
    <x v="30"/>
    <s v="September 1, 2010 (France)"/>
    <x v="17"/>
    <n v="15000"/>
    <s v="Apichatpong Weerasethakul"/>
    <s v="Phra Sripariyattiweti"/>
    <s v="Thanapat Saisaymar"/>
    <s v="Thailand"/>
    <m/>
    <n v="1214424"/>
    <s v="Kick the Machine"/>
    <n v="114"/>
    <n v="218.1"/>
    <n v="1746743.7359009627"/>
    <n v="0"/>
  </r>
  <r>
    <s v="Edge of Darkness"/>
    <x v="0"/>
    <x v="2"/>
    <x v="30"/>
    <s v="January 29, 2010 (United States)"/>
    <x v="14"/>
    <n v="91000"/>
    <s v="Martin Campbell"/>
    <s v="William Monahan"/>
    <s v="Mel Gibson"/>
    <s v="United Kingdom"/>
    <n v="80000000"/>
    <n v="81126522"/>
    <s v="Warner Bros."/>
    <n v="117"/>
    <n v="218.1"/>
    <n v="116686794.82530949"/>
    <n v="1.4081524999999999E-2"/>
  </r>
  <r>
    <s v="The Man from Nowhere"/>
    <x v="0"/>
    <x v="2"/>
    <x v="30"/>
    <s v="August 5, 2010 (South Korea)"/>
    <x v="40"/>
    <n v="65000"/>
    <s v="Jeong-beom Lee"/>
    <s v="Jeong-beom Lee"/>
    <s v="Won Bin"/>
    <s v="South Korea"/>
    <m/>
    <n v="44723232"/>
    <s v="Cinema Service"/>
    <n v="119"/>
    <n v="218.1"/>
    <n v="64326812.830811553"/>
    <n v="0"/>
  </r>
  <r>
    <s v="Ramona and Beezus"/>
    <x v="2"/>
    <x v="3"/>
    <x v="30"/>
    <s v="July 23, 2010 (United States)"/>
    <x v="16"/>
    <n v="18000"/>
    <s v="Elizabeth Allen Rosenbaum"/>
    <s v="Laurie Craig"/>
    <s v="Joey King"/>
    <s v="United States"/>
    <n v="15000000"/>
    <n v="27293743"/>
    <s v="Fox 2000 Pictures"/>
    <n v="103"/>
    <n v="218.1"/>
    <n v="39257437.776707932"/>
    <n v="0.81958286666666669"/>
  </r>
  <r>
    <s v="Trollhunter"/>
    <x v="8"/>
    <x v="0"/>
    <x v="30"/>
    <s v="October 29, 2010 (Norway)"/>
    <x v="9"/>
    <n v="71000"/>
    <s v="AndrÃ© Ã˜vredal"/>
    <s v="AndrÃ© Ã˜vredal"/>
    <s v="Otto Jespersen"/>
    <s v="Norway"/>
    <m/>
    <n v="5341098"/>
    <s v="Filmkameratene A/S"/>
    <n v="103"/>
    <n v="218.1"/>
    <n v="7682267.0453920215"/>
    <n v="0"/>
  </r>
  <r>
    <s v="Valentine's Day"/>
    <x v="8"/>
    <x v="3"/>
    <x v="30"/>
    <s v="February 12, 2010 (United States)"/>
    <x v="46"/>
    <n v="116000"/>
    <s v="Garry Marshall"/>
    <s v="Katherine Fugate"/>
    <s v="Julia Roberts"/>
    <s v="United States"/>
    <n v="52000000"/>
    <n v="216485654"/>
    <s v="New Line Cinema"/>
    <n v="125"/>
    <n v="218.1"/>
    <n v="311378036.03759742"/>
    <n v="3.163185653846154"/>
  </r>
  <r>
    <s v="Letters to Juliet"/>
    <x v="1"/>
    <x v="1"/>
    <x v="30"/>
    <s v="May 14, 2010 (United States)"/>
    <x v="16"/>
    <n v="95000"/>
    <s v="Gary Winick"/>
    <s v="Jose Rivera"/>
    <s v="Amanda Seyfried"/>
    <s v="United States"/>
    <n v="30000000"/>
    <n v="79628830"/>
    <s v="Summit Entertainment"/>
    <n v="105"/>
    <n v="218.1"/>
    <n v="114532617.93214121"/>
    <n v="1.6542943333333333"/>
  </r>
  <r>
    <s v="Dear John"/>
    <x v="8"/>
    <x v="0"/>
    <x v="30"/>
    <s v="February 5, 2010 (United States)"/>
    <x v="21"/>
    <n v="142000"/>
    <s v="Lasse HallstrÃ¶m"/>
    <s v="Jamie Linden"/>
    <s v="Channing Tatum"/>
    <s v="United States"/>
    <n v="25000000"/>
    <n v="114984666"/>
    <s v="Screen Gems"/>
    <n v="108"/>
    <n v="218.1"/>
    <n v="165386014.32462171"/>
    <n v="3.5993866400000001"/>
  </r>
  <r>
    <s v="Get Him to the Greek"/>
    <x v="0"/>
    <x v="3"/>
    <x v="30"/>
    <s v="June 4, 2010 (United States)"/>
    <x v="21"/>
    <n v="172000"/>
    <s v="Nicholas Stoller"/>
    <s v="Nicholas Stoller"/>
    <s v="Jonah Hill"/>
    <s v="United States"/>
    <n v="40000000"/>
    <n v="91720255"/>
    <s v="Universal Pictures"/>
    <n v="109"/>
    <n v="218.1"/>
    <n v="131924089.83723062"/>
    <n v="1.293006375"/>
  </r>
  <r>
    <s v="Dinner for Schmucks"/>
    <x v="8"/>
    <x v="3"/>
    <x v="30"/>
    <s v="July 30, 2010 (United States)"/>
    <x v="23"/>
    <n v="103000"/>
    <s v="Jay Roach"/>
    <s v="David Guion"/>
    <s v="Steve Carell"/>
    <s v="United States"/>
    <n v="69000000"/>
    <n v="86855739"/>
    <s v="Paramount Pictures"/>
    <n v="114"/>
    <n v="218.1"/>
    <n v="124927305.47592846"/>
    <n v="0.25877882608695651"/>
  </r>
  <r>
    <s v="How Do You Know"/>
    <x v="8"/>
    <x v="3"/>
    <x v="30"/>
    <s v="December 17, 2010 (United States)"/>
    <x v="20"/>
    <n v="48000"/>
    <s v="James L. Brooks"/>
    <s v="James L. Brooks"/>
    <s v="Reese Witherspoon"/>
    <s v="United States"/>
    <n v="120000000"/>
    <n v="48668907"/>
    <s v="Columbia Pictures"/>
    <n v="121"/>
    <n v="218.1"/>
    <n v="70001999.660247594"/>
    <n v="-0.59442577500000005"/>
  </r>
  <r>
    <s v="The Secret World of Arrietty"/>
    <x v="2"/>
    <x v="10"/>
    <x v="30"/>
    <s v="February 17, 2012 (United States)"/>
    <x v="37"/>
    <n v="85000"/>
    <s v="Hiromasa Yonebayashi"/>
    <s v="Mary Norton"/>
    <s v="Amy Poehler"/>
    <s v="Japan"/>
    <n v="23000000"/>
    <n v="149411550"/>
    <s v="Studio Ghibli"/>
    <n v="94"/>
    <n v="218.1"/>
    <n v="214903270.22008252"/>
    <n v="5.4961543478260868"/>
  </r>
  <r>
    <s v="Gulliver's Travels"/>
    <x v="1"/>
    <x v="1"/>
    <x v="30"/>
    <s v="December 25, 2010 (United States)"/>
    <x v="38"/>
    <n v="67000"/>
    <s v="Rob Letterman"/>
    <s v="Joe Stillman"/>
    <s v="Jack Black"/>
    <s v="United States"/>
    <n v="112000000"/>
    <n v="237382724"/>
    <s v="Twentieth Century Fox"/>
    <n v="85"/>
    <n v="218.1"/>
    <n v="341434940.48051351"/>
    <n v="1.1194886071428571"/>
  </r>
  <r>
    <s v="Submarine"/>
    <x v="0"/>
    <x v="3"/>
    <x v="30"/>
    <s v="March 18, 2011 (United Kingdom)"/>
    <x v="4"/>
    <n v="87000"/>
    <s v="Richard Ayoade"/>
    <s v="Richard Ayoade"/>
    <s v="Craig Roberts"/>
    <s v="United Kingdom"/>
    <m/>
    <n v="3875173"/>
    <s v="The Weinstein Company"/>
    <n v="97"/>
    <n v="218.1"/>
    <n v="5573781.6143970648"/>
    <n v="0"/>
  </r>
  <r>
    <s v="Tooth Fairy"/>
    <x v="1"/>
    <x v="3"/>
    <x v="30"/>
    <s v="January 22, 2010 (United States)"/>
    <x v="18"/>
    <n v="44000"/>
    <s v="Michael Lembeck"/>
    <s v="Lowell Ganz"/>
    <s v="Dwayne Johnson"/>
    <s v="United States"/>
    <n v="48000000"/>
    <n v="112462508"/>
    <s v="Twentieth Century Fox"/>
    <n v="101"/>
    <n v="218.1"/>
    <n v="161758316.18340209"/>
    <n v="1.3429689166666667"/>
  </r>
  <r>
    <s v="The Switch"/>
    <x v="8"/>
    <x v="3"/>
    <x v="30"/>
    <s v="August 20, 2010 (United States)"/>
    <x v="10"/>
    <n v="100000"/>
    <s v="Josh Gordon"/>
    <s v="Jeffrey Eugenides"/>
    <s v="Jennifer Aniston"/>
    <s v="United States"/>
    <n v="19000000"/>
    <n v="49843011"/>
    <s v="Mandate Pictures"/>
    <n v="101"/>
    <n v="218.1"/>
    <n v="71690749.888583213"/>
    <n v="1.6233163684210525"/>
  </r>
  <r>
    <s v="Step Up"/>
    <x v="8"/>
    <x v="0"/>
    <x v="30"/>
    <s v="August 6, 2010 (United States)"/>
    <x v="19"/>
    <n v="56000"/>
    <s v="Jon M. Chu"/>
    <s v="Amy Andelson"/>
    <s v="Sharni Vinson"/>
    <s v="United States"/>
    <n v="30000000"/>
    <n v="159291809"/>
    <s v="Summit Entertainment"/>
    <n v="107"/>
    <n v="218.1"/>
    <n v="229114353.43099493"/>
    <n v="4.3097269666666671"/>
  </r>
  <r>
    <s v="The Way"/>
    <x v="8"/>
    <x v="3"/>
    <x v="30"/>
    <s v="November 19, 2010 (Spain)"/>
    <x v="34"/>
    <n v="31000"/>
    <s v="Emilio Estevez"/>
    <s v="Emilio Estevez"/>
    <s v="Martin Sheen"/>
    <s v="Spain"/>
    <m/>
    <n v="13348704"/>
    <s v="Filmax Entertainment"/>
    <n v="123"/>
    <n v="218.1"/>
    <n v="19199855.317744151"/>
    <n v="0"/>
  </r>
  <r>
    <s v="Elektra Luxx"/>
    <x v="0"/>
    <x v="3"/>
    <x v="30"/>
    <s v="March 14, 2010 (United States)"/>
    <x v="27"/>
    <n v="7000"/>
    <s v="Sebastian Gutierrez"/>
    <s v="Sebastian Gutierrez"/>
    <s v="Joseph Gordon-Levitt"/>
    <s v="United States"/>
    <m/>
    <n v="11514"/>
    <s v="Gato Negro Films"/>
    <n v="100"/>
    <n v="218.1"/>
    <n v="16560.943603851443"/>
    <n v="0"/>
  </r>
  <r>
    <s v="Black Death"/>
    <x v="0"/>
    <x v="2"/>
    <x v="30"/>
    <s v="June 11, 2010 (United Kingdom)"/>
    <x v="5"/>
    <n v="45000"/>
    <s v="Christopher Smith"/>
    <s v="Dario Poloni"/>
    <s v="Eddie Redmayne"/>
    <s v="Germany"/>
    <m/>
    <n v="382879"/>
    <s v="Egoli Tossell Pictures"/>
    <n v="102"/>
    <n v="218.1"/>
    <n v="550706.75057313149"/>
    <n v="0"/>
  </r>
  <r>
    <s v="Certified Copy"/>
    <x v="4"/>
    <x v="0"/>
    <x v="30"/>
    <s v="March 25, 2011 (United States)"/>
    <x v="4"/>
    <n v="22000"/>
    <s v="Abbas Kiarostami"/>
    <s v="Abbas Kiarostami"/>
    <s v="Juliette Binoche"/>
    <s v="France"/>
    <m/>
    <n v="7736632"/>
    <s v="MK2 Productions"/>
    <n v="106"/>
    <n v="218.1"/>
    <n v="11127837.956900503"/>
    <n v="0"/>
  </r>
  <r>
    <s v="Wall Street: Money Never Sleeps"/>
    <x v="8"/>
    <x v="0"/>
    <x v="30"/>
    <s v="September 24, 2010 (United States)"/>
    <x v="19"/>
    <n v="100000"/>
    <s v="Oliver Stone"/>
    <s v="Allan Loeb"/>
    <s v="Shia LaBeouf"/>
    <s v="United States"/>
    <n v="70000000"/>
    <n v="134748021"/>
    <s v="Twentieth Century Fox"/>
    <n v="133"/>
    <n v="218.1"/>
    <n v="193812261.29160935"/>
    <n v="0.92497172857142862"/>
  </r>
  <r>
    <s v="The Last Song"/>
    <x v="1"/>
    <x v="0"/>
    <x v="30"/>
    <s v="March 31, 2010 (United States)"/>
    <x v="22"/>
    <n v="83000"/>
    <s v="Julie Anne Robinson"/>
    <s v="Nicholas Sparks"/>
    <s v="Miley Cyrus"/>
    <s v="United States"/>
    <n v="20000000"/>
    <n v="89137047"/>
    <s v="Touchstone Pictures"/>
    <n v="107"/>
    <n v="218.1"/>
    <n v="128208581.58596973"/>
    <n v="3.4568523500000001"/>
  </r>
  <r>
    <s v="Cop Out"/>
    <x v="0"/>
    <x v="2"/>
    <x v="30"/>
    <s v="February 26, 2010 (United States)"/>
    <x v="41"/>
    <n v="86000"/>
    <s v="Kevin Smith"/>
    <s v="Robb Cullen"/>
    <s v="Bruce Willis"/>
    <s v="United States"/>
    <n v="30000000"/>
    <n v="55611001"/>
    <s v="Warner Bros."/>
    <n v="107"/>
    <n v="218.1"/>
    <n v="79987028.94864741"/>
    <n v="0.85370003333333333"/>
  </r>
  <r>
    <s v="Rubber"/>
    <x v="0"/>
    <x v="3"/>
    <x v="30"/>
    <s v="November 10, 2010 (France)"/>
    <x v="1"/>
    <n v="35000"/>
    <s v="Quentin Dupieux"/>
    <s v="Quentin Dupieux"/>
    <s v="Stephen Spinella"/>
    <s v="France"/>
    <n v="500000"/>
    <n v="101729"/>
    <s v="Realitism Films"/>
    <n v="82"/>
    <n v="218.1"/>
    <n v="146319.97845025218"/>
    <n v="-0.79654199999999997"/>
  </r>
  <r>
    <s v="Biutiful"/>
    <x v="0"/>
    <x v="0"/>
    <x v="30"/>
    <s v="February 4, 2011 (United States)"/>
    <x v="24"/>
    <n v="88000"/>
    <s v="Alejandro G. IÃ±Ã¡rritu"/>
    <s v="Alejandro G. IÃ±Ã¡rritu"/>
    <s v="Javier Bardem"/>
    <s v="Mexico"/>
    <m/>
    <n v="25147786"/>
    <s v="Menageatroz"/>
    <n v="148"/>
    <n v="218.1"/>
    <n v="36170841.21137093"/>
    <n v="0"/>
  </r>
  <r>
    <s v="You Again"/>
    <x v="1"/>
    <x v="3"/>
    <x v="30"/>
    <s v="September 24, 2010 (United States)"/>
    <x v="1"/>
    <n v="50000"/>
    <s v="Andy Fickman"/>
    <s v="Moe Jelline"/>
    <s v="Kristen Bell"/>
    <s v="United States"/>
    <n v="20000000"/>
    <n v="32054369"/>
    <s v="Touchstone Pictures"/>
    <n v="105"/>
    <n v="218.1"/>
    <n v="46104793.926180646"/>
    <n v="0.60271845000000002"/>
  </r>
  <r>
    <s v="The Bounty Hunter"/>
    <x v="8"/>
    <x v="2"/>
    <x v="30"/>
    <s v="March 19, 2010 (United States)"/>
    <x v="41"/>
    <n v="123000"/>
    <s v="Andy Tennant"/>
    <s v="Sarah Thorp"/>
    <s v="Jennifer Aniston"/>
    <s v="United States"/>
    <n v="40000000"/>
    <n v="136333522"/>
    <s v="Columbia Pictures"/>
    <n v="110"/>
    <n v="218.1"/>
    <n v="196092736.59513983"/>
    <n v="2.4083380499999998"/>
  </r>
  <r>
    <s v="From Paris with Love"/>
    <x v="0"/>
    <x v="2"/>
    <x v="30"/>
    <s v="February 5, 2010 (United States)"/>
    <x v="5"/>
    <n v="114000"/>
    <s v="Pierre Morel"/>
    <s v="Adi Hasak"/>
    <s v="John Travolta"/>
    <s v="France"/>
    <n v="52000000"/>
    <n v="52844496"/>
    <s v="EuropaCorp"/>
    <n v="92"/>
    <n v="218.1"/>
    <n v="76007878.932599723"/>
    <n v="1.6240307692307693E-2"/>
  </r>
  <r>
    <s v="13 Assassins"/>
    <x v="0"/>
    <x v="2"/>
    <x v="30"/>
    <s v="September 25, 2010 (Japan)"/>
    <x v="37"/>
    <n v="63000"/>
    <s v="Takashi Miike"/>
    <s v="Kaneo Ikegami"/>
    <s v="KÃ´ji Yakusho"/>
    <s v="Japan"/>
    <n v="6000000"/>
    <n v="18689058"/>
    <s v="Sedic International"/>
    <n v="141"/>
    <n v="218.1"/>
    <n v="26881052.244841814"/>
    <n v="2.114843"/>
  </r>
  <r>
    <s v="Nanny McPhee Returns"/>
    <x v="1"/>
    <x v="3"/>
    <x v="30"/>
    <s v="August 20, 2010 (United States)"/>
    <x v="10"/>
    <n v="30000"/>
    <s v="Susanna White"/>
    <s v="Emma Thompson"/>
    <s v="Emma Thompson"/>
    <s v="United Kingdom"/>
    <n v="35000000"/>
    <n v="93251121"/>
    <s v="Universal Pictures"/>
    <n v="109"/>
    <n v="218.1"/>
    <n v="134125981.92434663"/>
    <n v="1.664317742857143"/>
  </r>
  <r>
    <s v="All Good Things"/>
    <x v="0"/>
    <x v="6"/>
    <x v="30"/>
    <s v="December 3, 2010 (Canada)"/>
    <x v="21"/>
    <n v="54000"/>
    <s v="Andrew Jarecki"/>
    <s v="Marcus Hinchey"/>
    <s v="Ryan Gosling"/>
    <s v="United States"/>
    <m/>
    <n v="1754389"/>
    <s v="Groundswell Productions"/>
    <n v="101"/>
    <n v="218.1"/>
    <n v="2523392.1563502979"/>
    <n v="0"/>
  </r>
  <r>
    <s v="Wild Target"/>
    <x v="8"/>
    <x v="2"/>
    <x v="30"/>
    <s v="June 18, 2010 (United Kingdom)"/>
    <x v="8"/>
    <n v="37000"/>
    <s v="Jonathan Lynn"/>
    <s v="Lucinda Coxon"/>
    <s v="Bill Nighy"/>
    <s v="United Kingdom"/>
    <n v="8000000"/>
    <n v="3494154"/>
    <s v="Magic Light Pictures"/>
    <n v="98"/>
    <n v="218.1"/>
    <n v="5025750.1595598347"/>
    <n v="-0.56323075"/>
  </r>
  <r>
    <s v="When in Rome"/>
    <x v="8"/>
    <x v="3"/>
    <x v="30"/>
    <s v="January 29, 2010 (United States)"/>
    <x v="41"/>
    <n v="60000"/>
    <s v="Mark Steven Johnson"/>
    <s v="David Diamond"/>
    <s v="Kristen Bell"/>
    <s v="United States"/>
    <n v="55000000"/>
    <n v="43053376"/>
    <s v="Touchstone Pictures"/>
    <n v="91"/>
    <n v="218.1"/>
    <n v="61925007.112333789"/>
    <n v="-0.21721134545454546"/>
  </r>
  <r>
    <s v="Going the Distance"/>
    <x v="0"/>
    <x v="3"/>
    <x v="30"/>
    <s v="September 3, 2010 (United States)"/>
    <x v="21"/>
    <n v="57000"/>
    <s v="Nanette Burstein"/>
    <s v="Geoff LaTulippe"/>
    <s v="Drew Barrymore"/>
    <s v="United States"/>
    <n v="32000000"/>
    <n v="42059111"/>
    <s v="New Line Cinema"/>
    <n v="102"/>
    <n v="218.1"/>
    <n v="60494924.900045842"/>
    <n v="0.31434721874999999"/>
  </r>
  <r>
    <s v="Somewhere"/>
    <x v="0"/>
    <x v="3"/>
    <x v="30"/>
    <s v="January 21, 2011 (United States)"/>
    <x v="21"/>
    <n v="44000"/>
    <s v="Sofia Coppola"/>
    <s v="Sofia Coppola"/>
    <s v="Stephen Dorff"/>
    <s v="United States"/>
    <n v="7000000"/>
    <n v="14788642"/>
    <s v="Focus Features"/>
    <n v="97"/>
    <n v="218.1"/>
    <n v="21270962.839981657"/>
    <n v="1.112663142857143"/>
  </r>
  <r>
    <s v="Secretariat"/>
    <x v="1"/>
    <x v="5"/>
    <x v="30"/>
    <s v="October 8, 2010 (United States)"/>
    <x v="13"/>
    <n v="27000"/>
    <s v="Randall Wallace"/>
    <s v="Mike Rich"/>
    <s v="Diane Lane"/>
    <s v="United States"/>
    <n v="35000000"/>
    <n v="60321861"/>
    <s v="Walt Disney Pictures"/>
    <n v="123"/>
    <n v="218.1"/>
    <n v="86762805.115543321"/>
    <n v="0.72348174285714284"/>
  </r>
  <r>
    <s v="Ip Man 2"/>
    <x v="0"/>
    <x v="2"/>
    <x v="30"/>
    <s v="April 29, 2010 (China)"/>
    <x v="24"/>
    <n v="100000"/>
    <s v="Wilson Yip"/>
    <s v="Tai-lee Chan"/>
    <s v="Donnie Yen"/>
    <s v="Hong Kong"/>
    <m/>
    <n v="15089448"/>
    <s v="Golden Harvest Company"/>
    <n v="108"/>
    <n v="218.1"/>
    <n v="21703621.44704264"/>
    <n v="0"/>
  </r>
  <r>
    <s v="Death at a Funeral"/>
    <x v="0"/>
    <x v="3"/>
    <x v="30"/>
    <s v="April 16, 2010 (United States)"/>
    <x v="46"/>
    <n v="48000"/>
    <s v="Neil LaBute"/>
    <s v="Dean Craig"/>
    <s v="Chris Rock"/>
    <s v="United States"/>
    <n v="21000000"/>
    <n v="49050886"/>
    <s v="Screen Gems"/>
    <n v="92"/>
    <n v="218.1"/>
    <n v="70551411.912883997"/>
    <n v="1.3357564761904761"/>
  </r>
  <r>
    <s v="The Spy Next Door"/>
    <x v="1"/>
    <x v="2"/>
    <x v="30"/>
    <s v="January 15, 2010 (United States)"/>
    <x v="30"/>
    <n v="42000"/>
    <s v="Brian Levant"/>
    <s v="Jonathan Bernstein"/>
    <s v="Jackie Chan"/>
    <s v="United States"/>
    <n v="28000000"/>
    <n v="66166000"/>
    <s v="Relativity Media"/>
    <n v="94"/>
    <n v="218.1"/>
    <n v="95168611.646033928"/>
    <n v="1.3630714285714285"/>
  </r>
  <r>
    <s v="Hereafter"/>
    <x v="8"/>
    <x v="0"/>
    <x v="30"/>
    <s v="October 22, 2010 (United States)"/>
    <x v="5"/>
    <n v="91000"/>
    <s v="Clint Eastwood"/>
    <s v="Peter Morgan"/>
    <s v="Matt Damon"/>
    <s v="United States"/>
    <n v="50000000"/>
    <n v="106956330"/>
    <s v="Warner Bros."/>
    <n v="129"/>
    <n v="218.1"/>
    <n v="153838609.44979367"/>
    <n v="1.1391266"/>
  </r>
  <r>
    <s v="Repo Men"/>
    <x v="0"/>
    <x v="2"/>
    <x v="30"/>
    <s v="March 19, 2010 (United States)"/>
    <x v="21"/>
    <n v="103000"/>
    <s v="Miguel Sapochnik"/>
    <s v="Eric Garcia"/>
    <s v="Jude Law"/>
    <s v="United States"/>
    <n v="32000000"/>
    <n v="18409891"/>
    <s v="Universal Pictures"/>
    <n v="111"/>
    <n v="218.1"/>
    <n v="26479517.683172856"/>
    <n v="-0.42469090625"/>
  </r>
  <r>
    <s v="Vampires Suck"/>
    <x v="8"/>
    <x v="3"/>
    <x v="30"/>
    <s v="August 18, 2010 (United States)"/>
    <x v="39"/>
    <n v="47000"/>
    <s v="Jason Friedberg"/>
    <s v="Jason Friedberg"/>
    <s v="Jenn Proske"/>
    <s v="United States"/>
    <n v="20000000"/>
    <n v="80547866"/>
    <s v="New Regency Productions"/>
    <n v="82"/>
    <n v="218.1"/>
    <n v="115854495.93856028"/>
    <n v="3.0273933"/>
  </r>
  <r>
    <s v="I'm Still Here"/>
    <x v="0"/>
    <x v="3"/>
    <x v="30"/>
    <s v="September 16, 2010 (Australia)"/>
    <x v="19"/>
    <n v="22000"/>
    <s v="Casey Affleck"/>
    <s v="Casey Affleck"/>
    <s v="Joaquin Phoenix"/>
    <s v="United States"/>
    <m/>
    <n v="626396"/>
    <s v="They Are Going to Kill Us Productions"/>
    <n v="108"/>
    <n v="218.1"/>
    <n v="900964.81063732225"/>
    <n v="0"/>
  </r>
  <r>
    <s v="The Whistleblower"/>
    <x v="0"/>
    <x v="5"/>
    <x v="30"/>
    <s v="October 27, 2011 (Germany)"/>
    <x v="12"/>
    <n v="32000"/>
    <s v="Larysa Kondracki"/>
    <s v="Larysa Kondracki"/>
    <s v="Rachel Weisz"/>
    <s v="Canada"/>
    <m/>
    <n v="1870392"/>
    <s v="Samuel Goldwyn Films"/>
    <n v="112"/>
    <n v="218.1"/>
    <n v="2690242.8720770287"/>
    <n v="0"/>
  </r>
  <r>
    <s v="Tamara Drewe"/>
    <x v="0"/>
    <x v="3"/>
    <x v="30"/>
    <s v="September 10, 2010 (United Kingdom)"/>
    <x v="19"/>
    <n v="21000"/>
    <s v="Stephen Frears"/>
    <s v="Posy Simmonds"/>
    <s v="Gemma Arterton"/>
    <s v="United Kingdom"/>
    <m/>
    <n v="12037973"/>
    <s v="Ruby Films"/>
    <n v="107"/>
    <n v="218.1"/>
    <n v="17314590.234296191"/>
    <n v="0"/>
  </r>
  <r>
    <s v="Twelve"/>
    <x v="0"/>
    <x v="2"/>
    <x v="30"/>
    <s v="August 6, 2010 (United States)"/>
    <x v="41"/>
    <n v="12000"/>
    <s v="Joel Schumacher"/>
    <s v="Jordan Melamed"/>
    <s v="Chace Crawford"/>
    <s v="United States"/>
    <n v="5000000"/>
    <n v="2648195"/>
    <s v="Gaumont"/>
    <n v="93"/>
    <n v="218.1"/>
    <n v="3808981.0706098117"/>
    <n v="-0.47036099999999997"/>
  </r>
  <r>
    <s v="The Housemaid"/>
    <x v="4"/>
    <x v="0"/>
    <x v="30"/>
    <s v="January 26, 2011 (United States)"/>
    <x v="5"/>
    <n v="9800"/>
    <s v="Sang-soo Im"/>
    <s v="Ki-young Kim"/>
    <s v="Jeon Do-yeon"/>
    <s v="South Korea"/>
    <m/>
    <n v="15038301"/>
    <s v="Sidus FNH-Benex Cinema Fund 1"/>
    <n v="107"/>
    <n v="218.1"/>
    <n v="21630055.129298486"/>
    <n v="0"/>
  </r>
  <r>
    <s v="Beginners"/>
    <x v="0"/>
    <x v="3"/>
    <x v="30"/>
    <s v="June 9, 2011 (Germany)"/>
    <x v="13"/>
    <n v="89000"/>
    <s v="Mike Mills"/>
    <s v="Mike Mills"/>
    <s v="Ewan McGregor"/>
    <s v="United States"/>
    <n v="3200000"/>
    <n v="14311701"/>
    <s v="Olympus Pictures"/>
    <n v="105"/>
    <n v="218.1"/>
    <n v="20584963.79504814"/>
    <n v="3.4724065624999998"/>
  </r>
  <r>
    <s v="Legend of the Guardians: the Owls of Ga'Hoole"/>
    <x v="1"/>
    <x v="10"/>
    <x v="30"/>
    <s v="September 24, 2010 (United States)"/>
    <x v="15"/>
    <n v="80000"/>
    <s v="Zack Snyder"/>
    <s v="John Orloff"/>
    <s v="Jim Sturgess"/>
    <s v="United States"/>
    <n v="80000000"/>
    <n v="140073390"/>
    <s v="Warner Bros."/>
    <n v="97"/>
    <n v="218.1"/>
    <n v="201471904.82806051"/>
    <n v="0.750917375"/>
  </r>
  <r>
    <s v="Rabbit Hole"/>
    <x v="8"/>
    <x v="0"/>
    <x v="30"/>
    <s v="January 28, 2011 (United States)"/>
    <x v="9"/>
    <n v="48000"/>
    <s v="John Cameron Mitchell"/>
    <s v="David Lindsay-Abaire"/>
    <s v="Nicole Kidman"/>
    <s v="United States"/>
    <n v="5000000"/>
    <n v="5144717"/>
    <s v="Olympus Pictures"/>
    <n v="91"/>
    <n v="218.1"/>
    <n v="7399806.1572673079"/>
    <n v="2.8943400000000001E-2"/>
  </r>
  <r>
    <s v="Meek's Cutoff"/>
    <x v="1"/>
    <x v="1"/>
    <x v="30"/>
    <s v="April 15, 2011 (United Kingdom)"/>
    <x v="14"/>
    <n v="13000"/>
    <s v="Kelly Reichardt"/>
    <s v="Jonathan Raymond"/>
    <s v="Michelle Williams"/>
    <s v="United States"/>
    <n v="2000000"/>
    <n v="1205257"/>
    <s v="Evenstar Films"/>
    <n v="104"/>
    <n v="218.1"/>
    <n v="1733558.5552498852"/>
    <n v="-0.39737149999999999"/>
  </r>
  <r>
    <s v="Conviction"/>
    <x v="0"/>
    <x v="5"/>
    <x v="30"/>
    <s v="November 5, 2010 (United States)"/>
    <x v="13"/>
    <n v="43000"/>
    <s v="Tony Goldwyn"/>
    <s v="Pamela Gray"/>
    <s v="Hilary Swank"/>
    <s v="Switzerland"/>
    <n v="12500000"/>
    <n v="11104555"/>
    <s v="Omega Entertainment"/>
    <n v="107"/>
    <n v="218.1"/>
    <n v="15972026.150848234"/>
    <n v="-0.1116356"/>
  </r>
  <r>
    <s v="Trust"/>
    <x v="0"/>
    <x v="6"/>
    <x v="30"/>
    <s v="April 28, 2011 (Israel)"/>
    <x v="15"/>
    <n v="42000"/>
    <s v="David Schwimmer"/>
    <s v="Andy Bellin"/>
    <s v="Clive Owen"/>
    <s v="United States"/>
    <n v="4000000"/>
    <n v="595802"/>
    <s v="Millennium Films"/>
    <n v="106"/>
    <n v="218.1"/>
    <n v="856960.5107748739"/>
    <n v="-0.85104950000000001"/>
  </r>
  <r>
    <s v="My Name Is Khan"/>
    <x v="8"/>
    <x v="0"/>
    <x v="30"/>
    <s v="February 12, 2010 (United States)"/>
    <x v="45"/>
    <n v="101000"/>
    <s v="Karan Johar"/>
    <s v="Shibani Bathija"/>
    <s v="Shah Rukh Khan"/>
    <s v="India"/>
    <n v="12000000"/>
    <n v="42345360"/>
    <s v="Dharma Productions"/>
    <n v="165"/>
    <n v="218.1"/>
    <n v="60906645.722145803"/>
    <n v="2.5287799999999998"/>
  </r>
  <r>
    <s v="Last Night"/>
    <x v="0"/>
    <x v="0"/>
    <x v="30"/>
    <s v="February 16, 2011 (France)"/>
    <x v="14"/>
    <n v="47000"/>
    <s v="Massy Tadjedin"/>
    <s v="Massy Tadjedin"/>
    <s v="Keira Knightley"/>
    <s v="United States"/>
    <m/>
    <n v="11042068"/>
    <s v="Gaumont"/>
    <n v="93"/>
    <n v="218.1"/>
    <n v="15882149.159101328"/>
    <n v="0"/>
  </r>
  <r>
    <s v="The Company Men"/>
    <x v="0"/>
    <x v="0"/>
    <x v="30"/>
    <s v="February 11, 2011 (United States)"/>
    <x v="17"/>
    <n v="44000"/>
    <s v="John Wells"/>
    <s v="John Wells"/>
    <s v="Ben Affleck"/>
    <s v="United States"/>
    <n v="15000000"/>
    <n v="8087000"/>
    <s v="The Weinstein Company"/>
    <n v="104"/>
    <n v="218.1"/>
    <n v="11631783.127005959"/>
    <n v="-0.46086666666666665"/>
  </r>
  <r>
    <s v="Cyrus"/>
    <x v="0"/>
    <x v="3"/>
    <x v="30"/>
    <s v="July 16, 2010 (United States)"/>
    <x v="21"/>
    <n v="34000"/>
    <s v="Jay Duplass"/>
    <s v="Mark Duplass"/>
    <s v="John C. Reilly"/>
    <s v="United States"/>
    <n v="7000000"/>
    <n v="9933873"/>
    <s v="Dune Entertainment III"/>
    <n v="91"/>
    <n v="218.1"/>
    <n v="14288197.891334249"/>
    <n v="0.41912471428571429"/>
  </r>
  <r>
    <s v="Paranormal Activity 2"/>
    <x v="0"/>
    <x v="4"/>
    <x v="30"/>
    <s v="October 22, 2010 (United States)"/>
    <x v="46"/>
    <n v="100000"/>
    <s v="Tod Williams"/>
    <s v="Michael R. Perry"/>
    <s v="Katie Featherston"/>
    <s v="United States"/>
    <n v="3000000"/>
    <n v="177512032"/>
    <s v="Paramount Pictures"/>
    <n v="91"/>
    <n v="218.1"/>
    <n v="255321065.74232"/>
    <n v="58.17067733333333"/>
  </r>
  <r>
    <s v="The Killer Inside Me"/>
    <x v="0"/>
    <x v="6"/>
    <x v="30"/>
    <s v="June 8, 2010 (United Kingdom)"/>
    <x v="10"/>
    <n v="33000"/>
    <s v="Michael Winterbottom"/>
    <s v="John Curran"/>
    <s v="Casey Affleck"/>
    <s v="United Kingdom"/>
    <n v="13000000"/>
    <n v="4052191"/>
    <s v="Hero Entertainment"/>
    <n v="109"/>
    <n v="218.1"/>
    <n v="5828392.0985786328"/>
    <n v="-0.68829300000000004"/>
  </r>
  <r>
    <s v="The Extra Man"/>
    <x v="0"/>
    <x v="3"/>
    <x v="30"/>
    <s v="January 27, 2011 (Greece)"/>
    <x v="1"/>
    <n v="4800"/>
    <s v="Shari Springer Berman"/>
    <s v="Robert Pulcini"/>
    <s v="Kevin Kline"/>
    <s v="France"/>
    <n v="7000000"/>
    <n v="649626"/>
    <s v="3 Arts Entertainment"/>
    <n v="108"/>
    <n v="218.1"/>
    <n v="934377.24071526818"/>
    <n v="-0.90719628571428568"/>
  </r>
  <r>
    <s v="Greenberg"/>
    <x v="0"/>
    <x v="3"/>
    <x v="30"/>
    <s v="March 26, 2010 (United States)"/>
    <x v="10"/>
    <n v="37000"/>
    <s v="Noah Baumbach"/>
    <s v="Jennifer Jason Leigh"/>
    <s v="Ben Stiller"/>
    <s v="United States"/>
    <m/>
    <n v="6344112"/>
    <s v="Scott Rudin Productions"/>
    <n v="107"/>
    <n v="218.1"/>
    <n v="9124933.215955982"/>
    <n v="0"/>
  </r>
  <r>
    <s v="Stone"/>
    <x v="0"/>
    <x v="0"/>
    <x v="30"/>
    <s v="October 22, 2010 (United States)"/>
    <x v="20"/>
    <n v="41000"/>
    <s v="John Curran"/>
    <s v="Angus MacLachlan"/>
    <s v="Edward Norton"/>
    <s v="United States"/>
    <n v="22000000"/>
    <n v="10300416"/>
    <s v="Millennium Films"/>
    <n v="105"/>
    <n v="218.1"/>
    <n v="14815408.066024758"/>
    <n v="-0.53179927272727268"/>
  </r>
  <r>
    <s v="Why Did I Get Married Too?"/>
    <x v="8"/>
    <x v="3"/>
    <x v="30"/>
    <s v="April 2, 2010 (United States)"/>
    <x v="32"/>
    <n v="9200"/>
    <s v="Tyler Perry"/>
    <s v="Tyler Perry"/>
    <s v="Janet Jackson"/>
    <s v="United States"/>
    <n v="20000000"/>
    <n v="60673972"/>
    <s v="Lionsgate"/>
    <n v="121"/>
    <n v="218.1"/>
    <n v="87269257.296652898"/>
    <n v="2.0336986000000001"/>
  </r>
  <r>
    <s v="The Last Exorcism"/>
    <x v="8"/>
    <x v="4"/>
    <x v="30"/>
    <s v="August 27, 2010 (United States)"/>
    <x v="46"/>
    <n v="49000"/>
    <s v="Daniel Stamm"/>
    <s v="Huck Botko"/>
    <s v="Patrick Fabian"/>
    <s v="France"/>
    <n v="1800000"/>
    <n v="69432527"/>
    <s v="Strike Entertainment"/>
    <n v="87"/>
    <n v="218.1"/>
    <n v="99866958.825767994"/>
    <n v="37.573626111111111"/>
  </r>
  <r>
    <s v="Dirty Girl"/>
    <x v="0"/>
    <x v="3"/>
    <x v="30"/>
    <s v="July 7, 2011 (Thailand)"/>
    <x v="5"/>
    <n v="10000"/>
    <s v="Abe Sylvia"/>
    <s v="Abe Sylvia"/>
    <s v="Juno Temple"/>
    <s v="United States"/>
    <n v="4000000"/>
    <n v="143485"/>
    <s v="The Weinstein Company"/>
    <n v="90"/>
    <n v="218.1"/>
    <n v="206378.92939018796"/>
    <n v="-0.96412874999999998"/>
  </r>
  <r>
    <s v="London Boulevard"/>
    <x v="0"/>
    <x v="6"/>
    <x v="30"/>
    <s v="November 26, 2010 (United Kingdom)"/>
    <x v="19"/>
    <n v="47000"/>
    <s v="William Monahan"/>
    <s v="William Monahan"/>
    <s v="Colin Farrell"/>
    <s v="United States"/>
    <n v="25000000"/>
    <n v="8307227"/>
    <s v="GK Films"/>
    <n v="103"/>
    <n v="218.1"/>
    <n v="11948542.457129756"/>
    <n v="-0.66771091999999999"/>
  </r>
  <r>
    <s v="Fair Game"/>
    <x v="8"/>
    <x v="5"/>
    <x v="30"/>
    <s v="December 3, 2010 (United States)"/>
    <x v="8"/>
    <n v="47000"/>
    <s v="Doug Liman"/>
    <s v="Jez Butterworth"/>
    <s v="Naomi Watts"/>
    <s v="United States"/>
    <n v="22000000"/>
    <n v="25806953"/>
    <s v="River Road Entertainment"/>
    <n v="108"/>
    <n v="218.1"/>
    <n v="37118941.568546534"/>
    <n v="0.17304331818181817"/>
  </r>
  <r>
    <s v="The Silence"/>
    <x v="4"/>
    <x v="6"/>
    <x v="30"/>
    <s v="August 19, 2010 (Germany)"/>
    <x v="9"/>
    <n v="6900"/>
    <s v="Baran bo Odar"/>
    <s v="Baran bo Odar"/>
    <s v="Ulrich Thomsen"/>
    <s v="Germany"/>
    <m/>
    <n v="416675"/>
    <s v="Cine Plus"/>
    <n v="118"/>
    <n v="218.1"/>
    <n v="599316.5864282439"/>
    <n v="0"/>
  </r>
  <r>
    <s v="The Back-up Plan"/>
    <x v="8"/>
    <x v="3"/>
    <x v="30"/>
    <s v="April 23, 2010 (United States)"/>
    <x v="20"/>
    <n v="49000"/>
    <s v="Alan Poul"/>
    <s v="Kate Angelo"/>
    <s v="Jennifer Lopez"/>
    <s v="United States"/>
    <n v="35000000"/>
    <n v="77477008"/>
    <s v="CBS Films"/>
    <n v="104"/>
    <n v="218.1"/>
    <n v="111437585.55524987"/>
    <n v="1.2136288"/>
  </r>
  <r>
    <s v="What If..."/>
    <x v="1"/>
    <x v="0"/>
    <x v="30"/>
    <s v="April 23, 2010 (Brazil)"/>
    <x v="5"/>
    <n v="2600"/>
    <s v="Dallas Jenkins"/>
    <s v="Chuck Konzelman"/>
    <s v="Kevin Sorbo"/>
    <s v="United States"/>
    <m/>
    <n v="814906"/>
    <s v="10 West Studios"/>
    <n v="111"/>
    <n v="218.1"/>
    <n v="1172104.5951398441"/>
    <n v="0"/>
  </r>
  <r>
    <s v="Udaan"/>
    <x v="4"/>
    <x v="0"/>
    <x v="30"/>
    <s v="July 16, 2010 (India)"/>
    <x v="7"/>
    <n v="43000"/>
    <s v="Vikramaditya Motwane"/>
    <s v="Vikramaditya Motwane"/>
    <s v="Rajat Barmecha"/>
    <s v="India"/>
    <m/>
    <n v="434862"/>
    <s v="UTV Spotboy"/>
    <n v="134"/>
    <n v="218.1"/>
    <n v="625475.5130674002"/>
    <n v="0"/>
  </r>
  <r>
    <s v="Don't Be Afraid of the Dark"/>
    <x v="0"/>
    <x v="7"/>
    <x v="30"/>
    <s v="August 26, 2011 (United States)"/>
    <x v="41"/>
    <n v="47000"/>
    <s v="Troy Nixey"/>
    <s v="Guillermo del Toro"/>
    <s v="Katie Holmes"/>
    <s v="United States"/>
    <n v="25000000"/>
    <n v="38269529"/>
    <s v="Miramax"/>
    <n v="99"/>
    <n v="218.1"/>
    <n v="55044251.477762491"/>
    <n v="0.53078115999999997"/>
  </r>
  <r>
    <s v="Country Strong"/>
    <x v="8"/>
    <x v="0"/>
    <x v="30"/>
    <s v="January 7, 2011 (United States)"/>
    <x v="21"/>
    <n v="18000"/>
    <s v="Shana Feste"/>
    <s v="Shana Feste"/>
    <s v="Garrett Hedlund"/>
    <s v="United States"/>
    <n v="15000000"/>
    <n v="20529194"/>
    <s v="Screen Gems"/>
    <n v="117"/>
    <n v="218.1"/>
    <n v="29527776.972948186"/>
    <n v="0.36861293333333334"/>
  </r>
  <r>
    <s v="Little White Lies"/>
    <x v="4"/>
    <x v="3"/>
    <x v="30"/>
    <s v="October 20, 2010 (Belgium)"/>
    <x v="12"/>
    <n v="24000"/>
    <s v="Guillaume Canet"/>
    <s v="Guillaume Canet"/>
    <s v="FranÃ§ois Cluzet"/>
    <s v="France"/>
    <m/>
    <n v="53319615"/>
    <s v="TrÃ©sor Films"/>
    <n v="154"/>
    <n v="218.1"/>
    <n v="76691257.33837688"/>
    <n v="0"/>
  </r>
  <r>
    <s v="Charlie St. Cloud"/>
    <x v="8"/>
    <x v="0"/>
    <x v="30"/>
    <s v="July 30, 2010 (United States)"/>
    <x v="5"/>
    <n v="60000"/>
    <s v="Burr Steers"/>
    <s v="Craig Pearce"/>
    <s v="Zac Efron"/>
    <s v="United States"/>
    <n v="44000000"/>
    <n v="48190704"/>
    <s v="Universal Pictures"/>
    <n v="99"/>
    <n v="218.1"/>
    <n v="69314185.441540569"/>
    <n v="9.5243272727272732E-2"/>
  </r>
  <r>
    <s v="Snabba Cash"/>
    <x v="0"/>
    <x v="2"/>
    <x v="30"/>
    <s v="January 15, 2010 (Sweden)"/>
    <x v="17"/>
    <n v="17000"/>
    <s v="Daniel Espinosa"/>
    <s v="Daniel Espinosa"/>
    <s v="Joel Kinnaman"/>
    <s v="Sweden"/>
    <m/>
    <n v="8444544"/>
    <s v="Tre VÃ¤nner Produktion AB"/>
    <n v="124"/>
    <n v="218.1"/>
    <n v="12146049.760660246"/>
    <n v="0"/>
  </r>
  <r>
    <s v="Stake Land"/>
    <x v="0"/>
    <x v="0"/>
    <x v="30"/>
    <s v="June 17, 2011 (Ireland)"/>
    <x v="16"/>
    <n v="41000"/>
    <s v="Jim Mickle"/>
    <s v="Nick Damici"/>
    <s v="Connor Paolo"/>
    <s v="United States"/>
    <n v="650000"/>
    <n v="405380"/>
    <s v="Glass Eye Pix"/>
    <n v="98"/>
    <n v="218.1"/>
    <n v="583070.63732232922"/>
    <n v="-0.37633846153846157"/>
  </r>
  <r>
    <s v="Vanishing on 7th Street"/>
    <x v="0"/>
    <x v="4"/>
    <x v="30"/>
    <s v="February 5, 2011 (Japan)"/>
    <x v="38"/>
    <n v="25000"/>
    <s v="Brad Anderson"/>
    <s v="Anthony Jaswinski"/>
    <s v="Hayden Christensen"/>
    <s v="United States"/>
    <n v="10000000"/>
    <n v="1671196"/>
    <s v="Herrick Entertainment"/>
    <n v="92"/>
    <n v="218.1"/>
    <n v="2403733.0820724438"/>
    <n v="-0.83288039999999997"/>
  </r>
  <r>
    <s v="Barney's Version"/>
    <x v="0"/>
    <x v="3"/>
    <x v="30"/>
    <s v="February 18, 2011 (United States)"/>
    <x v="4"/>
    <n v="24000"/>
    <s v="Richard J. Lewis"/>
    <s v="Mordecai Richler"/>
    <s v="Paul Giamatti"/>
    <s v="Italy"/>
    <n v="30000000"/>
    <n v="12106921"/>
    <s v="Serendipity Point Films"/>
    <n v="134"/>
    <n v="218.1"/>
    <n v="17413760.282897752"/>
    <n v="-0.59643596666666665"/>
  </r>
  <r>
    <s v="You Will Meet a Tall Dark Stranger"/>
    <x v="0"/>
    <x v="3"/>
    <x v="30"/>
    <s v="October 22, 2010 (United States)"/>
    <x v="21"/>
    <n v="44000"/>
    <s v="Woody Allen"/>
    <s v="Woody Allen"/>
    <s v="Anthony Hopkins"/>
    <s v="United States"/>
    <n v="22000000"/>
    <n v="36015260"/>
    <s v="Mediapro"/>
    <n v="98"/>
    <n v="218.1"/>
    <n v="51801866.400733605"/>
    <n v="0.63705727272727275"/>
  </r>
  <r>
    <s v="The Conspirator"/>
    <x v="8"/>
    <x v="6"/>
    <x v="30"/>
    <s v="April 15, 2011 (United States)"/>
    <x v="15"/>
    <n v="28000"/>
    <s v="Robert Redford"/>
    <s v="James D. Solomon"/>
    <s v="Robin Wright"/>
    <s v="United States"/>
    <n v="25000000"/>
    <n v="15625544"/>
    <s v="The American Film Company"/>
    <n v="122"/>
    <n v="218.1"/>
    <n v="22474704.964695092"/>
    <n v="-0.37497824000000002"/>
  </r>
  <r>
    <s v="Furry Vengeance"/>
    <x v="1"/>
    <x v="3"/>
    <x v="30"/>
    <s v="April 30, 2010 (United States)"/>
    <x v="51"/>
    <n v="16000"/>
    <s v="Roger Kumble"/>
    <s v="Michael Carnes"/>
    <s v="Brendan Fraser"/>
    <s v="United Kingdom"/>
    <n v="35000000"/>
    <n v="36351945"/>
    <s v="Summit Entertainment"/>
    <n v="92"/>
    <n v="218.1"/>
    <n v="52286130.887207702"/>
    <n v="3.8627000000000002E-2"/>
  </r>
  <r>
    <s v="The Tempest"/>
    <x v="8"/>
    <x v="3"/>
    <x v="30"/>
    <s v="January 7, 2011 (Brazil)"/>
    <x v="20"/>
    <n v="7500"/>
    <s v="Julie Taymor"/>
    <s v="Julie Taymor"/>
    <s v="Helen Mirren"/>
    <s v="United States"/>
    <n v="20000000"/>
    <n v="405861"/>
    <s v="Miramax"/>
    <n v="110"/>
    <n v="218.1"/>
    <n v="583762.47455295734"/>
    <n v="-0.97970694999999997"/>
  </r>
  <r>
    <s v="Henry's Crime"/>
    <x v="0"/>
    <x v="3"/>
    <x v="30"/>
    <s v="January 14, 2011 (United Kingdom)"/>
    <x v="22"/>
    <n v="19000"/>
    <s v="Malcolm Venville"/>
    <s v="Sacha Gervasi"/>
    <s v="Keanu Reeves"/>
    <s v="United States"/>
    <n v="12000000"/>
    <n v="2169799"/>
    <s v="Company Films"/>
    <n v="108"/>
    <n v="218.1"/>
    <n v="3120889.2540119207"/>
    <n v="-0.81918341666666672"/>
  </r>
  <r>
    <s v="Extraordinary Measures"/>
    <x v="1"/>
    <x v="0"/>
    <x v="30"/>
    <s v="January 22, 2010 (United States)"/>
    <x v="5"/>
    <n v="16000"/>
    <s v="Tom Vaughan"/>
    <s v="Robert Nelson Jacobs"/>
    <s v="Brendan Fraser"/>
    <s v="United States"/>
    <n v="31000000"/>
    <n v="15134293"/>
    <s v="CBS Films"/>
    <n v="106"/>
    <n v="218.1"/>
    <n v="21768123.402567629"/>
    <n v="-0.51179699999999995"/>
  </r>
  <r>
    <s v="Yogi Bear"/>
    <x v="1"/>
    <x v="10"/>
    <x v="30"/>
    <s v="December 17, 2010 (United States)"/>
    <x v="26"/>
    <n v="21000"/>
    <s v="Eric Brevig"/>
    <s v="Jennifer Ventimilia"/>
    <s v="Dan Aykroyd"/>
    <s v="United States"/>
    <n v="80000000"/>
    <n v="203509374"/>
    <s v="Warner Bros."/>
    <n v="80"/>
    <n v="218.1"/>
    <n v="292713849.71939474"/>
    <n v="1.5438671749999999"/>
  </r>
  <r>
    <s v="My Soul to Take"/>
    <x v="0"/>
    <x v="4"/>
    <x v="30"/>
    <s v="October 8, 2010 (United States)"/>
    <x v="25"/>
    <n v="20000"/>
    <s v="Wes Craven"/>
    <s v="Wes Craven"/>
    <s v="Max Thieriot"/>
    <s v="United States"/>
    <n v="25000000"/>
    <n v="21500813"/>
    <s v="Rogue"/>
    <n v="107"/>
    <n v="218.1"/>
    <n v="30925286.740486015"/>
    <n v="-0.13996748000000001"/>
  </r>
  <r>
    <s v="Elle s'appelait Sarah"/>
    <x v="8"/>
    <x v="0"/>
    <x v="30"/>
    <s v="July 22, 2011 (United States)"/>
    <x v="24"/>
    <n v="17000"/>
    <s v="Gilles Paquet-Brenner"/>
    <s v="Tatiana De Rosnay"/>
    <s v="Kristin Scott Thomas"/>
    <s v="France"/>
    <m/>
    <n v="24792815"/>
    <s v="Hugo Productions"/>
    <n v="111"/>
    <n v="218.1"/>
    <n v="35660275.403484635"/>
    <n v="0"/>
  </r>
  <r>
    <s v="The Warrior's Way"/>
    <x v="0"/>
    <x v="2"/>
    <x v="30"/>
    <s v="December 3, 2010 (United States)"/>
    <x v="21"/>
    <n v="26000"/>
    <s v="Sngmoo Lee"/>
    <s v="Sngmoo Lee"/>
    <s v="Jang Dong-Gun"/>
    <s v="New Zealand"/>
    <n v="42000000"/>
    <n v="11103434"/>
    <s v="Rogue"/>
    <n v="100"/>
    <n v="218.1"/>
    <n v="15970413.781751489"/>
    <n v="-0.73563252380952382"/>
  </r>
  <r>
    <s v="Hatchet II"/>
    <x v="0"/>
    <x v="2"/>
    <x v="30"/>
    <s v="November 2010 (Australia)"/>
    <x v="30"/>
    <n v="13000"/>
    <s v="Adam Green"/>
    <s v="Adam Green"/>
    <s v="Danielle Harris"/>
    <s v="United States"/>
    <n v="800000"/>
    <n v="156190"/>
    <s v="ArieScope Pictures"/>
    <n v="85"/>
    <n v="218.1"/>
    <n v="224652.9252636405"/>
    <n v="-0.80476250000000005"/>
  </r>
  <r>
    <s v="The Trip"/>
    <x v="4"/>
    <x v="3"/>
    <x v="30"/>
    <s v="April 24, 2011 (Greece)"/>
    <x v="9"/>
    <n v="22000"/>
    <s v="Michael Winterbottom"/>
    <m/>
    <s v="Steve Coogan"/>
    <s v="United Kingdom"/>
    <m/>
    <n v="3945217"/>
    <s v="Baby Cow Productions"/>
    <n v="112"/>
    <n v="218.1"/>
    <n v="5674528.0738193486"/>
    <n v="0"/>
  </r>
  <r>
    <s v="Hesher"/>
    <x v="0"/>
    <x v="0"/>
    <x v="30"/>
    <s v="June 25, 2011 (Japan)"/>
    <x v="9"/>
    <n v="51000"/>
    <s v="Spencer Susser"/>
    <s v="Spencer Susser"/>
    <s v="Joseph Gordon-Levitt"/>
    <s v="United States"/>
    <n v="7000000"/>
    <n v="449702"/>
    <s v="The Last Picture Company"/>
    <n v="106"/>
    <n v="218.1"/>
    <n v="646820.3457129756"/>
    <n v="-0.93575685714285717"/>
  </r>
  <r>
    <s v="For Colored Girls"/>
    <x v="0"/>
    <x v="0"/>
    <x v="30"/>
    <s v="November 5, 2010 (United States)"/>
    <x v="10"/>
    <n v="7300"/>
    <s v="Tyler Perry"/>
    <s v="Tyler Perry"/>
    <s v="Janet Jackson"/>
    <s v="United States"/>
    <n v="21000000"/>
    <n v="37981984"/>
    <s v="Lionsgate"/>
    <n v="133"/>
    <n v="218.1"/>
    <n v="54630666.578633651"/>
    <n v="0.80866590476190481"/>
  </r>
  <r>
    <s v="The Perfect Host"/>
    <x v="0"/>
    <x v="3"/>
    <x v="30"/>
    <s v="May 7, 2011 (Japan)"/>
    <x v="8"/>
    <n v="26000"/>
    <s v="Nick Tomnay"/>
    <s v="Nick Tomnay"/>
    <s v="David Hyde Pierce"/>
    <s v="United States"/>
    <n v="500000"/>
    <n v="453708"/>
    <s v="Stacey Testro International"/>
    <n v="93"/>
    <n v="218.1"/>
    <n v="652582.29986244836"/>
    <n v="-9.2584E-2"/>
  </r>
  <r>
    <s v="Love Ranch"/>
    <x v="0"/>
    <x v="5"/>
    <x v="30"/>
    <s v="January 6, 2011 (Netherlands)"/>
    <x v="41"/>
    <n v="3000"/>
    <s v="Taylor Hackford"/>
    <s v="Mark Jacobson"/>
    <s v="Helen Mirren"/>
    <s v="Germany"/>
    <n v="25000000"/>
    <n v="146149"/>
    <s v="Aramid Entertainment Fund"/>
    <n v="117"/>
    <n v="218.1"/>
    <n v="210210.64328289774"/>
    <n v="-0.99415403999999996"/>
  </r>
  <r>
    <s v="Love Crime"/>
    <x v="4"/>
    <x v="6"/>
    <x v="30"/>
    <s v="September 2, 2011 (United States)"/>
    <x v="16"/>
    <n v="5200"/>
    <s v="Alain Corneau"/>
    <s v="Alain Corneau"/>
    <s v="Ludivine Sagnier"/>
    <s v="France"/>
    <m/>
    <n v="3696522"/>
    <s v="SBS Films"/>
    <n v="106"/>
    <n v="218.1"/>
    <n v="5316822.335625859"/>
    <n v="0"/>
  </r>
  <r>
    <s v="Passion Play"/>
    <x v="0"/>
    <x v="0"/>
    <x v="30"/>
    <s v="July 2, 2011 (Taiwan)"/>
    <x v="26"/>
    <n v="7400"/>
    <s v="Mitch Glazer"/>
    <s v="Mitch Glazer"/>
    <s v="Mickey Rourke"/>
    <s v="United States"/>
    <n v="8000000"/>
    <n v="25603"/>
    <s v="Annapurna Productions"/>
    <n v="94"/>
    <n v="218.1"/>
    <n v="36825.589637780831"/>
    <n v="-0.99679962499999997"/>
  </r>
  <r>
    <s v="Kaboom"/>
    <x v="4"/>
    <x v="3"/>
    <x v="30"/>
    <s v="October 6, 2010 (France)"/>
    <x v="46"/>
    <n v="13000"/>
    <s v="Gregg Araki"/>
    <s v="Gregg Araki"/>
    <s v="Thomas Dekker"/>
    <s v="United States"/>
    <m/>
    <n v="635162"/>
    <s v="Desperate Pictures"/>
    <n v="86"/>
    <n v="218.1"/>
    <n v="913573.22054103611"/>
    <n v="0"/>
  </r>
  <r>
    <s v="Everything Must Go"/>
    <x v="0"/>
    <x v="0"/>
    <x v="30"/>
    <s v="October 14, 2011 (United Kingdom)"/>
    <x v="5"/>
    <n v="49000"/>
    <s v="Dan Rush"/>
    <s v="Dan Rush"/>
    <s v="Will Ferrell"/>
    <s v="United States"/>
    <n v="5000000"/>
    <n v="2820490"/>
    <s v="Temple Hill Entertainment"/>
    <n v="97"/>
    <n v="218.1"/>
    <n v="4056798.3172856485"/>
    <n v="-0.43590200000000001"/>
  </r>
  <r>
    <s v="Captain America: the First Avenger"/>
    <x v="8"/>
    <x v="2"/>
    <x v="31"/>
    <s v="July 22, 2011 (United States)"/>
    <x v="15"/>
    <n v="769000"/>
    <s v="Joe Johnston"/>
    <s v="Christopher Markus"/>
    <s v="Chris Evans"/>
    <s v="United States"/>
    <n v="140000000"/>
    <n v="370569774"/>
    <s v="Paramount Pictures"/>
    <n v="124"/>
    <n v="224.9"/>
    <n v="516886341.0573588"/>
    <n v="1.6469269571428571"/>
  </r>
  <r>
    <s v="Thor"/>
    <x v="8"/>
    <x v="2"/>
    <x v="31"/>
    <s v="May 6, 2011 (United States)"/>
    <x v="9"/>
    <n v="772000"/>
    <s v="Kenneth Branagh"/>
    <s v="Ashley Miller"/>
    <s v="Chris Hemsworth"/>
    <s v="United States"/>
    <n v="150000000"/>
    <n v="449326618"/>
    <s v="Paramount Pictures"/>
    <n v="115"/>
    <n v="224.9"/>
    <n v="626739706.83236992"/>
    <n v="1.9955107866666666"/>
  </r>
  <r>
    <s v="Harry Potter and the Deathly Hallows: Part 2"/>
    <x v="8"/>
    <x v="1"/>
    <x v="31"/>
    <s v="July 15, 2011 (United States)"/>
    <x v="31"/>
    <n v="790000"/>
    <s v="David Yates"/>
    <s v="Steve Kloves"/>
    <s v="Daniel Radcliffe"/>
    <s v="United Kingdom"/>
    <n v="125000000"/>
    <n v="1342321665"/>
    <s v="Warner Bros."/>
    <n v="130"/>
    <n v="224.9"/>
    <n v="1872326839.9755447"/>
    <n v="9.7385733200000004"/>
  </r>
  <r>
    <s v="Take Shelter"/>
    <x v="0"/>
    <x v="0"/>
    <x v="31"/>
    <s v="November 10, 2011 (Croatia)"/>
    <x v="34"/>
    <n v="95000"/>
    <s v="Jeff Nichols"/>
    <s v="Jeff Nichols"/>
    <s v="Michael Shannon"/>
    <s v="United States"/>
    <n v="5000000"/>
    <n v="3741098"/>
    <s v="Hydraulx"/>
    <n v="120"/>
    <n v="224.9"/>
    <n v="5218241.1854157401"/>
    <n v="-0.25178040000000002"/>
  </r>
  <r>
    <s v="Bridesmaids"/>
    <x v="0"/>
    <x v="3"/>
    <x v="31"/>
    <s v="May 13, 2011 (United States)"/>
    <x v="8"/>
    <n v="276000"/>
    <s v="Paul Feig"/>
    <s v="Kristen Wiig"/>
    <s v="Kristen Wiig"/>
    <s v="United States"/>
    <n v="32500000"/>
    <n v="288383523"/>
    <s v="Universal Pictures"/>
    <n v="125"/>
    <n v="224.9"/>
    <n v="402249493.84215206"/>
    <n v="7.8733391692307695"/>
  </r>
  <r>
    <s v="Fast Five"/>
    <x v="8"/>
    <x v="2"/>
    <x v="31"/>
    <s v="April 29, 2011 (United States)"/>
    <x v="4"/>
    <n v="362000"/>
    <s v="Justin Lin"/>
    <s v="Chris Morgan"/>
    <s v="Vin Diesel"/>
    <s v="United States"/>
    <n v="125000000"/>
    <n v="626137675"/>
    <s v="Universal Pictures"/>
    <n v="130"/>
    <n v="224.9"/>
    <n v="873363222.08759451"/>
    <n v="4.0091013999999996"/>
  </r>
  <r>
    <s v="Midnight in Paris"/>
    <x v="8"/>
    <x v="3"/>
    <x v="31"/>
    <s v="June 10, 2011 (United States)"/>
    <x v="3"/>
    <n v="398000"/>
    <s v="Woody Allen"/>
    <s v="Woody Allen"/>
    <s v="Owen Wilson"/>
    <s v="Spain"/>
    <n v="17000000"/>
    <n v="151653750"/>
    <s v="Mediapro"/>
    <n v="94"/>
    <n v="224.9"/>
    <n v="211533043.01911959"/>
    <n v="7.9208088235294118"/>
  </r>
  <r>
    <s v="Moneyball"/>
    <x v="8"/>
    <x v="5"/>
    <x v="31"/>
    <s v="September 23, 2011 (United States)"/>
    <x v="37"/>
    <n v="385000"/>
    <s v="Bennett Miller"/>
    <s v="Steven Zaillian"/>
    <s v="Brad Pitt"/>
    <s v="United States"/>
    <n v="50000000"/>
    <n v="110206216"/>
    <s v="Columbia Pictures"/>
    <n v="133"/>
    <n v="224.9"/>
    <n v="153720275.49666518"/>
    <n v="1.20412432"/>
  </r>
  <r>
    <s v="The Girl with the Dragon Tattoo"/>
    <x v="0"/>
    <x v="6"/>
    <x v="31"/>
    <s v="December 21, 2011 (United States)"/>
    <x v="40"/>
    <n v="435000"/>
    <s v="David Fincher"/>
    <s v="Steven Zaillian"/>
    <s v="Daniel Craig"/>
    <s v="United States"/>
    <n v="90000000"/>
    <n v="232617430"/>
    <s v="Columbia Pictures"/>
    <n v="158"/>
    <n v="224.9"/>
    <n v="324464596.66963094"/>
    <n v="1.5846381111111112"/>
  </r>
  <r>
    <s v="Just Go with It"/>
    <x v="8"/>
    <x v="3"/>
    <x v="31"/>
    <s v="February 11, 2011 (United States)"/>
    <x v="5"/>
    <n v="227000"/>
    <s v="Dennis Dugan"/>
    <s v="Allan Loeb"/>
    <s v="Adam Sandler"/>
    <s v="United States"/>
    <n v="80000000"/>
    <n v="214945591"/>
    <s v="Columbia Pictures"/>
    <n v="117"/>
    <n v="224.9"/>
    <n v="299815170.72787905"/>
    <n v="1.6868198875"/>
  </r>
  <r>
    <s v="The Intouchables"/>
    <x v="0"/>
    <x v="5"/>
    <x v="31"/>
    <s v="November 2, 2011 (France)"/>
    <x v="55"/>
    <n v="785000"/>
    <s v="Olivier Nakache"/>
    <s v="Olivier Nakache"/>
    <s v="FranÃ§ois Cluzet"/>
    <s v="France"/>
    <m/>
    <n v="426588510"/>
    <s v="Quad Productions"/>
    <n v="112"/>
    <n v="224.9"/>
    <n v="595023635.33570468"/>
    <n v="0"/>
  </r>
  <r>
    <s v="Drive"/>
    <x v="0"/>
    <x v="6"/>
    <x v="31"/>
    <s v="September 16, 2011 (United States)"/>
    <x v="40"/>
    <n v="587000"/>
    <s v="Nicolas Winding Refn"/>
    <s v="Hossein Amini"/>
    <s v="Ryan Gosling"/>
    <s v="United States"/>
    <n v="15000000"/>
    <n v="77187281"/>
    <s v="FilmDistrict"/>
    <n v="100"/>
    <n v="224.9"/>
    <n v="107664073.14228545"/>
    <n v="4.145818733333333"/>
  </r>
  <r>
    <s v="Green Lantern"/>
    <x v="8"/>
    <x v="2"/>
    <x v="31"/>
    <s v="June 17, 2011 (United States)"/>
    <x v="30"/>
    <n v="272000"/>
    <s v="Martin Campbell"/>
    <s v="Greg Berlanti"/>
    <s v="Ryan Reynolds"/>
    <s v="United States"/>
    <n v="200000000"/>
    <n v="219851172"/>
    <s v="Warner Bros."/>
    <n v="114"/>
    <n v="224.9"/>
    <n v="306657681.88706088"/>
    <n v="9.9255860000000001E-2"/>
  </r>
  <r>
    <s v="The Cabin in the Woods"/>
    <x v="0"/>
    <x v="4"/>
    <x v="31"/>
    <s v="April 13, 2012 (United States)"/>
    <x v="9"/>
    <n v="387000"/>
    <s v="Drew Goddard"/>
    <s v="Joss Whedon"/>
    <s v="Kristen Connolly"/>
    <s v="United States"/>
    <n v="30000000"/>
    <n v="69935600"/>
    <s v="Lionsgate"/>
    <n v="95"/>
    <n v="224.9"/>
    <n v="97549122.810137838"/>
    <n v="1.3311866666666667"/>
  </r>
  <r>
    <s v="The Help"/>
    <x v="8"/>
    <x v="0"/>
    <x v="31"/>
    <s v="August 10, 2011 (United States)"/>
    <x v="45"/>
    <n v="436000"/>
    <s v="Tate Taylor"/>
    <s v="Tate Taylor"/>
    <s v="Emma Stone"/>
    <s v="United States"/>
    <n v="25000000"/>
    <n v="216639112"/>
    <s v="DreamWorks"/>
    <n v="146"/>
    <n v="224.9"/>
    <n v="302177365.20409071"/>
    <n v="7.6655644799999996"/>
  </r>
  <r>
    <s v="Crazy, Stupid, Love."/>
    <x v="8"/>
    <x v="3"/>
    <x v="31"/>
    <s v="July 29, 2011 (United States)"/>
    <x v="34"/>
    <n v="487000"/>
    <s v="Glenn Ficarra"/>
    <s v="Dan Fogelman"/>
    <s v="Steve Carell"/>
    <s v="United States"/>
    <n v="50000000"/>
    <n v="145051197"/>
    <s v="Carousel Productions (II)"/>
    <n v="118"/>
    <n v="224.9"/>
    <n v="202323523.78345931"/>
    <n v="1.90102394"/>
  </r>
  <r>
    <s v="No Strings Attached"/>
    <x v="0"/>
    <x v="3"/>
    <x v="31"/>
    <s v="January 21, 2011 (United States)"/>
    <x v="19"/>
    <n v="219000"/>
    <s v="Ivan Reitman"/>
    <s v="Elizabeth Meriwether"/>
    <s v="Natalie Portman"/>
    <s v="United States"/>
    <n v="25000000"/>
    <n v="149228077"/>
    <s v="Paramount Pictures"/>
    <n v="108"/>
    <n v="224.9"/>
    <n v="208149612.07158735"/>
    <n v="4.9691230800000001"/>
  </r>
  <r>
    <s v="Pirates of the Caribbean: on Stranger Tides"/>
    <x v="8"/>
    <x v="2"/>
    <x v="31"/>
    <s v="May 20, 2011 (United States)"/>
    <x v="14"/>
    <n v="492000"/>
    <s v="Rob Marshall"/>
    <s v="Ted Elliott"/>
    <s v="Johnny Depp"/>
    <s v="United States"/>
    <n v="250000000"/>
    <n v="1045713802"/>
    <s v="Walt Disney Pictures"/>
    <n v="136"/>
    <n v="224.9"/>
    <n v="1458605690.0284572"/>
    <n v="3.1828552079999999"/>
  </r>
  <r>
    <s v="Sucker Punch"/>
    <x v="8"/>
    <x v="2"/>
    <x v="31"/>
    <s v="March 25, 2011 (United States)"/>
    <x v="22"/>
    <n v="235000"/>
    <s v="Zack Snyder"/>
    <s v="Zack Snyder"/>
    <s v="Emily Browning"/>
    <s v="United States"/>
    <n v="82000000"/>
    <n v="89792502"/>
    <s v="Warner Bros."/>
    <n v="110"/>
    <n v="224.9"/>
    <n v="125246366.72921298"/>
    <n v="9.5030512195121958E-2"/>
  </r>
  <r>
    <s v="Warrior"/>
    <x v="8"/>
    <x v="2"/>
    <x v="31"/>
    <s v="September 9, 2011 (United States)"/>
    <x v="31"/>
    <n v="445000"/>
    <s v="Gavin O'Connor"/>
    <s v="Gavin O'Connor"/>
    <s v="Tom Hardy"/>
    <s v="United States"/>
    <n v="25000000"/>
    <n v="23308615"/>
    <s v="Lionsgate"/>
    <n v="140"/>
    <n v="224.9"/>
    <n v="32511838.708314806"/>
    <n v="-6.7655400000000004E-2"/>
  </r>
  <r>
    <s v="Kung Fu Panda 2"/>
    <x v="1"/>
    <x v="10"/>
    <x v="31"/>
    <s v="May 26, 2011 (United States)"/>
    <x v="13"/>
    <n v="262000"/>
    <s v="Jennifer Yuh Nelson"/>
    <s v="Jonathan Aibel"/>
    <s v="Jack Black"/>
    <s v="United States"/>
    <n v="150000000"/>
    <n v="665692281"/>
    <s v="DreamWorks Animation"/>
    <n v="90"/>
    <n v="224.9"/>
    <n v="928535653.8448199"/>
    <n v="3.4379485399999998"/>
  </r>
  <r>
    <s v="Friends with Benefits"/>
    <x v="0"/>
    <x v="3"/>
    <x v="31"/>
    <s v="July 22, 2011 (United States)"/>
    <x v="16"/>
    <n v="348000"/>
    <s v="Will Gluck"/>
    <s v="Keith Merryman"/>
    <s v="Mila Kunis"/>
    <s v="United States"/>
    <n v="35000000"/>
    <n v="149542245"/>
    <s v="Screen Gems"/>
    <n v="109"/>
    <n v="224.9"/>
    <n v="208587826.84081814"/>
    <n v="3.2726355714285713"/>
  </r>
  <r>
    <s v="Immortals"/>
    <x v="0"/>
    <x v="2"/>
    <x v="31"/>
    <s v="November 11, 2011 (United States)"/>
    <x v="22"/>
    <n v="163000"/>
    <s v="Tarsem Singh"/>
    <s v="Charley Parlapanides"/>
    <s v="Henry Cavill"/>
    <s v="United States"/>
    <n v="75000000"/>
    <n v="226904017"/>
    <s v="Relativity Media"/>
    <n v="110"/>
    <n v="224.9"/>
    <n v="316495287.38506001"/>
    <n v="2.0253868933333332"/>
  </r>
  <r>
    <s v="X-Men: First Class"/>
    <x v="8"/>
    <x v="2"/>
    <x v="31"/>
    <s v="June 3, 2011 (United States)"/>
    <x v="3"/>
    <n v="657000"/>
    <s v="Matthew Vaughn"/>
    <s v="Ashley Miller"/>
    <s v="James McAvoy"/>
    <s v="United States"/>
    <n v="160000000"/>
    <n v="352616690"/>
    <s v="Twentieth Century Fox"/>
    <n v="131"/>
    <n v="224.9"/>
    <n v="491844622.73454869"/>
    <n v="1.2038543125000001"/>
  </r>
  <r>
    <s v="Contagion"/>
    <x v="8"/>
    <x v="0"/>
    <x v="31"/>
    <s v="September 9, 2011 (United States)"/>
    <x v="17"/>
    <n v="290000"/>
    <s v="Steven Soderbergh"/>
    <s v="Scott Z. Burns"/>
    <s v="Matt Damon"/>
    <s v="United Arab Emirates"/>
    <n v="60000000"/>
    <n v="136515867"/>
    <s v="Warner Bros."/>
    <n v="106"/>
    <n v="224.9"/>
    <n v="190418085.71765229"/>
    <n v="1.2752644500000001"/>
  </r>
  <r>
    <s v="Bad Teacher"/>
    <x v="0"/>
    <x v="3"/>
    <x v="31"/>
    <s v="June 24, 2011 (United States)"/>
    <x v="41"/>
    <n v="196000"/>
    <s v="Jake Kasdan"/>
    <s v="Gene Stupnitsky"/>
    <s v="Cameron Diaz"/>
    <s v="United States"/>
    <n v="20000000"/>
    <n v="216197492"/>
    <s v="Columbia Pictures"/>
    <n v="92"/>
    <n v="224.9"/>
    <n v="301561375.01289463"/>
    <n v="9.8098746000000006"/>
  </r>
  <r>
    <s v="In Time"/>
    <x v="8"/>
    <x v="2"/>
    <x v="31"/>
    <s v="October 28, 2011 (United States)"/>
    <x v="17"/>
    <n v="379000"/>
    <s v="Andrew Niccol"/>
    <s v="Andrew Niccol"/>
    <s v="Justin Timberlake"/>
    <s v="United States"/>
    <n v="40000000"/>
    <n v="173930596"/>
    <s v="New Regency Productions"/>
    <n v="109"/>
    <n v="224.9"/>
    <n v="242605726.8350378"/>
    <n v="3.3482649000000002"/>
  </r>
  <r>
    <s v="One Day"/>
    <x v="8"/>
    <x v="0"/>
    <x v="31"/>
    <s v="August 19, 2011 (United States)"/>
    <x v="9"/>
    <n v="143000"/>
    <s v="Lone Scherfig"/>
    <s v="David Nicholls"/>
    <s v="Anne Hathaway"/>
    <s v="United States"/>
    <n v="15000000"/>
    <n v="59389433"/>
    <s v="Focus Features"/>
    <n v="107"/>
    <n v="224.9"/>
    <n v="82838884.535793677"/>
    <n v="2.9592955333333335"/>
  </r>
  <r>
    <s v="Scream 4"/>
    <x v="0"/>
    <x v="4"/>
    <x v="31"/>
    <s v="April 15, 2011 (United States)"/>
    <x v="10"/>
    <n v="131000"/>
    <s v="Wes Craven"/>
    <s v="Kevin Williamson"/>
    <s v="Neve Campbell"/>
    <s v="United States"/>
    <n v="40000000"/>
    <n v="97231420"/>
    <s v="Dimension Films"/>
    <n v="111"/>
    <n v="224.9"/>
    <n v="135622483.12138727"/>
    <n v="1.4307855"/>
  </r>
  <r>
    <s v="Shame"/>
    <x v="5"/>
    <x v="0"/>
    <x v="31"/>
    <s v="January 13, 2012 (United Kingdom)"/>
    <x v="13"/>
    <n v="187000"/>
    <s v="Steve McQueen"/>
    <s v="Steve McQueen"/>
    <s v="Michael Fassbender"/>
    <s v="United Kingdom"/>
    <n v="6500000"/>
    <n v="19123767"/>
    <s v="Fox Searchlight Pictures"/>
    <n v="101"/>
    <n v="224.9"/>
    <n v="26674636.317919075"/>
    <n v="1.942118"/>
  </r>
  <r>
    <s v="Mission: Impossible - Ghost Protocol"/>
    <x v="8"/>
    <x v="2"/>
    <x v="31"/>
    <s v="December 21, 2011 (United States)"/>
    <x v="34"/>
    <n v="466000"/>
    <s v="Brad Bird"/>
    <s v="Bruce Geller"/>
    <s v="Tom Cruise"/>
    <s v="United States"/>
    <n v="145000000"/>
    <n v="694713380"/>
    <s v="Paramount Pictures"/>
    <n v="132"/>
    <n v="224.9"/>
    <n v="969015506.02934635"/>
    <n v="3.7911267586206896"/>
  </r>
  <r>
    <s v="Super 8"/>
    <x v="8"/>
    <x v="16"/>
    <x v="31"/>
    <s v="June 10, 2011 (United States)"/>
    <x v="9"/>
    <n v="343000"/>
    <s v="J.J. Abrams"/>
    <s v="J.J. Abrams"/>
    <s v="Elle Fanning"/>
    <s v="United States"/>
    <n v="50000000"/>
    <n v="260095986"/>
    <s v="Paramount Pictures"/>
    <n v="112"/>
    <n v="224.9"/>
    <n v="362792844.85638058"/>
    <n v="4.2019197200000002"/>
  </r>
  <r>
    <s v="We Need to Talk About Kevin"/>
    <x v="0"/>
    <x v="0"/>
    <x v="31"/>
    <s v="October 21, 2011 (United Kingdom)"/>
    <x v="24"/>
    <n v="142000"/>
    <s v="Lynne Ramsay"/>
    <s v="Lynne Ramsay"/>
    <s v="Tilda Swinton"/>
    <s v="United Kingdom"/>
    <n v="7000000"/>
    <n v="9232318"/>
    <s v="BBC Films"/>
    <n v="112"/>
    <n v="224.9"/>
    <n v="12877626.307692308"/>
    <n v="0.31890257142857142"/>
  </r>
  <r>
    <s v="Limitless"/>
    <x v="8"/>
    <x v="9"/>
    <x v="31"/>
    <s v="March 18, 2011 (United States)"/>
    <x v="34"/>
    <n v="538000"/>
    <s v="Neil Burger"/>
    <s v="Leslie Dixon"/>
    <s v="Bradley Cooper"/>
    <s v="United States"/>
    <n v="27000000"/>
    <n v="161849455"/>
    <s v="Relativity Media"/>
    <n v="105"/>
    <n v="224.9"/>
    <n v="225754442.12316585"/>
    <n v="4.9944242592592589"/>
  </r>
  <r>
    <s v="Unknown"/>
    <x v="8"/>
    <x v="2"/>
    <x v="31"/>
    <s v="February 18, 2011 (United States)"/>
    <x v="8"/>
    <n v="253000"/>
    <s v="Jaume Collet-Serra"/>
    <s v="Oliver Butcher"/>
    <s v="Liam Neeson"/>
    <s v="United Kingdom"/>
    <n v="30000000"/>
    <n v="135710029"/>
    <s v="Dark Castle Entertainment"/>
    <n v="113"/>
    <n v="224.9"/>
    <n v="189294068.90751445"/>
    <n v="3.5236676333333334"/>
  </r>
  <r>
    <s v="Transformers: Dark of the Moon"/>
    <x v="8"/>
    <x v="2"/>
    <x v="31"/>
    <s v="June 29, 2011 (United States)"/>
    <x v="19"/>
    <n v="390000"/>
    <s v="Michael Bay"/>
    <s v="Ehren Kruger"/>
    <s v="Shia LaBeouf"/>
    <s v="United States"/>
    <n v="195000000"/>
    <n v="1123794079"/>
    <s v="Paramount Pictures"/>
    <n v="154"/>
    <n v="224.9"/>
    <n v="1567515351.6331704"/>
    <n v="4.7630465589743594"/>
  </r>
  <r>
    <s v="Cowboys &amp; Aliens"/>
    <x v="8"/>
    <x v="2"/>
    <x v="31"/>
    <s v="July 29, 2011 (United States)"/>
    <x v="22"/>
    <n v="211000"/>
    <s v="Jon Favreau"/>
    <s v="Roberto Orci"/>
    <s v="Daniel Craig"/>
    <s v="United States"/>
    <n v="163000000"/>
    <n v="174822325"/>
    <s v="Universal Pictures"/>
    <n v="119"/>
    <n v="224.9"/>
    <n v="243849548.03245887"/>
    <n v="7.2529601226993867E-2"/>
  </r>
  <r>
    <s v="Tinker Tailor Soldier Spy"/>
    <x v="0"/>
    <x v="0"/>
    <x v="31"/>
    <s v="January 6, 2012 (United States)"/>
    <x v="12"/>
    <n v="192000"/>
    <s v="Tomas Alfredson"/>
    <s v="John le CarrÃ©"/>
    <s v="Gary Oldman"/>
    <s v="United Kingdom"/>
    <m/>
    <n v="81529126"/>
    <s v="StudioCanal"/>
    <n v="122"/>
    <n v="224.9"/>
    <n v="113720261.56602934"/>
    <n v="0"/>
  </r>
  <r>
    <s v="The Twilight Saga: Breaking Dawn - Part 1"/>
    <x v="8"/>
    <x v="1"/>
    <x v="31"/>
    <s v="November 18, 2011 (United States)"/>
    <x v="38"/>
    <n v="228000"/>
    <s v="Bill Condon"/>
    <s v="Melissa Rosenberg"/>
    <s v="Kristen Stewart"/>
    <s v="United States"/>
    <n v="110000000"/>
    <n v="712205856"/>
    <s v="Summit Entertainment"/>
    <n v="117"/>
    <n v="224.9"/>
    <n v="993414748.89817691"/>
    <n v="5.4745986909090911"/>
  </r>
  <r>
    <s v="Conan the Barbarian"/>
    <x v="0"/>
    <x v="2"/>
    <x v="31"/>
    <s v="August 19, 2011 (United States)"/>
    <x v="33"/>
    <n v="96000"/>
    <s v="Marcus Nispel"/>
    <s v="Thomas Dean Donnelly"/>
    <s v="Jason Momoa"/>
    <s v="United States"/>
    <n v="90000000"/>
    <n v="63523283"/>
    <s v="Lionsgate"/>
    <n v="113"/>
    <n v="224.9"/>
    <n v="88604952.766118273"/>
    <n v="-0.29418574444444445"/>
  </r>
  <r>
    <s v="Cars 2"/>
    <x v="2"/>
    <x v="10"/>
    <x v="31"/>
    <s v="June 24, 2011 (United States)"/>
    <x v="10"/>
    <n v="168000"/>
    <s v="John Lasseter"/>
    <s v="John Lasseter"/>
    <s v="Owen Wilson"/>
    <s v="United States"/>
    <n v="200000000"/>
    <n v="559852396"/>
    <s v="Walt Disney Pictures"/>
    <n v="106"/>
    <n v="224.9"/>
    <n v="780905720.87683415"/>
    <n v="1.79926198"/>
  </r>
  <r>
    <s v="Rango"/>
    <x v="1"/>
    <x v="10"/>
    <x v="31"/>
    <s v="March 4, 2011 (United States)"/>
    <x v="13"/>
    <n v="245000"/>
    <s v="Gore Verbinski"/>
    <s v="John Logan"/>
    <s v="Johnny Depp"/>
    <s v="United States"/>
    <n v="135000000"/>
    <n v="245724603"/>
    <s v="Paramount Pictures"/>
    <n v="107"/>
    <n v="224.9"/>
    <n v="342747034.06447309"/>
    <n v="0.82018224444444443"/>
  </r>
  <r>
    <s v="Melancholia"/>
    <x v="0"/>
    <x v="0"/>
    <x v="31"/>
    <s v="May 26, 2011 (Denmark)"/>
    <x v="13"/>
    <n v="172000"/>
    <s v="Lars von Trier"/>
    <s v="Lars von Trier"/>
    <s v="Kirsten Dunst"/>
    <s v="Denmark"/>
    <n v="7400000"/>
    <n v="17039814"/>
    <s v="Zentropa Entertainments"/>
    <n v="135"/>
    <n v="224.9"/>
    <n v="23767850.830591373"/>
    <n v="1.3026775675675675"/>
  </r>
  <r>
    <s v="Source Code"/>
    <x v="8"/>
    <x v="2"/>
    <x v="31"/>
    <s v="April 1, 2011 (United States)"/>
    <x v="24"/>
    <n v="495000"/>
    <s v="Duncan Jones"/>
    <s v="Ben Ripley"/>
    <s v="Jake Gyllenhaal"/>
    <s v="United States"/>
    <n v="32000000"/>
    <n v="147332697"/>
    <s v="Summit Entertainment"/>
    <n v="93"/>
    <n v="224.9"/>
    <n v="205505856.15340149"/>
    <n v="3.6041467812499999"/>
  </r>
  <r>
    <s v="Real Steel"/>
    <x v="8"/>
    <x v="2"/>
    <x v="31"/>
    <s v="October 7, 2011 (United States)"/>
    <x v="9"/>
    <n v="306000"/>
    <s v="Shawn Levy"/>
    <s v="John Gatins"/>
    <s v="Hugh Jackman"/>
    <s v="United States"/>
    <n v="110000000"/>
    <n v="299268508"/>
    <s v="Dreamworks Pictures"/>
    <n v="127"/>
    <n v="224.9"/>
    <n v="417432329.74477541"/>
    <n v="1.7206227999999999"/>
  </r>
  <r>
    <s v="Horrible Bosses"/>
    <x v="0"/>
    <x v="3"/>
    <x v="31"/>
    <s v="July 8, 2011 (United States)"/>
    <x v="8"/>
    <n v="428000"/>
    <s v="Seth Gordon"/>
    <s v="Michael Markowitz"/>
    <s v="Jason Bateman"/>
    <s v="United States"/>
    <n v="35000000"/>
    <n v="209838559"/>
    <s v="New Line Cinema"/>
    <n v="98"/>
    <n v="224.9"/>
    <n v="292691667.22232103"/>
    <n v="4.9953874000000003"/>
  </r>
  <r>
    <s v="Rio"/>
    <x v="1"/>
    <x v="10"/>
    <x v="31"/>
    <s v="April 15, 2011 (United States)"/>
    <x v="15"/>
    <n v="212000"/>
    <s v="Carlos Saldanha"/>
    <s v="Carlos Saldanha"/>
    <s v="Jesse Eisenberg"/>
    <s v="United States"/>
    <n v="90000000"/>
    <n v="483866518"/>
    <s v="Twentieth Century Fox Animation"/>
    <n v="96"/>
    <n v="224.9"/>
    <n v="674917415.28056908"/>
    <n v="4.3762946444444442"/>
  </r>
  <r>
    <s v="The Skin I Live In"/>
    <x v="0"/>
    <x v="0"/>
    <x v="31"/>
    <s v="September 2, 2011 (Spain)"/>
    <x v="37"/>
    <n v="143000"/>
    <s v="Pedro AlmodÃ³var"/>
    <s v="Thierry Jonquet"/>
    <s v="Antonio Banderas"/>
    <s v="Spain"/>
    <m/>
    <n v="33750478"/>
    <s v="Blue Haze Entertainment"/>
    <n v="120"/>
    <n v="224.9"/>
    <n v="47076589.366829701"/>
    <n v="0"/>
  </r>
  <r>
    <s v="Sherlock Holmes: A Game of Shadows"/>
    <x v="8"/>
    <x v="2"/>
    <x v="31"/>
    <s v="December 16, 2011 (United States)"/>
    <x v="24"/>
    <n v="429000"/>
    <s v="Guy Ritchie"/>
    <s v="Michele Mulroney"/>
    <s v="Robert Downey Jr."/>
    <s v="United States"/>
    <n v="125000000"/>
    <n v="543848418"/>
    <s v="Warner Bros."/>
    <n v="129"/>
    <n v="224.9"/>
    <n v="758582697.76167178"/>
    <n v="3.350787344"/>
  </r>
  <r>
    <s v="The Three Musketeers"/>
    <x v="8"/>
    <x v="2"/>
    <x v="31"/>
    <s v="October 21, 2011 (United States)"/>
    <x v="46"/>
    <n v="105000"/>
    <s v="Paul W.S. Anderson"/>
    <s v="Alex Litvak"/>
    <s v="Logan Lerman"/>
    <s v="United States"/>
    <n v="75000000"/>
    <n v="132274484"/>
    <s v="Summit Entertainment"/>
    <n v="110"/>
    <n v="224.9"/>
    <n v="184502025.92618942"/>
    <n v="0.76365978666666667"/>
  </r>
  <r>
    <s v="Sleeping Beauty"/>
    <x v="4"/>
    <x v="0"/>
    <x v="31"/>
    <s v="December 2, 2011 (United States)"/>
    <x v="11"/>
    <n v="32000"/>
    <s v="Julia Leigh"/>
    <s v="Julia Leigh"/>
    <s v="Emily Browning"/>
    <s v="Australia"/>
    <m/>
    <n v="408680"/>
    <s v="Screen Australia"/>
    <n v="101"/>
    <n v="224.9"/>
    <n v="570044.0907069809"/>
    <n v="0"/>
  </r>
  <r>
    <s v="Tower Heist"/>
    <x v="8"/>
    <x v="2"/>
    <x v="31"/>
    <s v="November 4, 2011 (United States)"/>
    <x v="19"/>
    <n v="137000"/>
    <s v="Brett Ratner"/>
    <s v="Adam Cooper"/>
    <s v="Eddie Murphy"/>
    <s v="United States"/>
    <n v="75000000"/>
    <n v="152930623"/>
    <s v="Universal Pictures"/>
    <n v="104"/>
    <n v="224.9"/>
    <n v="213314079.3023566"/>
    <n v="1.0390749733333333"/>
  </r>
  <r>
    <s v="Paul"/>
    <x v="0"/>
    <x v="1"/>
    <x v="31"/>
    <s v="March 18, 2011 (United States)"/>
    <x v="9"/>
    <n v="240000"/>
    <s v="Greg Mottola"/>
    <s v="Simon Pegg"/>
    <s v="Simon Pegg"/>
    <s v="United States"/>
    <n v="40000000"/>
    <n v="97984015"/>
    <s v="Universal Pictures"/>
    <n v="104"/>
    <n v="224.9"/>
    <n v="136672234.3508226"/>
    <n v="1.4496003749999999"/>
  </r>
  <r>
    <s v="We Bought a Zoo"/>
    <x v="1"/>
    <x v="3"/>
    <x v="31"/>
    <s v="December 23, 2011 (United States)"/>
    <x v="12"/>
    <n v="138000"/>
    <s v="Cameron Crowe"/>
    <s v="Aline Brosh McKenna"/>
    <s v="Matt Damon"/>
    <s v="United States"/>
    <n v="50000000"/>
    <n v="120081841"/>
    <s v="Twentieth Century Fox"/>
    <n v="124"/>
    <n v="224.9"/>
    <n v="167495213.52467763"/>
    <n v="1.40163682"/>
  </r>
  <r>
    <s v="Rise of the Planet of the Apes"/>
    <x v="8"/>
    <x v="2"/>
    <x v="31"/>
    <s v="August 5, 2011 (United States)"/>
    <x v="24"/>
    <n v="504000"/>
    <s v="Rupert Wyatt"/>
    <s v="Rick Jaffa"/>
    <s v="James Franco"/>
    <s v="United States"/>
    <n v="93000000"/>
    <n v="481800873"/>
    <s v="Twentieth Century Fox"/>
    <n v="105"/>
    <n v="224.9"/>
    <n v="672036166.56336153"/>
    <n v="4.1806545483870972"/>
  </r>
  <r>
    <s v="Your Highness"/>
    <x v="0"/>
    <x v="1"/>
    <x v="31"/>
    <s v="April 8, 2011 (United States)"/>
    <x v="30"/>
    <n v="99000"/>
    <s v="David Gordon Green"/>
    <s v="Danny McBride"/>
    <s v="Danny McBride"/>
    <s v="United States"/>
    <n v="49900000"/>
    <n v="28013733"/>
    <s v="Universal Pictures"/>
    <n v="102"/>
    <n v="224.9"/>
    <n v="39074735.625166737"/>
    <n v="-0.43860254509018037"/>
  </r>
  <r>
    <s v="The Lincoln Lawyer"/>
    <x v="0"/>
    <x v="6"/>
    <x v="31"/>
    <s v="March 18, 2011 (United States)"/>
    <x v="4"/>
    <n v="221000"/>
    <s v="Brad Furman"/>
    <s v="John Romano"/>
    <s v="Matthew McConaughey"/>
    <s v="United States"/>
    <n v="40000000"/>
    <n v="86752352"/>
    <s v="Lionsgate"/>
    <n v="118"/>
    <n v="224.9"/>
    <n v="121005837.3606047"/>
    <n v="1.1688088000000001"/>
  </r>
  <r>
    <s v="Colombiana"/>
    <x v="8"/>
    <x v="2"/>
    <x v="31"/>
    <s v="August 26, 2011 (United States)"/>
    <x v="5"/>
    <n v="97000"/>
    <s v="Olivier Megaton"/>
    <s v="Luc Besson"/>
    <s v="Zoe Saldana"/>
    <s v="France"/>
    <n v="40000000"/>
    <n v="71508440"/>
    <s v="EuropaCorp"/>
    <n v="108"/>
    <n v="224.9"/>
    <n v="99742986.340595812"/>
    <n v="0.78771100000000005"/>
  </r>
  <r>
    <s v="Larry Crowne"/>
    <x v="8"/>
    <x v="3"/>
    <x v="31"/>
    <s v="July 1, 2011 (United States)"/>
    <x v="10"/>
    <n v="65000"/>
    <s v="Tom Hanks"/>
    <s v="Tom Hanks"/>
    <s v="Tom Hanks"/>
    <s v="United States"/>
    <n v="30000000"/>
    <n v="75055070"/>
    <s v="Universal Pictures"/>
    <n v="98"/>
    <n v="224.9"/>
    <n v="104689975.36238328"/>
    <n v="1.5018356666666666"/>
  </r>
  <r>
    <s v="Abduction"/>
    <x v="8"/>
    <x v="2"/>
    <x v="31"/>
    <s v="September 23, 2011 (United States)"/>
    <x v="27"/>
    <n v="78000"/>
    <s v="John Singleton"/>
    <s v="Shawn Christensen"/>
    <s v="Taylor Lautner"/>
    <s v="United States"/>
    <n v="35000000"/>
    <n v="82087155"/>
    <s v="Lionsgate"/>
    <n v="106"/>
    <n v="224.9"/>
    <n v="114498623.93730547"/>
    <n v="1.3453472857142856"/>
  </r>
  <r>
    <s v="A Separation"/>
    <x v="8"/>
    <x v="0"/>
    <x v="31"/>
    <s v="March 16, 2011 (Iran)"/>
    <x v="28"/>
    <n v="227000"/>
    <s v="Asghar Farhadi"/>
    <s v="Asghar Farhadi"/>
    <s v="Payman Maadi"/>
    <s v="Iran"/>
    <n v="500000"/>
    <n v="22926076"/>
    <s v="Asghar Farhadi Productions"/>
    <n v="123"/>
    <n v="224.9"/>
    <n v="31978257.186305024"/>
    <n v="44.852151999999997"/>
  </r>
  <r>
    <s v="Hugo"/>
    <x v="1"/>
    <x v="0"/>
    <x v="31"/>
    <s v="November 23, 2011 (United States)"/>
    <x v="24"/>
    <n v="310000"/>
    <s v="Martin Scorsese"/>
    <s v="John Logan"/>
    <s v="Asa Butterfield"/>
    <s v="United Kingdom"/>
    <n v="150000000"/>
    <n v="185770310"/>
    <s v="Paramount Pictures"/>
    <n v="126"/>
    <n v="224.9"/>
    <n v="259120258.99066252"/>
    <n v="0.23846873333333332"/>
  </r>
  <r>
    <s v="The Adjustment Bureau"/>
    <x v="8"/>
    <x v="11"/>
    <x v="31"/>
    <s v="March 4, 2011 (United States)"/>
    <x v="9"/>
    <n v="248000"/>
    <s v="George Nolfi"/>
    <s v="George Nolfi"/>
    <s v="Matt Damon"/>
    <s v="United States"/>
    <n v="50200000"/>
    <n v="127869379"/>
    <s v="Universal Pictures"/>
    <n v="106"/>
    <n v="224.9"/>
    <n v="178357599.78790572"/>
    <n v="1.5471987848605577"/>
  </r>
  <r>
    <s v="10 Years"/>
    <x v="8"/>
    <x v="3"/>
    <x v="31"/>
    <s v="October 5, 2012 (United States)"/>
    <x v="10"/>
    <n v="25000"/>
    <s v="Jamie Linden"/>
    <s v="Jamie Linden"/>
    <s v="Channing Tatum"/>
    <s v="United States"/>
    <m/>
    <n v="285984"/>
    <s v="Anchor Bay Films"/>
    <n v="100"/>
    <n v="224.9"/>
    <n v="398902.5380168964"/>
    <n v="0"/>
  </r>
  <r>
    <s v="The Tree of Life"/>
    <x v="8"/>
    <x v="0"/>
    <x v="31"/>
    <s v="May 17, 2011 (France)"/>
    <x v="8"/>
    <n v="171000"/>
    <s v="Terrence Malick"/>
    <s v="Terrence Malick"/>
    <s v="Brad Pitt"/>
    <s v="United States"/>
    <n v="32000000"/>
    <n v="58409247"/>
    <s v="Cottonwood Pictures"/>
    <n v="139"/>
    <n v="224.9"/>
    <n v="81471679.786127165"/>
    <n v="0.82528896875000002"/>
  </r>
  <r>
    <s v="The Deep Blue Sea"/>
    <x v="0"/>
    <x v="0"/>
    <x v="31"/>
    <s v="November 25, 2011 (United Kingdom)"/>
    <x v="19"/>
    <n v="15000"/>
    <s v="Terence Davies"/>
    <s v="Terence Rattigan"/>
    <s v="Rachel Weisz"/>
    <s v="United Kingdom"/>
    <m/>
    <n v="3143514"/>
    <s v="Camberwell / Fly Films"/>
    <n v="98"/>
    <n v="224.9"/>
    <n v="4384705.8328145845"/>
    <n v="0"/>
  </r>
  <r>
    <s v="Killer Joe"/>
    <x v="9"/>
    <x v="6"/>
    <x v="31"/>
    <s v="June 29, 2012 (United Kingdom)"/>
    <x v="17"/>
    <n v="75000"/>
    <s v="William Friedkin"/>
    <s v="Tracy Letts"/>
    <s v="Matthew McConaughey"/>
    <s v="United States"/>
    <n v="11000000"/>
    <n v="4633668"/>
    <s v="Voltage Pictures"/>
    <n v="102"/>
    <n v="224.9"/>
    <n v="6463235.4450867046"/>
    <n v="-0.57875745454545457"/>
  </r>
  <r>
    <s v="Jane Eyre"/>
    <x v="8"/>
    <x v="0"/>
    <x v="31"/>
    <s v="April 22, 2011 (United States)"/>
    <x v="4"/>
    <n v="83000"/>
    <s v="Cary Joji Fukunaga"/>
    <s v="Charlotte BrontÃ«"/>
    <s v="Mia Wasikowska"/>
    <s v="United Kingdom"/>
    <m/>
    <n v="34710627"/>
    <s v="Focus Features"/>
    <n v="120"/>
    <n v="224.9"/>
    <n v="48415845.664295241"/>
    <n v="0"/>
  </r>
  <r>
    <s v="Kill the Irishman"/>
    <x v="0"/>
    <x v="5"/>
    <x v="31"/>
    <s v="May 11, 2012 (Mexico)"/>
    <x v="12"/>
    <n v="47000"/>
    <s v="Jonathan Hensleigh"/>
    <s v="Jonathan Hensleigh"/>
    <s v="Ray Stevenson"/>
    <s v="United States"/>
    <n v="12000000"/>
    <n v="1188194"/>
    <s v="Anchor Bay Films"/>
    <n v="106"/>
    <n v="224.9"/>
    <n v="1657343.0760337927"/>
    <n v="-0.90098383333333332"/>
  </r>
  <r>
    <s v="War Horse"/>
    <x v="8"/>
    <x v="2"/>
    <x v="31"/>
    <s v="December 25, 2011 (United States)"/>
    <x v="13"/>
    <n v="150000"/>
    <s v="Steven Spielberg"/>
    <s v="Lee Hall"/>
    <s v="Jeremy Irvine"/>
    <s v="United States"/>
    <n v="66000000"/>
    <n v="177584879"/>
    <s v="Dreamworks Pictures"/>
    <n v="146"/>
    <n v="224.9"/>
    <n v="247702874.79902178"/>
    <n v="1.6906799848484848"/>
  </r>
  <r>
    <s v="The Change-Up"/>
    <x v="0"/>
    <x v="3"/>
    <x v="31"/>
    <s v="August 5, 2011 (United States)"/>
    <x v="21"/>
    <n v="172000"/>
    <s v="David Dobkin"/>
    <s v="Jon Lucas"/>
    <s v="Jason Bateman"/>
    <s v="United States"/>
    <n v="52000000"/>
    <n v="75450437"/>
    <s v="Universal Pictures"/>
    <n v="112"/>
    <n v="224.9"/>
    <n v="105241449.91951978"/>
    <n v="0.45096994230769233"/>
  </r>
  <r>
    <s v="The Raid: Redemption"/>
    <x v="0"/>
    <x v="2"/>
    <x v="31"/>
    <s v="April 13, 2012 (United States)"/>
    <x v="37"/>
    <n v="195000"/>
    <s v="Gareth Evans"/>
    <s v="Gareth Evans"/>
    <s v="Iko Uwais"/>
    <s v="Indonesia"/>
    <n v="1100000"/>
    <n v="9148519"/>
    <s v="Pt. Merantau Films"/>
    <n v="101"/>
    <n v="224.9"/>
    <n v="12760739.930191197"/>
    <n v="7.3168354545454548"/>
  </r>
  <r>
    <s v="Margin Call"/>
    <x v="0"/>
    <x v="0"/>
    <x v="31"/>
    <s v="September 29, 2011 (Germany)"/>
    <x v="12"/>
    <n v="121000"/>
    <s v="J.C. Chandor"/>
    <s v="J.C. Chandor"/>
    <s v="Zachary Quinto"/>
    <s v="United States"/>
    <n v="3500000"/>
    <n v="19504039"/>
    <s v="Before The Door Pictures"/>
    <n v="107"/>
    <n v="224.9"/>
    <n v="27205055.732770119"/>
    <n v="4.5725825714285717"/>
  </r>
  <r>
    <s v="Martha Marcy May Marlene"/>
    <x v="0"/>
    <x v="0"/>
    <x v="31"/>
    <s v="December 21, 2011 (Sweden)"/>
    <x v="15"/>
    <n v="50000"/>
    <s v="Sean Durkin"/>
    <s v="Sean Durkin"/>
    <s v="Elizabeth Olsen"/>
    <s v="United States"/>
    <m/>
    <n v="4778439"/>
    <s v="Fox Searchlight Pictures"/>
    <n v="102"/>
    <n v="224.9"/>
    <n v="6665168.1382836811"/>
    <n v="0"/>
  </r>
  <r>
    <s v="Hanna"/>
    <x v="8"/>
    <x v="2"/>
    <x v="31"/>
    <s v="April 8, 2011 (United States)"/>
    <x v="8"/>
    <n v="193000"/>
    <s v="Joe Wright"/>
    <s v="Seth Lochhead"/>
    <s v="Saoirse Ronan"/>
    <s v="United States"/>
    <n v="30000000"/>
    <n v="63782078"/>
    <s v="Focus Features"/>
    <n v="111"/>
    <n v="224.9"/>
    <n v="88965930.940862596"/>
    <n v="1.1260692666666667"/>
  </r>
  <r>
    <s v="50/50"/>
    <x v="0"/>
    <x v="3"/>
    <x v="31"/>
    <s v="September 30, 2011 (United States)"/>
    <x v="37"/>
    <n v="320000"/>
    <s v="Jonathan Levine"/>
    <s v="Will Reiser"/>
    <s v="Joseph Gordon-Levitt"/>
    <s v="United States"/>
    <n v="8000000"/>
    <n v="41097853"/>
    <s v="Summit Entertainment"/>
    <n v="100"/>
    <n v="224.9"/>
    <n v="57325017.723877273"/>
    <n v="4.1372316250000001"/>
  </r>
  <r>
    <s v="The Descendants"/>
    <x v="0"/>
    <x v="3"/>
    <x v="31"/>
    <s v="December 9, 2011 (United States)"/>
    <x v="4"/>
    <n v="235000"/>
    <s v="Alexander Payne"/>
    <s v="Alexander Payne"/>
    <s v="George Clooney"/>
    <s v="United States"/>
    <n v="20000000"/>
    <n v="177243185"/>
    <s v="Fox Searchlight Pictures"/>
    <n v="115"/>
    <n v="224.9"/>
    <n v="247226265.6047132"/>
    <n v="7.8621592500000004"/>
  </r>
  <r>
    <s v="The Adventures of Tintin"/>
    <x v="1"/>
    <x v="10"/>
    <x v="31"/>
    <s v="December 21, 2011 (United States)"/>
    <x v="4"/>
    <n v="221000"/>
    <s v="Steven Spielberg"/>
    <s v="HergÃ©"/>
    <s v="Jamie Bell"/>
    <s v="United States"/>
    <n v="135000000"/>
    <n v="373993951"/>
    <s v="Columbia Pictures"/>
    <n v="107"/>
    <n v="224.9"/>
    <n v="521662527.47309911"/>
    <n v="1.7703255629629631"/>
  </r>
  <r>
    <s v="The Darkest Hour"/>
    <x v="8"/>
    <x v="2"/>
    <x v="31"/>
    <s v="December 25, 2011 (United States)"/>
    <x v="38"/>
    <n v="59000"/>
    <s v="Chris Gorak"/>
    <s v="Jon Spaihts"/>
    <s v="Emile Hirsch"/>
    <s v="United States"/>
    <n v="30000000"/>
    <n v="64626786"/>
    <s v="Summit Entertainment"/>
    <n v="89"/>
    <n v="224.9"/>
    <n v="90144165.265451312"/>
    <n v="1.1542262000000001"/>
  </r>
  <r>
    <s v="Final Destination 5"/>
    <x v="0"/>
    <x v="2"/>
    <x v="31"/>
    <s v="August 12, 2011 (United States)"/>
    <x v="1"/>
    <n v="109000"/>
    <s v="Steven Quale"/>
    <s v="Eric Heisserer"/>
    <s v="Nicholas D'Agosto"/>
    <s v="United States"/>
    <n v="40000000"/>
    <n v="157887643"/>
    <s v="New Line Cinema"/>
    <n v="92"/>
    <n v="224.9"/>
    <n v="220228339.74699867"/>
    <n v="2.9471910750000001"/>
  </r>
  <r>
    <s v="I Am Number Four"/>
    <x v="8"/>
    <x v="2"/>
    <x v="31"/>
    <s v="February 18, 2011 (United States)"/>
    <x v="10"/>
    <n v="230000"/>
    <s v="D.J. Caruso"/>
    <s v="Alfred Gough"/>
    <s v="Alex Pettyfer"/>
    <s v="United States"/>
    <n v="60000000"/>
    <n v="149878437"/>
    <s v="Dreamworks Pictures"/>
    <n v="111"/>
    <n v="224.9"/>
    <n v="209056761.61360604"/>
    <n v="1.49797395"/>
  </r>
  <r>
    <s v="Footloose"/>
    <x v="8"/>
    <x v="3"/>
    <x v="31"/>
    <s v="October 14, 2011 (United States)"/>
    <x v="23"/>
    <n v="47000"/>
    <s v="Craig Brewer"/>
    <s v="Dean Pitchford"/>
    <s v="Kenny Wormald"/>
    <s v="United States"/>
    <n v="24000000"/>
    <n v="63543328"/>
    <s v="Paramount Pictures"/>
    <n v="113"/>
    <n v="224.9"/>
    <n v="88632912.377056465"/>
    <n v="1.6476386666666667"/>
  </r>
  <r>
    <s v="You're Next"/>
    <x v="0"/>
    <x v="4"/>
    <x v="31"/>
    <s v="August 23, 2013 (United States)"/>
    <x v="14"/>
    <n v="92000"/>
    <s v="Adam Wingard"/>
    <s v="Simon Barrett"/>
    <s v="Sharni Vinson"/>
    <s v="United States"/>
    <n v="1000000"/>
    <n v="26895481"/>
    <s v="Snoot Entertainment"/>
    <n v="95"/>
    <n v="224.9"/>
    <n v="37514950.598932855"/>
    <n v="25.895481"/>
  </r>
  <r>
    <s v="Zindagi Na Milegi Dobara"/>
    <x v="4"/>
    <x v="3"/>
    <x v="31"/>
    <s v="July 15, 2011 (India)"/>
    <x v="7"/>
    <n v="71000"/>
    <s v="Zoya Akhtar"/>
    <s v="Farhan Akhtar"/>
    <s v="Hrithik Roshan"/>
    <s v="India"/>
    <m/>
    <n v="5192743"/>
    <s v="Eros Worldwide"/>
    <n v="155"/>
    <n v="224.9"/>
    <n v="7243056.8212538902"/>
    <n v="0"/>
  </r>
  <r>
    <s v="The Hunter"/>
    <x v="0"/>
    <x v="1"/>
    <x v="31"/>
    <s v="October 6, 2011 (Australia)"/>
    <x v="17"/>
    <n v="38000"/>
    <s v="Daniel Nettheim"/>
    <s v="Alice Addison"/>
    <s v="Willem Dafoe"/>
    <s v="Australia"/>
    <m/>
    <n v="1680778"/>
    <s v="Porchlight Films"/>
    <n v="100"/>
    <n v="224.9"/>
    <n v="2344420.0026678522"/>
    <n v="0"/>
  </r>
  <r>
    <s v="The Thing"/>
    <x v="0"/>
    <x v="4"/>
    <x v="31"/>
    <s v="October 14, 2011 (United States)"/>
    <x v="19"/>
    <n v="124000"/>
    <s v="Matthijs van Heijningen Jr."/>
    <s v="Eric Heisserer"/>
    <s v="Mary Elizabeth Winstead"/>
    <s v="Canada"/>
    <n v="38000000"/>
    <n v="31505287"/>
    <s v="Morgan Creek Entertainment"/>
    <n v="103"/>
    <n v="224.9"/>
    <n v="43944902.320586927"/>
    <n v="-0.1709135"/>
  </r>
  <r>
    <s v="Drive Angry"/>
    <x v="0"/>
    <x v="2"/>
    <x v="31"/>
    <s v="February 25, 2011 (United States)"/>
    <x v="20"/>
    <n v="96000"/>
    <s v="Patrick Lussier"/>
    <s v="Todd Farmer"/>
    <s v="Nicolas Cage"/>
    <s v="United States"/>
    <n v="50000000"/>
    <n v="40909909"/>
    <s v="Summit Entertainment"/>
    <n v="104"/>
    <n v="224.9"/>
    <n v="57062865.510449089"/>
    <n v="-0.18180182"/>
  </r>
  <r>
    <s v="Jack and Jill"/>
    <x v="1"/>
    <x v="3"/>
    <x v="31"/>
    <s v="November 11, 2011 (United States)"/>
    <x v="64"/>
    <n v="80000"/>
    <s v="Dennis Dugan"/>
    <s v="Ben Zook"/>
    <s v="Adam Sandler"/>
    <s v="United States"/>
    <n v="79000000"/>
    <n v="149673788"/>
    <s v="Columbia Pictures"/>
    <n v="91"/>
    <n v="224.9"/>
    <n v="208771308.56202757"/>
    <n v="0.89460491139240506"/>
  </r>
  <r>
    <s v="Zookeeper"/>
    <x v="1"/>
    <x v="3"/>
    <x v="31"/>
    <s v="July 8, 2011 (United States)"/>
    <x v="33"/>
    <n v="59000"/>
    <s v="Frank Coraci"/>
    <s v="Nick Bakay"/>
    <s v="Kevin James"/>
    <s v="United States"/>
    <n v="80000000"/>
    <n v="169852759"/>
    <s v="Columbia Pictures"/>
    <n v="102"/>
    <n v="224.9"/>
    <n v="236917787.89817697"/>
    <n v="1.1231594874999999"/>
  </r>
  <r>
    <s v="The Hangover Part II"/>
    <x v="0"/>
    <x v="3"/>
    <x v="31"/>
    <s v="May 26, 2011 (United States)"/>
    <x v="5"/>
    <n v="472000"/>
    <s v="Todd Phillips"/>
    <s v="Craig Mazin"/>
    <s v="Bradley Cooper"/>
    <s v="United States"/>
    <n v="80000000"/>
    <n v="586764305"/>
    <s v="Warner Bros."/>
    <n v="102"/>
    <n v="224.9"/>
    <n v="818443585.94264114"/>
    <n v="6.3345538125000003"/>
  </r>
  <r>
    <s v="Hall Pass"/>
    <x v="0"/>
    <x v="3"/>
    <x v="31"/>
    <s v="February 25, 2011 (United States)"/>
    <x v="1"/>
    <n v="121000"/>
    <s v="Bobby Farrelly"/>
    <s v="Pete Jones"/>
    <s v="Owen Wilson"/>
    <s v="United States"/>
    <n v="36000000"/>
    <n v="86157237"/>
    <s v="New Line Cinema"/>
    <n v="105"/>
    <n v="224.9"/>
    <n v="120175745.87327701"/>
    <n v="1.3932565833333332"/>
  </r>
  <r>
    <s v="The Best Exotic Marigold Hotel"/>
    <x v="8"/>
    <x v="3"/>
    <x v="31"/>
    <s v="May 25, 2012 (United States)"/>
    <x v="4"/>
    <n v="92000"/>
    <s v="John Madden"/>
    <s v="Ol Parker"/>
    <s v="Judi Dench"/>
    <s v="United Kingdom"/>
    <n v="10000000"/>
    <n v="136836272"/>
    <s v="Blueprint Pictures"/>
    <n v="124"/>
    <n v="224.9"/>
    <n v="190865000.11738551"/>
    <n v="12.6836272"/>
  </r>
  <r>
    <s v="The Grey"/>
    <x v="0"/>
    <x v="2"/>
    <x v="31"/>
    <s v="January 27, 2012 (United States)"/>
    <x v="8"/>
    <n v="244000"/>
    <s v="Joe Carnahan"/>
    <s v="Joe Carnahan"/>
    <s v="Liam Neeson"/>
    <s v="United States"/>
    <n v="25000000"/>
    <n v="79781695"/>
    <s v="Open Road Films (II)"/>
    <n v="117"/>
    <n v="224.9"/>
    <n v="111282871.14939973"/>
    <n v="2.1912677999999999"/>
  </r>
  <r>
    <s v="The Sitter"/>
    <x v="0"/>
    <x v="3"/>
    <x v="31"/>
    <s v="December 9, 2011 (United States)"/>
    <x v="46"/>
    <n v="69000"/>
    <s v="David Gordon Green"/>
    <s v="Brian Gatewood"/>
    <s v="Jonah Hill"/>
    <s v="United States"/>
    <n v="25000000"/>
    <n v="34942188"/>
    <s v="Twentieth Century Fox"/>
    <n v="81"/>
    <n v="224.9"/>
    <n v="48738836.707870163"/>
    <n v="0.39768752000000002"/>
  </r>
  <r>
    <s v="Take Me Home Tonight"/>
    <x v="0"/>
    <x v="3"/>
    <x v="31"/>
    <s v="March 4, 2011 (United States)"/>
    <x v="21"/>
    <n v="52000"/>
    <s v="Michael Dowse"/>
    <s v="Jackie Filgo"/>
    <s v="Topher Grace"/>
    <s v="United States"/>
    <n v="23000000"/>
    <n v="7550073"/>
    <s v="Rogue Pictures"/>
    <n v="97"/>
    <n v="224.9"/>
    <n v="10531160.071587373"/>
    <n v="-0.67173595652173912"/>
  </r>
  <r>
    <s v="The Mechanic"/>
    <x v="0"/>
    <x v="2"/>
    <x v="31"/>
    <s v="January 28, 2011 (United States)"/>
    <x v="14"/>
    <n v="154000"/>
    <s v="Simon West"/>
    <s v="Richard Wenk"/>
    <s v="Jason Statham"/>
    <s v="United States"/>
    <n v="40000000"/>
    <n v="76130093"/>
    <s v="CBS Films"/>
    <n v="93"/>
    <n v="224.9"/>
    <n v="106189462.75722542"/>
    <n v="0.90325232499999997"/>
  </r>
  <r>
    <s v="Ghost Rider: Spirit of Vengeance"/>
    <x v="8"/>
    <x v="2"/>
    <x v="31"/>
    <s v="February 17, 2012 (United States)"/>
    <x v="36"/>
    <n v="113000"/>
    <s v="Mark Neveldine"/>
    <s v="Scott M. Gimple"/>
    <s v="Nicolas Cage"/>
    <s v="United States"/>
    <n v="57000000"/>
    <n v="132563930"/>
    <s v="Columbia Pictures"/>
    <n v="96"/>
    <n v="224.9"/>
    <n v="184905757.40773678"/>
    <n v="1.3256829824561402"/>
  </r>
  <r>
    <s v="Battle Los Angeles"/>
    <x v="8"/>
    <x v="2"/>
    <x v="31"/>
    <s v="March 11, 2011 (United States)"/>
    <x v="46"/>
    <n v="176000"/>
    <s v="Jonathan Liebesman"/>
    <s v="Christopher Bertolini"/>
    <s v="Aaron Eckhart"/>
    <s v="United States"/>
    <n v="70000000"/>
    <n v="211819354"/>
    <s v="Columbia Pictures"/>
    <n v="116"/>
    <n v="224.9"/>
    <n v="295454563.58292574"/>
    <n v="2.0259907714285714"/>
  </r>
  <r>
    <s v="The Green Hornet"/>
    <x v="8"/>
    <x v="2"/>
    <x v="31"/>
    <s v="January 14, 2011 (United States)"/>
    <x v="1"/>
    <n v="157000"/>
    <s v="Michel Gondry"/>
    <s v="Seth Rogen"/>
    <s v="Seth Rogen"/>
    <s v="United States"/>
    <n v="120000000"/>
    <n v="227817248"/>
    <s v="Columbia Pictures"/>
    <n v="119"/>
    <n v="224.9"/>
    <n v="317769100.47843486"/>
    <n v="0.89847706666666671"/>
  </r>
  <r>
    <s v="Killer Elite"/>
    <x v="0"/>
    <x v="2"/>
    <x v="31"/>
    <s v="September 23, 2011 (United States)"/>
    <x v="5"/>
    <n v="126000"/>
    <s v="Gary McKendry"/>
    <s v="Matt Sherring"/>
    <s v="Jason Statham"/>
    <s v="United Kingdom"/>
    <n v="70000000"/>
    <n v="57084522"/>
    <s v="Omnilab Media"/>
    <n v="116"/>
    <n v="224.9"/>
    <n v="79623897.516229436"/>
    <n v="-0.18450682857142858"/>
  </r>
  <r>
    <s v="Shark Night"/>
    <x v="8"/>
    <x v="4"/>
    <x v="31"/>
    <s v="September 2, 2011 (United States)"/>
    <x v="35"/>
    <n v="25000"/>
    <s v="David R. Ellis"/>
    <s v="Will Hayes"/>
    <s v="Sara Paxton"/>
    <s v="United States"/>
    <n v="25000000"/>
    <n v="41363927"/>
    <s v="Incentive Filmed Entertainment"/>
    <n v="90"/>
    <n v="224.9"/>
    <n v="57696148.954646505"/>
    <n v="0.65455708000000001"/>
  </r>
  <r>
    <s v="J. Edgar"/>
    <x v="0"/>
    <x v="5"/>
    <x v="31"/>
    <s v="November 11, 2011 (United States)"/>
    <x v="16"/>
    <n v="124000"/>
    <s v="Clint Eastwood"/>
    <s v="Dustin Lance Black"/>
    <s v="Leonardo DiCaprio"/>
    <s v="United States"/>
    <n v="35000000"/>
    <n v="84920539"/>
    <s v="Imagine Entertainment"/>
    <n v="137"/>
    <n v="224.9"/>
    <n v="118450747.37349933"/>
    <n v="1.4263011142857143"/>
  </r>
  <r>
    <s v="Dream House"/>
    <x v="8"/>
    <x v="0"/>
    <x v="31"/>
    <s v="September 30, 2011 (United States)"/>
    <x v="22"/>
    <n v="64000"/>
    <s v="Jim Sheridan"/>
    <s v="David Loucka"/>
    <s v="Daniel Craig"/>
    <s v="United States"/>
    <n v="50000000"/>
    <n v="39984400"/>
    <s v="Cliffjack Motion Pictures"/>
    <n v="84"/>
    <n v="224.9"/>
    <n v="55771926.545131169"/>
    <n v="-0.20031199999999999"/>
  </r>
  <r>
    <s v="Haywire"/>
    <x v="0"/>
    <x v="2"/>
    <x v="31"/>
    <s v="January 20, 2012 (United States)"/>
    <x v="1"/>
    <n v="85000"/>
    <s v="Steven Soderbergh"/>
    <s v="Lem Dobbs"/>
    <s v="Gina Carano"/>
    <s v="Ireland"/>
    <n v="23000000"/>
    <n v="34513760"/>
    <s v="Relativity Media"/>
    <n v="93"/>
    <n v="224.9"/>
    <n v="48141247.274344154"/>
    <n v="0.50059826086956527"/>
  </r>
  <r>
    <s v="A Dangerous Method"/>
    <x v="0"/>
    <x v="5"/>
    <x v="31"/>
    <s v="November 10, 2011 (Germany)"/>
    <x v="5"/>
    <n v="100000"/>
    <s v="David Cronenberg"/>
    <s v="Christopher Hampton"/>
    <s v="Michael Fassbender"/>
    <s v="United Kingdom"/>
    <m/>
    <n v="30519436"/>
    <s v="Recorded Picture Company (RPC)"/>
    <n v="99"/>
    <n v="224.9"/>
    <n v="42569795.790128946"/>
    <n v="0"/>
  </r>
  <r>
    <s v="The Muppets"/>
    <x v="1"/>
    <x v="1"/>
    <x v="31"/>
    <s v="November 23, 2011 (United States)"/>
    <x v="12"/>
    <n v="89000"/>
    <s v="James Bobin"/>
    <s v="Jason Segel"/>
    <s v="Amy Adams"/>
    <s v="United States"/>
    <n v="45000000"/>
    <n v="165184237"/>
    <s v="Walt Disney Pictures"/>
    <n v="103"/>
    <n v="224.9"/>
    <n v="230405936.62472209"/>
    <n v="2.6707608222222223"/>
  </r>
  <r>
    <s v="The Smurfs"/>
    <x v="1"/>
    <x v="10"/>
    <x v="31"/>
    <s v="July 29, 2011 (United States)"/>
    <x v="20"/>
    <n v="86000"/>
    <s v="Raja Gosnell"/>
    <s v="J. David Stem"/>
    <s v="Hank Azaria"/>
    <s v="United States"/>
    <n v="110000000"/>
    <n v="563749323"/>
    <s v="Columbia Pictures"/>
    <n v="103"/>
    <n v="224.9"/>
    <n v="786341318.91996443"/>
    <n v="4.1249938454545454"/>
  </r>
  <r>
    <s v="The Ides of March"/>
    <x v="0"/>
    <x v="0"/>
    <x v="31"/>
    <s v="October 7, 2011 (United States)"/>
    <x v="12"/>
    <n v="218000"/>
    <s v="George Clooney"/>
    <s v="George Clooney"/>
    <s v="Paul Giamatti"/>
    <s v="United States"/>
    <n v="12500000"/>
    <n v="76338111"/>
    <s v="Columbia Pictures"/>
    <n v="101"/>
    <n v="224.9"/>
    <n v="106479615.03201422"/>
    <n v="5.1070488799999998"/>
  </r>
  <r>
    <s v="Fright Night"/>
    <x v="0"/>
    <x v="3"/>
    <x v="31"/>
    <s v="August 19, 2011 (United States)"/>
    <x v="5"/>
    <n v="101000"/>
    <s v="Craig Gillespie"/>
    <s v="Marti Noxon"/>
    <s v="Anton Yelchin"/>
    <s v="United States"/>
    <n v="30000000"/>
    <n v="41002607"/>
    <s v="Dreamworks Pictures"/>
    <n v="106"/>
    <n v="224.9"/>
    <n v="57192164.588261448"/>
    <n v="0.36675356666666664"/>
  </r>
  <r>
    <s v="Soul Surfer"/>
    <x v="1"/>
    <x v="5"/>
    <x v="31"/>
    <s v="April 8, 2011 (United States)"/>
    <x v="9"/>
    <n v="47000"/>
    <s v="Sean McNamara"/>
    <s v="Sean McNamara"/>
    <s v="AnnaSophia Robb"/>
    <s v="United States"/>
    <n v="18000000"/>
    <n v="47120948"/>
    <s v="Enticing Entertainment"/>
    <n v="112"/>
    <n v="224.9"/>
    <n v="65726284.515784793"/>
    <n v="1.6178304444444445"/>
  </r>
  <r>
    <s v="The Artist"/>
    <x v="8"/>
    <x v="3"/>
    <x v="31"/>
    <s v="January 20, 2012 (United States)"/>
    <x v="6"/>
    <n v="234000"/>
    <s v="Michel Hazanavicius"/>
    <s v="Michel Hazanavicius"/>
    <s v="Jean Dujardin"/>
    <s v="France"/>
    <n v="15000000"/>
    <n v="133432856"/>
    <s v="Studio 37"/>
    <n v="100"/>
    <n v="224.9"/>
    <n v="186117772.01956424"/>
    <n v="7.8955237333333335"/>
  </r>
  <r>
    <s v="Water for Elephants"/>
    <x v="8"/>
    <x v="0"/>
    <x v="31"/>
    <s v="April 22, 2011 (United States)"/>
    <x v="15"/>
    <n v="113000"/>
    <s v="Francis Lawrence"/>
    <s v="Richard LaGravenese"/>
    <s v="Robert Pattinson"/>
    <s v="United States"/>
    <n v="38000000"/>
    <n v="117094902"/>
    <s v="Fox 2000 Pictures"/>
    <n v="120"/>
    <n v="224.9"/>
    <n v="163328905.10182303"/>
    <n v="2.0814447894736841"/>
  </r>
  <r>
    <s v="Oslo, August 31st"/>
    <x v="4"/>
    <x v="0"/>
    <x v="31"/>
    <s v="August 31, 2011 (Norway)"/>
    <x v="37"/>
    <n v="21000"/>
    <s v="Joachim Trier"/>
    <s v="Pierre Drieu La Rochelle"/>
    <s v="Anders Danielsen Lie"/>
    <s v="Norway"/>
    <m/>
    <n v="1470679"/>
    <s v="Motlys"/>
    <n v="95"/>
    <n v="224.9"/>
    <n v="2051365.0613606046"/>
    <n v="0"/>
  </r>
  <r>
    <s v="The Snowtown Murders"/>
    <x v="4"/>
    <x v="5"/>
    <x v="31"/>
    <s v="May 19, 2011 (Australia)"/>
    <x v="14"/>
    <n v="18000"/>
    <s v="Justin Kurzel"/>
    <s v="Shaun Grant"/>
    <s v="Lucas Pittaway"/>
    <s v="Australia"/>
    <n v="2000000"/>
    <n v="1349387"/>
    <s v="Carver Films"/>
    <n v="119"/>
    <n v="224.9"/>
    <n v="1882181.8670520231"/>
    <n v="-0.3253065"/>
  </r>
  <r>
    <s v="Something Borrowed"/>
    <x v="8"/>
    <x v="3"/>
    <x v="31"/>
    <s v="May 6, 2011 (United States)"/>
    <x v="23"/>
    <n v="59000"/>
    <s v="Luke Greenfield"/>
    <s v="Jennie Snyder Urman"/>
    <s v="Ginnifer Goodwin"/>
    <s v="United States"/>
    <n v="35000000"/>
    <n v="65100369"/>
    <s v="Alcon Entertainment"/>
    <n v="112"/>
    <n v="224.9"/>
    <n v="90804738.796353936"/>
    <n v="0.86001054285714285"/>
  </r>
  <r>
    <s v="The Human Centipede II (Full Sequence)"/>
    <x v="4"/>
    <x v="4"/>
    <x v="31"/>
    <s v="November 2011 (Australia)"/>
    <x v="51"/>
    <n v="37000"/>
    <s v="Tom Six"/>
    <s v="Tom Six"/>
    <s v="Laurence R. Harvey"/>
    <s v="Netherlands"/>
    <m/>
    <n v="170323"/>
    <s v="Six Entertainment Company"/>
    <n v="91"/>
    <n v="224.9"/>
    <n v="237573.69986660738"/>
    <n v="0"/>
  </r>
  <r>
    <s v="Priest"/>
    <x v="8"/>
    <x v="2"/>
    <x v="31"/>
    <s v="May 13, 2011 (United States)"/>
    <x v="46"/>
    <n v="117000"/>
    <s v="Scott Stewart"/>
    <s v="Cory Goodman"/>
    <s v="Paul Bettany"/>
    <s v="United States"/>
    <n v="60000000"/>
    <n v="78309505"/>
    <s v="Screen Gems"/>
    <n v="87"/>
    <n v="224.9"/>
    <n v="109229398.48154736"/>
    <n v="0.30515841666666665"/>
  </r>
  <r>
    <s v="Johnny English Reborn"/>
    <x v="1"/>
    <x v="2"/>
    <x v="31"/>
    <s v="October 21, 2011 (United States)"/>
    <x v="21"/>
    <n v="123000"/>
    <s v="Oliver Parker"/>
    <s v="Hamish McColl"/>
    <s v="Rowan Atkinson"/>
    <s v="United Kingdom"/>
    <n v="45000000"/>
    <n v="160078586"/>
    <s v="Universal Pictures"/>
    <n v="101"/>
    <n v="224.9"/>
    <n v="223284359.39617607"/>
    <n v="2.5573019111111113"/>
  </r>
  <r>
    <s v="The Inbetweeners"/>
    <x v="0"/>
    <x v="3"/>
    <x v="31"/>
    <s v="August 17, 2011 (United Kingdom)"/>
    <x v="17"/>
    <n v="80000"/>
    <s v="Ben Palmer"/>
    <s v="Iain Morris"/>
    <s v="James Buckley"/>
    <s v="United Kingdom"/>
    <m/>
    <n v="88823111"/>
    <s v="Film4"/>
    <n v="97"/>
    <n v="224.9"/>
    <n v="123894219.30057803"/>
    <n v="0"/>
  </r>
  <r>
    <s v="Bucky Larson: Born to Be a Star"/>
    <x v="0"/>
    <x v="3"/>
    <x v="31"/>
    <s v="September 9, 2011 (United States)"/>
    <x v="56"/>
    <n v="12000"/>
    <s v="Tom Brady"/>
    <s v="Adam Sandler"/>
    <s v="Nick Swardson"/>
    <s v="United States"/>
    <n v="10000000"/>
    <n v="2530394"/>
    <s v="Columbia Pictures"/>
    <n v="97"/>
    <n v="224.9"/>
    <n v="3529500.2125389059"/>
    <n v="-0.74696059999999997"/>
  </r>
  <r>
    <s v="Diary of a Wimpy Kid: Rodrick Rules"/>
    <x v="1"/>
    <x v="10"/>
    <x v="31"/>
    <s v="March 25, 2011 (United States)"/>
    <x v="16"/>
    <n v="28000"/>
    <s v="David Bowers"/>
    <s v="Gabe Sachs"/>
    <s v="Zachary Gordon"/>
    <s v="United States"/>
    <n v="21000000"/>
    <n v="72526996"/>
    <s v="Fox 2000 Pictures"/>
    <n v="99"/>
    <n v="224.9"/>
    <n v="101163711.18363717"/>
    <n v="2.4536664761904761"/>
  </r>
  <r>
    <s v="Kill List"/>
    <x v="4"/>
    <x v="2"/>
    <x v="31"/>
    <s v="September 2, 2011 (United Kingdom)"/>
    <x v="5"/>
    <n v="38000"/>
    <s v="Ben Wheatley"/>
    <s v="Ben Wheatley"/>
    <s v="Neil Maskell"/>
    <s v="United Kingdom"/>
    <m/>
    <n v="450275"/>
    <s v="Warp X"/>
    <n v="95"/>
    <n v="224.9"/>
    <n v="628062.55002223211"/>
    <n v="0"/>
  </r>
  <r>
    <s v="Carnage"/>
    <x v="0"/>
    <x v="3"/>
    <x v="31"/>
    <s v="November 18, 2011 (Spain)"/>
    <x v="13"/>
    <n v="122000"/>
    <s v="Roman Polanski"/>
    <s v="Yasmina Reza"/>
    <s v="Jodie Foster"/>
    <s v="France"/>
    <n v="25000000"/>
    <n v="30722632"/>
    <s v="SBS Productions"/>
    <n v="80"/>
    <n v="224.9"/>
    <n v="42853222.136060469"/>
    <n v="0.22890527999999999"/>
  </r>
  <r>
    <s v="Attack the Block"/>
    <x v="0"/>
    <x v="2"/>
    <x v="31"/>
    <s v="May 13, 2011 (United Kingdom)"/>
    <x v="17"/>
    <n v="102000"/>
    <s v="Joe Cornish"/>
    <s v="Joe Cornish"/>
    <s v="John Boyega"/>
    <s v="United Kingdom"/>
    <n v="13000000"/>
    <n v="6206022"/>
    <s v="Screen Gems"/>
    <n v="88"/>
    <n v="224.9"/>
    <n v="8656421.0822587814"/>
    <n v="-0.52261369230769228"/>
  </r>
  <r>
    <s v="The Guard"/>
    <x v="0"/>
    <x v="3"/>
    <x v="31"/>
    <s v="July 7, 2011 (Ireland)"/>
    <x v="4"/>
    <n v="83000"/>
    <s v="John Michael McDonagh"/>
    <s v="John Michael McDonagh"/>
    <s v="Brendan Gleeson"/>
    <s v="Ireland"/>
    <n v="6000000"/>
    <n v="19561904"/>
    <s v="Reprisal Films"/>
    <n v="96"/>
    <n v="224.9"/>
    <n v="27285768.273899511"/>
    <n v="2.2603173333333335"/>
  </r>
  <r>
    <s v="Young Adult"/>
    <x v="0"/>
    <x v="3"/>
    <x v="31"/>
    <s v="December 16, 2011 (United States)"/>
    <x v="21"/>
    <n v="82000"/>
    <s v="Jason Reitman"/>
    <s v="Diablo Cody"/>
    <s v="Charlize Theron"/>
    <s v="United States"/>
    <n v="12000000"/>
    <n v="22939027"/>
    <s v="Paramount Pictures"/>
    <n v="94"/>
    <n v="224.9"/>
    <n v="31996321.787016451"/>
    <n v="0.91158558333333328"/>
  </r>
  <r>
    <s v="The Devil's Double"/>
    <x v="0"/>
    <x v="5"/>
    <x v="31"/>
    <s v="September 8, 2011 (Netherlands)"/>
    <x v="12"/>
    <n v="61000"/>
    <s v="Lee Tamahori"/>
    <s v="Michael Thomas"/>
    <s v="Dominic Cooper"/>
    <s v="Belgium"/>
    <n v="19100000"/>
    <n v="5728213"/>
    <s v="Corsan"/>
    <n v="109"/>
    <n v="224.9"/>
    <n v="7989952.9484215202"/>
    <n v="-0.70009356020942404"/>
  </r>
  <r>
    <s v="Another Earth"/>
    <x v="8"/>
    <x v="0"/>
    <x v="31"/>
    <s v="October 12, 2011 (France)"/>
    <x v="15"/>
    <n v="93000"/>
    <s v="Mike Cahill"/>
    <s v="Mike Cahill"/>
    <s v="Brit Marling"/>
    <s v="United States"/>
    <n v="100000"/>
    <n v="1938783"/>
    <s v="Artists Public Domain"/>
    <n v="92"/>
    <n v="224.9"/>
    <n v="2704296.2521120496"/>
    <n v="18.387830000000001"/>
  </r>
  <r>
    <s v="Perfect Sense"/>
    <x v="0"/>
    <x v="0"/>
    <x v="31"/>
    <s v="October 7, 2011 (United Kingdom)"/>
    <x v="12"/>
    <n v="58000"/>
    <s v="David Mackenzie"/>
    <s v="Kim Fupz Aakeson"/>
    <s v="Ewan McGregor"/>
    <s v="United Kingdom"/>
    <m/>
    <n v="933352"/>
    <s v="BBC Films"/>
    <n v="92"/>
    <n v="224.9"/>
    <n v="1301878.712316585"/>
    <n v="0"/>
  </r>
  <r>
    <s v="Like Crazy"/>
    <x v="8"/>
    <x v="0"/>
    <x v="31"/>
    <s v="January 27, 2012 (United Kingdom)"/>
    <x v="17"/>
    <n v="60000"/>
    <s v="Drake Doremus"/>
    <s v="Drake Doremus"/>
    <s v="Felicity Jones"/>
    <s v="United States"/>
    <n v="250000"/>
    <n v="3852409"/>
    <s v="Paramount Vantage"/>
    <n v="86"/>
    <n v="224.9"/>
    <n v="5373502.4602045352"/>
    <n v="14.409636000000001"/>
  </r>
  <r>
    <s v="What's Your Number?"/>
    <x v="0"/>
    <x v="3"/>
    <x v="31"/>
    <s v="September 30, 2011 (United States)"/>
    <x v="10"/>
    <n v="74000"/>
    <s v="Mark Mylod"/>
    <s v="Karyn Bosnak"/>
    <s v="Anna Faris"/>
    <s v="United States"/>
    <n v="20000000"/>
    <n v="30426096"/>
    <s v="New Regency Productions"/>
    <n v="106"/>
    <n v="224.9"/>
    <n v="42439601.223654956"/>
    <n v="0.52130480000000001"/>
  </r>
  <r>
    <s v="Detachment"/>
    <x v="4"/>
    <x v="0"/>
    <x v="31"/>
    <s v="February 1, 2012 (France)"/>
    <x v="3"/>
    <n v="79000"/>
    <s v="Tony Kaye"/>
    <s v="Carl Lund"/>
    <s v="Adrien Brody"/>
    <s v="United States"/>
    <m/>
    <n v="1688710"/>
    <s v="Paper Street Films"/>
    <n v="98"/>
    <n v="224.9"/>
    <n v="2355483.8906180523"/>
    <n v="0"/>
  </r>
  <r>
    <s v="Gnomeo &amp; Juliet"/>
    <x v="2"/>
    <x v="10"/>
    <x v="31"/>
    <s v="February 11, 2011 (United States)"/>
    <x v="23"/>
    <n v="53000"/>
    <s v="Kelly Asbury"/>
    <s v="Rob Sprackling"/>
    <s v="James McAvoy"/>
    <s v="United Kingdom"/>
    <n v="36000000"/>
    <n v="193967670"/>
    <s v="Touchstone Pictures"/>
    <n v="84"/>
    <n v="224.9"/>
    <n v="270554282.25433522"/>
    <n v="4.3879908333333333"/>
  </r>
  <r>
    <s v="Puss in Boots"/>
    <x v="1"/>
    <x v="10"/>
    <x v="31"/>
    <s v="October 28, 2011 (United States)"/>
    <x v="14"/>
    <n v="148000"/>
    <s v="Chris Miller"/>
    <s v="Tom Wheeler"/>
    <s v="Antonio Banderas"/>
    <s v="United States"/>
    <n v="130000000"/>
    <n v="554987477"/>
    <s v="DreamWorks Animation"/>
    <n v="90"/>
    <n v="224.9"/>
    <n v="774119926.78923965"/>
    <n v="3.2691344384615384"/>
  </r>
  <r>
    <s v="Beastly"/>
    <x v="8"/>
    <x v="0"/>
    <x v="31"/>
    <s v="March 4, 2011 (United States)"/>
    <x v="41"/>
    <n v="76000"/>
    <s v="Daniel Barnz"/>
    <s v="Daniel Barnz"/>
    <s v="Alex Pettyfer"/>
    <s v="United States"/>
    <n v="17000000"/>
    <n v="43202283"/>
    <s v="CBS Films"/>
    <n v="86"/>
    <n v="224.9"/>
    <n v="60260365.393952869"/>
    <n v="1.5413107647058824"/>
  </r>
  <r>
    <s v="The Art of Getting by"/>
    <x v="8"/>
    <x v="0"/>
    <x v="31"/>
    <s v="June 17, 2011 (United States)"/>
    <x v="14"/>
    <n v="57000"/>
    <s v="Gavin Wiesen"/>
    <s v="Gavin Wiesen"/>
    <s v="Freddie Highmore"/>
    <s v="United States"/>
    <m/>
    <n v="1892130"/>
    <s v="Goldcrest Pictures"/>
    <n v="83"/>
    <n v="224.9"/>
    <n v="2639222.6811916404"/>
    <n v="0"/>
  </r>
  <r>
    <s v="My Week with Marilyn"/>
    <x v="0"/>
    <x v="5"/>
    <x v="31"/>
    <s v="December 23, 2011 (United States)"/>
    <x v="15"/>
    <n v="85000"/>
    <s v="Simon Curtis"/>
    <s v="Adrian Hodges"/>
    <s v="Michelle Williams"/>
    <s v="United Kingdom"/>
    <m/>
    <n v="35057696"/>
    <s v="The Weinstein Company"/>
    <n v="99"/>
    <n v="224.9"/>
    <n v="48899952.135171182"/>
    <n v="0"/>
  </r>
  <r>
    <s v="This Must Be the Place"/>
    <x v="0"/>
    <x v="1"/>
    <x v="31"/>
    <s v="August 24, 2011 (France)"/>
    <x v="17"/>
    <n v="33000"/>
    <s v="Paolo Sorrentino"/>
    <s v="Paolo Sorrentino"/>
    <s v="Sean Penn"/>
    <s v="Italy"/>
    <m/>
    <n v="11928909"/>
    <s v="Indigo Film"/>
    <n v="118"/>
    <n v="224.9"/>
    <n v="16638945.101378391"/>
    <n v="0"/>
  </r>
  <r>
    <s v="Butter"/>
    <x v="0"/>
    <x v="3"/>
    <x v="31"/>
    <s v="October 18, 2012 (Russia)"/>
    <x v="19"/>
    <n v="21000"/>
    <s v="Jim Field Smith"/>
    <s v="Jason A. Micallef"/>
    <s v="Jennifer Garner"/>
    <s v="United States"/>
    <m/>
    <n v="175706"/>
    <s v="Hurwitz Creative"/>
    <n v="90"/>
    <n v="224.9"/>
    <n v="245082.1351711872"/>
    <n v="0"/>
  </r>
  <r>
    <s v="Bernie"/>
    <x v="8"/>
    <x v="5"/>
    <x v="31"/>
    <s v="June 22, 2012 (Iceland)"/>
    <x v="8"/>
    <n v="58000"/>
    <s v="Richard Linklater"/>
    <s v="Skip Hollandsworth"/>
    <s v="Jack Black"/>
    <s v="United States"/>
    <n v="5000000"/>
    <n v="10173061"/>
    <s v="Mandalay Vision"/>
    <n v="104"/>
    <n v="224.9"/>
    <n v="14189814.298354823"/>
    <n v="1.0346122"/>
  </r>
  <r>
    <s v="Season of the Witch"/>
    <x v="8"/>
    <x v="2"/>
    <x v="31"/>
    <s v="January 7, 2011 (United States)"/>
    <x v="20"/>
    <n v="91000"/>
    <s v="Dominic Sena"/>
    <s v="Bragi F. Schut"/>
    <s v="Nicolas Cage"/>
    <s v="United States"/>
    <n v="40000000"/>
    <n v="91627228"/>
    <s v="Atlas Entertainment"/>
    <n v="95"/>
    <n v="224.9"/>
    <n v="127805519.89150733"/>
    <n v="1.2906807"/>
  </r>
  <r>
    <s v="Silent House"/>
    <x v="0"/>
    <x v="0"/>
    <x v="31"/>
    <s v="March 9, 2012 (United States)"/>
    <x v="11"/>
    <n v="22000"/>
    <s v="Chris Kentis"/>
    <s v="Gustavo HernÃ¡ndez"/>
    <s v="Elizabeth Olsen"/>
    <s v="United States"/>
    <n v="2000000"/>
    <n v="16527747"/>
    <s v="Elle Driver"/>
    <n v="86"/>
    <n v="224.9"/>
    <n v="23053598.194308583"/>
    <n v="7.2638734999999999"/>
  </r>
  <r>
    <s v="Winnie the Pooh"/>
    <x v="2"/>
    <x v="10"/>
    <x v="31"/>
    <s v="July 15, 2011 (United States)"/>
    <x v="13"/>
    <n v="23000"/>
    <s v="Stephen J. Anderson"/>
    <s v="Stephen J. Anderson"/>
    <s v="Jim Cummings"/>
    <s v="United States"/>
    <n v="30000000"/>
    <n v="49871429"/>
    <s v="Walt Disney Pictures"/>
    <n v="63"/>
    <n v="224.9"/>
    <n v="69562771.353045791"/>
    <n v="0.66238096666666668"/>
  </r>
  <r>
    <s v="Hobo with a Shotgun"/>
    <x v="4"/>
    <x v="2"/>
    <x v="31"/>
    <s v="May 12, 2011 (Netherlands)"/>
    <x v="10"/>
    <n v="45000"/>
    <s v="Jason Eisener"/>
    <s v="John Davies"/>
    <s v="Rutger Hauer"/>
    <s v="Canada"/>
    <n v="3000000"/>
    <n v="748453"/>
    <s v="Rhombus Media"/>
    <n v="86"/>
    <n v="224.9"/>
    <n v="1043973.7932414406"/>
    <n v="-0.75051566666666669"/>
  </r>
  <r>
    <s v="The Eagle"/>
    <x v="8"/>
    <x v="2"/>
    <x v="31"/>
    <s v="February 11, 2011 (United States)"/>
    <x v="19"/>
    <n v="67000"/>
    <s v="Kevin Macdonald"/>
    <s v="Jeremy Brock"/>
    <s v="Channing Tatum"/>
    <s v="United Kingdom"/>
    <n v="25000000"/>
    <n v="37989684"/>
    <s v="Focus Features"/>
    <n v="114"/>
    <n v="224.9"/>
    <n v="52989612.586927518"/>
    <n v="0.51958736000000005"/>
  </r>
  <r>
    <s v="The Rum Diary"/>
    <x v="0"/>
    <x v="3"/>
    <x v="31"/>
    <s v="October 28, 2011 (United States)"/>
    <x v="19"/>
    <n v="100000"/>
    <s v="Bruce Robinson"/>
    <s v="Bruce Robinson"/>
    <s v="Johnny Depp"/>
    <s v="United States"/>
    <n v="45000000"/>
    <n v="30134958"/>
    <s v="GK Films"/>
    <n v="119"/>
    <n v="224.9"/>
    <n v="42033509.669186302"/>
    <n v="-0.33033426666666665"/>
  </r>
  <r>
    <s v="Spy Kids 4-D: All the Time in the World"/>
    <x v="1"/>
    <x v="10"/>
    <x v="31"/>
    <s v="August 19, 2011 (United States)"/>
    <x v="50"/>
    <n v="24000"/>
    <s v="Robert Rodriguez"/>
    <s v="Robert Rodriguez"/>
    <s v="Jessica Alba"/>
    <s v="United States"/>
    <n v="27000000"/>
    <n v="85564310"/>
    <s v="Dimension Films"/>
    <n v="89"/>
    <n v="224.9"/>
    <n v="119348706.30057803"/>
    <n v="2.1690485185185184"/>
  </r>
  <r>
    <s v="The Divide"/>
    <x v="0"/>
    <x v="0"/>
    <x v="31"/>
    <s v="April 20, 2012 (United Kingdom)"/>
    <x v="1"/>
    <n v="36000"/>
    <s v="Xavier Gens"/>
    <s v="Karl Mueller"/>
    <s v="Lauren German"/>
    <s v="United States"/>
    <n v="3000000"/>
    <n v="145676"/>
    <s v="Preferred Content"/>
    <n v="112"/>
    <n v="224.9"/>
    <n v="203195.02534459758"/>
    <n v="-0.95144133333333336"/>
  </r>
  <r>
    <s v="Red Riding Hood"/>
    <x v="8"/>
    <x v="7"/>
    <x v="31"/>
    <s v="March 11, 2011 (United States)"/>
    <x v="30"/>
    <n v="109000"/>
    <s v="Catherine Hardwicke"/>
    <s v="David Leslie Johnson-McGoldrick"/>
    <s v="Amanda Seyfried"/>
    <s v="United States"/>
    <n v="42000000"/>
    <n v="90260376"/>
    <s v="Warner Bros."/>
    <n v="100"/>
    <n v="224.9"/>
    <n v="125898977.10626945"/>
    <n v="1.1490565714285714"/>
  </r>
  <r>
    <s v="The Roommate"/>
    <x v="8"/>
    <x v="0"/>
    <x v="31"/>
    <s v="February 4, 2011 (United States)"/>
    <x v="25"/>
    <n v="37000"/>
    <s v="Christian E. Christiansen"/>
    <s v="Sonny Mallhi"/>
    <s v="Minka Kelly"/>
    <s v="United States"/>
    <n v="16000000"/>
    <n v="40492652"/>
    <s v="Screen Gems"/>
    <n v="91"/>
    <n v="224.9"/>
    <n v="56480857.85860382"/>
    <n v="1.53079075"/>
  </r>
  <r>
    <s v="Salmon Fishing in the Yemen"/>
    <x v="8"/>
    <x v="3"/>
    <x v="31"/>
    <s v="April 20, 2012 (United Kingdom)"/>
    <x v="8"/>
    <n v="63000"/>
    <s v="Lasse HallstrÃ¶m"/>
    <s v="Simon Beaufoy"/>
    <s v="Ewan McGregor"/>
    <s v="United Kingdom"/>
    <m/>
    <n v="34564651"/>
    <s v="UK Film Council"/>
    <n v="107"/>
    <n v="224.9"/>
    <n v="48212232.186305024"/>
    <n v="0"/>
  </r>
  <r>
    <s v="Monte Carlo"/>
    <x v="1"/>
    <x v="1"/>
    <x v="31"/>
    <s v="July 1, 2011 (United States)"/>
    <x v="1"/>
    <n v="42000"/>
    <s v="Thomas Bezucha"/>
    <s v="Thomas Bezucha"/>
    <s v="Selena Gomez"/>
    <s v="Hungary"/>
    <n v="20000000"/>
    <n v="39782683"/>
    <s v="Fox 2000 Pictures"/>
    <n v="109"/>
    <n v="224.9"/>
    <n v="55490563.170742549"/>
    <n v="0.98913415000000005"/>
  </r>
  <r>
    <s v="The Rite"/>
    <x v="8"/>
    <x v="0"/>
    <x v="31"/>
    <s v="January 28, 2011 (United States)"/>
    <x v="22"/>
    <n v="93000"/>
    <s v="Mikael HÃ¥fstrÃ¶m"/>
    <s v="Michael Petroni"/>
    <s v="Colin O'Donoghue"/>
    <s v="United States"/>
    <n v="37000000"/>
    <n v="96560591"/>
    <s v="New Line Cinema"/>
    <n v="114"/>
    <n v="224.9"/>
    <n v="134686782.55535793"/>
    <n v="1.6097457027027027"/>
  </r>
  <r>
    <s v="New Year's Eve"/>
    <x v="8"/>
    <x v="3"/>
    <x v="31"/>
    <s v="December 9, 2011 (United States)"/>
    <x v="46"/>
    <n v="83000"/>
    <s v="Garry Marshall"/>
    <s v="Katherine Fugate"/>
    <s v="Sarah Jessica Parker"/>
    <s v="United States"/>
    <n v="56000000"/>
    <n v="142044638"/>
    <s v="New Line Cinema"/>
    <n v="118"/>
    <n v="224.9"/>
    <n v="198129848.55758113"/>
    <n v="1.5365113928571428"/>
  </r>
  <r>
    <s v="Sound of My Voice"/>
    <x v="0"/>
    <x v="0"/>
    <x v="31"/>
    <s v="August 3, 2012 (United Kingdom)"/>
    <x v="14"/>
    <n v="21000"/>
    <s v="Zal Batmanglij"/>
    <s v="Zal Batmanglij"/>
    <s v="Christopher Denham"/>
    <s v="United States"/>
    <n v="135000"/>
    <n v="424088"/>
    <s v="Skyscraper Films"/>
    <n v="85"/>
    <n v="224.9"/>
    <n v="591535.81858603819"/>
    <n v="2.1413925925925925"/>
  </r>
  <r>
    <s v="W.E."/>
    <x v="0"/>
    <x v="0"/>
    <x v="31"/>
    <s v="January 20, 2012 (United Kingdom)"/>
    <x v="21"/>
    <n v="12000"/>
    <s v="Madonna"/>
    <s v="Madonna"/>
    <s v="Abbie Cornish"/>
    <s v="United Kingdom"/>
    <n v="15000000"/>
    <n v="2042203"/>
    <s v="Semtex Films"/>
    <n v="119"/>
    <n v="224.9"/>
    <n v="2848550.8274788796"/>
    <n v="-0.86385313333333336"/>
  </r>
  <r>
    <s v="Goon"/>
    <x v="0"/>
    <x v="3"/>
    <x v="31"/>
    <s v="February 24, 2012 (Canada)"/>
    <x v="8"/>
    <n v="85000"/>
    <s v="Michael Dowse"/>
    <s v="Jay Baruchel"/>
    <s v="Seann William Scott"/>
    <s v="United States"/>
    <m/>
    <n v="6985158"/>
    <s v="No Trace Camping"/>
    <n v="92"/>
    <n v="224.9"/>
    <n v="9743192.8172521126"/>
    <n v="0"/>
  </r>
  <r>
    <s v="Extremely Loud &amp; Incredibly Close"/>
    <x v="8"/>
    <x v="1"/>
    <x v="31"/>
    <s v="January 20, 2012 (United States)"/>
    <x v="15"/>
    <n v="99000"/>
    <s v="Stephen Daldry"/>
    <s v="Eric Roth"/>
    <s v="Thomas Horn"/>
    <s v="United States"/>
    <n v="40000000"/>
    <n v="55247881"/>
    <s v="Warner Bros."/>
    <n v="129"/>
    <n v="224.9"/>
    <n v="77062073.231213868"/>
    <n v="0.38119702500000002"/>
  </r>
  <r>
    <s v="Alvin and the Chipmunks: Chipwrecked"/>
    <x v="2"/>
    <x v="10"/>
    <x v="31"/>
    <s v="December 16, 2011 (United States)"/>
    <x v="36"/>
    <n v="33000"/>
    <s v="Mike Mitchell"/>
    <s v="Jonathan Aibel"/>
    <s v="Justin Long"/>
    <s v="United States"/>
    <n v="75000000"/>
    <n v="342695435"/>
    <s v="Fox 2000 Pictures"/>
    <n v="87"/>
    <n v="224.9"/>
    <n v="478006038.0591374"/>
    <n v="3.5692724666666669"/>
  </r>
  <r>
    <s v="House of Tolerance"/>
    <x v="4"/>
    <x v="0"/>
    <x v="31"/>
    <s v="November 25, 2011 (United States)"/>
    <x v="17"/>
    <n v="6500"/>
    <s v="Bertrand Bonello"/>
    <s v="Bertrand Bonello"/>
    <s v="NoÃ©mie Lvovsky"/>
    <s v="France"/>
    <m/>
    <n v="1389920"/>
    <s v="Les Films du Lendemain"/>
    <n v="122"/>
    <n v="224.9"/>
    <n v="1938719.0040017786"/>
    <n v="0"/>
  </r>
  <r>
    <s v="Our Idiot Brother"/>
    <x v="0"/>
    <x v="3"/>
    <x v="31"/>
    <s v="August 26, 2011 (United States)"/>
    <x v="5"/>
    <n v="85000"/>
    <s v="Jesse Peretz"/>
    <s v="Jesse Peretz"/>
    <s v="Paul Rudd"/>
    <s v="United States"/>
    <n v="5000000"/>
    <n v="25804448"/>
    <s v="Big Beach Films"/>
    <n v="90"/>
    <n v="224.9"/>
    <n v="35993131.781236105"/>
    <n v="4.1608896"/>
  </r>
  <r>
    <s v="Weekend"/>
    <x v="4"/>
    <x v="0"/>
    <x v="31"/>
    <s v="November 4, 2011 (United Kingdom)"/>
    <x v="37"/>
    <n v="29000"/>
    <s v="Andrew Haigh"/>
    <s v="Andrew Haigh"/>
    <s v="Tom Cullen"/>
    <s v="United Kingdom"/>
    <m/>
    <n v="1192003"/>
    <s v="EM Media"/>
    <n v="97"/>
    <n v="224.9"/>
    <n v="1662656.0297910182"/>
    <n v="0"/>
  </r>
  <r>
    <n v="360"/>
    <x v="0"/>
    <x v="0"/>
    <x v="31"/>
    <s v="July 25, 2012 (France)"/>
    <x v="19"/>
    <n v="16000"/>
    <s v="Fernando Meirelles"/>
    <s v="Peter Morgan"/>
    <s v="Rachel Weisz"/>
    <s v="United Kingdom"/>
    <m/>
    <n v="4396975"/>
    <s v="BBC Films"/>
    <n v="110"/>
    <n v="224.9"/>
    <n v="6133086.0715873716"/>
    <n v="0"/>
  </r>
  <r>
    <s v="Sanctum"/>
    <x v="0"/>
    <x v="2"/>
    <x v="31"/>
    <s v="February 4, 2011 (United States)"/>
    <x v="23"/>
    <n v="54000"/>
    <s v="Alister Grierson"/>
    <s v="John Garvin"/>
    <s v="Rhys Wakefield"/>
    <s v="United States"/>
    <n v="30000000"/>
    <n v="108609310"/>
    <s v="Universal Pictures"/>
    <n v="108"/>
    <n v="224.9"/>
    <n v="151492843.69497553"/>
    <n v="2.6203103333333333"/>
  </r>
  <r>
    <s v="The Big Year"/>
    <x v="1"/>
    <x v="3"/>
    <x v="31"/>
    <s v="October 14, 2011 (United States)"/>
    <x v="19"/>
    <n v="43000"/>
    <s v="David Frankel"/>
    <s v="Howard Franklin"/>
    <s v="Owen Wilson"/>
    <s v="United States"/>
    <n v="41000000"/>
    <n v="8179416"/>
    <s v="Fox 2000 Pictures"/>
    <n v="100"/>
    <n v="224.9"/>
    <n v="11408994.216096042"/>
    <n v="-0.80050204878048781"/>
  </r>
  <r>
    <s v="Jo NesbÃ¸'s Headhunters"/>
    <x v="0"/>
    <x v="2"/>
    <x v="31"/>
    <s v="August 26, 2011 (Norway)"/>
    <x v="24"/>
    <n v="99000"/>
    <s v="Morten Tyldum"/>
    <s v="Ulf Ryberg"/>
    <s v="Aksel Hennie"/>
    <s v="Norway"/>
    <m/>
    <n v="18962444"/>
    <s v="Yellow Bird"/>
    <n v="96"/>
    <n v="224.9"/>
    <n v="26449616.197421074"/>
    <n v="0"/>
  </r>
  <r>
    <s v="Straw Dogs"/>
    <x v="0"/>
    <x v="2"/>
    <x v="31"/>
    <s v="September 16, 2011 (United States)"/>
    <x v="1"/>
    <n v="33000"/>
    <s v="Rod Lurie"/>
    <s v="Rod Lurie"/>
    <s v="James Marsden"/>
    <s v="United States"/>
    <n v="25000000"/>
    <n v="11168712"/>
    <s v="Screen Gems"/>
    <n v="110"/>
    <n v="224.9"/>
    <n v="15578590.281903068"/>
    <n v="-0.55325152"/>
  </r>
  <r>
    <s v="Red State"/>
    <x v="0"/>
    <x v="2"/>
    <x v="31"/>
    <s v="September 30, 2011 (United Kingdom)"/>
    <x v="19"/>
    <n v="63000"/>
    <s v="Kevin Smith"/>
    <s v="Kevin Smith"/>
    <s v="Michael Parks"/>
    <s v="United States"/>
    <n v="4000000"/>
    <n v="1874460"/>
    <s v="NVSH Productions"/>
    <n v="88"/>
    <n v="224.9"/>
    <n v="2614575.8203646066"/>
    <n v="-0.531385"/>
  </r>
  <r>
    <s v="Trespass"/>
    <x v="0"/>
    <x v="6"/>
    <x v="31"/>
    <s v="October 21, 2011 (Bulgaria)"/>
    <x v="11"/>
    <n v="42000"/>
    <s v="Joel Schumacher"/>
    <s v="Karl Gajdusek"/>
    <s v="Nicolas Cage"/>
    <s v="United States"/>
    <n v="35000000"/>
    <n v="10117966"/>
    <s v="Millennium Films"/>
    <n v="91"/>
    <n v="224.9"/>
    <n v="14112965.46998666"/>
    <n v="-0.71091525714285719"/>
  </r>
  <r>
    <s v="Machine Gun Preacher"/>
    <x v="0"/>
    <x v="2"/>
    <x v="31"/>
    <s v="November 2, 2011 (United Kingdom)"/>
    <x v="8"/>
    <n v="64000"/>
    <s v="Marc Forster"/>
    <s v="Jason Keller"/>
    <s v="Gerard Butler"/>
    <s v="United States"/>
    <n v="30000000"/>
    <n v="3338690"/>
    <s v="Relativity Media"/>
    <n v="129"/>
    <n v="224.9"/>
    <n v="4656945.544686527"/>
    <n v="-0.88871033333333338"/>
  </r>
  <r>
    <s v="From Up on Poppy Hill"/>
    <x v="1"/>
    <x v="10"/>
    <x v="31"/>
    <s v="July 16, 2011 (Japan)"/>
    <x v="34"/>
    <n v="38000"/>
    <s v="GorÃ´ Miyazaki"/>
    <s v="TetsurÃ´ Sayama"/>
    <s v="Sarah Bolger"/>
    <s v="Japan"/>
    <n v="22000000"/>
    <n v="61487846"/>
    <s v="Studio Ghibli"/>
    <n v="91"/>
    <n v="224.9"/>
    <n v="85765839.440640286"/>
    <n v="1.7949020909090909"/>
  </r>
  <r>
    <s v="30 Minutes or Less"/>
    <x v="0"/>
    <x v="2"/>
    <x v="31"/>
    <s v="August 12, 2011 (United States)"/>
    <x v="10"/>
    <n v="96000"/>
    <s v="Ruben Fleischer"/>
    <s v="Michael Diliberti"/>
    <s v="Jesse Eisenberg"/>
    <s v="United States"/>
    <n v="28000000"/>
    <n v="40662632"/>
    <s v="Columbia Pictures"/>
    <n v="83"/>
    <n v="224.9"/>
    <n v="56717953.12761227"/>
    <n v="0.45223685714285716"/>
  </r>
  <r>
    <s v="The Iron Lady"/>
    <x v="8"/>
    <x v="5"/>
    <x v="31"/>
    <s v="January 13, 2012 (United States)"/>
    <x v="5"/>
    <n v="105000"/>
    <s v="Phyllida Lloyd"/>
    <s v="Abi Morgan"/>
    <s v="Meryl Streep"/>
    <s v="United Kingdom"/>
    <n v="13000000"/>
    <n v="115890699"/>
    <s v="DJ Films"/>
    <n v="105"/>
    <n v="224.9"/>
    <n v="161649231.99777678"/>
    <n v="7.9146691538461535"/>
  </r>
  <r>
    <s v="Your Sister's Sister"/>
    <x v="0"/>
    <x v="3"/>
    <x v="31"/>
    <s v="June 29, 2012 (United Kingdom)"/>
    <x v="17"/>
    <n v="27000"/>
    <s v="Lynn Shelton"/>
    <s v="Lynn Shelton"/>
    <s v="Mark Duplass"/>
    <s v="United States"/>
    <n v="125000"/>
    <n v="3242802"/>
    <s v="Ada Films"/>
    <n v="90"/>
    <n v="224.9"/>
    <n v="4523196.9204090703"/>
    <n v="24.942416000000001"/>
  </r>
  <r>
    <s v="Mr. Popper's Penguins"/>
    <x v="1"/>
    <x v="3"/>
    <x v="31"/>
    <s v="June 17, 2011 (United States)"/>
    <x v="22"/>
    <n v="91000"/>
    <s v="Mark Waters"/>
    <s v="Sean Anders"/>
    <s v="Jim Carrey"/>
    <s v="United States"/>
    <n v="55000000"/>
    <n v="187361754"/>
    <s v="Twentieth Century Fox"/>
    <n v="94"/>
    <n v="224.9"/>
    <n v="261340072.16451755"/>
    <n v="2.4065773454545454"/>
  </r>
  <r>
    <s v="Texas Killing Fields"/>
    <x v="0"/>
    <x v="6"/>
    <x v="31"/>
    <s v="October 14, 2011 (United Kingdom)"/>
    <x v="46"/>
    <n v="19000"/>
    <s v="Ami Canaan Mann"/>
    <s v="Don Ferrarone"/>
    <s v="Sam Worthington"/>
    <s v="United States"/>
    <m/>
    <n v="1271319"/>
    <s v="Anchor Bay Films"/>
    <n v="105"/>
    <n v="224.9"/>
    <n v="1773289.3299244109"/>
    <n v="0"/>
  </r>
  <r>
    <s v="Take This Waltz"/>
    <x v="0"/>
    <x v="3"/>
    <x v="31"/>
    <s v="July 6, 2012 (Canada)"/>
    <x v="14"/>
    <n v="28000"/>
    <s v="Sarah Polley"/>
    <s v="Sarah Polley"/>
    <s v="Michelle Williams"/>
    <s v="Canada"/>
    <m/>
    <n v="4965950"/>
    <s v="Joe's Daughter"/>
    <n v="116"/>
    <n v="224.9"/>
    <n v="6926716.3850600263"/>
    <n v="0"/>
  </r>
  <r>
    <s v="A Good Old Fashioned Orgy"/>
    <x v="0"/>
    <x v="3"/>
    <x v="31"/>
    <s v="October 27, 2011 (Russia)"/>
    <x v="10"/>
    <n v="22000"/>
    <s v="Alex Gregory"/>
    <s v="Alex Gregory"/>
    <s v="Jason Sudeikis"/>
    <s v="United States"/>
    <m/>
    <n v="1378947"/>
    <s v="Endgame Entertainment"/>
    <n v="95"/>
    <n v="224.9"/>
    <n v="1923413.401067141"/>
    <n v="0"/>
  </r>
  <r>
    <s v="Special Forces"/>
    <x v="0"/>
    <x v="2"/>
    <x v="31"/>
    <s v="November 2, 2011 (France)"/>
    <x v="5"/>
    <n v="18000"/>
    <s v="StÃ©phane Rybojad"/>
    <s v="StÃ©phane Rybojad"/>
    <s v="Diane Kruger"/>
    <s v="France"/>
    <m/>
    <n v="3424648"/>
    <s v="Easy Company"/>
    <n v="109"/>
    <n v="224.9"/>
    <n v="4776843.3863939531"/>
    <n v="0"/>
  </r>
  <r>
    <s v="Courageous"/>
    <x v="8"/>
    <x v="0"/>
    <x v="31"/>
    <s v="September 30, 2011 (United States)"/>
    <x v="9"/>
    <n v="20000"/>
    <s v="Alex Kendrick"/>
    <s v="Alex Kendrick"/>
    <s v="Alex Kendrick"/>
    <s v="United States"/>
    <n v="2000000"/>
    <n v="35185884"/>
    <s v="TriStar Pictures"/>
    <n v="129"/>
    <n v="224.9"/>
    <n v="49078754.160960428"/>
    <n v="16.592942000000001"/>
  </r>
  <r>
    <s v="Jin ling shi san chai"/>
    <x v="0"/>
    <x v="0"/>
    <x v="31"/>
    <s v="December 16, 2011 (China)"/>
    <x v="37"/>
    <n v="51000"/>
    <s v="Yimou Zhang"/>
    <s v="Heng Liu"/>
    <s v="Christian Bale"/>
    <s v="China"/>
    <n v="94000000"/>
    <n v="2855644"/>
    <s v="Beijing New Picture Film"/>
    <n v="146"/>
    <n v="224.9"/>
    <n v="3983172.6224988881"/>
    <n v="-0.96962080851063825"/>
  </r>
  <r>
    <s v="Apollo 18"/>
    <x v="8"/>
    <x v="4"/>
    <x v="31"/>
    <s v="September 2, 2011 (United States)"/>
    <x v="33"/>
    <n v="54000"/>
    <s v="Gonzalo LÃ³pez-Gallego"/>
    <s v="Brian Miller"/>
    <s v="Warren Christie"/>
    <s v="United States"/>
    <n v="5000000"/>
    <n v="26236153"/>
    <s v="Dimension Films"/>
    <n v="86"/>
    <n v="224.9"/>
    <n v="36595292.112494439"/>
    <n v="4.2472306"/>
  </r>
  <r>
    <s v="Anonymous"/>
    <x v="8"/>
    <x v="0"/>
    <x v="31"/>
    <s v="October 28, 2011 (United Kingdom)"/>
    <x v="15"/>
    <n v="40000"/>
    <s v="Roland Emmerich"/>
    <s v="John Orloff"/>
    <s v="Rhys Ifans"/>
    <s v="United Kingdom"/>
    <n v="30000000"/>
    <n v="15395087"/>
    <s v="Columbia Pictures"/>
    <n v="130"/>
    <n v="224.9"/>
    <n v="21473716.282347709"/>
    <n v="-0.48683043333333331"/>
  </r>
  <r>
    <s v="Hop"/>
    <x v="1"/>
    <x v="10"/>
    <x v="31"/>
    <s v="April 1, 2011 (United States)"/>
    <x v="20"/>
    <n v="32000"/>
    <s v="Tim Hill"/>
    <s v="Cinco Paul"/>
    <s v="Russell Brand"/>
    <s v="United States"/>
    <n v="63000000"/>
    <n v="183954145"/>
    <s v="Universal Pictures"/>
    <n v="95"/>
    <n v="224.9"/>
    <n v="256586995.49355268"/>
    <n v="1.9199070634920634"/>
  </r>
  <r>
    <s v="Atlas Shrugged: Part I"/>
    <x v="8"/>
    <x v="0"/>
    <x v="31"/>
    <s v="April 15, 2011 (United States)"/>
    <x v="41"/>
    <n v="13000"/>
    <s v="Paul Johansson"/>
    <s v="Brian Patrick O'Toole"/>
    <s v="Taylor Schilling"/>
    <s v="United States"/>
    <n v="20000000"/>
    <n v="4627375"/>
    <s v="Atlas Productions"/>
    <n v="97"/>
    <n v="224.9"/>
    <n v="6454457.7034237441"/>
    <n v="-0.76863124999999999"/>
  </r>
  <r>
    <s v="Coriolanus"/>
    <x v="0"/>
    <x v="0"/>
    <x v="31"/>
    <s v="January 20, 2012 (United Kingdom)"/>
    <x v="10"/>
    <n v="31000"/>
    <s v="Ralph Fiennes"/>
    <s v="John Logan"/>
    <s v="Ralph Fiennes"/>
    <s v="United Kingdom"/>
    <m/>
    <n v="2435325"/>
    <s v="Hermetof Pictures"/>
    <n v="123"/>
    <n v="224.9"/>
    <n v="3396893.9639839926"/>
    <n v="0"/>
  </r>
  <r>
    <s v="Elles"/>
    <x v="5"/>
    <x v="0"/>
    <x v="31"/>
    <s v="February 1, 2012 (France)"/>
    <x v="41"/>
    <n v="6700"/>
    <s v="Malgorzata Szumowska"/>
    <s v="Tine Byrckel"/>
    <s v="Juliette Binoche"/>
    <s v="France"/>
    <m/>
    <n v="3822241"/>
    <s v="Slot Machine"/>
    <n v="99"/>
    <n v="224.9"/>
    <n v="5331422.8621609602"/>
    <n v="0"/>
  </r>
  <r>
    <s v="Angels Crest"/>
    <x v="0"/>
    <x v="0"/>
    <x v="31"/>
    <s v="December 30, 2011 (United States)"/>
    <x v="1"/>
    <n v="1900"/>
    <s v="Gaby Dellal"/>
    <s v="Leslie Schwartz"/>
    <s v="Thomas Dekker"/>
    <s v="Canada"/>
    <m/>
    <n v="2037"/>
    <s v="Process Film"/>
    <n v="92"/>
    <n v="224.9"/>
    <n v="2841.2934637616718"/>
    <n v="0"/>
  </r>
  <r>
    <s v="Happy Feet Two"/>
    <x v="1"/>
    <x v="10"/>
    <x v="31"/>
    <s v="November 18, 2011 (United States)"/>
    <x v="23"/>
    <n v="43000"/>
    <s v="George Miller"/>
    <s v="George Miller"/>
    <s v="Elijah Wood"/>
    <s v="Australia"/>
    <n v="135000000"/>
    <n v="159197038"/>
    <s v="Warner Bros."/>
    <n v="100"/>
    <n v="224.9"/>
    <n v="222054739.08670521"/>
    <n v="0.17923731851851851"/>
  </r>
  <r>
    <s v="Hysteria"/>
    <x v="0"/>
    <x v="5"/>
    <x v="31"/>
    <s v="December 14, 2011 (France)"/>
    <x v="17"/>
    <n v="31000"/>
    <s v="Tanya Wexler"/>
    <s v="Stephen Dyer"/>
    <s v="Maggie Gyllenhaal"/>
    <s v="United Kingdom"/>
    <m/>
    <m/>
    <s v="Informant Media"/>
    <n v="100"/>
    <n v="224.9"/>
    <n v="0"/>
    <n v="0"/>
  </r>
  <r>
    <s v="The Beaver"/>
    <x v="8"/>
    <x v="0"/>
    <x v="31"/>
    <s v="May 19, 2011 (Germany)"/>
    <x v="14"/>
    <n v="48000"/>
    <s v="Jodie Foster"/>
    <s v="Kyle Killen"/>
    <s v="Mel Gibson"/>
    <s v="United States"/>
    <n v="21000000"/>
    <n v="7294800"/>
    <s v="Summit Entertainment"/>
    <n v="91"/>
    <n v="224.9"/>
    <n v="10175094.530902622"/>
    <n v="-0.65262857142857145"/>
  </r>
  <r>
    <s v="The Prey"/>
    <x v="0"/>
    <x v="2"/>
    <x v="31"/>
    <s v="June 7, 2013 (United States)"/>
    <x v="17"/>
    <n v="5200"/>
    <s v="Eric Valette"/>
    <s v="Laurent Turner"/>
    <s v="Albert Dupontel"/>
    <s v="France"/>
    <m/>
    <n v="3102666"/>
    <s v="Brio Films"/>
    <n v="105"/>
    <n v="224.9"/>
    <n v="4327729.3205869272"/>
    <n v="0"/>
  </r>
  <r>
    <s v="Wuthering Heights"/>
    <x v="4"/>
    <x v="0"/>
    <x v="31"/>
    <s v="November 11, 2011 (United Kingdom)"/>
    <x v="22"/>
    <n v="9700"/>
    <s v="Andrea Arnold"/>
    <s v="Andrea Arnold"/>
    <s v="Kaya Scodelario"/>
    <s v="United Kingdom"/>
    <m/>
    <n v="1742215"/>
    <s v="Film4"/>
    <n v="129"/>
    <n v="224.9"/>
    <n v="2430114.9199644285"/>
    <n v="0"/>
  </r>
  <r>
    <s v="Win Win"/>
    <x v="0"/>
    <x v="3"/>
    <x v="31"/>
    <s v="April 15, 2011 (United States)"/>
    <x v="12"/>
    <n v="53000"/>
    <s v="Tom McCarthy"/>
    <s v="Tom McCarthy"/>
    <s v="Paul Giamatti"/>
    <s v="United States"/>
    <m/>
    <n v="11789613"/>
    <s v="Fox Searchlight Pictures"/>
    <n v="106"/>
    <n v="224.9"/>
    <n v="16444649.168963984"/>
    <n v="0"/>
  </r>
  <r>
    <s v="Rockstar"/>
    <x v="4"/>
    <x v="0"/>
    <x v="31"/>
    <s v="November 11, 2011 (United States)"/>
    <x v="3"/>
    <n v="41000"/>
    <s v="Imtiaz Ali"/>
    <s v="Imtiaz Ali"/>
    <s v="Ranbir Kapoor"/>
    <s v="India"/>
    <n v="10920000"/>
    <n v="11219667"/>
    <s v="Eros Worldwide"/>
    <n v="159"/>
    <n v="224.9"/>
    <n v="15649664.463761671"/>
    <n v="2.7442032967032966E-2"/>
  </r>
  <r>
    <s v="Big Mommas: Like Father, Like Son"/>
    <x v="8"/>
    <x v="2"/>
    <x v="31"/>
    <s v="February 18, 2011 (United States)"/>
    <x v="44"/>
    <n v="26000"/>
    <s v="John Whitesell"/>
    <s v="Matthew Fogel"/>
    <s v="Martin Lawrence"/>
    <s v="United States"/>
    <n v="32000000"/>
    <n v="82686066"/>
    <s v="New Regency Productions"/>
    <n v="107"/>
    <n v="224.9"/>
    <n v="115334010.24544242"/>
    <n v="1.5839395624999999"/>
  </r>
  <r>
    <s v="Tyrannosaur"/>
    <x v="4"/>
    <x v="0"/>
    <x v="31"/>
    <s v="October 7, 2011 (Ireland)"/>
    <x v="37"/>
    <n v="31000"/>
    <s v="Paddy Considine"/>
    <s v="Paddy Considine"/>
    <s v="Peter Mullan"/>
    <s v="United Kingdom"/>
    <m/>
    <n v="676111"/>
    <s v="Warp X"/>
    <n v="92"/>
    <n v="224.9"/>
    <n v="943068.12227656739"/>
    <n v="0"/>
  </r>
  <r>
    <s v="Once Upon a Time in Anatolia"/>
    <x v="4"/>
    <x v="6"/>
    <x v="31"/>
    <s v="September 23, 2011 (Turkey)"/>
    <x v="6"/>
    <n v="44000"/>
    <s v="Nuri Bilge Ceylan"/>
    <s v="Ercan Kesal"/>
    <s v="Muhammet Uzuner"/>
    <s v="Turkey"/>
    <m/>
    <n v="2099472"/>
    <s v="NBC Film"/>
    <n v="157"/>
    <n v="224.9"/>
    <n v="2928432.0426856382"/>
    <n v="0"/>
  </r>
  <r>
    <s v="The Dilemma"/>
    <x v="8"/>
    <x v="3"/>
    <x v="31"/>
    <s v="January 14, 2011 (United States)"/>
    <x v="11"/>
    <n v="53000"/>
    <s v="Ron Howard"/>
    <s v="Allan Loeb"/>
    <s v="Vince Vaughn"/>
    <s v="United States"/>
    <n v="70000000"/>
    <n v="69721966"/>
    <s v="Universal Pictures"/>
    <n v="111"/>
    <n v="224.9"/>
    <n v="97251137.101823032"/>
    <n v="-3.9719142857142856E-3"/>
  </r>
  <r>
    <s v="Dolphin Tale"/>
    <x v="1"/>
    <x v="0"/>
    <x v="31"/>
    <s v="September 23, 2011 (United States)"/>
    <x v="8"/>
    <n v="23000"/>
    <s v="Charles Martin Smith"/>
    <s v="Karen Janszen"/>
    <s v="Morgan Freeman"/>
    <s v="Canada"/>
    <n v="37000000"/>
    <n v="95943453"/>
    <s v="Alcon Entertainment"/>
    <n v="113"/>
    <n v="224.9"/>
    <n v="133825972.45931524"/>
    <n v="1.5930662972972973"/>
  </r>
  <r>
    <s v="The Avengers"/>
    <x v="8"/>
    <x v="2"/>
    <x v="32"/>
    <s v="May 4, 2012 (United States)"/>
    <x v="45"/>
    <n v="1300000"/>
    <s v="Joss Whedon"/>
    <s v="Joss Whedon"/>
    <s v="Robert Downey Jr."/>
    <s v="United States"/>
    <n v="220000000"/>
    <n v="1518815515"/>
    <s v="Marvel Studios"/>
    <n v="143"/>
    <n v="229.6"/>
    <n v="2075141232.820122"/>
    <n v="5.9037068863636364"/>
  </r>
  <r>
    <s v="Django Unchained"/>
    <x v="0"/>
    <x v="0"/>
    <x v="32"/>
    <s v="December 25, 2012 (United States)"/>
    <x v="0"/>
    <n v="1400000"/>
    <s v="Quentin Tarantino"/>
    <s v="Quentin Tarantino"/>
    <s v="Jamie Foxx"/>
    <s v="United States"/>
    <n v="100000000"/>
    <n v="426074373"/>
    <s v="The Weinstein Company"/>
    <n v="165"/>
    <n v="229.6"/>
    <n v="582140813.63283968"/>
    <n v="3.2607437300000002"/>
  </r>
  <r>
    <s v="The Hobbit: An Unexpected Journey"/>
    <x v="8"/>
    <x v="1"/>
    <x v="32"/>
    <s v="December 14, 2012 (United States)"/>
    <x v="40"/>
    <n v="773000"/>
    <s v="Peter Jackson"/>
    <s v="Fran Walsh"/>
    <s v="Martin Freeman"/>
    <s v="New Zealand"/>
    <n v="180000000"/>
    <n v="1017003568"/>
    <s v="Metro-Goldwyn-Mayer (MGM)"/>
    <n v="169"/>
    <n v="229.6"/>
    <n v="1389520989.9024389"/>
    <n v="4.6500198222222222"/>
  </r>
  <r>
    <s v="The Hunger Games"/>
    <x v="8"/>
    <x v="2"/>
    <x v="32"/>
    <s v="March 23, 2012 (United States)"/>
    <x v="13"/>
    <n v="862000"/>
    <s v="Gary Ross"/>
    <s v="Gary Ross"/>
    <s v="Jennifer Lawrence"/>
    <s v="United States"/>
    <n v="78000000"/>
    <n v="694394724"/>
    <s v="Lionsgate"/>
    <n v="142"/>
    <n v="229.6"/>
    <n v="948744010.97038329"/>
    <n v="7.9024964615384619"/>
  </r>
  <r>
    <s v="The Dark Knight Rises"/>
    <x v="8"/>
    <x v="2"/>
    <x v="32"/>
    <s v="July 20, 2012 (United States)"/>
    <x v="0"/>
    <n v="1600000"/>
    <s v="Christopher Nolan"/>
    <s v="Jonathan Nolan"/>
    <s v="Christian Bale"/>
    <s v="United Kingdom"/>
    <n v="250000000"/>
    <n v="1081142612"/>
    <s v="Warner Bros."/>
    <n v="164"/>
    <n v="229.6"/>
    <n v="1477153472.9285715"/>
    <n v="3.3245704479999998"/>
  </r>
  <r>
    <s v="Pitch Perfect"/>
    <x v="8"/>
    <x v="3"/>
    <x v="32"/>
    <s v="October 5, 2012 (United States)"/>
    <x v="12"/>
    <n v="285000"/>
    <s v="Jason Moore"/>
    <s v="Kay Cannon"/>
    <s v="Anna Kendrick"/>
    <s v="United States"/>
    <n v="17000000"/>
    <n v="115350426"/>
    <s v="Brownstone Productions (II)"/>
    <n v="112"/>
    <n v="229.6"/>
    <n v="157602041.09843206"/>
    <n v="5.7853191764705878"/>
  </r>
  <r>
    <s v="This Is 40"/>
    <x v="0"/>
    <x v="3"/>
    <x v="32"/>
    <s v="December 21, 2012 (United States)"/>
    <x v="19"/>
    <n v="132000"/>
    <s v="Judd Apatow"/>
    <s v="Judd Apatow"/>
    <s v="Paul Rudd"/>
    <s v="United States"/>
    <n v="35000000"/>
    <n v="88215156"/>
    <s v="Apatow Productions"/>
    <n v="134"/>
    <n v="229.6"/>
    <n v="120527414.79616724"/>
    <n v="1.5204330285714285"/>
  </r>
  <r>
    <s v="The Hunt"/>
    <x v="0"/>
    <x v="0"/>
    <x v="32"/>
    <s v="January 10, 2013 (Denmark)"/>
    <x v="28"/>
    <n v="297000"/>
    <s v="Thomas Vinterberg"/>
    <s v="Tobias Lindholm"/>
    <s v="Mads Mikkelsen"/>
    <s v="Denmark"/>
    <n v="3800000"/>
    <n v="15843274"/>
    <s v="Danmarks Radio (DR)"/>
    <n v="115"/>
    <n v="229.6"/>
    <n v="21646494.136759583"/>
    <n v="3.1692826315789473"/>
  </r>
  <r>
    <s v="Prometheus"/>
    <x v="0"/>
    <x v="1"/>
    <x v="32"/>
    <s v="June 8, 2012 (United States)"/>
    <x v="9"/>
    <n v="578000"/>
    <s v="Ridley Scott"/>
    <s v="Jon Spaihts"/>
    <s v="Noomi Rapace"/>
    <s v="United States"/>
    <n v="130000000"/>
    <n v="403354469"/>
    <s v="Twentieth Century Fox"/>
    <n v="124"/>
    <n v="229.6"/>
    <n v="551098854.20426834"/>
    <n v="2.1027266846153845"/>
  </r>
  <r>
    <s v="Moonrise Kingdom"/>
    <x v="8"/>
    <x v="3"/>
    <x v="32"/>
    <s v="June 29, 2012 (United States)"/>
    <x v="40"/>
    <n v="327000"/>
    <s v="Wes Anderson"/>
    <s v="Wes Anderson"/>
    <s v="Jared Gilman"/>
    <s v="United States"/>
    <n v="16000000"/>
    <n v="68264022"/>
    <s v="Indian Paintbrush"/>
    <n v="94"/>
    <n v="229.6"/>
    <n v="93268395.912020907"/>
    <n v="3.2665013749999998"/>
  </r>
  <r>
    <s v="The Impossible"/>
    <x v="8"/>
    <x v="0"/>
    <x v="32"/>
    <s v="January 4, 2013 (United States)"/>
    <x v="37"/>
    <n v="208000"/>
    <s v="J.A. Bayona"/>
    <s v="Sergio G. SÃ¡nchez"/>
    <s v="Naomi Watts"/>
    <s v="Spain"/>
    <n v="45000000"/>
    <n v="198087212"/>
    <s v="Mediaset EspaÃ±a"/>
    <n v="114"/>
    <n v="229.6"/>
    <n v="270644418.13763064"/>
    <n v="3.4019380444444445"/>
  </r>
  <r>
    <s v="Argo"/>
    <x v="0"/>
    <x v="5"/>
    <x v="32"/>
    <s v="October 12, 2012 (United States)"/>
    <x v="3"/>
    <n v="585000"/>
    <s v="Ben Affleck"/>
    <s v="Chris Terrio"/>
    <s v="Ben Affleck"/>
    <s v="United States"/>
    <n v="44500000"/>
    <n v="232325503"/>
    <s v="Warner Bros."/>
    <n v="120"/>
    <n v="229.6"/>
    <n v="317423825.30966896"/>
    <n v="4.2207978202247194"/>
  </r>
  <r>
    <s v="The Twilight Saga: Breaking Dawn - Part 2"/>
    <x v="8"/>
    <x v="1"/>
    <x v="32"/>
    <s v="November 16, 2012 (United States)"/>
    <x v="30"/>
    <n v="236000"/>
    <s v="Bill Condon"/>
    <s v="Melissa Rosenberg"/>
    <s v="Kristen Stewart"/>
    <s v="United States"/>
    <n v="120000000"/>
    <n v="829747654"/>
    <s v="Summit Entertainment"/>
    <n v="115"/>
    <n v="229.6"/>
    <n v="1133675257.229094"/>
    <n v="5.9145637833333335"/>
  </r>
  <r>
    <s v="Jack Reacher"/>
    <x v="8"/>
    <x v="2"/>
    <x v="32"/>
    <s v="December 21, 2012 (United States)"/>
    <x v="9"/>
    <n v="317000"/>
    <s v="Christopher McQuarrie"/>
    <s v="Lee Child"/>
    <s v="Tom Cruise"/>
    <s v="United States"/>
    <n v="60000000"/>
    <n v="218340595"/>
    <s v="Paramount Pictures"/>
    <n v="130"/>
    <n v="229.6"/>
    <n v="298316396.56576651"/>
    <n v="2.6390099166666667"/>
  </r>
  <r>
    <s v="Zero Dark Thirty"/>
    <x v="0"/>
    <x v="0"/>
    <x v="32"/>
    <s v="January 11, 2013 (United States)"/>
    <x v="34"/>
    <n v="280000"/>
    <s v="Kathryn Bigelow"/>
    <s v="Mark Boal"/>
    <s v="Jessica Chastain"/>
    <s v="United States"/>
    <n v="40000000"/>
    <n v="132820716"/>
    <s v="Columbia Pictures"/>
    <n v="157"/>
    <n v="229.6"/>
    <n v="181471509.62195122"/>
    <n v="2.3205179"/>
  </r>
  <r>
    <s v="Cloud Atlas"/>
    <x v="0"/>
    <x v="2"/>
    <x v="32"/>
    <s v="October 26, 2012 (United States)"/>
    <x v="34"/>
    <n v="349000"/>
    <s v="Tom Tykwer"/>
    <s v="David Mitchell"/>
    <s v="Tom Hanks"/>
    <s v="United States"/>
    <n v="102000000"/>
    <n v="130482868"/>
    <s v="Cloud Atlas Productions"/>
    <n v="172"/>
    <n v="229.6"/>
    <n v="178277333.15156794"/>
    <n v="0.27924380392156861"/>
  </r>
  <r>
    <s v="Skyfall"/>
    <x v="8"/>
    <x v="2"/>
    <x v="32"/>
    <s v="November 9, 2012 (United States)"/>
    <x v="3"/>
    <n v="642000"/>
    <s v="Sam Mendes"/>
    <s v="Neal Purvis"/>
    <s v="Daniel Craig"/>
    <s v="United Kingdom"/>
    <n v="200000000"/>
    <n v="1108569499"/>
    <s v="Metro-Goldwyn-Mayer (MGM)"/>
    <n v="143"/>
    <n v="229.6"/>
    <n v="1514626532.3880661"/>
    <n v="4.5428474950000002"/>
  </r>
  <r>
    <s v="The Perks of Being a Wallflower"/>
    <x v="8"/>
    <x v="0"/>
    <x v="32"/>
    <s v="October 12, 2012 (United States)"/>
    <x v="6"/>
    <n v="475000"/>
    <s v="Stephen Chbosky"/>
    <s v="Stephen Chbosky"/>
    <s v="Logan Lerman"/>
    <s v="United States"/>
    <n v="13000000"/>
    <n v="33384127"/>
    <s v="Summit Entertainment"/>
    <n v="103"/>
    <n v="229.6"/>
    <n v="45612372.125"/>
    <n v="1.5680097692307693"/>
  </r>
  <r>
    <s v="The Amazing Spider-Man"/>
    <x v="8"/>
    <x v="2"/>
    <x v="32"/>
    <s v="July 3, 2012 (United States)"/>
    <x v="15"/>
    <n v="571000"/>
    <s v="Marc Webb"/>
    <s v="James Vanderbilt"/>
    <s v="Andrew Garfield"/>
    <s v="United States"/>
    <n v="230000000"/>
    <n v="757930663"/>
    <s v="Columbia Pictures"/>
    <n v="136"/>
    <n v="229.6"/>
    <n v="1035552478.1493902"/>
    <n v="2.2953507086956524"/>
  </r>
  <r>
    <s v="Les MisÃ©rables"/>
    <x v="8"/>
    <x v="0"/>
    <x v="32"/>
    <s v="December 25, 2012 (United States)"/>
    <x v="37"/>
    <n v="315000"/>
    <s v="Tom Hooper"/>
    <s v="William Nicholson"/>
    <s v="Hugh Jackman"/>
    <s v="United Kingdom"/>
    <n v="61000000"/>
    <n v="441809770"/>
    <s v="Universal Pictures"/>
    <n v="158"/>
    <n v="229.6"/>
    <n v="603639916.5897212"/>
    <n v="6.242783114754098"/>
  </r>
  <r>
    <s v="Silver Linings Playbook"/>
    <x v="0"/>
    <x v="3"/>
    <x v="32"/>
    <s v="December 25, 2012 (United States)"/>
    <x v="3"/>
    <n v="675000"/>
    <s v="David O. Russell"/>
    <s v="David O. Russell"/>
    <s v="Bradley Cooper"/>
    <s v="United States"/>
    <n v="21000000"/>
    <n v="236412453"/>
    <s v="The Weinstein Company"/>
    <n v="122"/>
    <n v="229.6"/>
    <n v="323007780.94991291"/>
    <n v="10.257735857142857"/>
  </r>
  <r>
    <s v="Snow White and the Huntsman"/>
    <x v="8"/>
    <x v="2"/>
    <x v="32"/>
    <s v="June 1, 2012 (United States)"/>
    <x v="10"/>
    <n v="278000"/>
    <s v="Rupert Sanders"/>
    <s v="Evan Daugherty"/>
    <s v="Kristen Stewart"/>
    <s v="United States"/>
    <n v="170000000"/>
    <n v="396592829"/>
    <s v="Roth Films"/>
    <n v="127"/>
    <n v="229.6"/>
    <n v="541860498.50740421"/>
    <n v="1.332898994117647"/>
  </r>
  <r>
    <s v="The Master"/>
    <x v="0"/>
    <x v="0"/>
    <x v="32"/>
    <s v="September 21, 2012 (United States)"/>
    <x v="13"/>
    <n v="160000"/>
    <s v="Paul Thomas Anderson"/>
    <s v="Paul Thomas Anderson"/>
    <s v="Philip Seymour Hoffman"/>
    <s v="United States"/>
    <n v="32000000"/>
    <n v="28258060"/>
    <s v="The Weinstein Company"/>
    <n v="138"/>
    <n v="229.6"/>
    <n v="38608682.151567943"/>
    <n v="-0.116935625"/>
  </r>
  <r>
    <s v="Looper"/>
    <x v="0"/>
    <x v="2"/>
    <x v="32"/>
    <s v="September 28, 2012 (United States)"/>
    <x v="34"/>
    <n v="545000"/>
    <s v="Rian Johnson"/>
    <s v="Rian Johnson"/>
    <s v="Joseph Gordon-Levitt"/>
    <s v="United States"/>
    <n v="30000000"/>
    <n v="176506819"/>
    <s v="TriStar Pictures"/>
    <n v="113"/>
    <n v="229.6"/>
    <n v="241159360.28005224"/>
    <n v="4.8835606333333335"/>
  </r>
  <r>
    <s v="Killing Them Softly"/>
    <x v="0"/>
    <x v="6"/>
    <x v="32"/>
    <s v="November 30, 2012 (United States)"/>
    <x v="19"/>
    <n v="137000"/>
    <s v="Andrew Dominik"/>
    <s v="Andrew Dominik"/>
    <s v="Brad Pitt"/>
    <s v="United States"/>
    <n v="15000000"/>
    <n v="37930465"/>
    <s v="Plan B Entertainment"/>
    <n v="97"/>
    <n v="229.6"/>
    <n v="51823984.627613239"/>
    <n v="1.5286976666666667"/>
  </r>
  <r>
    <s v="Flight"/>
    <x v="0"/>
    <x v="0"/>
    <x v="32"/>
    <s v="November 2, 2012 (United States)"/>
    <x v="4"/>
    <n v="334000"/>
    <s v="Robert Zemeckis"/>
    <s v="John Gatins"/>
    <s v="Denzel Washington"/>
    <s v="United States"/>
    <n v="31000000"/>
    <n v="161772375"/>
    <s v="Paramount Pictures"/>
    <n v="138"/>
    <n v="229.6"/>
    <n v="221027848.59538326"/>
    <n v="4.2184637096774198"/>
  </r>
  <r>
    <s v="21 Jump Street"/>
    <x v="0"/>
    <x v="2"/>
    <x v="32"/>
    <s v="March 16, 2012 (United States)"/>
    <x v="13"/>
    <n v="521000"/>
    <s v="Phil Lord"/>
    <s v="Michael Bacall"/>
    <s v="Jonah Hill"/>
    <s v="United States"/>
    <n v="42000000"/>
    <n v="201585328"/>
    <s v="Columbia Pictures"/>
    <n v="109"/>
    <n v="229.6"/>
    <n v="275423856.24390244"/>
    <n v="3.7996506666666665"/>
  </r>
  <r>
    <s v="Ted"/>
    <x v="0"/>
    <x v="3"/>
    <x v="32"/>
    <s v="June 29, 2012 (United States)"/>
    <x v="15"/>
    <n v="580000"/>
    <s v="Seth MacFarlane"/>
    <s v="Seth MacFarlane"/>
    <s v="Mark Wahlberg"/>
    <s v="United States"/>
    <n v="50000000"/>
    <n v="549368315"/>
    <s v="Universal Pictures"/>
    <n v="106"/>
    <n v="229.6"/>
    <n v="750595994.84102786"/>
    <n v="9.9873662999999997"/>
  </r>
  <r>
    <s v="Sinister"/>
    <x v="0"/>
    <x v="4"/>
    <x v="32"/>
    <s v="October 12, 2012 (United States)"/>
    <x v="8"/>
    <n v="229000"/>
    <s v="Scott Derrickson"/>
    <s v="Scott Derrickson"/>
    <s v="Ethan Hawke"/>
    <s v="United States"/>
    <n v="3000000"/>
    <n v="82515113"/>
    <s v="Summit Entertainment"/>
    <n v="110"/>
    <n v="229.6"/>
    <n v="112739507.61367595"/>
    <n v="26.505037666666666"/>
  </r>
  <r>
    <s v="This Means War"/>
    <x v="8"/>
    <x v="2"/>
    <x v="32"/>
    <s v="February 17, 2012 (United States)"/>
    <x v="21"/>
    <n v="179000"/>
    <s v="McG"/>
    <s v="Timothy Dowling"/>
    <s v="Reese Witherspoon"/>
    <s v="United States"/>
    <n v="65000000"/>
    <n v="156491279"/>
    <s v="Overbrook Entertainment"/>
    <n v="103"/>
    <n v="229.6"/>
    <n v="213812344.17378047"/>
    <n v="1.4075581384615385"/>
  </r>
  <r>
    <s v="That's My Boy"/>
    <x v="0"/>
    <x v="3"/>
    <x v="32"/>
    <s v="June 15, 2012 (United States)"/>
    <x v="30"/>
    <n v="94000"/>
    <s v="Sean Anders"/>
    <s v="David Caspe"/>
    <s v="Adam Sandler"/>
    <s v="United States"/>
    <n v="70000000"/>
    <n v="57719093"/>
    <s v="Columbia Pictures"/>
    <n v="116"/>
    <n v="229.6"/>
    <n v="78860973.319250867"/>
    <n v="-0.17544152857142858"/>
  </r>
  <r>
    <s v="Lincoln"/>
    <x v="8"/>
    <x v="5"/>
    <x v="32"/>
    <s v="November 16, 2012 (United States)"/>
    <x v="4"/>
    <n v="250000"/>
    <s v="Steven Spielberg"/>
    <s v="Tony Kushner"/>
    <s v="Daniel Day-Lewis"/>
    <s v="United States"/>
    <n v="65000000"/>
    <n v="275293450"/>
    <s v="Dreamworks Pictures"/>
    <n v="150"/>
    <n v="229.6"/>
    <n v="376130467.18205571"/>
    <n v="3.235283846153846"/>
  </r>
  <r>
    <s v="Brave"/>
    <x v="1"/>
    <x v="10"/>
    <x v="32"/>
    <s v="June 22, 2012 (United States)"/>
    <x v="12"/>
    <n v="383000"/>
    <s v="Mark Andrews"/>
    <s v="Brenda Chapman"/>
    <s v="Kelly Macdonald"/>
    <s v="United States"/>
    <n v="185000000"/>
    <n v="538983207"/>
    <s v="Walt Disney Pictures"/>
    <n v="93"/>
    <n v="229.6"/>
    <n v="736406933.95426822"/>
    <n v="1.9134227405405406"/>
  </r>
  <r>
    <s v="The Place Beyond the Pines"/>
    <x v="0"/>
    <x v="6"/>
    <x v="32"/>
    <s v="April 19, 2013 (United States)"/>
    <x v="4"/>
    <n v="253000"/>
    <s v="Derek Cianfrance"/>
    <s v="Derek Cianfrance"/>
    <s v="Ryan Gosling"/>
    <s v="United States"/>
    <n v="15000000"/>
    <n v="47052899"/>
    <s v="Sidney Kimmel Entertainment"/>
    <n v="140"/>
    <n v="229.6"/>
    <n v="64287867.666811846"/>
    <n v="2.1368599333333331"/>
  </r>
  <r>
    <s v="Dredd"/>
    <x v="0"/>
    <x v="2"/>
    <x v="32"/>
    <s v="September 21, 2012 (United States)"/>
    <x v="12"/>
    <n v="260000"/>
    <s v="Pete Travis"/>
    <s v="John Wagner"/>
    <s v="Karl Urban"/>
    <s v="United Kingdom"/>
    <n v="50000000"/>
    <n v="41037742"/>
    <s v="DNA Films"/>
    <n v="95"/>
    <n v="229.6"/>
    <n v="56069423.629790939"/>
    <n v="-0.17924515999999999"/>
  </r>
  <r>
    <s v="Dark Shadows"/>
    <x v="8"/>
    <x v="3"/>
    <x v="32"/>
    <s v="May 11, 2012 (United States)"/>
    <x v="19"/>
    <n v="252000"/>
    <s v="Tim Burton"/>
    <s v="Seth Grahame-Smith"/>
    <s v="Johnny Depp"/>
    <s v="United States"/>
    <n v="150000000"/>
    <n v="245527149"/>
    <s v="Warner Bros."/>
    <n v="113"/>
    <n v="229.6"/>
    <n v="335461091.64329267"/>
    <n v="0.63684766000000004"/>
  </r>
  <r>
    <s v="John Carter"/>
    <x v="8"/>
    <x v="2"/>
    <x v="32"/>
    <s v="March 9, 2012 (United States)"/>
    <x v="14"/>
    <n v="260000"/>
    <s v="Andrew Stanton"/>
    <s v="Andrew Stanton"/>
    <s v="Taylor Kitsch"/>
    <s v="United States"/>
    <n v="250000000"/>
    <n v="284139100"/>
    <s v="Walt Disney Pictures"/>
    <n v="132"/>
    <n v="229.6"/>
    <n v="388216183.23170733"/>
    <n v="0.13655639999999999"/>
  </r>
  <r>
    <s v="Battleship"/>
    <x v="8"/>
    <x v="2"/>
    <x v="32"/>
    <s v="May 18, 2012 (United States)"/>
    <x v="1"/>
    <n v="240000"/>
    <s v="Peter Berg"/>
    <s v="Jon Hoeber"/>
    <s v="Alexander SkarsgÃ¥rd"/>
    <s v="United States"/>
    <n v="209000000"/>
    <n v="303025485"/>
    <s v="Universal Pictures"/>
    <n v="131"/>
    <n v="229.6"/>
    <n v="414020447.05792683"/>
    <n v="0.44988270334928232"/>
  </r>
  <r>
    <s v="Magic Mike"/>
    <x v="0"/>
    <x v="3"/>
    <x v="32"/>
    <s v="June 29, 2012 (United States)"/>
    <x v="10"/>
    <n v="134000"/>
    <s v="Steven Soderbergh"/>
    <s v="Reid Carolin"/>
    <s v="Channing Tatum"/>
    <s v="United States"/>
    <n v="7000000"/>
    <n v="167739961"/>
    <s v="Iron Horse Entertainment (II)"/>
    <n v="110"/>
    <n v="229.6"/>
    <n v="229181296.88893726"/>
    <n v="22.962851571428573"/>
  </r>
  <r>
    <s v="Hotel Transylvania"/>
    <x v="1"/>
    <x v="10"/>
    <x v="32"/>
    <s v="September 28, 2012 (United States)"/>
    <x v="12"/>
    <n v="232000"/>
    <s v="Genndy Tartakovsky"/>
    <s v="Peter Baynham"/>
    <s v="Adam Sandler"/>
    <s v="United States"/>
    <n v="85000000"/>
    <n v="358375603"/>
    <s v="Columbia Pictures"/>
    <n v="91"/>
    <n v="229.6"/>
    <n v="489644715.42290938"/>
    <n v="3.2161835647058825"/>
  </r>
  <r>
    <s v="Lawless"/>
    <x v="0"/>
    <x v="6"/>
    <x v="32"/>
    <s v="August 29, 2012 (United States)"/>
    <x v="4"/>
    <n v="232000"/>
    <s v="John Hillcoat"/>
    <s v="Nick Cave"/>
    <s v="Tom Hardy"/>
    <s v="United States"/>
    <n v="26000000"/>
    <n v="55404207"/>
    <s v="The Weinstein Company"/>
    <n v="116"/>
    <n v="229.6"/>
    <n v="75698169.581445992"/>
    <n v="1.1309310384615385"/>
  </r>
  <r>
    <s v="Spring Breakers"/>
    <x v="0"/>
    <x v="6"/>
    <x v="32"/>
    <s v="March 22, 2013 (United States)"/>
    <x v="11"/>
    <n v="138000"/>
    <s v="Harmony Korine"/>
    <s v="Harmony Korine"/>
    <s v="Vanessa Hudgens"/>
    <s v="United States"/>
    <n v="5000000"/>
    <n v="32170399"/>
    <s v="Muse Productions"/>
    <n v="94"/>
    <n v="229.6"/>
    <n v="43954068.668554008"/>
    <n v="5.4340798000000001"/>
  </r>
  <r>
    <s v="Underworld: Awakening"/>
    <x v="0"/>
    <x v="2"/>
    <x v="32"/>
    <s v="January 20, 2012 (United States)"/>
    <x v="21"/>
    <n v="148000"/>
    <s v="MÃ¥ns MÃ¥rlind"/>
    <s v="Len Wiseman"/>
    <s v="Kate Beckinsale"/>
    <s v="United States"/>
    <n v="70000000"/>
    <n v="160112671"/>
    <s v="Screen Gems"/>
    <n v="88"/>
    <n v="229.6"/>
    <n v="218760212.94729966"/>
    <n v="1.2873238714285715"/>
  </r>
  <r>
    <s v="Piranha 3DD"/>
    <x v="0"/>
    <x v="3"/>
    <x v="32"/>
    <s v="July 14, 2012 (Japan)"/>
    <x v="47"/>
    <n v="41000"/>
    <s v="John Gulager"/>
    <s v="Patrick Melton"/>
    <s v="Danielle Panabaker"/>
    <s v="United States"/>
    <n v="5000000"/>
    <n v="8518634"/>
    <s v="Dimension Films"/>
    <n v="83"/>
    <n v="229.6"/>
    <n v="11638917.62108014"/>
    <n v="0.70372679999999999"/>
  </r>
  <r>
    <s v="Safe House"/>
    <x v="0"/>
    <x v="2"/>
    <x v="32"/>
    <s v="February 10, 2012 (United States)"/>
    <x v="17"/>
    <n v="211000"/>
    <s v="Daniel Espinosa"/>
    <s v="David Guggenheim"/>
    <s v="Denzel Washington"/>
    <s v="South Africa"/>
    <n v="85000000"/>
    <n v="208076205"/>
    <s v="Universal Pictures"/>
    <n v="115"/>
    <n v="229.6"/>
    <n v="284292271.37848431"/>
    <n v="1.4479553529411764"/>
  </r>
  <r>
    <s v="Seeking a Friend for the End of the World"/>
    <x v="0"/>
    <x v="1"/>
    <x v="32"/>
    <s v="June 22, 2012 (United States)"/>
    <x v="17"/>
    <n v="109000"/>
    <s v="Lorene Scafaria"/>
    <s v="Lorene Scafaria"/>
    <s v="Steve Carell"/>
    <s v="United States"/>
    <n v="10000000"/>
    <n v="11681781"/>
    <s v="Focus Features"/>
    <n v="101"/>
    <n v="229.6"/>
    <n v="15960691.200783972"/>
    <n v="0.1681781"/>
  </r>
  <r>
    <s v="Lore"/>
    <x v="4"/>
    <x v="0"/>
    <x v="32"/>
    <s v="September 20, 2012 (Australia)"/>
    <x v="12"/>
    <n v="15000"/>
    <s v="Cate Shortland"/>
    <s v="Cate Shortland"/>
    <s v="Saskia Rosendahl"/>
    <s v="Australia"/>
    <m/>
    <n v="2362019"/>
    <s v="Rohfilm"/>
    <n v="109"/>
    <n v="229.6"/>
    <n v="3227201.0466027874"/>
    <n v="0"/>
  </r>
  <r>
    <s v="The Bourne Legacy"/>
    <x v="8"/>
    <x v="2"/>
    <x v="32"/>
    <s v="August 10, 2012 (United States)"/>
    <x v="14"/>
    <n v="290000"/>
    <s v="Tony Gilroy"/>
    <s v="Tony Gilroy"/>
    <s v="Jeremy Renner"/>
    <s v="United States"/>
    <n v="125000000"/>
    <n v="276144750"/>
    <s v="Universal Pictures"/>
    <n v="135"/>
    <n v="229.6"/>
    <n v="377293589.17682928"/>
    <n v="1.209158"/>
  </r>
  <r>
    <s v="Abraham Lincoln: Vampire Hunter"/>
    <x v="0"/>
    <x v="2"/>
    <x v="32"/>
    <s v="June 22, 2012 (United States)"/>
    <x v="23"/>
    <n v="151000"/>
    <s v="Timur Bekmambetov"/>
    <s v="Seth Grahame-Smith"/>
    <s v="Benjamin Walker"/>
    <s v="United States"/>
    <n v="69000000"/>
    <n v="116471580"/>
    <s v="Abraham Productions"/>
    <n v="105"/>
    <n v="229.6"/>
    <n v="159133861.69860625"/>
    <n v="0.68799391304347823"/>
  </r>
  <r>
    <s v="Wreck-It Ralph"/>
    <x v="1"/>
    <x v="10"/>
    <x v="32"/>
    <s v="November 2, 2012 (United States)"/>
    <x v="3"/>
    <n v="390000"/>
    <s v="Rich Moore"/>
    <s v="Rich Moore"/>
    <s v="John C. Reilly"/>
    <s v="United States"/>
    <n v="165000000"/>
    <n v="471222889"/>
    <s v="Walt Disney Animation Studios"/>
    <n v="101"/>
    <n v="229.6"/>
    <n v="643826743.37674212"/>
    <n v="1.855896296969697"/>
  </r>
  <r>
    <s v="Total Recall"/>
    <x v="8"/>
    <x v="2"/>
    <x v="32"/>
    <s v="August 3, 2012 (United States)"/>
    <x v="19"/>
    <n v="244000"/>
    <s v="Len Wiseman"/>
    <s v="Kurt Wimmer"/>
    <s v="Colin Farrell"/>
    <s v="United States"/>
    <n v="125000000"/>
    <n v="198467168"/>
    <s v="Total Recall"/>
    <n v="118"/>
    <n v="229.6"/>
    <n v="271163547.91637629"/>
    <n v="0.58773734399999999"/>
  </r>
  <r>
    <s v="Project X"/>
    <x v="0"/>
    <x v="3"/>
    <x v="32"/>
    <s v="March 2, 2012 (United States)"/>
    <x v="14"/>
    <n v="193000"/>
    <s v="Nima Nourizadeh"/>
    <s v="Matt Drake"/>
    <s v="Thomas Mann"/>
    <s v="United States"/>
    <n v="12000000"/>
    <n v="102731865"/>
    <s v="Green Hat Films"/>
    <n v="88"/>
    <n v="229.6"/>
    <n v="140361437.50217769"/>
    <n v="7.5609887499999999"/>
  </r>
  <r>
    <s v="American Reunion"/>
    <x v="0"/>
    <x v="3"/>
    <x v="32"/>
    <s v="April 6, 2012 (United States)"/>
    <x v="17"/>
    <n v="206000"/>
    <s v="Jon Hurwitz"/>
    <s v="Jon Hurwitz"/>
    <s v="Jason Biggs"/>
    <s v="United States"/>
    <n v="50000000"/>
    <n v="234989584"/>
    <s v="Universal Pictures"/>
    <n v="113"/>
    <n v="229.6"/>
    <n v="321063730.40418118"/>
    <n v="3.6997916800000001"/>
  </r>
  <r>
    <s v="Wanderlust"/>
    <x v="0"/>
    <x v="3"/>
    <x v="32"/>
    <s v="February 24, 2012 (United States)"/>
    <x v="41"/>
    <n v="74000"/>
    <s v="David Wain"/>
    <s v="David Wain"/>
    <s v="Jennifer Aniston"/>
    <s v="United States"/>
    <m/>
    <n v="23812816"/>
    <s v="A Hot Dog"/>
    <n v="98"/>
    <n v="229.6"/>
    <n v="32535193.289198603"/>
    <n v="0"/>
  </r>
  <r>
    <s v="Savages"/>
    <x v="0"/>
    <x v="6"/>
    <x v="32"/>
    <s v="July 6, 2012 (United States)"/>
    <x v="16"/>
    <n v="126000"/>
    <s v="Oliver Stone"/>
    <s v="Shane Salerno"/>
    <s v="Aaron Taylor-Johnson"/>
    <s v="United States"/>
    <n v="45000000"/>
    <n v="82966152"/>
    <s v="Ixtlan"/>
    <n v="131"/>
    <n v="229.6"/>
    <n v="113355757.32752612"/>
    <n v="0.84369226666666663"/>
  </r>
  <r>
    <s v="Life of Pi"/>
    <x v="1"/>
    <x v="1"/>
    <x v="32"/>
    <s v="November 21, 2012 (United States)"/>
    <x v="6"/>
    <n v="594000"/>
    <s v="Ang Lee"/>
    <s v="Yann Martel"/>
    <s v="Suraj Sharma"/>
    <s v="United States"/>
    <n v="120000000"/>
    <n v="609016565"/>
    <s v="Fox 2000 Pictures"/>
    <n v="127"/>
    <n v="229.6"/>
    <n v="832092754.53179443"/>
    <n v="4.0751380416666665"/>
  </r>
  <r>
    <s v="Anna Karenina"/>
    <x v="0"/>
    <x v="0"/>
    <x v="32"/>
    <s v="September 7, 2012 (United Kingdom)"/>
    <x v="14"/>
    <n v="95000"/>
    <s v="Joe Wright"/>
    <s v="Tom Stoppard"/>
    <s v="Keira Knightley"/>
    <s v="United Kingdom"/>
    <n v="40600000"/>
    <n v="68929150"/>
    <s v="Universal Pictures"/>
    <n v="129"/>
    <n v="229.6"/>
    <n v="94177153.114111498"/>
    <n v="0.69776231527093591"/>
  </r>
  <r>
    <s v="Resident Evil: Retribution"/>
    <x v="0"/>
    <x v="2"/>
    <x v="32"/>
    <s v="September 14, 2012 (United States)"/>
    <x v="20"/>
    <n v="136000"/>
    <s v="Paul W.S. Anderson"/>
    <s v="Paul W.S. Anderson"/>
    <s v="Milla Jovovich"/>
    <s v="Germany"/>
    <n v="65000000"/>
    <n v="240159255"/>
    <s v="Constantin Film International"/>
    <n v="95"/>
    <n v="229.6"/>
    <n v="328126996.05182928"/>
    <n v="2.6947577692307694"/>
  </r>
  <r>
    <s v="Men in Black 3"/>
    <x v="8"/>
    <x v="2"/>
    <x v="32"/>
    <s v="May 25, 2012 (United States)"/>
    <x v="8"/>
    <n v="342000"/>
    <s v="Barry Sonnenfeld"/>
    <s v="Etan Cohen"/>
    <s v="Will Smith"/>
    <s v="United States"/>
    <n v="225000000"/>
    <n v="624026776"/>
    <s v="Columbia Pictures"/>
    <n v="106"/>
    <n v="229.6"/>
    <n v="852601043.68989539"/>
    <n v="1.7734523377777778"/>
  </r>
  <r>
    <s v="Journey 2: The Mysterious Island"/>
    <x v="1"/>
    <x v="2"/>
    <x v="32"/>
    <s v="February 10, 2012 (United States)"/>
    <x v="1"/>
    <n v="96000"/>
    <s v="Brad Peyton"/>
    <s v="Brian Gunn"/>
    <s v="Josh Hutcherson"/>
    <s v="United States"/>
    <n v="79000000"/>
    <n v="335260290"/>
    <s v="New Line Cinema"/>
    <n v="94"/>
    <n v="229.6"/>
    <n v="458062512.94860625"/>
    <n v="3.2438011392405062"/>
  </r>
  <r>
    <s v="Seven Psychopaths"/>
    <x v="0"/>
    <x v="3"/>
    <x v="32"/>
    <s v="October 12, 2012 (United States)"/>
    <x v="13"/>
    <n v="246000"/>
    <s v="Martin McDonagh"/>
    <s v="Martin McDonagh"/>
    <s v="Colin Farrell"/>
    <s v="United Kingdom"/>
    <n v="15000000"/>
    <n v="32226382"/>
    <s v="CBS Films"/>
    <n v="110"/>
    <n v="229.6"/>
    <n v="44030557.636759579"/>
    <n v="1.1484254666666667"/>
  </r>
  <r>
    <s v="Rock of Ages"/>
    <x v="8"/>
    <x v="3"/>
    <x v="32"/>
    <s v="June 15, 2012 (United States)"/>
    <x v="23"/>
    <n v="75000"/>
    <s v="Adam Shankman"/>
    <s v="Justin Theroux"/>
    <s v="Julianne Hough"/>
    <s v="United States"/>
    <n v="75000000"/>
    <n v="59418613"/>
    <s v="New Line Cinema"/>
    <n v="123"/>
    <n v="229.6"/>
    <n v="81183009.138066202"/>
    <n v="-0.20775182666666667"/>
  </r>
  <r>
    <s v="The Dictator"/>
    <x v="0"/>
    <x v="3"/>
    <x v="32"/>
    <s v="May 16, 2012 (United States)"/>
    <x v="5"/>
    <n v="286000"/>
    <s v="Larry Charles"/>
    <s v="Sacha Baron Cohen"/>
    <s v="Sacha Baron Cohen"/>
    <s v="United States"/>
    <n v="65000000"/>
    <n v="179379533"/>
    <s v="Paramount Pictures"/>
    <n v="83"/>
    <n v="229.6"/>
    <n v="245084318.38893726"/>
    <n v="1.759685123076923"/>
  </r>
  <r>
    <s v="The Watch"/>
    <x v="0"/>
    <x v="3"/>
    <x v="32"/>
    <s v="July 27, 2012 (United States)"/>
    <x v="46"/>
    <n v="123000"/>
    <s v="Akiva Schaffer"/>
    <s v="Jared Stern"/>
    <s v="Ben Stiller"/>
    <s v="United States"/>
    <n v="68000000"/>
    <n v="68267862"/>
    <s v="Twentieth Century Fox"/>
    <n v="102"/>
    <n v="229.6"/>
    <n v="93273642.462543547"/>
    <n v="3.939147058823529E-3"/>
  </r>
  <r>
    <s v="The Expendables 2"/>
    <x v="0"/>
    <x v="2"/>
    <x v="32"/>
    <s v="August 17, 2012 (United States)"/>
    <x v="14"/>
    <n v="296000"/>
    <s v="Simon West"/>
    <s v="Richard Wenk"/>
    <s v="Sylvester Stallone"/>
    <s v="United States"/>
    <n v="100000000"/>
    <n v="314975955"/>
    <s v="Lionsgate"/>
    <n v="103"/>
    <n v="229.6"/>
    <n v="430348245.13719511"/>
    <n v="2.1497595500000002"/>
  </r>
  <r>
    <s v="Safety Not Guaranteed"/>
    <x v="0"/>
    <x v="3"/>
    <x v="32"/>
    <s v="June 15, 2012 (Canada)"/>
    <x v="9"/>
    <n v="122000"/>
    <s v="Colin Trevorrow"/>
    <s v="Derek Connolly"/>
    <s v="Aubrey Plaza"/>
    <s v="United States"/>
    <n v="750000"/>
    <n v="4424699"/>
    <s v="FilmDistrict"/>
    <n v="86"/>
    <n v="229.6"/>
    <n v="6045418.4507839717"/>
    <n v="4.8995986666666669"/>
  </r>
  <r>
    <s v="Chronicle"/>
    <x v="8"/>
    <x v="1"/>
    <x v="32"/>
    <s v="February 3, 2012 (United States)"/>
    <x v="9"/>
    <n v="243000"/>
    <s v="Josh Trank"/>
    <s v="Max Landis"/>
    <s v="Dane DeHaan"/>
    <s v="United States"/>
    <n v="12000000"/>
    <n v="126636097"/>
    <s v="Twentieth Century Fox"/>
    <n v="84"/>
    <n v="229.6"/>
    <n v="173021531.48475608"/>
    <n v="9.5530080833333333"/>
  </r>
  <r>
    <s v="Red Dawn"/>
    <x v="8"/>
    <x v="2"/>
    <x v="32"/>
    <s v="November 21, 2012 (United States)"/>
    <x v="20"/>
    <n v="74000"/>
    <s v="Dan Bradley"/>
    <s v="Carl Ellsworth"/>
    <s v="Chris Hemsworth"/>
    <s v="United States"/>
    <n v="65000000"/>
    <n v="50950296"/>
    <s v="FilmDistrict"/>
    <n v="93"/>
    <n v="229.6"/>
    <n v="69612839.09059234"/>
    <n v="-0.21614929230769231"/>
  </r>
  <r>
    <s v="End of Watch"/>
    <x v="0"/>
    <x v="2"/>
    <x v="32"/>
    <s v="September 21, 2012 (United States)"/>
    <x v="37"/>
    <n v="233000"/>
    <s v="David Ayer"/>
    <s v="David Ayer"/>
    <s v="Jake Gyllenhaal"/>
    <s v="United States"/>
    <n v="7000000"/>
    <n v="55078146"/>
    <s v="Exclusive Media Group"/>
    <n v="109"/>
    <n v="229.6"/>
    <n v="75252675.959059238"/>
    <n v="6.8683065714285716"/>
  </r>
  <r>
    <s v="Wrath of the Titans"/>
    <x v="8"/>
    <x v="2"/>
    <x v="32"/>
    <s v="March 30, 2012 (United States)"/>
    <x v="46"/>
    <n v="184000"/>
    <s v="Jonathan Liebesman"/>
    <s v="Dan Mazeau"/>
    <s v="Sam Worthington"/>
    <s v="United States"/>
    <n v="150000000"/>
    <n v="301970083"/>
    <s v="Warner Bros."/>
    <n v="99"/>
    <n v="229.6"/>
    <n v="412578462.70513934"/>
    <n v="1.0131338866666666"/>
  </r>
  <r>
    <s v="Mud"/>
    <x v="8"/>
    <x v="0"/>
    <x v="32"/>
    <s v="May 10, 2013 (United States)"/>
    <x v="34"/>
    <n v="172000"/>
    <s v="Jeff Nichols"/>
    <s v="Jeff Nichols"/>
    <s v="Matthew McConaughey"/>
    <s v="United States"/>
    <n v="10000000"/>
    <n v="32613173"/>
    <s v="Lionsgate"/>
    <n v="130"/>
    <n v="229.6"/>
    <n v="44559026.0021777"/>
    <n v="2.2613173"/>
  </r>
  <r>
    <s v="The Lorax"/>
    <x v="1"/>
    <x v="10"/>
    <x v="32"/>
    <s v="March 2, 2012 (United States)"/>
    <x v="5"/>
    <n v="102000"/>
    <s v="Chris Renaud"/>
    <s v="Dr. Seuss"/>
    <s v="Zac Efron"/>
    <s v="United States"/>
    <n v="70000000"/>
    <n v="348840316"/>
    <s v="Universal Pictures"/>
    <n v="86"/>
    <n v="229.6"/>
    <n v="476616755.78919858"/>
    <n v="3.9834330857142857"/>
  </r>
  <r>
    <s v="Man on a Ledge"/>
    <x v="8"/>
    <x v="2"/>
    <x v="32"/>
    <s v="January 27, 2012 (United States)"/>
    <x v="14"/>
    <n v="147000"/>
    <s v="Asger Leth"/>
    <s v="Pablo F. Fenjves"/>
    <s v="Sam Worthington"/>
    <s v="United States"/>
    <n v="42000000"/>
    <n v="47636031"/>
    <s v="Summit Entertainment"/>
    <n v="102"/>
    <n v="229.6"/>
    <n v="65084594.619773515"/>
    <n v="0.13419121428571429"/>
  </r>
  <r>
    <s v="Diary of a Wimpy Kid: Dog Days"/>
    <x v="1"/>
    <x v="10"/>
    <x v="32"/>
    <s v="August 3, 2012 (United States)"/>
    <x v="21"/>
    <n v="23000"/>
    <s v="David Bowers"/>
    <s v="Maya Forbes"/>
    <s v="Zachary Gordon"/>
    <s v="United States"/>
    <n v="22000000"/>
    <n v="77229695"/>
    <s v="Fox 2000 Pictures"/>
    <n v="94"/>
    <n v="229.6"/>
    <n v="105518098.09015679"/>
    <n v="2.5104406818181819"/>
  </r>
  <r>
    <s v="The Lucky One"/>
    <x v="8"/>
    <x v="0"/>
    <x v="32"/>
    <s v="April 20, 2012 (United States)"/>
    <x v="16"/>
    <n v="103000"/>
    <s v="Scott Hicks"/>
    <s v="Will Fetters"/>
    <s v="Zac Efron"/>
    <s v="United States"/>
    <n v="25000000"/>
    <n v="99357138"/>
    <s v="Warner Bros."/>
    <n v="101"/>
    <n v="229.6"/>
    <n v="135750584.45383275"/>
    <n v="2.97428552"/>
  </r>
  <r>
    <s v="Rise of the Guardians"/>
    <x v="1"/>
    <x v="10"/>
    <x v="32"/>
    <s v="November 21, 2012 (United States)"/>
    <x v="4"/>
    <n v="161000"/>
    <s v="Peter Ramsey"/>
    <s v="David Lindsay-Abaire"/>
    <s v="Hugh Jackman"/>
    <s v="United States"/>
    <n v="145000000"/>
    <n v="306941670"/>
    <s v="DreamWorks Animation"/>
    <n v="97"/>
    <n v="229.6"/>
    <n v="419371088.32317072"/>
    <n v="1.1168391034482759"/>
  </r>
  <r>
    <s v="The Iceman"/>
    <x v="0"/>
    <x v="5"/>
    <x v="32"/>
    <s v="May 2, 2013 (Lebanon)"/>
    <x v="8"/>
    <n v="72000"/>
    <s v="Ariel Vromen"/>
    <s v="Morgan Land"/>
    <s v="Michael Shannon"/>
    <s v="United States"/>
    <n v="10000000"/>
    <n v="4552970"/>
    <s v="Bleiberg Entertainment"/>
    <n v="106"/>
    <n v="229.6"/>
    <n v="6220673.7325783968"/>
    <n v="-0.54470300000000005"/>
  </r>
  <r>
    <s v="Maniac"/>
    <x v="4"/>
    <x v="4"/>
    <x v="32"/>
    <s v="January 2, 2013 (France)"/>
    <x v="10"/>
    <n v="36000"/>
    <s v="Franck Khalfoun"/>
    <s v="Alexandre Aja"/>
    <s v="Elijah Wood"/>
    <s v="France"/>
    <n v="6000000"/>
    <n v="2631275"/>
    <s v="La Petite Reine"/>
    <n v="89"/>
    <n v="229.6"/>
    <n v="3595082.6110627176"/>
    <n v="-0.5614541666666667"/>
  </r>
  <r>
    <s v="Byzantium"/>
    <x v="0"/>
    <x v="0"/>
    <x v="32"/>
    <s v="May 31, 2013 (United Kingdom)"/>
    <x v="16"/>
    <n v="42000"/>
    <s v="Neil Jordan"/>
    <s v="Moira Buffini"/>
    <s v="Saoirse Ronan"/>
    <s v="United Kingdom"/>
    <m/>
    <n v="828284"/>
    <s v="Demarest Films"/>
    <n v="118"/>
    <n v="229.6"/>
    <n v="1131675.4825783973"/>
    <n v="0"/>
  </r>
  <r>
    <s v="Frances Ha"/>
    <x v="0"/>
    <x v="3"/>
    <x v="32"/>
    <s v="August 23, 2013 (Brazil)"/>
    <x v="24"/>
    <n v="78000"/>
    <s v="Noah Baumbach"/>
    <s v="Noah Baumbach"/>
    <s v="Greta Gerwig"/>
    <s v="United States"/>
    <m/>
    <n v="9058065"/>
    <s v="Pine District Pictures"/>
    <n v="86"/>
    <n v="229.6"/>
    <n v="12375936.369773518"/>
    <n v="0"/>
  </r>
  <r>
    <s v="Madagascar 3: Europe's Most Wanted"/>
    <x v="1"/>
    <x v="10"/>
    <x v="32"/>
    <s v="June 8, 2012 (United States)"/>
    <x v="8"/>
    <n v="168000"/>
    <s v="Eric Darnell"/>
    <s v="Eric Darnell"/>
    <s v="Ben Stiller"/>
    <s v="United States"/>
    <n v="145000000"/>
    <n v="746921274"/>
    <s v="DreamWorks Animation"/>
    <n v="93"/>
    <n v="229.6"/>
    <n v="1020510468.8754355"/>
    <n v="4.1511811999999999"/>
  </r>
  <r>
    <s v="The Five-Year Engagement"/>
    <x v="0"/>
    <x v="3"/>
    <x v="32"/>
    <s v="April 27, 2012 (United States)"/>
    <x v="19"/>
    <n v="96000"/>
    <s v="Nicholas Stoller"/>
    <s v="Jason Segel"/>
    <s v="Jason Segel"/>
    <s v="United States"/>
    <n v="30000000"/>
    <n v="54169363"/>
    <s v="Universal Pictures"/>
    <n v="124"/>
    <n v="229.6"/>
    <n v="74011015.562282234"/>
    <n v="0.80564543333333338"/>
  </r>
  <r>
    <s v="House at the End of the Street"/>
    <x v="8"/>
    <x v="0"/>
    <x v="32"/>
    <s v="September 21, 2012 (United States)"/>
    <x v="41"/>
    <n v="74000"/>
    <s v="Mark Tonderai"/>
    <s v="David Loucka"/>
    <s v="Jennifer Lawrence"/>
    <s v="United States"/>
    <n v="10000000"/>
    <n v="44287131"/>
    <s v="Relativity Media"/>
    <n v="101"/>
    <n v="229.6"/>
    <n v="60509028.722560972"/>
    <n v="3.4287131"/>
  </r>
  <r>
    <s v="The Sessions"/>
    <x v="0"/>
    <x v="5"/>
    <x v="32"/>
    <s v="November 16, 2012 (United States)"/>
    <x v="13"/>
    <n v="42000"/>
    <s v="Ben Lewin"/>
    <s v="Ben Lewin"/>
    <s v="John Hawkes"/>
    <s v="United States"/>
    <n v="1000000"/>
    <n v="10656155"/>
    <s v="Fox Searchlight Pictures"/>
    <n v="95"/>
    <n v="229.6"/>
    <n v="14559389.475174215"/>
    <n v="9.656155"/>
  </r>
  <r>
    <s v="The Woman in Black"/>
    <x v="8"/>
    <x v="0"/>
    <x v="32"/>
    <s v="February 3, 2012 (United States)"/>
    <x v="5"/>
    <n v="177000"/>
    <s v="James Watkins"/>
    <s v="Susan Hill"/>
    <s v="Daniel Radcliffe"/>
    <s v="United Kingdom"/>
    <n v="17000000"/>
    <n v="128955898"/>
    <s v="CBS Films"/>
    <n v="95"/>
    <n v="229.6"/>
    <n v="176191050.53397211"/>
    <n v="6.585641058823529"/>
  </r>
  <r>
    <s v="The Three Stooges"/>
    <x v="1"/>
    <x v="3"/>
    <x v="32"/>
    <s v="April 13, 2012 (United States)"/>
    <x v="27"/>
    <n v="30000"/>
    <s v="Bobby Farrelly"/>
    <s v="Mike Cerrone"/>
    <s v="Sean Hayes"/>
    <s v="United States"/>
    <n v="30000000"/>
    <n v="54819301"/>
    <s v="Twentieth Century Fox"/>
    <n v="92"/>
    <n v="229.6"/>
    <n v="74899018.831445992"/>
    <n v="0.82731003333333331"/>
  </r>
  <r>
    <s v="Think Like a Man"/>
    <x v="8"/>
    <x v="3"/>
    <x v="32"/>
    <s v="April 20, 2012 (United States)"/>
    <x v="16"/>
    <n v="45000"/>
    <s v="Tim Story"/>
    <s v="Keith Merryman"/>
    <s v="Chris Brown"/>
    <s v="United States"/>
    <n v="12000000"/>
    <n v="96070507"/>
    <s v="Screen Gems"/>
    <n v="122"/>
    <n v="229.6"/>
    <n v="131260096.01872823"/>
    <n v="7.0058755833333333"/>
  </r>
  <r>
    <s v="The Vow"/>
    <x v="8"/>
    <x v="0"/>
    <x v="32"/>
    <s v="February 10, 2012 (United States)"/>
    <x v="8"/>
    <n v="187000"/>
    <s v="Michael Sucsy"/>
    <s v="Abby Kohn"/>
    <s v="Rachel McAdams"/>
    <s v="United States"/>
    <n v="30000000"/>
    <n v="196114570"/>
    <s v="Screen Gems"/>
    <n v="104"/>
    <n v="229.6"/>
    <n v="267949218.68031359"/>
    <n v="5.5371523333333332"/>
  </r>
  <r>
    <s v="Taken 2"/>
    <x v="8"/>
    <x v="2"/>
    <x v="32"/>
    <s v="October 5, 2012 (United States)"/>
    <x v="21"/>
    <n v="294000"/>
    <s v="Olivier Megaton"/>
    <s v="Luc Besson"/>
    <s v="Liam Neeson"/>
    <s v="France"/>
    <n v="45000000"/>
    <n v="376152455"/>
    <s v="EuropaCorp"/>
    <n v="92"/>
    <n v="229.6"/>
    <n v="513933036.29573166"/>
    <n v="7.3589434444444448"/>
  </r>
  <r>
    <s v="Compliance"/>
    <x v="0"/>
    <x v="6"/>
    <x v="32"/>
    <s v="September 26, 2012 (France)"/>
    <x v="5"/>
    <n v="33000"/>
    <s v="Craig Zobel"/>
    <s v="Craig Zobel"/>
    <s v="Ann Dowd"/>
    <s v="United States"/>
    <n v="270000"/>
    <n v="592116"/>
    <s v="Bad Cop Bad Cop Film Productions"/>
    <n v="90"/>
    <n v="229.6"/>
    <n v="809001.69512195117"/>
    <n v="1.1930222222222222"/>
  </r>
  <r>
    <s v="Rust and Bone"/>
    <x v="0"/>
    <x v="0"/>
    <x v="32"/>
    <s v="May 17, 2012 (Belgium)"/>
    <x v="24"/>
    <n v="65000"/>
    <s v="Jacques Audiard"/>
    <s v="Jacques Audiard"/>
    <s v="Marion Cotillard"/>
    <s v="France"/>
    <m/>
    <n v="25807712"/>
    <s v="Why Not Productions"/>
    <n v="120"/>
    <n v="229.6"/>
    <n v="35260798.146341465"/>
    <n v="0"/>
  </r>
  <r>
    <s v="The Company You Keep"/>
    <x v="0"/>
    <x v="0"/>
    <x v="32"/>
    <s v="April 26, 2013 (United States)"/>
    <x v="5"/>
    <n v="32000"/>
    <s v="Robert Redford"/>
    <s v="Lem Dobbs"/>
    <s v="Robert Redford"/>
    <s v="United States"/>
    <n v="2000000"/>
    <n v="20014680"/>
    <s v="Voltage Pictures"/>
    <n v="125"/>
    <n v="229.6"/>
    <n v="27345841.097560976"/>
    <n v="9.0073399999999992"/>
  </r>
  <r>
    <s v="Hit and Run"/>
    <x v="0"/>
    <x v="2"/>
    <x v="32"/>
    <s v="August 22, 2012 (United States)"/>
    <x v="10"/>
    <n v="35000"/>
    <s v="David Palmer"/>
    <s v="Dax Shepard"/>
    <s v="Dax Shepard"/>
    <s v="United States"/>
    <n v="2000000"/>
    <n v="16816647"/>
    <s v="Exclusive Media Group"/>
    <n v="100"/>
    <n v="229.6"/>
    <n v="22976403.152874563"/>
    <n v="7.4083234999999998"/>
  </r>
  <r>
    <s v="Act of Valor"/>
    <x v="0"/>
    <x v="2"/>
    <x v="32"/>
    <s v="February 24, 2012 (United States)"/>
    <x v="16"/>
    <n v="67000"/>
    <s v="Mike McCoy"/>
    <s v="Kurt Johnstad"/>
    <s v="Alex Veadov"/>
    <s v="United States"/>
    <n v="12000000"/>
    <n v="82499399"/>
    <s v="Relativity Media"/>
    <n v="110"/>
    <n v="229.6"/>
    <n v="112718037.74520905"/>
    <n v="5.874949916666667"/>
  </r>
  <r>
    <s v="Passion"/>
    <x v="0"/>
    <x v="1"/>
    <x v="32"/>
    <s v="August 30, 2013 (United States)"/>
    <x v="11"/>
    <n v="22000"/>
    <s v="Brian De Palma"/>
    <s v="Brian De Palma"/>
    <s v="Rachel McAdams"/>
    <s v="France"/>
    <n v="20000000"/>
    <n v="713616"/>
    <s v="SBS Productions"/>
    <n v="102"/>
    <n v="229.6"/>
    <n v="975005.83275261323"/>
    <n v="-0.96431920000000004"/>
  </r>
  <r>
    <s v="On the Road"/>
    <x v="0"/>
    <x v="1"/>
    <x v="32"/>
    <s v="May 23, 2012 (France)"/>
    <x v="10"/>
    <n v="40000"/>
    <s v="Walter Salles"/>
    <s v="Jack Kerouac"/>
    <s v="Sam Riley"/>
    <s v="France"/>
    <n v="25000000"/>
    <n v="9617377"/>
    <s v="MK2 Productions"/>
    <n v="124"/>
    <n v="229.6"/>
    <n v="13140118.314024391"/>
    <n v="-0.61530492000000003"/>
  </r>
  <r>
    <s v="Bullet to the Head"/>
    <x v="0"/>
    <x v="2"/>
    <x v="32"/>
    <s v="February 1, 2013 (United States)"/>
    <x v="46"/>
    <n v="48000"/>
    <s v="Walter Hill"/>
    <s v="Alessandro Camon"/>
    <s v="Sylvester Stallone"/>
    <s v="United States"/>
    <n v="45000000"/>
    <n v="21947209"/>
    <s v="IM Global"/>
    <n v="92"/>
    <n v="229.6"/>
    <n v="29986234.596254356"/>
    <n v="-0.51228424444444443"/>
  </r>
  <r>
    <s v="LOL"/>
    <x v="8"/>
    <x v="3"/>
    <x v="32"/>
    <s v="March 1, 2012 (Singapore)"/>
    <x v="44"/>
    <n v="54000"/>
    <s v="Lisa Azuelos"/>
    <s v="Lisa Azuelos"/>
    <s v="Miley Cyrus"/>
    <s v="United States"/>
    <n v="11000000"/>
    <n v="10578643"/>
    <s v="Double Feature Films"/>
    <n v="97"/>
    <n v="229.6"/>
    <n v="14453485.666811846"/>
    <n v="-3.8305181818181822E-2"/>
  </r>
  <r>
    <s v="Gone"/>
    <x v="8"/>
    <x v="2"/>
    <x v="32"/>
    <s v="February 24, 2012 (United States)"/>
    <x v="23"/>
    <n v="43000"/>
    <s v="Heitor Dhalia"/>
    <s v="Allison Burnett"/>
    <s v="Amanda Seyfried"/>
    <s v="United States"/>
    <m/>
    <n v="19767535"/>
    <s v="Summit Entertainment"/>
    <n v="94"/>
    <n v="229.6"/>
    <n v="27008169.553571429"/>
    <n v="0"/>
  </r>
  <r>
    <s v="The First Time"/>
    <x v="8"/>
    <x v="3"/>
    <x v="32"/>
    <s v="February 7, 2013 (Russia)"/>
    <x v="8"/>
    <n v="68000"/>
    <s v="Jonathan Kasdan"/>
    <s v="Jonathan Kasdan"/>
    <s v="Dylan O'Brien"/>
    <s v="United States"/>
    <n v="2000000"/>
    <n v="92654"/>
    <s v="Samuel Goldwyn Films"/>
    <n v="95"/>
    <n v="229.6"/>
    <n v="126592.1594076655"/>
    <n v="-0.95367299999999999"/>
  </r>
  <r>
    <s v="Ice Age: Continental Drift"/>
    <x v="1"/>
    <x v="10"/>
    <x v="32"/>
    <s v="July 13, 2012 (United States)"/>
    <x v="16"/>
    <n v="197000"/>
    <s v="Steve Martino"/>
    <s v="Michael Berg"/>
    <s v="Ray Romano"/>
    <s v="United States"/>
    <n v="95000000"/>
    <n v="877244782"/>
    <s v="Blue Sky Studios"/>
    <n v="88"/>
    <n v="229.6"/>
    <n v="1198570070.1803136"/>
    <n v="8.2341555999999994"/>
  </r>
  <r>
    <s v="V/H/S"/>
    <x v="0"/>
    <x v="4"/>
    <x v="32"/>
    <s v="September 6, 2012 (Russia)"/>
    <x v="1"/>
    <n v="58000"/>
    <s v="Directors"/>
    <s v="Brad Miska"/>
    <s v="Calvin Reeder"/>
    <s v="United States"/>
    <m/>
    <n v="1944287"/>
    <s v="8383 Productions"/>
    <n v="116"/>
    <n v="229.6"/>
    <n v="2656458.3270905921"/>
    <n v="0"/>
  </r>
  <r>
    <s v="No One Lives"/>
    <x v="0"/>
    <x v="4"/>
    <x v="32"/>
    <s v="May 10, 2013 (United States)"/>
    <x v="22"/>
    <n v="20000"/>
    <s v="RyÃ»hei Kitamura"/>
    <s v="David Cohen"/>
    <s v="Luke Evans"/>
    <s v="United States"/>
    <n v="2900000"/>
    <n v="1048704"/>
    <s v="Milk &amp; Media"/>
    <n v="86"/>
    <n v="229.6"/>
    <n v="1432832.9477351916"/>
    <n v="-0.6383779310344827"/>
  </r>
  <r>
    <s v="Mirror Mirror"/>
    <x v="1"/>
    <x v="1"/>
    <x v="32"/>
    <s v="March 30, 2012 (United States)"/>
    <x v="41"/>
    <n v="85000"/>
    <s v="Tarsem Singh"/>
    <s v="Marc Klein"/>
    <s v="Lily Collins"/>
    <s v="United States"/>
    <n v="85000000"/>
    <n v="183018522"/>
    <s v="Relativity Media"/>
    <n v="106"/>
    <n v="229.6"/>
    <n v="250056229.75348431"/>
    <n v="1.1531590823529412"/>
  </r>
  <r>
    <s v="About Cherry"/>
    <x v="0"/>
    <x v="0"/>
    <x v="32"/>
    <s v="August 9, 2012 (United States)"/>
    <x v="25"/>
    <n v="10000"/>
    <s v="Stephen Elliott"/>
    <s v="Stephen Elliott"/>
    <s v="Ashley Hinshaw"/>
    <s v="United States"/>
    <n v="2500000"/>
    <n v="8315"/>
    <s v="Enderby Entertainment"/>
    <n v="98"/>
    <n v="229.6"/>
    <n v="11360.694686411149"/>
    <n v="-0.99667399999999995"/>
  </r>
  <r>
    <s v="Hitchcock"/>
    <x v="8"/>
    <x v="5"/>
    <x v="32"/>
    <s v="December 14, 2012 (United States)"/>
    <x v="8"/>
    <n v="73000"/>
    <s v="Sacha Gervasi"/>
    <s v="John J. McLaughlin"/>
    <s v="Anthony Hopkins"/>
    <s v="United States"/>
    <n v="15700000"/>
    <n v="27039669"/>
    <s v="Fox Searchlight Pictures"/>
    <n v="98"/>
    <n v="229.6"/>
    <n v="36944007.68858885"/>
    <n v="0.72227191082802544"/>
  </r>
  <r>
    <s v="The Lords of Salem"/>
    <x v="0"/>
    <x v="4"/>
    <x v="32"/>
    <s v="April 18, 2013 (Russia)"/>
    <x v="33"/>
    <n v="28000"/>
    <s v="Rob Zombie"/>
    <s v="Rob Zombie"/>
    <s v="Sheri Moon Zombie"/>
    <s v="United States"/>
    <n v="1500000"/>
    <n v="1544989"/>
    <s v="Alliance"/>
    <n v="101"/>
    <n v="229.6"/>
    <n v="2110901.7826655051"/>
    <n v="2.9992666666666667E-2"/>
  </r>
  <r>
    <s v="Step Up Revolution"/>
    <x v="8"/>
    <x v="0"/>
    <x v="32"/>
    <s v="July 27, 2012 (United States)"/>
    <x v="5"/>
    <n v="55000"/>
    <s v="Scott Speer"/>
    <s v="Amanda Brody"/>
    <s v="Kathryn McCormick"/>
    <s v="United States"/>
    <n v="33000000"/>
    <n v="140470746"/>
    <s v="Summit Entertainment"/>
    <n v="99"/>
    <n v="229.6"/>
    <n v="191923662.97996515"/>
    <n v="3.2566892727272729"/>
  </r>
  <r>
    <s v="Ruby Sparks"/>
    <x v="0"/>
    <x v="3"/>
    <x v="32"/>
    <s v="September 6, 2012 (Portugal)"/>
    <x v="13"/>
    <n v="97000"/>
    <s v="Jonathan Dayton"/>
    <s v="Zoe Kazan"/>
    <s v="Paul Dano"/>
    <s v="United States"/>
    <n v="8000000"/>
    <n v="9368803"/>
    <s v="Fox Searchlight Pictures"/>
    <n v="104"/>
    <n v="229.6"/>
    <n v="12800494.342770034"/>
    <n v="0.171100375"/>
  </r>
  <r>
    <s v="Stuck in Love."/>
    <x v="0"/>
    <x v="3"/>
    <x v="32"/>
    <s v="May 2, 2013 (Israel)"/>
    <x v="13"/>
    <n v="85000"/>
    <s v="Josh Boone"/>
    <s v="Josh Boone"/>
    <s v="Greg Kinnear"/>
    <s v="United States"/>
    <m/>
    <n v="977671"/>
    <s v="Informant Media"/>
    <n v="97"/>
    <n v="229.6"/>
    <n v="1335781.3270905924"/>
    <n v="0"/>
  </r>
  <r>
    <s v="The Paperboy"/>
    <x v="0"/>
    <x v="6"/>
    <x v="32"/>
    <s v="October 17, 2012 (Belgium)"/>
    <x v="1"/>
    <n v="37000"/>
    <s v="Lee Daniels"/>
    <s v="Peter Dexter"/>
    <s v="Matthew McConaughey"/>
    <s v="United States"/>
    <n v="12500000"/>
    <n v="3783865"/>
    <s v="Millennium Films"/>
    <n v="107"/>
    <n v="229.6"/>
    <n v="5169853.8784843208"/>
    <n v="-0.69729079999999999"/>
  </r>
  <r>
    <s v="The Possession"/>
    <x v="8"/>
    <x v="4"/>
    <x v="32"/>
    <s v="August 31, 2012 (United States)"/>
    <x v="23"/>
    <n v="58000"/>
    <s v="Ole Bornedal"/>
    <s v="Juliet Snowden"/>
    <s v="Natasha Calis"/>
    <s v="United States"/>
    <n v="14000000"/>
    <n v="85446075"/>
    <s v="Ghost House Pictures"/>
    <n v="92"/>
    <n v="229.6"/>
    <n v="116744049.33580139"/>
    <n v="5.1032910714285711"/>
  </r>
  <r>
    <s v="Silent Hill: Revelation"/>
    <x v="0"/>
    <x v="2"/>
    <x v="32"/>
    <s v="October 26, 2012 (United States)"/>
    <x v="18"/>
    <n v="61000"/>
    <s v="M.J. Bassett"/>
    <s v="M.J. Bassett"/>
    <s v="Adelaide Clemens"/>
    <s v="Canada"/>
    <n v="20000000"/>
    <n v="55362705"/>
    <s v="Davis-Films"/>
    <n v="95"/>
    <n v="229.6"/>
    <n v="75641465.847125426"/>
    <n v="1.76813525"/>
  </r>
  <r>
    <s v="Safe"/>
    <x v="0"/>
    <x v="2"/>
    <x v="32"/>
    <s v="April 27, 2012 (United States)"/>
    <x v="16"/>
    <n v="106000"/>
    <s v="Boaz Yakin"/>
    <s v="Boaz Yakin"/>
    <s v="Jason Statham"/>
    <s v="United States"/>
    <n v="30000000"/>
    <n v="41564670"/>
    <s v="IM Global"/>
    <n v="94"/>
    <n v="229.6"/>
    <n v="56789359.664634146"/>
    <n v="0.38548900000000003"/>
  </r>
  <r>
    <s v="The Brass Teapot"/>
    <x v="0"/>
    <x v="3"/>
    <x v="32"/>
    <s v="April 15, 2013 (United States)"/>
    <x v="5"/>
    <n v="15000"/>
    <s v="Ramaa Mosley"/>
    <s v="Tim Macy"/>
    <s v="Juno Temple"/>
    <s v="United States"/>
    <n v="900000"/>
    <n v="245027"/>
    <s v="Atlantic Pictures (II)"/>
    <n v="101"/>
    <n v="229.6"/>
    <n v="334777.74346689897"/>
    <n v="-0.72774777777777777"/>
  </r>
  <r>
    <s v="Alex Cross"/>
    <x v="8"/>
    <x v="2"/>
    <x v="32"/>
    <s v="October 19, 2012 (United States)"/>
    <x v="33"/>
    <n v="33000"/>
    <s v="Rob Cohen"/>
    <s v="Marc Moss"/>
    <s v="Tyler Perry"/>
    <s v="United States"/>
    <n v="35000000"/>
    <n v="34618867"/>
    <s v="Block / Hanson"/>
    <n v="101"/>
    <n v="229.6"/>
    <n v="47299384.050087109"/>
    <n v="-1.0889514285714285E-2"/>
  </r>
  <r>
    <s v="Amour"/>
    <x v="8"/>
    <x v="0"/>
    <x v="32"/>
    <s v="September 20, 2012 (Germany)"/>
    <x v="6"/>
    <n v="95000"/>
    <s v="Michael Haneke"/>
    <s v="Michael Haneke"/>
    <s v="Jean-Louis Trintignant"/>
    <s v="Austria"/>
    <n v="8900000"/>
    <n v="29664140"/>
    <s v="Les Films du Losange"/>
    <n v="127"/>
    <n v="229.6"/>
    <n v="40529794.067944251"/>
    <n v="2.3330494382022473"/>
  </r>
  <r>
    <s v="What to Expect When You're Expecting"/>
    <x v="8"/>
    <x v="3"/>
    <x v="32"/>
    <s v="May 18, 2012 (United States)"/>
    <x v="46"/>
    <n v="71000"/>
    <s v="Kirk Jones"/>
    <s v="Shauna Cross"/>
    <s v="Cameron Diaz"/>
    <s v="United States"/>
    <n v="40000000"/>
    <n v="84384002"/>
    <s v="Lionsgate"/>
    <n v="110"/>
    <n v="229.6"/>
    <n v="115292950.46777003"/>
    <n v="1.1096000500000001"/>
  </r>
  <r>
    <s v="Trouble with the Curve"/>
    <x v="8"/>
    <x v="0"/>
    <x v="32"/>
    <s v="September 21, 2012 (United States)"/>
    <x v="8"/>
    <n v="61000"/>
    <s v="Robert Lorenz"/>
    <s v="Randy Brown"/>
    <s v="Clint Eastwood"/>
    <s v="United States"/>
    <n v="30000000"/>
    <n v="48963137"/>
    <s v="Warner Bros."/>
    <n v="111"/>
    <n v="229.6"/>
    <n v="66897805.212979093"/>
    <n v="0.6321045666666667"/>
  </r>
  <r>
    <s v="Here Comes the Boom"/>
    <x v="1"/>
    <x v="2"/>
    <x v="32"/>
    <s v="October 12, 2012 (United States)"/>
    <x v="5"/>
    <n v="87000"/>
    <s v="Frank Coraci"/>
    <s v="Allan Loeb"/>
    <s v="Kevin James"/>
    <s v="United States"/>
    <n v="42000000"/>
    <n v="73100172"/>
    <s v="Columbia Pictures"/>
    <n v="105"/>
    <n v="229.6"/>
    <n v="99875975.419860631"/>
    <n v="0.7404802857142857"/>
  </r>
  <r>
    <s v="The Collection"/>
    <x v="0"/>
    <x v="4"/>
    <x v="32"/>
    <s v="November 30, 2012 (United States)"/>
    <x v="10"/>
    <n v="47000"/>
    <s v="Marcus Dunstan"/>
    <s v="Patrick Melton"/>
    <s v="Josh Stewart"/>
    <s v="United States"/>
    <n v="7500000"/>
    <n v="9929706"/>
    <s v="LD Entertainment"/>
    <n v="82"/>
    <n v="229.6"/>
    <n v="13566850.053135889"/>
    <n v="0.32396079999999999"/>
  </r>
  <r>
    <s v="John Dies at the End"/>
    <x v="0"/>
    <x v="3"/>
    <x v="32"/>
    <s v="December 27, 2012 (United States)"/>
    <x v="5"/>
    <n v="37000"/>
    <s v="Don Coscarelli"/>
    <s v="Don Coscarelli"/>
    <s v="Chase Williamson"/>
    <s v="United States"/>
    <m/>
    <n v="141951"/>
    <s v="M3 Alliance"/>
    <n v="99"/>
    <n v="229.6"/>
    <n v="193946.11803135887"/>
    <n v="0"/>
  </r>
  <r>
    <s v="To Rome with Love"/>
    <x v="0"/>
    <x v="3"/>
    <x v="32"/>
    <s v="July 6, 2012 (United States)"/>
    <x v="21"/>
    <n v="86000"/>
    <s v="Woody Allen"/>
    <s v="Woody Allen"/>
    <s v="Woody Allen"/>
    <s v="United States"/>
    <m/>
    <n v="73244881"/>
    <s v="Medusa Film"/>
    <n v="112"/>
    <n v="229.6"/>
    <n v="100073689.76350173"/>
    <n v="0"/>
  </r>
  <r>
    <s v="The Giant Mechanical Man"/>
    <x v="8"/>
    <x v="3"/>
    <x v="32"/>
    <s v="April 27, 2012 (United States)"/>
    <x v="17"/>
    <n v="9800"/>
    <s v="Lee Kirk"/>
    <s v="Lee Kirk"/>
    <s v="Jenna Fischer"/>
    <s v="United States"/>
    <m/>
    <n v="7396"/>
    <s v="Votiv Films"/>
    <n v="94"/>
    <n v="229.6"/>
    <n v="10105.074912891985"/>
    <n v="0"/>
  </r>
  <r>
    <s v="ParaNorman"/>
    <x v="1"/>
    <x v="10"/>
    <x v="32"/>
    <s v="August 17, 2012 (United States)"/>
    <x v="9"/>
    <n v="96000"/>
    <s v="Chris Butler"/>
    <s v="Chris Butler"/>
    <s v="Kodi Smit-McPhee"/>
    <s v="United States"/>
    <n v="60000000"/>
    <n v="107139399"/>
    <s v="Focus Features"/>
    <n v="92"/>
    <n v="229.6"/>
    <n v="146383403.5988676"/>
    <n v="0.78565664999999996"/>
  </r>
  <r>
    <s v="Contraband"/>
    <x v="0"/>
    <x v="2"/>
    <x v="32"/>
    <s v="January 13, 2012 (United States)"/>
    <x v="5"/>
    <n v="119000"/>
    <s v="Baltasar KormÃ¡kur"/>
    <s v="Aaron Guzikowski"/>
    <s v="Mark Wahlberg"/>
    <s v="United States"/>
    <n v="25000000"/>
    <n v="96262212"/>
    <s v="Universal Pictures"/>
    <n v="109"/>
    <n v="229.6"/>
    <n v="131522020.48954703"/>
    <n v="2.8504884800000001"/>
  </r>
  <r>
    <s v="Red Lights"/>
    <x v="0"/>
    <x v="0"/>
    <x v="32"/>
    <s v="March 2, 2012 (Spain)"/>
    <x v="19"/>
    <n v="59000"/>
    <s v="Rodrigo CortÃ©s"/>
    <s v="Rodrigo CortÃ©s"/>
    <s v="Sigourney Weaver"/>
    <s v="Spain"/>
    <m/>
    <n v="14107313"/>
    <s v="Millennium Films"/>
    <n v="114"/>
    <n v="229.6"/>
    <n v="19274669.373257838"/>
    <n v="0"/>
  </r>
  <r>
    <s v="Arbitrage"/>
    <x v="0"/>
    <x v="0"/>
    <x v="32"/>
    <s v="September 14, 2012 (United States)"/>
    <x v="14"/>
    <n v="51000"/>
    <s v="Nicholas Jarecki"/>
    <s v="Nicholas Jarecki"/>
    <s v="Richard Gere"/>
    <s v="United States"/>
    <n v="12000000"/>
    <n v="35485056"/>
    <s v="Lionsgate"/>
    <n v="107"/>
    <n v="229.6"/>
    <n v="48482848.724738672"/>
    <n v="1.9570879999999999"/>
  </r>
  <r>
    <s v="The Man with the Iron Fists"/>
    <x v="0"/>
    <x v="2"/>
    <x v="32"/>
    <s v="November 2, 2012 (United States)"/>
    <x v="20"/>
    <n v="61000"/>
    <s v="RZA"/>
    <s v="RZA"/>
    <s v="Russell Crowe"/>
    <s v="United States"/>
    <n v="15000000"/>
    <n v="20546518"/>
    <s v="Arcade Pictures"/>
    <n v="95"/>
    <n v="229.6"/>
    <n v="28072485.612369336"/>
    <n v="0.36976786666666667"/>
  </r>
  <r>
    <s v="Cosmopolis"/>
    <x v="0"/>
    <x v="6"/>
    <x v="32"/>
    <s v="May 25, 2012 (France)"/>
    <x v="27"/>
    <n v="45000"/>
    <s v="David Cronenberg"/>
    <s v="David Cronenberg"/>
    <s v="Robert Pattinson"/>
    <s v="Canada"/>
    <n v="20500000"/>
    <n v="7029095"/>
    <s v="Alfama Films"/>
    <n v="109"/>
    <n v="229.6"/>
    <n v="9603776.5744773522"/>
    <n v="-0.65711731707317078"/>
  </r>
  <r>
    <s v="The Campaign"/>
    <x v="0"/>
    <x v="3"/>
    <x v="32"/>
    <s v="August 10, 2012 (United States)"/>
    <x v="10"/>
    <n v="126000"/>
    <s v="Jay Roach"/>
    <s v="Chris Henchy"/>
    <s v="Will Ferrell"/>
    <s v="United States"/>
    <n v="95000000"/>
    <n v="104907746"/>
    <s v="Warner Bros."/>
    <n v="85"/>
    <n v="229.6"/>
    <n v="143334320.2099303"/>
    <n v="0.10429206315789474"/>
  </r>
  <r>
    <s v="Frankenweenie"/>
    <x v="1"/>
    <x v="10"/>
    <x v="32"/>
    <s v="October 5, 2012 (United States)"/>
    <x v="15"/>
    <n v="101000"/>
    <s v="Tim Burton"/>
    <s v="Leonard Ripps"/>
    <s v="Winona Ryder"/>
    <s v="United States"/>
    <n v="39000000"/>
    <n v="81493846"/>
    <s v="Walt Disney Pictures"/>
    <n v="87"/>
    <n v="229.6"/>
    <n v="111344161.54268293"/>
    <n v="1.0895857948717949"/>
  </r>
  <r>
    <s v="A Royal Affair"/>
    <x v="0"/>
    <x v="5"/>
    <x v="32"/>
    <s v="March 29, 2012 (Denmark)"/>
    <x v="24"/>
    <n v="45000"/>
    <s v="Nikolaj Arcel"/>
    <s v="Bodil Steensen-Leth"/>
    <s v="Alicia Vikander"/>
    <s v="Denmark"/>
    <m/>
    <n v="14758997"/>
    <s v="Zentropa Entertainments"/>
    <n v="137"/>
    <n v="229.6"/>
    <n v="20165058.183362368"/>
    <n v="0"/>
  </r>
  <r>
    <s v="The Guilt Trip"/>
    <x v="8"/>
    <x v="3"/>
    <x v="32"/>
    <s v="December 19, 2012 (United States)"/>
    <x v="46"/>
    <n v="36000"/>
    <s v="Anne Fletcher"/>
    <s v="Dan Fogelman"/>
    <s v="Barbra Streisand"/>
    <s v="United States"/>
    <n v="40000000"/>
    <n v="41863726"/>
    <s v="Paramount Pictures"/>
    <n v="95"/>
    <n v="229.6"/>
    <n v="57197956.647212543"/>
    <n v="4.659315E-2"/>
  </r>
  <r>
    <s v="Stand Up Guys"/>
    <x v="0"/>
    <x v="3"/>
    <x v="32"/>
    <s v="February 1, 2013 (United States)"/>
    <x v="16"/>
    <n v="54000"/>
    <s v="Fisher Stevens"/>
    <s v="Noah Haidle"/>
    <s v="Al Pacino"/>
    <s v="United States"/>
    <n v="15000000"/>
    <n v="5072654"/>
    <s v="Lionsgate"/>
    <n v="95"/>
    <n v="229.6"/>
    <n v="6930712.3684668988"/>
    <n v="-0.66182306666666668"/>
  </r>
  <r>
    <s v="Deadfall"/>
    <x v="0"/>
    <x v="6"/>
    <x v="32"/>
    <s v="November 9, 2012 (Bulgaria)"/>
    <x v="21"/>
    <n v="39000"/>
    <s v="Stefan Ruzowitzky"/>
    <s v="Zach Dean"/>
    <s v="Eric Bana"/>
    <s v="France"/>
    <n v="12000000"/>
    <n v="1946254"/>
    <s v="Magnolia Pictures"/>
    <n v="95"/>
    <n v="229.6"/>
    <n v="2659145.817944251"/>
    <n v="-0.83781216666666669"/>
  </r>
  <r>
    <s v="The Bay"/>
    <x v="0"/>
    <x v="4"/>
    <x v="32"/>
    <s v="November 21, 2012 (Belgium)"/>
    <x v="46"/>
    <n v="26000"/>
    <s v="Barry Levinson"/>
    <s v="Michael Wallach"/>
    <s v="Will Rogers"/>
    <s v="United States"/>
    <m/>
    <n v="1581252"/>
    <s v="Automatik Entertainment"/>
    <n v="84"/>
    <n v="229.6"/>
    <n v="2160447.5278745643"/>
    <n v="0"/>
  </r>
  <r>
    <s v="The Words"/>
    <x v="8"/>
    <x v="0"/>
    <x v="32"/>
    <s v="September 7, 2012 (United States)"/>
    <x v="9"/>
    <n v="76000"/>
    <s v="Brian Klugman"/>
    <s v="Brian Klugman"/>
    <s v="Bradley Cooper"/>
    <s v="United States"/>
    <n v="6000000"/>
    <n v="15950164"/>
    <s v="Also Known As Pictures"/>
    <n v="102"/>
    <n v="229.6"/>
    <n v="21792536.789198607"/>
    <n v="1.6583606666666666"/>
  </r>
  <r>
    <s v="The Broken Circle Breakdown"/>
    <x v="4"/>
    <x v="0"/>
    <x v="32"/>
    <s v="October 10, 2012 (Belgium)"/>
    <x v="3"/>
    <n v="40000"/>
    <s v="Felix van Groeningen"/>
    <s v="Johan Heldenbergh"/>
    <s v="Veerle Baetens"/>
    <s v="Belgium"/>
    <m/>
    <n v="5990754"/>
    <s v="Menuet Producties"/>
    <n v="111"/>
    <n v="229.6"/>
    <n v="8185102.4817073168"/>
    <n v="0"/>
  </r>
  <r>
    <s v="Thanks for Sharing"/>
    <x v="0"/>
    <x v="3"/>
    <x v="32"/>
    <s v="September 14, 2013 (Denmark)"/>
    <x v="5"/>
    <n v="27000"/>
    <s v="Stuart Blumberg"/>
    <s v="Stuart Blumberg"/>
    <s v="Mark Ruffalo"/>
    <s v="United States"/>
    <m/>
    <n v="3499442"/>
    <s v="Class 5 Films"/>
    <n v="112"/>
    <n v="229.6"/>
    <n v="4781249.8057491286"/>
    <n v="0"/>
  </r>
  <r>
    <s v="Starlet"/>
    <x v="4"/>
    <x v="0"/>
    <x v="32"/>
    <s v="May 9, 2013 (Germany)"/>
    <x v="15"/>
    <n v="7200"/>
    <s v="Sean Baker"/>
    <s v="Sean Baker"/>
    <s v="Dree Hemingway"/>
    <s v="United States"/>
    <m/>
    <n v="146222"/>
    <s v="Maybach Film Productions"/>
    <n v="103"/>
    <n v="229.6"/>
    <n v="199781.53919860628"/>
    <n v="0"/>
  </r>
  <r>
    <s v="The Angels' Share"/>
    <x v="0"/>
    <x v="3"/>
    <x v="32"/>
    <s v="June 1, 2012 (United Kingdom)"/>
    <x v="9"/>
    <n v="24000"/>
    <s v="Ken Loach"/>
    <s v="Paul Laverty"/>
    <s v="Paul Brannigan"/>
    <s v="United Kingdom"/>
    <m/>
    <n v="13090471"/>
    <s v="Entertainment One"/>
    <n v="101"/>
    <n v="229.6"/>
    <n v="17885369.13196864"/>
    <n v="0"/>
  </r>
  <r>
    <s v="Universal Soldier: Day of Reckoning"/>
    <x v="0"/>
    <x v="2"/>
    <x v="32"/>
    <s v="October 25, 2012 (United States)"/>
    <x v="18"/>
    <n v="20000"/>
    <s v="John Hyams"/>
    <s v="John Hyams"/>
    <s v="Jean-Claude Van Damme"/>
    <s v="United States"/>
    <n v="10000000"/>
    <n v="1402307"/>
    <s v="Foresight Unlimited"/>
    <n v="114"/>
    <n v="229.6"/>
    <n v="1915956.9072299651"/>
    <n v="-0.85976929999999996"/>
  </r>
  <r>
    <s v="Promised Land"/>
    <x v="0"/>
    <x v="0"/>
    <x v="32"/>
    <s v="January 4, 2013 (United States)"/>
    <x v="14"/>
    <n v="37000"/>
    <s v="Gus Van Sant"/>
    <s v="John Krasinski"/>
    <s v="Matt Damon"/>
    <s v="United States"/>
    <n v="15000000"/>
    <n v="11039031"/>
    <s v="Focus Features"/>
    <n v="106"/>
    <n v="229.6"/>
    <n v="15082508.81837979"/>
    <n v="-0.26406459999999998"/>
  </r>
  <r>
    <s v="Beasts of the Southern Wild"/>
    <x v="8"/>
    <x v="1"/>
    <x v="32"/>
    <s v="July 5, 2012 (Russia)"/>
    <x v="4"/>
    <n v="82000"/>
    <s v="Benh Zeitlin"/>
    <s v="Lucy Alibar"/>
    <s v="QuvenzhanÃ© Wallis"/>
    <s v="United States"/>
    <n v="1800000"/>
    <n v="21107746"/>
    <s v="Cinereach"/>
    <n v="93"/>
    <n v="229.6"/>
    <n v="28839285.366724737"/>
    <n v="10.726525555555556"/>
  </r>
  <r>
    <s v="Red Tails"/>
    <x v="8"/>
    <x v="2"/>
    <x v="32"/>
    <s v="January 20, 2012 (United States)"/>
    <x v="23"/>
    <n v="34000"/>
    <s v="Anthony Hemingway"/>
    <s v="John Ridley"/>
    <s v="Cuba Gooding Jr."/>
    <s v="United States"/>
    <n v="58000000"/>
    <n v="50365498"/>
    <s v="Twentieth Century Fox"/>
    <n v="125"/>
    <n v="229.6"/>
    <n v="68813835.899825782"/>
    <n v="-0.1316293448275862"/>
  </r>
  <r>
    <s v="In the House"/>
    <x v="0"/>
    <x v="0"/>
    <x v="32"/>
    <s v="October 10, 2012 (France)"/>
    <x v="34"/>
    <n v="31000"/>
    <s v="FranÃ§ois Ozon"/>
    <s v="Juan Mayorga"/>
    <s v="Fabrice Luchini"/>
    <s v="France"/>
    <m/>
    <n v="16190771"/>
    <s v="Mandarin Films"/>
    <n v="105"/>
    <n v="229.6"/>
    <n v="22121275.534407664"/>
    <n v="0"/>
  </r>
  <r>
    <s v="The Cold Light of Day"/>
    <x v="8"/>
    <x v="2"/>
    <x v="32"/>
    <s v="September 7, 2012 (United States)"/>
    <x v="38"/>
    <n v="36000"/>
    <s v="Mabrouk El Mechri"/>
    <s v="Scott Wiper"/>
    <s v="Henry Cavill"/>
    <s v="United States"/>
    <n v="20000000"/>
    <n v="16863583"/>
    <s v="Summit Entertainment"/>
    <n v="93"/>
    <n v="229.6"/>
    <n v="23040531.302700348"/>
    <n v="-0.15682085000000001"/>
  </r>
  <r>
    <s v="The Apparition"/>
    <x v="8"/>
    <x v="4"/>
    <x v="32"/>
    <s v="August 24, 2012 (United States)"/>
    <x v="52"/>
    <n v="19000"/>
    <s v="Todd Lincoln"/>
    <s v="Todd Lincoln"/>
    <s v="Ashley Greene"/>
    <s v="United States"/>
    <n v="17000000"/>
    <n v="11350665"/>
    <s v="Warner Bros."/>
    <n v="82"/>
    <n v="229.6"/>
    <n v="15508290.986498257"/>
    <n v="-0.33231382352941174"/>
  </r>
  <r>
    <s v="To the Wonder"/>
    <x v="0"/>
    <x v="0"/>
    <x v="32"/>
    <s v="February 22, 2013 (Ireland)"/>
    <x v="23"/>
    <n v="28000"/>
    <s v="Terrence Malick"/>
    <s v="Terrence Malick"/>
    <s v="Ben Affleck"/>
    <s v="United States"/>
    <m/>
    <n v="2801166"/>
    <s v="Brothers K Productions"/>
    <n v="112"/>
    <n v="229.6"/>
    <n v="3827202.8493031356"/>
    <n v="0"/>
  </r>
  <r>
    <s v="Lockout"/>
    <x v="8"/>
    <x v="2"/>
    <x v="32"/>
    <s v="April 13, 2012 (United States)"/>
    <x v="10"/>
    <n v="96000"/>
    <s v="James Mather"/>
    <s v="James Mather"/>
    <s v="Guy Pearce"/>
    <s v="France"/>
    <n v="20000000"/>
    <n v="32948113"/>
    <s v="EuropaCorp"/>
    <n v="95"/>
    <n v="229.6"/>
    <n v="45016650.906358883"/>
    <n v="0.64740565000000005"/>
  </r>
  <r>
    <s v="Chasing Mavericks"/>
    <x v="1"/>
    <x v="5"/>
    <x v="32"/>
    <s v="October 26, 2012 (United States)"/>
    <x v="12"/>
    <n v="31000"/>
    <s v="Michael Apted"/>
    <s v="Kario Salem"/>
    <s v="Jonny Weston"/>
    <s v="United States"/>
    <n v="20000000"/>
    <n v="7942116"/>
    <s v="Fox 2000 Pictures"/>
    <n v="116"/>
    <n v="229.6"/>
    <n v="10851227.304878049"/>
    <n v="-0.60289420000000005"/>
  </r>
  <r>
    <s v="One for the Money"/>
    <x v="8"/>
    <x v="2"/>
    <x v="32"/>
    <s v="January 27, 2012 (United States)"/>
    <x v="11"/>
    <n v="41000"/>
    <s v="Julie Anne Robinson"/>
    <s v="Stacy Sherman"/>
    <s v="Katherine Heigl"/>
    <s v="United States"/>
    <n v="40000000"/>
    <n v="38084162"/>
    <s v="Lakeshore Entertainment"/>
    <m/>
    <n v="229.6"/>
    <n v="52033979.178571425"/>
    <n v="-4.789595E-2"/>
  </r>
  <r>
    <s v="Bachelorette"/>
    <x v="0"/>
    <x v="3"/>
    <x v="32"/>
    <s v="September 6, 2012 (Russia)"/>
    <x v="11"/>
    <n v="46000"/>
    <s v="Leslye Headland"/>
    <s v="Leslye Headland"/>
    <s v="Kirsten Dunst"/>
    <s v="United States"/>
    <n v="3000000"/>
    <n v="12128575"/>
    <s v="Gary Sanchez Productions"/>
    <n v="87"/>
    <n v="229.6"/>
    <n v="16571141.016986063"/>
    <n v="3.0428583333333332"/>
  </r>
  <r>
    <s v="Lay the Favorite"/>
    <x v="0"/>
    <x v="3"/>
    <x v="32"/>
    <s v="June 22, 2012 (United Kingdom)"/>
    <x v="25"/>
    <n v="11000"/>
    <s v="Stephen Frears"/>
    <s v="D.V. DeVincentis"/>
    <s v="Rebecca Hall"/>
    <s v="United States"/>
    <n v="26350000"/>
    <n v="1577272"/>
    <s v="Emmett/Furla/Oasis Films (EFO Films)"/>
    <n v="94"/>
    <n v="229.6"/>
    <n v="2155009.6968641113"/>
    <n v="-0.94014148007590137"/>
  </r>
  <r>
    <s v="Kahaani"/>
    <x v="4"/>
    <x v="16"/>
    <x v="32"/>
    <s v="March 9, 2012 (India)"/>
    <x v="31"/>
    <n v="59000"/>
    <s v="Sujoy Ghosh"/>
    <s v="Sujoy Ghosh"/>
    <s v="Vidya Balan"/>
    <s v="India"/>
    <m/>
    <n v="459234"/>
    <s v="Boundscript"/>
    <n v="122"/>
    <n v="229.6"/>
    <n v="627446.45383275254"/>
    <n v="0"/>
  </r>
  <r>
    <s v="Parental Guidance"/>
    <x v="1"/>
    <x v="3"/>
    <x v="32"/>
    <s v="December 25, 2012 (United States)"/>
    <x v="22"/>
    <n v="25000"/>
    <s v="Andy Fickman"/>
    <s v="Lisa Addario"/>
    <s v="Billy Crystal"/>
    <s v="United States"/>
    <n v="25000000"/>
    <n v="119772232"/>
    <s v="Twentieth Century Fox"/>
    <n v="105"/>
    <n v="229.6"/>
    <n v="163643506.87456447"/>
    <n v="3.79088928"/>
  </r>
  <r>
    <s v="The Raven"/>
    <x v="0"/>
    <x v="6"/>
    <x v="32"/>
    <s v="April 27, 2012 (United States)"/>
    <x v="5"/>
    <n v="83000"/>
    <s v="James McTeigue"/>
    <s v="Hannah Shakespeare"/>
    <s v="John Cusack"/>
    <s v="United States"/>
    <n v="26000000"/>
    <n v="29699345"/>
    <s v="Intrepid Pictures"/>
    <n v="110"/>
    <n v="229.6"/>
    <n v="40577894.279181182"/>
    <n v="0.14228250000000001"/>
  </r>
  <r>
    <s v="Liberal Arts"/>
    <x v="8"/>
    <x v="3"/>
    <x v="32"/>
    <s v="October 5, 2012 (United Kingdom)"/>
    <x v="17"/>
    <n v="37000"/>
    <s v="Josh Radnor"/>
    <s v="Josh Radnor"/>
    <s v="Josh Radnor"/>
    <s v="United States"/>
    <n v="2000000"/>
    <n v="1150681"/>
    <s v="BCDF Pictures"/>
    <n v="97"/>
    <n v="229.6"/>
    <n v="1572163.0213414633"/>
    <n v="-0.42465950000000002"/>
  </r>
  <r>
    <s v="Stolen"/>
    <x v="0"/>
    <x v="2"/>
    <x v="32"/>
    <s v="September 6, 2012 (United Arab Emirates)"/>
    <x v="30"/>
    <n v="44000"/>
    <s v="Simon West"/>
    <s v="David Guggenheim"/>
    <s v="Nicolas Cage"/>
    <s v="United States"/>
    <n v="35000000"/>
    <n v="17415418"/>
    <s v="Millennium Films"/>
    <n v="96"/>
    <n v="229.6"/>
    <n v="23794497.502613239"/>
    <n v="-0.50241662857142855"/>
  </r>
  <r>
    <s v="Kon-Tiki"/>
    <x v="8"/>
    <x v="1"/>
    <x v="32"/>
    <s v="April 26, 2013 (United States)"/>
    <x v="13"/>
    <n v="47000"/>
    <s v="Joachim RÃ¸nning"/>
    <s v="Petter Skavlan"/>
    <s v="PÃ¥l Sverre Hagen"/>
    <s v="United Kingdom"/>
    <n v="16600000"/>
    <n v="22842887"/>
    <s v="Recorded Picture Company (RPC)"/>
    <n v="118"/>
    <n v="229.6"/>
    <n v="31209989.773083623"/>
    <n v="0.37607753012048195"/>
  </r>
  <r>
    <s v="Paranormal Activity 4"/>
    <x v="0"/>
    <x v="4"/>
    <x v="32"/>
    <s v="October 19, 2012 (United States)"/>
    <x v="26"/>
    <n v="63000"/>
    <s v="Henry Joost"/>
    <s v="Christopher Landon"/>
    <s v="Stephen Dunham"/>
    <s v="United States"/>
    <n v="5000000"/>
    <n v="142802657"/>
    <s v="Paramount Pictures"/>
    <n v="88"/>
    <n v="229.6"/>
    <n v="195109727.79137629"/>
    <n v="27.560531399999999"/>
  </r>
  <r>
    <s v="Quartet"/>
    <x v="8"/>
    <x v="3"/>
    <x v="32"/>
    <s v="March 1, 2013 (United States)"/>
    <x v="8"/>
    <n v="19000"/>
    <s v="Dustin Hoffman"/>
    <s v="Ronald Harwood"/>
    <s v="Maggie Smith"/>
    <s v="United Kingdom"/>
    <n v="11000000"/>
    <n v="59520298"/>
    <s v="Headline Pictures"/>
    <n v="98"/>
    <n v="229.6"/>
    <n v="81321940.255226478"/>
    <n v="4.4109361818181823"/>
  </r>
  <r>
    <s v="28 Hotel Rooms"/>
    <x v="4"/>
    <x v="0"/>
    <x v="32"/>
    <s v="November 9, 2012 (United States)"/>
    <x v="1"/>
    <n v="3200"/>
    <s v="Matt Ross"/>
    <s v="Matt Ross"/>
    <s v="Marin Ireland"/>
    <s v="United States"/>
    <m/>
    <n v="131208"/>
    <s v="Mott Street Pictures"/>
    <n v="82"/>
    <n v="229.6"/>
    <n v="179268.07317073169"/>
    <n v="0"/>
  </r>
  <r>
    <s v="Playing for Keeps"/>
    <x v="8"/>
    <x v="3"/>
    <x v="32"/>
    <s v="December 7, 2012 (United States)"/>
    <x v="46"/>
    <n v="29000"/>
    <s v="Gabriele Muccino"/>
    <s v="Robbie Fox"/>
    <s v="Gerard Butler"/>
    <s v="United States"/>
    <n v="35000000"/>
    <n v="30962335"/>
    <s v="Eclectic Pictures"/>
    <n v="105"/>
    <n v="229.6"/>
    <n v="42303503.874128915"/>
    <n v="-0.11536185714285714"/>
  </r>
  <r>
    <s v="Upside Down"/>
    <x v="8"/>
    <x v="0"/>
    <x v="32"/>
    <s v="May 1, 2013 (France)"/>
    <x v="5"/>
    <n v="70000"/>
    <s v="Juan Solanas"/>
    <s v="Juan Solanas"/>
    <s v="Jim Sturgess"/>
    <s v="Canada"/>
    <n v="60000000"/>
    <n v="22187813"/>
    <s v="Upside Down Films"/>
    <n v="109"/>
    <n v="229.6"/>
    <n v="30314969.242595818"/>
    <n v="-0.63020311666666662"/>
  </r>
  <r>
    <s v="Great Expectations"/>
    <x v="8"/>
    <x v="0"/>
    <x v="32"/>
    <s v="November 8, 2013 (United States)"/>
    <x v="5"/>
    <n v="13000"/>
    <s v="Mike Newell"/>
    <s v="David Nicholls"/>
    <s v="Toby Irvine"/>
    <s v="United Kingdom"/>
    <m/>
    <n v="6202879"/>
    <s v="BBC Films"/>
    <n v="128"/>
    <n v="229.6"/>
    <n v="8474926.5779616721"/>
    <n v="0"/>
  </r>
  <r>
    <s v="The Odd Life of Timothy Green"/>
    <x v="1"/>
    <x v="3"/>
    <x v="32"/>
    <s v="August 15, 2012 (United States)"/>
    <x v="14"/>
    <n v="46000"/>
    <s v="Peter Hedges"/>
    <s v="Peter Hedges"/>
    <s v="Jennifer Garner"/>
    <s v="United States"/>
    <n v="25000000"/>
    <n v="56012642"/>
    <s v="Monsterfoot Productions"/>
    <n v="105"/>
    <n v="229.6"/>
    <n v="76529467.75"/>
    <n v="1.2405056800000001"/>
  </r>
  <r>
    <s v="Premium Rush"/>
    <x v="8"/>
    <x v="2"/>
    <x v="32"/>
    <s v="August 24, 2012 (United States)"/>
    <x v="16"/>
    <n v="111000"/>
    <s v="David Koepp"/>
    <s v="David Koepp"/>
    <s v="Joseph Gordon-Levitt"/>
    <s v="United States"/>
    <n v="35000000"/>
    <n v="31083599"/>
    <s v="Columbia Pictures"/>
    <n v="91"/>
    <n v="229.6"/>
    <n v="42469185.567508712"/>
    <n v="-0.11189717142857143"/>
  </r>
  <r>
    <s v="Not Fade Away"/>
    <x v="0"/>
    <x v="0"/>
    <x v="32"/>
    <s v="July 19, 2013 (Turkey)"/>
    <x v="22"/>
    <n v="4400"/>
    <s v="David Chase"/>
    <s v="David Chase"/>
    <s v="John Magaro"/>
    <s v="United States"/>
    <n v="20000000"/>
    <n v="636399"/>
    <s v="Chase Films"/>
    <n v="112"/>
    <n v="229.6"/>
    <n v="869505.07970383274"/>
    <n v="-0.96818004999999996"/>
  </r>
  <r>
    <s v="Disconnect"/>
    <x v="0"/>
    <x v="0"/>
    <x v="32"/>
    <s v="July 5, 2013 (United States)"/>
    <x v="24"/>
    <n v="74000"/>
    <s v="Henry Alex Rubin"/>
    <s v="Andrew Stern"/>
    <s v="Jason Bateman"/>
    <s v="United States"/>
    <n v="10000000"/>
    <n v="3428048"/>
    <s v="LD Entertainment"/>
    <n v="115"/>
    <n v="229.6"/>
    <n v="4683704.954703833"/>
    <n v="-0.65719519999999998"/>
  </r>
  <r>
    <s v="Sightseers"/>
    <x v="4"/>
    <x v="1"/>
    <x v="32"/>
    <s v="May 10, 2013 (United States)"/>
    <x v="16"/>
    <n v="27000"/>
    <s v="Ben Wheatley"/>
    <s v="Alice Lowe"/>
    <s v="Alice Lowe"/>
    <s v="United Kingdom"/>
    <m/>
    <n v="2122909"/>
    <s v="StudioCanal"/>
    <n v="88"/>
    <n v="229.6"/>
    <n v="2900507.6363240415"/>
    <n v="0"/>
  </r>
  <r>
    <s v="The Pirates! Band of Misfits"/>
    <x v="1"/>
    <x v="10"/>
    <x v="32"/>
    <s v="April 27, 2012 (United States)"/>
    <x v="17"/>
    <n v="46000"/>
    <s v="Peter Lord"/>
    <s v="Gideon Defoe"/>
    <s v="Hugh Grant"/>
    <s v="United Kingdom"/>
    <n v="55000000"/>
    <n v="123054041"/>
    <s v="Columbia Pictures"/>
    <n v="88"/>
    <n v="229.6"/>
    <n v="168127407.0631533"/>
    <n v="1.2373462"/>
  </r>
  <r>
    <s v="Chernobyl Diaries"/>
    <x v="0"/>
    <x v="4"/>
    <x v="32"/>
    <s v="May 25, 2012 (United States)"/>
    <x v="18"/>
    <n v="65000"/>
    <s v="Bradley Parker"/>
    <s v="Oren Peli"/>
    <s v="Jesse McCartney"/>
    <s v="United States"/>
    <n v="1000000"/>
    <n v="38390020"/>
    <s v="Alcon Entertainment"/>
    <n v="86"/>
    <n v="229.6"/>
    <n v="52451869.660278745"/>
    <n v="37.39002"/>
  </r>
  <r>
    <s v="Celeste &amp; Jesse Forever"/>
    <x v="0"/>
    <x v="3"/>
    <x v="32"/>
    <s v="August 3, 2012 (Canada)"/>
    <x v="14"/>
    <n v="30000"/>
    <s v="Lee Toland Krieger"/>
    <s v="Rashida Jones"/>
    <s v="Rashida Jones"/>
    <s v="United States"/>
    <m/>
    <n v="3640975"/>
    <s v="Envision Media Arts"/>
    <n v="92"/>
    <n v="229.6"/>
    <n v="4974624.8148954706"/>
    <n v="0"/>
  </r>
  <r>
    <s v="Talaash"/>
    <x v="4"/>
    <x v="6"/>
    <x v="32"/>
    <s v="November 30, 2012 (India)"/>
    <x v="13"/>
    <n v="40000"/>
    <s v="Reema Kagti"/>
    <s v="Farhan Akhtar"/>
    <s v="Aamir Khan"/>
    <s v="India"/>
    <n v="7395080"/>
    <n v="5277766"/>
    <s v="Aamir Khan Productions"/>
    <n v="140"/>
    <n v="229.6"/>
    <n v="7210954.6785714282"/>
    <n v="-0.28631387354835919"/>
  </r>
  <r>
    <s v="Hope Springs"/>
    <x v="8"/>
    <x v="3"/>
    <x v="32"/>
    <s v="August 8, 2012 (United States)"/>
    <x v="21"/>
    <n v="42000"/>
    <s v="David Frankel"/>
    <s v="Vanessa Taylor"/>
    <s v="Meryl Streep"/>
    <s v="United States"/>
    <n v="30000000"/>
    <n v="114281051"/>
    <s v="Columbia Pictures"/>
    <n v="100"/>
    <n v="229.6"/>
    <n v="156140965.58667246"/>
    <n v="2.8093683666666665"/>
  </r>
  <r>
    <s v="People Like Us"/>
    <x v="8"/>
    <x v="3"/>
    <x v="32"/>
    <s v="June 29, 2012 (United States)"/>
    <x v="12"/>
    <n v="42000"/>
    <s v="Alex Kurtzman"/>
    <s v="Alex Kurtzman"/>
    <s v="Chris Pine"/>
    <s v="United States"/>
    <n v="16000000"/>
    <n v="12558931"/>
    <s v="Dreamworks Pictures"/>
    <n v="114"/>
    <n v="229.6"/>
    <n v="17159131.771341462"/>
    <n v="-0.21506681250000001"/>
  </r>
  <r>
    <s v="The ABCs of Death"/>
    <x v="4"/>
    <x v="3"/>
    <x v="32"/>
    <s v="April 26, 2013 (United Kingdom)"/>
    <x v="32"/>
    <n v="18000"/>
    <s v="Directors"/>
    <s v="Ant Timpson"/>
    <s v="Ingrid BolsÃ¸ Berdal"/>
    <s v="United States"/>
    <m/>
    <n v="23589"/>
    <s v="Magnet Releasing"/>
    <n v="129"/>
    <n v="229.6"/>
    <n v="32229.395905923346"/>
    <n v="0"/>
  </r>
  <r>
    <s v="Into the White"/>
    <x v="0"/>
    <x v="2"/>
    <x v="32"/>
    <s v="April 12, 2013 (United States)"/>
    <x v="13"/>
    <n v="20000"/>
    <s v="Petter NÃ¦ss"/>
    <s v="Ole Meldgaard"/>
    <s v="Florian Lukas"/>
    <s v="Norway"/>
    <m/>
    <n v="712216"/>
    <s v="Zentropa International Norway"/>
    <n v="104"/>
    <n v="229.6"/>
    <n v="973093.0278745644"/>
    <n v="0"/>
  </r>
  <r>
    <s v="The Sweeney"/>
    <x v="0"/>
    <x v="2"/>
    <x v="32"/>
    <s v="March 1, 2013 (United States)"/>
    <x v="10"/>
    <n v="19000"/>
    <s v="Nick Love"/>
    <s v="Nick Love"/>
    <s v="Ray Winstone"/>
    <s v="United Kingdom"/>
    <m/>
    <n v="7708312"/>
    <s v="Vertigo Films"/>
    <n v="112"/>
    <n v="229.6"/>
    <n v="10531783.425087107"/>
    <n v="0"/>
  </r>
  <r>
    <s v="Vamps"/>
    <x v="8"/>
    <x v="3"/>
    <x v="32"/>
    <s v="November 2, 2012 (United States)"/>
    <x v="33"/>
    <n v="9700"/>
    <s v="Amy Heckerling"/>
    <s v="Amy Heckerling"/>
    <s v="Alicia Silverstone"/>
    <s v="United States"/>
    <n v="16000000"/>
    <n v="92748"/>
    <s v="Lucky Monkey Pictures"/>
    <n v="92"/>
    <n v="229.6"/>
    <n v="126720.5905923345"/>
    <n v="-0.99420324999999998"/>
  </r>
  <r>
    <s v="Barfi!"/>
    <x v="4"/>
    <x v="3"/>
    <x v="32"/>
    <s v="September 14, 2012 (India)"/>
    <x v="31"/>
    <n v="78000"/>
    <s v="Anurag Basu"/>
    <s v="Anurag Basu"/>
    <s v="Ranbir Kapoor"/>
    <s v="India"/>
    <m/>
    <n v="4490134"/>
    <s v="UTV Motion Pictures"/>
    <n v="151"/>
    <n v="229.6"/>
    <n v="6134821.5844947733"/>
    <n v="0"/>
  </r>
  <r>
    <s v="Bel Ami"/>
    <x v="0"/>
    <x v="6"/>
    <x v="32"/>
    <s v="March 9, 2012 (United Kingdom)"/>
    <x v="20"/>
    <n v="18000"/>
    <s v="Declan Donnellan"/>
    <s v="Guy de Maupassant"/>
    <s v="Robert Pattinson"/>
    <s v="United Kingdom"/>
    <m/>
    <n v="9374932"/>
    <s v="Redwave Films"/>
    <n v="102"/>
    <n v="229.6"/>
    <n v="12808868.329268292"/>
    <n v="0"/>
  </r>
  <r>
    <s v="Unfinished Song"/>
    <x v="8"/>
    <x v="3"/>
    <x v="32"/>
    <s v="February 22, 2013 (United Kingdom)"/>
    <x v="9"/>
    <n v="7400"/>
    <s v="Paul Andrew Williams"/>
    <s v="Paul Andrew Williams"/>
    <s v="Terence Stamp"/>
    <s v="United Kingdom"/>
    <m/>
    <n v="9166865"/>
    <s v="Steel Mill Pictures"/>
    <n v="90"/>
    <n v="229.6"/>
    <n v="12524588.634581881"/>
    <n v="0"/>
  </r>
  <r>
    <s v="A Thousand Words"/>
    <x v="8"/>
    <x v="3"/>
    <x v="32"/>
    <s v="March 9, 2012 (United States)"/>
    <x v="23"/>
    <n v="41000"/>
    <s v="Brian Robbins"/>
    <s v="Steve Koren"/>
    <s v="Eddie Murphy"/>
    <s v="United States"/>
    <n v="40000000"/>
    <n v="22044277"/>
    <s v="DreamWorks"/>
    <n v="91"/>
    <n v="229.6"/>
    <n v="30118857.556184668"/>
    <n v="-0.44889307499999997"/>
  </r>
  <r>
    <s v="Like Someone in Love"/>
    <x v="4"/>
    <x v="0"/>
    <x v="32"/>
    <s v="September 15, 2012 (Japan)"/>
    <x v="9"/>
    <n v="11000"/>
    <s v="Abbas Kiarostami"/>
    <s v="Abbas Kiarostami"/>
    <s v="Rin Takanashi"/>
    <s v="Japan"/>
    <m/>
    <n v="562878"/>
    <s v="Centre national du cinÃ©ma et de l'image animÃ©e (CNC)"/>
    <n v="109"/>
    <n v="229.6"/>
    <n v="769054.13153310097"/>
    <n v="0"/>
  </r>
  <r>
    <s v="Escape from Planet Earth"/>
    <x v="1"/>
    <x v="10"/>
    <x v="32"/>
    <s v="February 15, 2013 (United States)"/>
    <x v="23"/>
    <n v="25000"/>
    <s v="Cal Brunker"/>
    <s v="Bob Barlen"/>
    <s v="Brendan Fraser"/>
    <s v="United States"/>
    <n v="40000000"/>
    <n v="74939189"/>
    <s v="Blue Yonder Films"/>
    <n v="89"/>
    <n v="229.6"/>
    <n v="102388604.48301393"/>
    <n v="0.87347972500000004"/>
  </r>
  <r>
    <s v="The Reluctant Fundamentalist"/>
    <x v="0"/>
    <x v="0"/>
    <x v="32"/>
    <s v="May 17, 2013 (India)"/>
    <x v="15"/>
    <n v="14000"/>
    <s v="Mira Nair"/>
    <s v="Javed Akhtar"/>
    <s v="Riz Ahmed"/>
    <s v="United States"/>
    <m/>
    <n v="2176576"/>
    <s v="Cine Mosaic"/>
    <n v="130"/>
    <n v="229.6"/>
    <n v="2973832.2787456447"/>
    <n v="0"/>
  </r>
  <r>
    <s v="Much Ado About Nothing"/>
    <x v="8"/>
    <x v="3"/>
    <x v="32"/>
    <s v="June 14, 2013 (United Kingdom)"/>
    <x v="12"/>
    <n v="16000"/>
    <s v="Joss Whedon"/>
    <s v="William Shakespeare"/>
    <s v="Alexis Denisof"/>
    <s v="United States"/>
    <m/>
    <n v="5341221"/>
    <s v="Bellwether Pictures"/>
    <n v="109"/>
    <n v="229.6"/>
    <n v="7297652.5596689889"/>
    <n v="0"/>
  </r>
  <r>
    <s v="Ginger &amp; Rosa"/>
    <x v="8"/>
    <x v="0"/>
    <x v="32"/>
    <s v="October 19, 2012 (United Kingdom)"/>
    <x v="21"/>
    <n v="11000"/>
    <s v="Sally Potter"/>
    <s v="Sally Potter"/>
    <s v="Elle Fanning"/>
    <s v="United Kingdom"/>
    <m/>
    <n v="1674776"/>
    <s v="Adventure Pictures"/>
    <n v="90"/>
    <n v="229.6"/>
    <n v="2288228.3588850172"/>
    <n v="0"/>
  </r>
  <r>
    <s v="For a Good Time, Call..."/>
    <x v="0"/>
    <x v="3"/>
    <x v="32"/>
    <s v="November 2, 2012 (United Kingdom)"/>
    <x v="22"/>
    <n v="16000"/>
    <s v="Jamie Travis"/>
    <s v="Katie Anne Naylon"/>
    <s v="Ari Graynor"/>
    <s v="United States"/>
    <n v="850000"/>
    <n v="1386088"/>
    <s v="AdScott Pictures"/>
    <n v="85"/>
    <n v="229.6"/>
    <n v="1893797.06271777"/>
    <n v="0.6306917647058824"/>
  </r>
  <r>
    <s v="Big Miracle"/>
    <x v="1"/>
    <x v="5"/>
    <x v="32"/>
    <s v="February 3, 2012 (United States)"/>
    <x v="16"/>
    <n v="19000"/>
    <s v="Ken Kwapis"/>
    <s v="Jack Amiel"/>
    <s v="Drew Barrymore"/>
    <s v="United States"/>
    <n v="40000000"/>
    <n v="24740061"/>
    <s v="Universal Pictures"/>
    <n v="107"/>
    <n v="229.6"/>
    <n v="33802078.117160276"/>
    <n v="-0.381498475"/>
  </r>
  <r>
    <s v="What Maisie Knew"/>
    <x v="0"/>
    <x v="0"/>
    <x v="32"/>
    <s v="May 3, 2013 (United States)"/>
    <x v="34"/>
    <n v="27000"/>
    <s v="Scott McGehee"/>
    <s v="Nancy Doyne"/>
    <s v="Julianne Moore"/>
    <s v="United States"/>
    <n v="6000000"/>
    <n v="2711379"/>
    <s v="Red Crown Productions"/>
    <n v="99"/>
    <n v="229.6"/>
    <n v="3704527.8410278745"/>
    <n v="-0.54810349999999997"/>
  </r>
  <r>
    <s v="The Devil Inside"/>
    <x v="0"/>
    <x v="4"/>
    <x v="32"/>
    <s v="January 6, 2012 (United States)"/>
    <x v="29"/>
    <n v="35000"/>
    <s v="William Brent Bell"/>
    <s v="William Brent Bell"/>
    <s v="Fernanda Andrade"/>
    <s v="United States"/>
    <n v="1000000"/>
    <n v="101758490"/>
    <s v="Insurge Pictures"/>
    <n v="83"/>
    <n v="229.6"/>
    <n v="139031525.75348431"/>
    <n v="100.75848999999999"/>
  </r>
  <r>
    <s v="Cocktail"/>
    <x v="4"/>
    <x v="3"/>
    <x v="32"/>
    <s v="July 13, 2012 (United Kingdom)"/>
    <x v="21"/>
    <n v="14000"/>
    <s v="Homi Adajania"/>
    <s v="Imtiaz Ali"/>
    <s v="Saif Ali Khan"/>
    <s v="United Kingdom"/>
    <n v="7980000"/>
    <n v="2724695"/>
    <s v="Cocktail Film"/>
    <n v="146"/>
    <n v="229.6"/>
    <n v="3722721.3479965157"/>
    <n v="-0.65855952380952376"/>
  </r>
  <r>
    <s v="Fun Size"/>
    <x v="8"/>
    <x v="1"/>
    <x v="32"/>
    <s v="October 26, 2012 (United States)"/>
    <x v="20"/>
    <n v="14000"/>
    <s v="Josh Schwartz"/>
    <s v="Max Werner"/>
    <s v="Victoria Justice"/>
    <s v="United States"/>
    <n v="14000000"/>
    <n v="11417362"/>
    <s v="Paramount Pictures"/>
    <n v="86"/>
    <n v="229.6"/>
    <n v="15599418.3771777"/>
    <n v="-0.18447414285714286"/>
  </r>
  <r>
    <s v="Farewell, My Queen"/>
    <x v="0"/>
    <x v="0"/>
    <x v="32"/>
    <s v="March 21, 2012 (France)"/>
    <x v="19"/>
    <n v="8200"/>
    <s v="BenoÃ®t Jacquot"/>
    <s v="BenoÃ®t Jacquot"/>
    <s v="LÃ©a Seydoux"/>
    <s v="France"/>
    <m/>
    <n v="6366835"/>
    <s v="GMT Productions"/>
    <n v="100"/>
    <n v="229.6"/>
    <n v="8698937.8898083623"/>
    <n v="0"/>
  </r>
  <r>
    <s v="The Magic of Belle Isle"/>
    <x v="1"/>
    <x v="3"/>
    <x v="32"/>
    <s v="July 6, 2012 (United States)"/>
    <x v="9"/>
    <n v="18000"/>
    <s v="Rob Reiner"/>
    <s v="Guy Thomas"/>
    <s v="Morgan Freeman"/>
    <s v="United States"/>
    <m/>
    <n v="123821"/>
    <s v="Magnolia Pictures"/>
    <n v="109"/>
    <n v="229.6"/>
    <n v="169175.29486062718"/>
    <n v="0"/>
  </r>
  <r>
    <s v="Robot &amp; Frank"/>
    <x v="8"/>
    <x v="3"/>
    <x v="32"/>
    <s v="September 19, 2012 (France)"/>
    <x v="12"/>
    <n v="63000"/>
    <s v="Jake Schreier"/>
    <s v="Christopher Ford"/>
    <s v="Peter Sarsgaard"/>
    <s v="United States"/>
    <n v="2500000"/>
    <n v="4806423"/>
    <s v="Dog Run Pictures"/>
    <n v="89"/>
    <n v="229.6"/>
    <n v="6566963.8288327521"/>
    <n v="0.92256919999999998"/>
  </r>
  <r>
    <s v="The Wolf of Wall Street"/>
    <x v="0"/>
    <x v="5"/>
    <x v="33"/>
    <s v="December 25, 2013 (United States)"/>
    <x v="7"/>
    <n v="1200000"/>
    <s v="Martin Scorsese"/>
    <s v="Terence Winter"/>
    <s v="Leonardo DiCaprio"/>
    <s v="United States"/>
    <n v="100000000"/>
    <n v="392000694"/>
    <s v="Red Granite Pictures"/>
    <n v="180"/>
    <n v="233"/>
    <n v="527770891.44978541"/>
    <n v="2.9200069399999999"/>
  </r>
  <r>
    <s v="Iron Man 3"/>
    <x v="8"/>
    <x v="2"/>
    <x v="33"/>
    <s v="May 3, 2013 (United States)"/>
    <x v="12"/>
    <n v="779000"/>
    <s v="Shane Black"/>
    <s v="Drew Pearce"/>
    <s v="Robert Downey Jr."/>
    <s v="United States"/>
    <n v="200000000"/>
    <n v="1214811252"/>
    <s v="Marvel Studios"/>
    <n v="130"/>
    <n v="233"/>
    <n v="1635563475.3321888"/>
    <n v="5.0740562599999999"/>
  </r>
  <r>
    <s v="The Conjuring"/>
    <x v="0"/>
    <x v="4"/>
    <x v="33"/>
    <s v="July 19, 2013 (United States)"/>
    <x v="24"/>
    <n v="464000"/>
    <s v="James Wan"/>
    <s v="Chad Hayes"/>
    <s v="Patrick Wilson"/>
    <s v="United States"/>
    <n v="20000000"/>
    <n v="320290989"/>
    <s v="New Line Cinema"/>
    <n v="112"/>
    <n v="233"/>
    <n v="431224391.62789702"/>
    <n v="15.014549450000001"/>
  </r>
  <r>
    <s v="Prisoners"/>
    <x v="0"/>
    <x v="6"/>
    <x v="33"/>
    <s v="September 20, 2013 (United States)"/>
    <x v="31"/>
    <n v="625000"/>
    <s v="Denis Villeneuve"/>
    <s v="Aaron Guzikowski"/>
    <s v="Hugh Jackman"/>
    <s v="United States"/>
    <n v="46000000"/>
    <n v="122126687"/>
    <s v="Alcon Entertainment"/>
    <n v="153"/>
    <n v="233"/>
    <n v="164425500.90944207"/>
    <n v="1.6549279782608695"/>
  </r>
  <r>
    <s v="Thor: The Dark World"/>
    <x v="8"/>
    <x v="2"/>
    <x v="33"/>
    <s v="November 8, 2013 (United States)"/>
    <x v="8"/>
    <n v="618000"/>
    <s v="Alan Taylor"/>
    <s v="Christopher L. Yost"/>
    <s v="Chris Hemsworth"/>
    <s v="United States"/>
    <n v="170000000"/>
    <n v="644783140"/>
    <s v="Marvel Studios"/>
    <n v="112"/>
    <n v="233"/>
    <n v="868105025.82832623"/>
    <n v="2.7928419999999998"/>
  </r>
  <r>
    <s v="The Purge"/>
    <x v="0"/>
    <x v="4"/>
    <x v="33"/>
    <s v="June 7, 2013 (United States)"/>
    <x v="46"/>
    <n v="209000"/>
    <s v="James DeMonaco"/>
    <s v="James DeMonaco"/>
    <s v="Ethan Hawke"/>
    <s v="United States"/>
    <n v="3000000"/>
    <n v="89328627"/>
    <s v="Universal Pictures"/>
    <n v="85"/>
    <n v="233"/>
    <n v="120267769.48454936"/>
    <n v="28.776209000000001"/>
  </r>
  <r>
    <s v="Grown Ups 2"/>
    <x v="8"/>
    <x v="3"/>
    <x v="33"/>
    <s v="July 12, 2013 (United States)"/>
    <x v="20"/>
    <n v="144000"/>
    <s v="Dennis Dugan"/>
    <s v="Fred Wolf"/>
    <s v="Adam Sandler"/>
    <s v="United States"/>
    <n v="80000000"/>
    <n v="246984278"/>
    <s v="Columbia Pictures"/>
    <n v="101"/>
    <n v="233"/>
    <n v="332527759.69356227"/>
    <n v="2.0873034750000001"/>
  </r>
  <r>
    <s v="Fast &amp; Furious 6"/>
    <x v="8"/>
    <x v="2"/>
    <x v="33"/>
    <s v="May 24, 2013 (United States)"/>
    <x v="9"/>
    <n v="377000"/>
    <s v="Justin Lin"/>
    <s v="Chris Morgan"/>
    <s v="Vin Diesel"/>
    <s v="United States"/>
    <n v="160000000"/>
    <n v="788680968"/>
    <s v="Universal Pictures"/>
    <n v="130"/>
    <n v="233"/>
    <n v="1061842144.4703863"/>
    <n v="3.9292560499999998"/>
  </r>
  <r>
    <s v="Gravity"/>
    <x v="8"/>
    <x v="0"/>
    <x v="33"/>
    <s v="October 4, 2013 (United States)"/>
    <x v="3"/>
    <n v="784000"/>
    <s v="Alfonso CuarÃ³n"/>
    <s v="Alfonso CuarÃ³n"/>
    <s v="Sandra Bullock"/>
    <s v="United Kingdom"/>
    <n v="100000000"/>
    <n v="723192705"/>
    <s v="Warner Bros."/>
    <n v="91"/>
    <n v="233"/>
    <n v="973671895.10085845"/>
    <n v="6.2319270500000004"/>
  </r>
  <r>
    <s v="About Time"/>
    <x v="0"/>
    <x v="3"/>
    <x v="33"/>
    <s v="November 8, 2013 (United States)"/>
    <x v="40"/>
    <n v="317000"/>
    <s v="Richard Curtis"/>
    <s v="Richard Curtis"/>
    <s v="Domhnall Gleeson"/>
    <s v="United Kingdom"/>
    <n v="12000000"/>
    <n v="87100449"/>
    <s v="Translux"/>
    <n v="123"/>
    <n v="233"/>
    <n v="117267857.73090129"/>
    <n v="6.2583707500000001"/>
  </r>
  <r>
    <s v="The Hobbit: The Desolation of Smaug"/>
    <x v="8"/>
    <x v="1"/>
    <x v="33"/>
    <s v="December 13, 2013 (United States)"/>
    <x v="40"/>
    <n v="615000"/>
    <s v="Peter Jackson"/>
    <s v="Fran Walsh"/>
    <s v="Ian McKellen"/>
    <s v="New Zealand"/>
    <n v="225000000"/>
    <n v="959007513"/>
    <s v="Metro-Goldwyn-Mayer (MGM)"/>
    <n v="161"/>
    <n v="233"/>
    <n v="1291161617.2879829"/>
    <n v="3.2622556133333331"/>
  </r>
  <r>
    <s v="Man of Steel"/>
    <x v="8"/>
    <x v="2"/>
    <x v="33"/>
    <s v="June 14, 2013 (United States)"/>
    <x v="9"/>
    <n v="721000"/>
    <s v="Zack Snyder"/>
    <s v="David S. Goyer"/>
    <s v="Henry Cavill"/>
    <s v="United States"/>
    <n v="225000000"/>
    <n v="668045518"/>
    <s v="Warner Bros."/>
    <n v="143"/>
    <n v="233"/>
    <n v="899424373.37596571"/>
    <n v="1.9690911911111111"/>
  </r>
  <r>
    <s v="Under the Skin"/>
    <x v="0"/>
    <x v="0"/>
    <x v="33"/>
    <s v="March 14, 2014 (United Kingdom)"/>
    <x v="21"/>
    <n v="134000"/>
    <s v="Jonathan Glazer"/>
    <s v="Walter Campbell"/>
    <s v="Scarlett Johansson"/>
    <s v="United Kingdom"/>
    <n v="13300000"/>
    <n v="5866389"/>
    <s v="Film4"/>
    <n v="108"/>
    <n v="233"/>
    <n v="7898224.1600858374"/>
    <n v="-0.55891812030075183"/>
  </r>
  <r>
    <s v="Blue Is the Warmest Colour"/>
    <x v="5"/>
    <x v="0"/>
    <x v="33"/>
    <s v="October 9, 2013 (Belgium)"/>
    <x v="3"/>
    <n v="142000"/>
    <s v="Abdellatif Kechiche"/>
    <s v="Abdellatif Kechiche"/>
    <s v="LÃ©a Seydoux"/>
    <s v="France"/>
    <m/>
    <n v="19465835"/>
    <s v="Quat'sous Films"/>
    <n v="180"/>
    <n v="233"/>
    <n v="26207864.547210302"/>
    <n v="0"/>
  </r>
  <r>
    <s v="Only Lovers Left Alive"/>
    <x v="0"/>
    <x v="3"/>
    <x v="33"/>
    <s v="December 25, 2013 (Germany)"/>
    <x v="4"/>
    <n v="94000"/>
    <s v="Jim Jarmusch"/>
    <s v="Jim Jarmusch"/>
    <s v="Tilda Swinton"/>
    <s v="United Kingdom"/>
    <n v="7000000"/>
    <n v="7609187"/>
    <s v="Recorded Picture Company (RPC)"/>
    <n v="123"/>
    <n v="233"/>
    <n v="10244643.613304721"/>
    <n v="8.7026714285714291E-2"/>
  </r>
  <r>
    <s v="Her"/>
    <x v="0"/>
    <x v="0"/>
    <x v="33"/>
    <s v="January 10, 2014 (United States)"/>
    <x v="45"/>
    <n v="559000"/>
    <s v="Spike Jonze"/>
    <s v="Spike Jonze"/>
    <s v="Joaquin Phoenix"/>
    <s v="United States"/>
    <n v="23000000"/>
    <n v="48517427"/>
    <s v="Annapurna Pictures"/>
    <n v="126"/>
    <n v="233"/>
    <n v="65321531.544635199"/>
    <n v="1.1094533478260871"/>
  </r>
  <r>
    <s v="Snowpiercer"/>
    <x v="0"/>
    <x v="2"/>
    <x v="33"/>
    <s v="July 11, 2014 (United States)"/>
    <x v="12"/>
    <n v="335000"/>
    <s v="Bong Joon Ho"/>
    <s v="Jacques Lob"/>
    <s v="Chris Evans"/>
    <s v="South Korea"/>
    <n v="39200000"/>
    <n v="86758912"/>
    <s v="SnowPiercer"/>
    <n v="126"/>
    <n v="233"/>
    <n v="116808028.73133047"/>
    <n v="1.2132375510204081"/>
  </r>
  <r>
    <s v="We're the Millers"/>
    <x v="0"/>
    <x v="3"/>
    <x v="33"/>
    <s v="August 7, 2013 (United States)"/>
    <x v="9"/>
    <n v="415000"/>
    <s v="Rawson Marshall Thurber"/>
    <s v="Bob Fisher"/>
    <s v="Jason Sudeikis"/>
    <s v="United States"/>
    <n v="37000000"/>
    <n v="269994119"/>
    <s v="New Line Cinema"/>
    <n v="110"/>
    <n v="233"/>
    <n v="363507103.5635193"/>
    <n v="6.297138351351351"/>
  </r>
  <r>
    <s v="Kick-Ass 2"/>
    <x v="0"/>
    <x v="2"/>
    <x v="33"/>
    <s v="August 16, 2013 (United States)"/>
    <x v="16"/>
    <n v="259000"/>
    <s v="Jeff Wadlow"/>
    <s v="Jeff Wadlow"/>
    <s v="Aaron Taylor-Johnson"/>
    <s v="United Kingdom"/>
    <n v="28000000"/>
    <n v="60795985"/>
    <s v="Universal Pictures"/>
    <n v="103"/>
    <n v="233"/>
    <n v="81852791.821888417"/>
    <n v="1.1712851785714287"/>
  </r>
  <r>
    <s v="Frozen"/>
    <x v="1"/>
    <x v="10"/>
    <x v="33"/>
    <s v="November 27, 2013 (United States)"/>
    <x v="34"/>
    <n v="585000"/>
    <s v="Chris Buck"/>
    <s v="Jennifer Lee"/>
    <s v="Kristen Bell"/>
    <s v="United States"/>
    <n v="150000000"/>
    <n v="1281508100"/>
    <s v="Walt Disney Animation Studios"/>
    <n v="102"/>
    <n v="233"/>
    <n v="1725360905.4506438"/>
    <n v="7.5433873333333334"/>
  </r>
  <r>
    <s v="The Great Gatsby"/>
    <x v="8"/>
    <x v="0"/>
    <x v="33"/>
    <s v="May 10, 2013 (United States)"/>
    <x v="13"/>
    <n v="494000"/>
    <s v="Baz Luhrmann"/>
    <s v="Baz Luhrmann"/>
    <s v="Leonardo DiCaprio"/>
    <s v="Australia"/>
    <n v="105000000"/>
    <n v="353642274"/>
    <s v="Warner Bros."/>
    <n v="143"/>
    <n v="233"/>
    <n v="476126958.60000002"/>
    <n v="2.3680216571428572"/>
  </r>
  <r>
    <s v="American Hustle"/>
    <x v="0"/>
    <x v="6"/>
    <x v="33"/>
    <s v="December 20, 2013 (United States)"/>
    <x v="13"/>
    <n v="458000"/>
    <s v="David O. Russell"/>
    <s v="Eric Warren Singer"/>
    <s v="Christian Bale"/>
    <s v="United States"/>
    <n v="40000000"/>
    <n v="251171807"/>
    <s v="Columbia Pictures"/>
    <n v="138"/>
    <n v="233"/>
    <n v="338165647.45021462"/>
    <n v="5.2792951749999997"/>
  </r>
  <r>
    <s v="The Green Inferno"/>
    <x v="0"/>
    <x v="1"/>
    <x v="33"/>
    <s v="September 25, 2015 (United States)"/>
    <x v="11"/>
    <n v="41000"/>
    <s v="Eli Roth"/>
    <s v="Eli Roth"/>
    <s v="Lorenza Izzo"/>
    <s v="United States"/>
    <n v="5000000"/>
    <n v="12666449"/>
    <s v="Worldview Entertainment"/>
    <n v="100"/>
    <n v="233"/>
    <n v="17053498.074248929"/>
    <n v="1.5332897999999999"/>
  </r>
  <r>
    <s v="Rush"/>
    <x v="0"/>
    <x v="2"/>
    <x v="33"/>
    <s v="September 27, 2013 (United States)"/>
    <x v="31"/>
    <n v="446000"/>
    <s v="Ron Howard"/>
    <s v="Peter Morgan"/>
    <s v="Daniel BrÃ¼hl"/>
    <s v="United Kingdom"/>
    <n v="38000000"/>
    <n v="96983009"/>
    <s v="Exclusive Media Group"/>
    <n v="123"/>
    <n v="233"/>
    <n v="130573261.47339056"/>
    <n v="1.552184447368421"/>
  </r>
  <r>
    <s v="Monsters University"/>
    <x v="2"/>
    <x v="10"/>
    <x v="33"/>
    <s v="June 21, 2013 (United States)"/>
    <x v="13"/>
    <n v="332000"/>
    <s v="Dan Scanlon"/>
    <s v="Dan Scanlon"/>
    <s v="Billy Crystal"/>
    <s v="United States"/>
    <n v="200000000"/>
    <n v="743559645"/>
    <s v="Walt Disney Pictures"/>
    <n v="104"/>
    <n v="233"/>
    <n v="1001092964.1051502"/>
    <n v="2.7177982250000001"/>
  </r>
  <r>
    <s v="Don Jon"/>
    <x v="0"/>
    <x v="3"/>
    <x v="33"/>
    <s v="September 27, 2013 (United States)"/>
    <x v="16"/>
    <n v="232000"/>
    <s v="Joseph Gordon-Levitt"/>
    <s v="Joseph Gordon-Levitt"/>
    <s v="Joseph Gordon-Levitt"/>
    <s v="United States"/>
    <n v="3000000"/>
    <n v="39439355"/>
    <s v="Voltage Pictures"/>
    <n v="90"/>
    <n v="233"/>
    <n v="53099251.774678111"/>
    <n v="12.146451666666668"/>
  </r>
  <r>
    <s v="Now You See Me"/>
    <x v="8"/>
    <x v="6"/>
    <x v="33"/>
    <s v="May 31, 2013 (United States)"/>
    <x v="13"/>
    <n v="612000"/>
    <s v="Louis Leterrier"/>
    <s v="Ed Solomon"/>
    <s v="Jesse Eisenberg"/>
    <s v="United States"/>
    <n v="75000000"/>
    <n v="351723989"/>
    <s v="Summit Entertainment"/>
    <n v="115"/>
    <n v="233"/>
    <n v="473544271.88540775"/>
    <n v="3.6896531866666669"/>
  </r>
  <r>
    <s v="Oblivion"/>
    <x v="8"/>
    <x v="2"/>
    <x v="33"/>
    <s v="April 19, 2013 (United States)"/>
    <x v="9"/>
    <n v="495000"/>
    <s v="Joseph Kosinski"/>
    <s v="Karl Gajdusek"/>
    <s v="Tom Cruise"/>
    <s v="United States"/>
    <n v="120000000"/>
    <n v="286168572"/>
    <s v="Universal Pictures"/>
    <n v="124"/>
    <n v="233"/>
    <n v="385283609.59828329"/>
    <n v="1.3847381000000001"/>
  </r>
  <r>
    <s v="Identity Thief"/>
    <x v="0"/>
    <x v="3"/>
    <x v="33"/>
    <s v="February 8, 2013 (United States)"/>
    <x v="46"/>
    <n v="128000"/>
    <s v="Seth Gordon"/>
    <s v="Craig Mazin"/>
    <s v="Jason Bateman"/>
    <s v="United States"/>
    <n v="35000000"/>
    <n v="173965010"/>
    <s v="Aggregate Films"/>
    <n v="111"/>
    <n v="233"/>
    <n v="234218127.19742489"/>
    <n v="3.9704288571428572"/>
  </r>
  <r>
    <s v="Nymphomaniac: Vol. I"/>
    <x v="4"/>
    <x v="0"/>
    <x v="33"/>
    <s v="March 6, 2014 (United States)"/>
    <x v="15"/>
    <n v="119000"/>
    <s v="Lars von Trier"/>
    <s v="Lars von Trier"/>
    <s v="Charlotte Gainsbourg"/>
    <s v="Denmark"/>
    <m/>
    <n v="13551156"/>
    <s v="Zentropa Entertainments"/>
    <n v="117"/>
    <n v="233"/>
    <n v="18244625.052360516"/>
    <n v="0"/>
  </r>
  <r>
    <s v="Star Trek Into Darkness"/>
    <x v="8"/>
    <x v="2"/>
    <x v="33"/>
    <s v="May 16, 2013 (United States)"/>
    <x v="3"/>
    <n v="468000"/>
    <s v="J.J. Abrams"/>
    <s v="Roberto Orci"/>
    <s v="Chris Pine"/>
    <s v="United States"/>
    <n v="190000000"/>
    <n v="467365246"/>
    <s v="Paramount Pictures"/>
    <n v="132"/>
    <n v="233"/>
    <n v="629238101.5888412"/>
    <n v="1.4598170842105263"/>
  </r>
  <r>
    <s v="The Hunger Games: Catching Fire"/>
    <x v="8"/>
    <x v="2"/>
    <x v="33"/>
    <s v="November 22, 2013 (United States)"/>
    <x v="24"/>
    <n v="626000"/>
    <s v="Francis Lawrence"/>
    <s v="Simon Beaufoy"/>
    <s v="Jennifer Lawrence"/>
    <s v="United States"/>
    <n v="130000000"/>
    <n v="865011746"/>
    <s v="Color Force"/>
    <n v="146"/>
    <n v="233"/>
    <n v="1164610234.8506439"/>
    <n v="5.6539365076923076"/>
  </r>
  <r>
    <s v="Homefront"/>
    <x v="0"/>
    <x v="2"/>
    <x v="33"/>
    <s v="November 27, 2013 (United States)"/>
    <x v="16"/>
    <n v="113000"/>
    <s v="Gary Fleder"/>
    <s v="Sylvester Stallone"/>
    <s v="Jason Statham"/>
    <s v="United States"/>
    <n v="22000000"/>
    <n v="48449416"/>
    <s v="Open Road Films (II)"/>
    <n v="100"/>
    <n v="233"/>
    <n v="65229964.803433478"/>
    <n v="1.2022461818181818"/>
  </r>
  <r>
    <s v="Movie 43"/>
    <x v="0"/>
    <x v="3"/>
    <x v="33"/>
    <s v="January 25, 2013 (United States)"/>
    <x v="36"/>
    <n v="101000"/>
    <s v="Directors"/>
    <s v="Rocky Russo"/>
    <s v="Emma Stone"/>
    <s v="United States"/>
    <n v="6000000"/>
    <n v="32443111"/>
    <s v="Relativity Media"/>
    <n v="94"/>
    <n v="233"/>
    <n v="43679845.153218888"/>
    <n v="4.4071851666666664"/>
  </r>
  <r>
    <s v="World War Z"/>
    <x v="8"/>
    <x v="2"/>
    <x v="33"/>
    <s v="June 21, 2013 (United States)"/>
    <x v="9"/>
    <n v="618000"/>
    <s v="Marc Forster"/>
    <s v="Matthew Michael Carnahan"/>
    <s v="Brad Pitt"/>
    <s v="United States"/>
    <n v="190000000"/>
    <n v="540455876"/>
    <s v="Paramount Pictures"/>
    <n v="116"/>
    <n v="233"/>
    <n v="727643812.4515022"/>
    <n v="1.8445046105263159"/>
  </r>
  <r>
    <s v="12 Years a Slave"/>
    <x v="0"/>
    <x v="5"/>
    <x v="33"/>
    <s v="November 8, 2013 (United States)"/>
    <x v="31"/>
    <n v="657000"/>
    <s v="Steve McQueen"/>
    <s v="John Ridley"/>
    <s v="Chiwetel Ejiofor"/>
    <s v="United States"/>
    <n v="20000000"/>
    <n v="187733202"/>
    <s v="New Regency Productions"/>
    <n v="134"/>
    <n v="233"/>
    <n v="252754959.08755365"/>
    <n v="8.3866601000000003"/>
  </r>
  <r>
    <s v="G.I. Joe: Retaliation"/>
    <x v="8"/>
    <x v="2"/>
    <x v="33"/>
    <s v="March 28, 2013 (United States)"/>
    <x v="1"/>
    <n v="176000"/>
    <s v="Jon M. Chu"/>
    <s v="Rhett Reese"/>
    <s v="Dwayne Johnson"/>
    <s v="United States"/>
    <n v="130000000"/>
    <n v="375740705"/>
    <s v="Paramount Pictures"/>
    <n v="110"/>
    <n v="233"/>
    <n v="505879223.85622317"/>
    <n v="1.8903131153846153"/>
  </r>
  <r>
    <s v="Dallas Buyers Club"/>
    <x v="0"/>
    <x v="5"/>
    <x v="33"/>
    <s v="November 22, 2013 (United States)"/>
    <x v="45"/>
    <n v="455000"/>
    <s v="Jean-Marc VallÃ©e"/>
    <s v="Craig Borten"/>
    <s v="Matthew McConaughey"/>
    <s v="United States"/>
    <n v="5000000"/>
    <n v="55736588"/>
    <s v="Truth Entertainment (II)"/>
    <n v="117"/>
    <n v="233"/>
    <n v="75041062.899570823"/>
    <n v="10.147317599999999"/>
  </r>
  <r>
    <s v="The Secret Life of Walter Mitty"/>
    <x v="1"/>
    <x v="1"/>
    <x v="33"/>
    <s v="December 25, 2013 (United States)"/>
    <x v="4"/>
    <n v="300000"/>
    <s v="Ben Stiller"/>
    <s v="Steve Conrad"/>
    <s v="Ben Stiller"/>
    <s v="United States"/>
    <n v="90000000"/>
    <n v="188133322"/>
    <s v="Twentieth Century Fox"/>
    <n v="114"/>
    <n v="233"/>
    <n v="253293661.42231759"/>
    <n v="1.0903702444444445"/>
  </r>
  <r>
    <s v="Pacific Rim"/>
    <x v="8"/>
    <x v="2"/>
    <x v="33"/>
    <s v="July 12, 2013 (United States)"/>
    <x v="15"/>
    <n v="475000"/>
    <s v="Guillermo del Toro"/>
    <s v="Travis Beacham"/>
    <s v="Idris Elba"/>
    <s v="United States"/>
    <n v="190000000"/>
    <n v="411002906"/>
    <s v="Warner Bros."/>
    <n v="131"/>
    <n v="233"/>
    <n v="553354556.27553654"/>
    <n v="1.1631731894736843"/>
  </r>
  <r>
    <s v="The Croods"/>
    <x v="1"/>
    <x v="10"/>
    <x v="33"/>
    <s v="March 22, 2013 (United States)"/>
    <x v="13"/>
    <n v="199000"/>
    <s v="Kirk DeMicco"/>
    <s v="Chris Sanders"/>
    <s v="Nicolas Cage"/>
    <s v="United States"/>
    <n v="135000000"/>
    <n v="587205319"/>
    <s v="DreamWorks Animation"/>
    <n v="98"/>
    <n v="233"/>
    <n v="790585015.32317603"/>
    <n v="3.3496690296296294"/>
  </r>
  <r>
    <s v="This Is the End"/>
    <x v="0"/>
    <x v="3"/>
    <x v="33"/>
    <s v="June 12, 2013 (United States)"/>
    <x v="14"/>
    <n v="391000"/>
    <s v="Evan Goldberg"/>
    <s v="Seth Rogen"/>
    <s v="James Franco"/>
    <s v="United States"/>
    <n v="32000000"/>
    <n v="126041322"/>
    <s v="Columbia Pictures"/>
    <n v="107"/>
    <n v="233"/>
    <n v="169695977.30214593"/>
    <n v="2.9387913124999998"/>
  </r>
  <r>
    <s v="The Way Way Back"/>
    <x v="8"/>
    <x v="3"/>
    <x v="33"/>
    <s v="July 26, 2013 (United States)"/>
    <x v="34"/>
    <n v="143000"/>
    <s v="Nat Faxon"/>
    <s v="Nat Faxon"/>
    <s v="Steve Carell"/>
    <s v="United States"/>
    <n v="5000000"/>
    <n v="26474920"/>
    <s v="Sycamore Pictures"/>
    <n v="103"/>
    <n v="233"/>
    <n v="35644559.673819743"/>
    <n v="4.2949840000000004"/>
  </r>
  <r>
    <s v="The Internship"/>
    <x v="8"/>
    <x v="3"/>
    <x v="33"/>
    <s v="June 7, 2013 (United States)"/>
    <x v="21"/>
    <n v="193000"/>
    <s v="Shawn Levy"/>
    <s v="Vince Vaughn"/>
    <s v="Vince Vaughn"/>
    <s v="United States"/>
    <n v="58000000"/>
    <n v="93492844"/>
    <s v="Twentieth Century Fox"/>
    <n v="119"/>
    <n v="233"/>
    <n v="125874271.08497855"/>
    <n v="0.61194558620689654"/>
  </r>
  <r>
    <s v="Elysium"/>
    <x v="0"/>
    <x v="2"/>
    <x v="33"/>
    <s v="August 9, 2013 (United States)"/>
    <x v="14"/>
    <n v="426000"/>
    <s v="Neill Blomkamp"/>
    <s v="Neill Blomkamp"/>
    <s v="Matt Damon"/>
    <s v="United States"/>
    <n v="115000000"/>
    <n v="286140700"/>
    <s v="TriStar Pictures"/>
    <n v="109"/>
    <n v="233"/>
    <n v="385246084.07725322"/>
    <n v="1.4881800000000001"/>
  </r>
  <r>
    <s v="Hansel &amp; Gretel: Witch Hunters"/>
    <x v="0"/>
    <x v="2"/>
    <x v="33"/>
    <s v="January 25, 2013 (United States)"/>
    <x v="10"/>
    <n v="198000"/>
    <s v="Tommy Wirkola"/>
    <s v="Tommy Wirkola"/>
    <s v="Jeremy Renner"/>
    <s v="United States"/>
    <n v="50000000"/>
    <n v="226349749"/>
    <s v="Paramount Pictures"/>
    <n v="88"/>
    <n v="233"/>
    <n v="304746421.72231764"/>
    <n v="3.52699498"/>
  </r>
  <r>
    <s v="Captain Phillips"/>
    <x v="8"/>
    <x v="1"/>
    <x v="33"/>
    <s v="October 11, 2013 (United States)"/>
    <x v="40"/>
    <n v="432000"/>
    <s v="Paul Greengrass"/>
    <s v="Billy Ray"/>
    <s v="Tom Hanks"/>
    <s v="United States"/>
    <n v="55000000"/>
    <n v="218791811"/>
    <s v="Scott Rudin Productions"/>
    <n v="134"/>
    <n v="233"/>
    <n v="294570777.29914165"/>
    <n v="2.9780329272727273"/>
  </r>
  <r>
    <s v="Evil Dead"/>
    <x v="0"/>
    <x v="4"/>
    <x v="33"/>
    <s v="April 5, 2013 (United States)"/>
    <x v="16"/>
    <n v="160000"/>
    <s v="Fede Alvarez"/>
    <s v="Fede Alvarez"/>
    <s v="Jane Levy"/>
    <s v="United States"/>
    <n v="17000000"/>
    <n v="97542952"/>
    <s v="TriStar Pictures"/>
    <n v="91"/>
    <n v="233"/>
    <n v="131327141.81287554"/>
    <n v="4.7378207058823527"/>
  </r>
  <r>
    <s v="White House Down"/>
    <x v="8"/>
    <x v="2"/>
    <x v="33"/>
    <s v="June 28, 2013 (United States)"/>
    <x v="21"/>
    <n v="211000"/>
    <s v="Roland Emmerich"/>
    <s v="James Vanderbilt"/>
    <s v="Channing Tatum"/>
    <s v="United States"/>
    <n v="150000000"/>
    <n v="205366737"/>
    <s v="Columbia Pictures"/>
    <n v="131"/>
    <n v="233"/>
    <n v="276495902.99098712"/>
    <n v="0.36911157999999999"/>
  </r>
  <r>
    <s v="Enemy"/>
    <x v="0"/>
    <x v="0"/>
    <x v="33"/>
    <s v="February 6, 2014 (United States)"/>
    <x v="15"/>
    <n v="175000"/>
    <s v="Denis Villeneuve"/>
    <s v="JosÃ© Saramago"/>
    <s v="Jake Gyllenhaal"/>
    <s v="Canada"/>
    <m/>
    <n v="3468224"/>
    <s v="PathÃ©"/>
    <n v="91"/>
    <n v="233"/>
    <n v="4669450.0806866959"/>
    <n v="0"/>
  </r>
  <r>
    <s v="Olympus Has Fallen"/>
    <x v="0"/>
    <x v="2"/>
    <x v="33"/>
    <s v="March 22, 2013 (United States)"/>
    <x v="16"/>
    <n v="263000"/>
    <s v="Antoine Fuqua"/>
    <s v="Creighton Rothenberger"/>
    <s v="Gerard Butler"/>
    <s v="United States"/>
    <n v="70000000"/>
    <n v="170270201"/>
    <s v="Millennium Films"/>
    <n v="119"/>
    <n v="233"/>
    <n v="229243613.9643777"/>
    <n v="1.432431442857143"/>
  </r>
  <r>
    <s v="Lone Survivor"/>
    <x v="0"/>
    <x v="2"/>
    <x v="33"/>
    <s v="January 10, 2014 (United States)"/>
    <x v="24"/>
    <n v="272000"/>
    <s v="Peter Berg"/>
    <s v="Peter Berg"/>
    <s v="Mark Wahlberg"/>
    <s v="United States"/>
    <n v="40000000"/>
    <n v="154802912"/>
    <s v="Film 44"/>
    <n v="121"/>
    <n v="233"/>
    <n v="208419199.54678112"/>
    <n v="2.8700728"/>
  </r>
  <r>
    <s v="Oz the Great and Powerful"/>
    <x v="1"/>
    <x v="1"/>
    <x v="33"/>
    <s v="March 8, 2013 (United States)"/>
    <x v="21"/>
    <n v="201000"/>
    <s v="Sam Raimi"/>
    <s v="Mitchell Kapner"/>
    <s v="James Franco"/>
    <s v="United States"/>
    <n v="215000000"/>
    <n v="493311825"/>
    <s v="Walt Disney Pictures"/>
    <n v="130"/>
    <n v="233"/>
    <n v="664171328.33690989"/>
    <n v="1.2944736046511629"/>
  </r>
  <r>
    <s v="Pain &amp; Gain"/>
    <x v="0"/>
    <x v="2"/>
    <x v="33"/>
    <s v="April 26, 2013 (United States)"/>
    <x v="5"/>
    <n v="205000"/>
    <s v="Michael Bay"/>
    <s v="Christopher Markus"/>
    <s v="Mark Wahlberg"/>
    <s v="United States"/>
    <n v="26000000"/>
    <n v="87305549"/>
    <s v="Paramount Pictures"/>
    <n v="129"/>
    <n v="233"/>
    <n v="117543994.51201718"/>
    <n v="2.3579057307692306"/>
  </r>
  <r>
    <s v="Oldboy"/>
    <x v="0"/>
    <x v="2"/>
    <x v="33"/>
    <s v="November 27, 2013 (United States)"/>
    <x v="46"/>
    <n v="71000"/>
    <s v="Spike Lee"/>
    <s v="Garon Tsuchiya"/>
    <s v="Josh Brolin"/>
    <s v="United States"/>
    <n v="30000000"/>
    <n v="5186767"/>
    <s v="Good Universe"/>
    <n v="104"/>
    <n v="233"/>
    <n v="6983213.7678111587"/>
    <n v="-0.82710776666666663"/>
  </r>
  <r>
    <s v="Out of the Furnace"/>
    <x v="0"/>
    <x v="2"/>
    <x v="33"/>
    <s v="December 6, 2013 (United States)"/>
    <x v="8"/>
    <n v="110000"/>
    <s v="Scott Cooper"/>
    <s v="Brad Ingelsby"/>
    <s v="Christian Bale"/>
    <s v="United Kingdom"/>
    <n v="22000000"/>
    <n v="15661554"/>
    <s v="Appian Way"/>
    <n v="116"/>
    <n v="233"/>
    <n v="21085963.475536481"/>
    <n v="-0.28811118181818179"/>
  </r>
  <r>
    <s v="Coherence"/>
    <x v="4"/>
    <x v="0"/>
    <x v="33"/>
    <s v="August 6, 2014 (United States)"/>
    <x v="13"/>
    <n v="115000"/>
    <s v="James Ward Byrkit"/>
    <s v="James Ward Byrkit"/>
    <s v="Emily Baldoni"/>
    <s v="United States"/>
    <n v="50000"/>
    <n v="139745"/>
    <s v="Bellanova Films"/>
    <n v="89"/>
    <n v="233"/>
    <n v="188145.95064377683"/>
    <n v="1.7948999999999999"/>
  </r>
  <r>
    <s v="Ender's Game"/>
    <x v="8"/>
    <x v="2"/>
    <x v="33"/>
    <s v="November 1, 2013 (United States)"/>
    <x v="14"/>
    <n v="228000"/>
    <s v="Gavin Hood"/>
    <s v="Gavin Hood"/>
    <s v="Harrison Ford"/>
    <s v="United States"/>
    <n v="110000000"/>
    <n v="125544024"/>
    <s v="Summit Entertainment"/>
    <n v="114"/>
    <n v="233"/>
    <n v="169026439.17939916"/>
    <n v="0.14130930909090908"/>
  </r>
  <r>
    <s v="Anchorman 2: the Legend Continues"/>
    <x v="8"/>
    <x v="3"/>
    <x v="33"/>
    <s v="December 18, 2013 (United States)"/>
    <x v="21"/>
    <n v="172000"/>
    <s v="Adam McKay"/>
    <s v="Will Ferrell"/>
    <s v="Will Ferrell"/>
    <s v="United States"/>
    <n v="50000000"/>
    <n v="173649931"/>
    <s v="Paramount Pictures"/>
    <n v="119"/>
    <n v="233"/>
    <n v="233793919.97725323"/>
    <n v="2.4729986199999998"/>
  </r>
  <r>
    <s v="The World's End"/>
    <x v="0"/>
    <x v="3"/>
    <x v="33"/>
    <s v="August 23, 2013 (United States)"/>
    <x v="9"/>
    <n v="266000"/>
    <s v="Edgar Wright"/>
    <s v="Simon Pegg"/>
    <s v="Simon Pegg"/>
    <s v="United Kingdom"/>
    <n v="20000000"/>
    <n v="46091271"/>
    <s v="Universal Pictures"/>
    <n v="109"/>
    <n v="233"/>
    <n v="62055071.728326179"/>
    <n v="1.3045635499999999"/>
  </r>
  <r>
    <s v="Stoker"/>
    <x v="0"/>
    <x v="0"/>
    <x v="33"/>
    <s v="March 1, 2013 (United Kingdom)"/>
    <x v="8"/>
    <n v="105000"/>
    <s v="Park Chan-Wook"/>
    <s v="Wentworth Miller"/>
    <s v="Mia Wasikowska"/>
    <s v="United Kingdom"/>
    <n v="12000000"/>
    <n v="12077441"/>
    <s v="Fox Searchlight Pictures"/>
    <n v="99"/>
    <n v="233"/>
    <n v="16260486.015879828"/>
    <n v="6.4534166666666663E-3"/>
  </r>
  <r>
    <s v="The Mortal Instruments: City of Bones"/>
    <x v="8"/>
    <x v="2"/>
    <x v="33"/>
    <s v="August 21, 2013 (United States)"/>
    <x v="23"/>
    <n v="129000"/>
    <s v="Harald Zwart"/>
    <s v="Jessica Postigo"/>
    <s v="Lily Collins"/>
    <s v="United States"/>
    <n v="60000000"/>
    <n v="95396573"/>
    <s v="Screen Gems"/>
    <n v="130"/>
    <n v="233"/>
    <n v="128437360.30085838"/>
    <n v="0.58994288333333333"/>
  </r>
  <r>
    <s v="Mama"/>
    <x v="8"/>
    <x v="7"/>
    <x v="33"/>
    <s v="January 18, 2013 (United States)"/>
    <x v="19"/>
    <n v="172000"/>
    <s v="Andy Muschietti"/>
    <s v="Andy Muschietti"/>
    <s v="Jessica Chastain"/>
    <s v="Canada"/>
    <n v="15000000"/>
    <n v="146428180"/>
    <s v="Universal Pictures"/>
    <n v="100"/>
    <n v="233"/>
    <n v="197143862.94420603"/>
    <n v="8.7618786666666661"/>
  </r>
  <r>
    <s v="Riddick"/>
    <x v="0"/>
    <x v="2"/>
    <x v="33"/>
    <s v="September 6, 2013 (United States)"/>
    <x v="5"/>
    <n v="157000"/>
    <s v="David Twohy"/>
    <s v="David Twohy"/>
    <s v="Vin Diesel"/>
    <s v="Canada"/>
    <n v="38000000"/>
    <n v="98337295"/>
    <s v="Riddick Canada Productions"/>
    <n v="119"/>
    <n v="233"/>
    <n v="132396607.04506439"/>
    <n v="1.5878235526315789"/>
  </r>
  <r>
    <s v="A Good Day to Die Hard"/>
    <x v="0"/>
    <x v="2"/>
    <x v="33"/>
    <s v="February 14, 2013 (United States)"/>
    <x v="11"/>
    <n v="201000"/>
    <s v="John Moore"/>
    <s v="Skip Woods"/>
    <s v="Bruce Willis"/>
    <s v="United States"/>
    <n v="92000000"/>
    <n v="304654182"/>
    <s v="Twentieth Century Fox"/>
    <n v="98"/>
    <n v="233"/>
    <n v="410171746.32360518"/>
    <n v="2.3114585000000001"/>
  </r>
  <r>
    <s v="Escape Plan"/>
    <x v="0"/>
    <x v="2"/>
    <x v="33"/>
    <s v="October 18, 2013 (United States)"/>
    <x v="17"/>
    <n v="232000"/>
    <s v="Mikael HÃ¥fstrÃ¶m"/>
    <s v="Miles Chapman"/>
    <s v="Sylvester Stallone"/>
    <s v="United States"/>
    <n v="50000000"/>
    <n v="137328301"/>
    <s v="Summit Entertainment"/>
    <n v="115"/>
    <n v="233"/>
    <n v="184892223.27768242"/>
    <n v="1.7465660199999999"/>
  </r>
  <r>
    <s v="The Wolverine"/>
    <x v="8"/>
    <x v="2"/>
    <x v="33"/>
    <s v="July 26, 2013 (United States)"/>
    <x v="17"/>
    <n v="439000"/>
    <s v="James Mangold"/>
    <s v="Mark Bomback"/>
    <s v="Hugh Jackman"/>
    <s v="United States"/>
    <n v="120000000"/>
    <n v="414828246"/>
    <s v="Twentieth Century Fox"/>
    <n v="126"/>
    <n v="233"/>
    <n v="558504810.1725322"/>
    <n v="2.4569020500000001"/>
  </r>
  <r>
    <s v="Texas Chainsaw"/>
    <x v="0"/>
    <x v="4"/>
    <x v="33"/>
    <s v="January 4, 2013 (United States)"/>
    <x v="25"/>
    <n v="47000"/>
    <s v="John Luessenhop"/>
    <s v="Adam Marcus"/>
    <s v="Alexandra Daddario"/>
    <s v="United States"/>
    <n v="20000000"/>
    <n v="47340586"/>
    <s v="Lionsgate"/>
    <n v="92"/>
    <n v="233"/>
    <n v="63737089.391416311"/>
    <n v="1.3670293"/>
  </r>
  <r>
    <s v="Despicable Me 2"/>
    <x v="1"/>
    <x v="10"/>
    <x v="33"/>
    <s v="July 3, 2013 (United States)"/>
    <x v="4"/>
    <n v="377000"/>
    <s v="Pierre Coffin"/>
    <s v="Cinco Paul"/>
    <s v="Steve Carell"/>
    <s v="United States"/>
    <n v="76000000"/>
    <n v="970766005"/>
    <s v="Universal Pictures"/>
    <n v="98"/>
    <n v="233"/>
    <n v="1306992685.7017169"/>
    <n v="11.773236907894736"/>
  </r>
  <r>
    <s v="47 Ronin"/>
    <x v="8"/>
    <x v="2"/>
    <x v="33"/>
    <s v="December 25, 2013 (United States)"/>
    <x v="21"/>
    <n v="152000"/>
    <s v="Carl Rinsch"/>
    <s v="Chris Morgan"/>
    <s v="Keanu Reeves"/>
    <s v="United States"/>
    <n v="175000000"/>
    <n v="151783839"/>
    <s v="Bluegrass Films"/>
    <n v="128"/>
    <n v="233"/>
    <n v="204354464.78240344"/>
    <n v="-0.13266377714285715"/>
  </r>
  <r>
    <s v="Adore"/>
    <x v="0"/>
    <x v="0"/>
    <x v="33"/>
    <s v="April 3, 2013 (France)"/>
    <x v="19"/>
    <n v="33000"/>
    <s v="Anne Fontaine"/>
    <s v="Anne Fontaine"/>
    <s v="Naomi Watts"/>
    <s v="Australia"/>
    <n v="16000000"/>
    <n v="1575749"/>
    <s v="Gaumont"/>
    <n v="112"/>
    <n v="233"/>
    <n v="2121512.70944206"/>
    <n v="-0.9015156875"/>
  </r>
  <r>
    <s v="Machete Kills"/>
    <x v="0"/>
    <x v="2"/>
    <x v="33"/>
    <s v="October 11, 2013 (United States)"/>
    <x v="41"/>
    <n v="76000"/>
    <s v="Robert Rodriguez"/>
    <s v="Kyle Ward"/>
    <s v="Danny Trejo"/>
    <s v="United States"/>
    <n v="20000000"/>
    <n v="17496820"/>
    <s v="AR Films"/>
    <n v="107"/>
    <n v="233"/>
    <n v="23556877.399141632"/>
    <n v="-0.12515899999999999"/>
  </r>
  <r>
    <s v="Warm Bodies"/>
    <x v="8"/>
    <x v="3"/>
    <x v="33"/>
    <s v="February 1, 2013 (United States)"/>
    <x v="8"/>
    <n v="223000"/>
    <s v="Jonathan Levine"/>
    <s v="Isaac Marion"/>
    <s v="Nicholas Hoult"/>
    <s v="United States"/>
    <n v="35000000"/>
    <n v="116980662"/>
    <s v="Summit Entertainment"/>
    <n v="98"/>
    <n v="233"/>
    <n v="157497140.21201718"/>
    <n v="2.3423046285714286"/>
  </r>
  <r>
    <s v="Percy Jackson: Sea of Monsters"/>
    <x v="1"/>
    <x v="1"/>
    <x v="33"/>
    <s v="August 7, 2013 (United States)"/>
    <x v="1"/>
    <n v="113000"/>
    <s v="Thor Freudenthal"/>
    <s v="Marc Guggenheim"/>
    <s v="Logan Lerman"/>
    <s v="United States"/>
    <n v="90000000"/>
    <n v="199850315"/>
    <s v="Fox 2000 Pictures"/>
    <n v="106"/>
    <n v="233"/>
    <n v="269068857.57725322"/>
    <n v="1.2205590555555557"/>
  </r>
  <r>
    <s v="Blue Jasmine"/>
    <x v="8"/>
    <x v="3"/>
    <x v="33"/>
    <s v="August 23, 2013 (United States)"/>
    <x v="4"/>
    <n v="195000"/>
    <s v="Woody Allen"/>
    <s v="Woody Allen"/>
    <s v="Cate Blanchett"/>
    <s v="United States"/>
    <n v="18000000"/>
    <n v="99104804"/>
    <s v="Gravier Productions"/>
    <n v="98"/>
    <n v="233"/>
    <n v="133429944.2695279"/>
    <n v="4.5058224444444441"/>
  </r>
  <r>
    <s v="Nymphomaniac: Vol. II"/>
    <x v="4"/>
    <x v="0"/>
    <x v="33"/>
    <s v="March 20, 2014 (United States)"/>
    <x v="17"/>
    <n v="88000"/>
    <s v="Lars von Trier"/>
    <s v="Lars von Trier"/>
    <s v="Charlotte Gainsbourg"/>
    <s v="Denmark"/>
    <m/>
    <n v="4934725"/>
    <s v="Zentropa Entertainments"/>
    <n v="124"/>
    <n v="233"/>
    <n v="6643876.5343347639"/>
    <n v="0"/>
  </r>
  <r>
    <s v="Safe Haven"/>
    <x v="8"/>
    <x v="0"/>
    <x v="33"/>
    <s v="February 14, 2013 (United States)"/>
    <x v="17"/>
    <n v="106000"/>
    <s v="Lasse HallstrÃ¶m"/>
    <s v="Dana Stevens"/>
    <s v="Julianne Hough"/>
    <s v="United States"/>
    <n v="28000000"/>
    <n v="97594140"/>
    <s v="Relativity Media"/>
    <n v="115"/>
    <n v="233"/>
    <n v="131396058.87553649"/>
    <n v="2.4855049999999999"/>
  </r>
  <r>
    <s v="Gangster Squad"/>
    <x v="0"/>
    <x v="2"/>
    <x v="33"/>
    <s v="January 11, 2013 (United States)"/>
    <x v="17"/>
    <n v="209000"/>
    <s v="Ruben Fleischer"/>
    <s v="Will Beall"/>
    <s v="Sean Penn"/>
    <s v="United States"/>
    <n v="60000000"/>
    <n v="105200903"/>
    <s v="Warner Bros."/>
    <n v="113"/>
    <n v="233"/>
    <n v="141637438.93175966"/>
    <n v="0.75334838333333332"/>
  </r>
  <r>
    <s v="August: Osage County"/>
    <x v="0"/>
    <x v="3"/>
    <x v="33"/>
    <s v="January 10, 2014 (United States)"/>
    <x v="13"/>
    <n v="87000"/>
    <s v="John Wells"/>
    <s v="Tracy Letts"/>
    <s v="Meryl Streep"/>
    <s v="United States"/>
    <n v="25000000"/>
    <n v="74188937"/>
    <s v="The Weinstein Company"/>
    <n v="121"/>
    <n v="233"/>
    <n v="99884418.613304719"/>
    <n v="1.96755748"/>
  </r>
  <r>
    <s v="Locke"/>
    <x v="0"/>
    <x v="0"/>
    <x v="33"/>
    <s v="April 18, 2014 (United Kingdom)"/>
    <x v="12"/>
    <n v="140000"/>
    <s v="Steven Knight"/>
    <s v="Steven Knight"/>
    <s v="Tom Hardy"/>
    <s v="United Kingdom"/>
    <n v="2000000"/>
    <n v="5090608"/>
    <s v="IM Global"/>
    <n v="85"/>
    <n v="233"/>
    <n v="6853749.9124463517"/>
    <n v="1.545304"/>
  </r>
  <r>
    <s v="Before Midnight"/>
    <x v="0"/>
    <x v="0"/>
    <x v="33"/>
    <s v="June 14, 2013 (United States)"/>
    <x v="6"/>
    <n v="146000"/>
    <s v="Richard Linklater"/>
    <s v="Richard Linklater"/>
    <s v="Ethan Hawke"/>
    <s v="United States"/>
    <n v="3000000"/>
    <n v="20994648"/>
    <s v="Faliro House Productions"/>
    <n v="109"/>
    <n v="233"/>
    <n v="28266184.882403433"/>
    <n v="5.9982160000000002"/>
  </r>
  <r>
    <s v="Young &amp; Beautiful"/>
    <x v="4"/>
    <x v="0"/>
    <x v="33"/>
    <s v="April 25, 2014 (United States)"/>
    <x v="17"/>
    <n v="33000"/>
    <s v="FranÃ§ois Ozon"/>
    <s v="FranÃ§ois Ozon"/>
    <s v="Marine Vacth"/>
    <s v="France"/>
    <m/>
    <n v="9757417"/>
    <s v="Mandarin Films"/>
    <n v="95"/>
    <n v="233"/>
    <n v="13136917.222746782"/>
    <n v="0"/>
  </r>
  <r>
    <s v="Begin Again"/>
    <x v="0"/>
    <x v="3"/>
    <x v="33"/>
    <s v="July 11, 2014 (United States)"/>
    <x v="34"/>
    <n v="147000"/>
    <s v="John Carney"/>
    <s v="John Carney"/>
    <s v="Keira Knightley"/>
    <s v="United States"/>
    <n v="8000000"/>
    <n v="65652908"/>
    <s v="Exclusive Media Group"/>
    <n v="104"/>
    <n v="233"/>
    <n v="88391919.483261809"/>
    <n v="7.2066134999999996"/>
  </r>
  <r>
    <s v="Oculus"/>
    <x v="0"/>
    <x v="4"/>
    <x v="33"/>
    <s v="April 11, 2014 (United States)"/>
    <x v="16"/>
    <n v="120000"/>
    <s v="Mike Flanagan"/>
    <s v="Mike Flanagan"/>
    <s v="Karen Gillan"/>
    <s v="United States"/>
    <n v="5000000"/>
    <n v="44459951"/>
    <s v="Intrepid Pictures"/>
    <n v="104"/>
    <n v="233"/>
    <n v="59858740.895708159"/>
    <n v="7.8919902000000004"/>
  </r>
  <r>
    <s v="Big Bad Wolves"/>
    <x v="4"/>
    <x v="0"/>
    <x v="33"/>
    <s v="August 15, 2013 (Israel)"/>
    <x v="8"/>
    <n v="16000"/>
    <s v="Aharon Keshales"/>
    <s v="Aharon Keshales"/>
    <s v="Lior Ashkenazi"/>
    <s v="Israel"/>
    <m/>
    <n v="291239"/>
    <s v="United Channel Movies"/>
    <n v="110"/>
    <n v="233"/>
    <n v="392110.19012875541"/>
    <n v="0"/>
  </r>
  <r>
    <s v="The Counselor"/>
    <x v="0"/>
    <x v="6"/>
    <x v="33"/>
    <s v="October 25, 2013 (United States)"/>
    <x v="11"/>
    <n v="98000"/>
    <s v="Ridley Scott"/>
    <s v="Cormac McCarthy"/>
    <s v="Michael Fassbender"/>
    <s v="United Kingdom"/>
    <n v="25000000"/>
    <n v="71009334"/>
    <s v="Fox 2000 Pictures"/>
    <n v="117"/>
    <n v="233"/>
    <n v="95603553.973390564"/>
    <n v="1.8403733600000001"/>
  </r>
  <r>
    <s v="Parker"/>
    <x v="0"/>
    <x v="2"/>
    <x v="33"/>
    <s v="January 25, 2013 (United States)"/>
    <x v="19"/>
    <n v="118000"/>
    <s v="Taylor Hackford"/>
    <s v="John J. McLaughlin"/>
    <s v="Jason Statham"/>
    <s v="United States"/>
    <n v="35000000"/>
    <n v="46922566"/>
    <s v="Incentive Filmed Entertainment"/>
    <n v="118"/>
    <n v="233"/>
    <n v="63174287.357081547"/>
    <n v="0.34064474285714286"/>
  </r>
  <r>
    <s v="The Call"/>
    <x v="0"/>
    <x v="6"/>
    <x v="33"/>
    <s v="March 15, 2013 (United States)"/>
    <x v="17"/>
    <n v="115000"/>
    <s v="Brad Anderson"/>
    <s v="Richard D'Ovidio"/>
    <s v="Halle Berry"/>
    <s v="United States"/>
    <n v="13000000"/>
    <n v="68572631"/>
    <s v="TriStar Pictures"/>
    <n v="94"/>
    <n v="233"/>
    <n v="92322894.183261812"/>
    <n v="4.2748177692307694"/>
  </r>
  <r>
    <s v="Scary Movie V"/>
    <x v="8"/>
    <x v="3"/>
    <x v="33"/>
    <s v="April 12, 2013 (United States)"/>
    <x v="50"/>
    <n v="67000"/>
    <s v="Malcolm D. Lee"/>
    <s v="David Zucker"/>
    <s v="Simon Rex"/>
    <s v="United States"/>
    <n v="20000000"/>
    <n v="78378744"/>
    <s v="Dimension Films"/>
    <n v="86"/>
    <n v="233"/>
    <n v="105525373.35965666"/>
    <n v="2.9189371999999998"/>
  </r>
  <r>
    <s v="R.I.P.D."/>
    <x v="8"/>
    <x v="2"/>
    <x v="33"/>
    <s v="July 19, 2013 (United States)"/>
    <x v="41"/>
    <n v="123000"/>
    <s v="Robert Schwentke"/>
    <s v="Phil Hay"/>
    <s v="Ryan Reynolds"/>
    <s v="United States"/>
    <n v="130000000"/>
    <n v="78324220"/>
    <s v="Universal Pictures"/>
    <n v="96"/>
    <n v="233"/>
    <n v="105451964.86695279"/>
    <n v="-0.39750600000000003"/>
  </r>
  <r>
    <s v="Inside Llewyn Davis"/>
    <x v="0"/>
    <x v="3"/>
    <x v="33"/>
    <s v="January 10, 2014 (United States)"/>
    <x v="24"/>
    <n v="144000"/>
    <s v="Ethan Coen"/>
    <s v="Joel Coen"/>
    <s v="Oscar Isaac"/>
    <s v="United States"/>
    <n v="11000000"/>
    <n v="32960249"/>
    <s v="CBS Films"/>
    <n v="104"/>
    <n v="233"/>
    <n v="44376094.898283266"/>
    <n v="1.9963862727272728"/>
  </r>
  <r>
    <s v="The To Do List"/>
    <x v="0"/>
    <x v="3"/>
    <x v="33"/>
    <s v="July 26, 2013 (United States)"/>
    <x v="1"/>
    <n v="38000"/>
    <s v="Maggie Carey"/>
    <s v="Maggie Carey"/>
    <s v="Aubrey Plaza"/>
    <s v="United States"/>
    <n v="1500000"/>
    <n v="3909596"/>
    <s v="3 Arts Entertainment"/>
    <n v="104"/>
    <n v="233"/>
    <n v="5263692.1253218884"/>
    <n v="1.6063973333333332"/>
  </r>
  <r>
    <s v="Carrie"/>
    <x v="0"/>
    <x v="0"/>
    <x v="33"/>
    <s v="October 18, 2013 (United States)"/>
    <x v="23"/>
    <n v="135000"/>
    <s v="Kimberly Peirce"/>
    <s v="Lawrence D. Cohen"/>
    <s v="ChloÃ« Grace Moretz"/>
    <s v="United States"/>
    <n v="30000000"/>
    <n v="84790678"/>
    <s v="Metro-Goldwyn-Mayer (MGM)"/>
    <n v="100"/>
    <n v="233"/>
    <n v="114158093.08412017"/>
    <n v="1.8263559333333332"/>
  </r>
  <r>
    <s v="The Lone Ranger"/>
    <x v="8"/>
    <x v="2"/>
    <x v="33"/>
    <s v="July 3, 2013 (United States)"/>
    <x v="5"/>
    <n v="225000"/>
    <s v="Gore Verbinski"/>
    <s v="Justin Haythe"/>
    <s v="Johnny Depp"/>
    <s v="United States"/>
    <n v="215000000"/>
    <n v="260502115"/>
    <s v="Walt Disney Pictures"/>
    <n v="150"/>
    <n v="233"/>
    <n v="350727525.64592278"/>
    <n v="0.2116377441860465"/>
  </r>
  <r>
    <s v="The Host"/>
    <x v="8"/>
    <x v="2"/>
    <x v="33"/>
    <s v="March 29, 2013 (United States)"/>
    <x v="23"/>
    <n v="112000"/>
    <s v="Andrew Niccol"/>
    <s v="Andrew Niccol"/>
    <s v="Saoirse Ronan"/>
    <s v="United States"/>
    <n v="40000000"/>
    <n v="63365859"/>
    <s v="Chockstone Pictures"/>
    <n v="125"/>
    <n v="233"/>
    <n v="85312746.645064384"/>
    <n v="0.58414647500000005"/>
  </r>
  <r>
    <s v="Turbo"/>
    <x v="1"/>
    <x v="10"/>
    <x v="33"/>
    <s v="July 17, 2013 (United States)"/>
    <x v="5"/>
    <n v="88000"/>
    <s v="David Soren"/>
    <s v="Darren Lemke"/>
    <s v="Ryan Reynolds"/>
    <s v="United States"/>
    <n v="135000000"/>
    <n v="282570682"/>
    <s v="DreamWorks Animation"/>
    <n v="96"/>
    <n v="233"/>
    <n v="380439583.44806868"/>
    <n v="1.0931161629629629"/>
  </r>
  <r>
    <s v="What If"/>
    <x v="8"/>
    <x v="3"/>
    <x v="33"/>
    <s v="August 15, 2014 (United States)"/>
    <x v="8"/>
    <n v="73000"/>
    <s v="Michael Dowse"/>
    <s v="Elan Mastai"/>
    <s v="Daniel Radcliffe"/>
    <s v="Canada"/>
    <n v="11000000"/>
    <n v="8526288"/>
    <s v="No Trace Camping"/>
    <n v="98"/>
    <n v="233"/>
    <n v="11479384.315879829"/>
    <n v="-0.22488290909090908"/>
  </r>
  <r>
    <s v="2 Guns"/>
    <x v="0"/>
    <x v="2"/>
    <x v="33"/>
    <s v="August 2, 2013 (United States)"/>
    <x v="17"/>
    <n v="201000"/>
    <s v="Baltasar KormÃ¡kur"/>
    <s v="Blake Masters"/>
    <s v="Denzel Washington"/>
    <s v="United States"/>
    <n v="61000000"/>
    <n v="131940411"/>
    <s v="Universal Pictures"/>
    <n v="109"/>
    <n v="233"/>
    <n v="177638227.17038628"/>
    <n v="1.1629575573770492"/>
  </r>
  <r>
    <s v="Enough Said"/>
    <x v="8"/>
    <x v="3"/>
    <x v="33"/>
    <s v="October 11, 2013 (United States)"/>
    <x v="9"/>
    <n v="60000"/>
    <s v="Nicole Holofcener"/>
    <s v="Nicole Holofcener"/>
    <s v="Julia Louis-Dreyfus"/>
    <s v="United States"/>
    <n v="8000000"/>
    <n v="25288872"/>
    <s v="Fox Searchlight Pictures"/>
    <n v="93"/>
    <n v="233"/>
    <n v="34047721.658369102"/>
    <n v="2.1611090000000002"/>
  </r>
  <r>
    <s v="Side Effects"/>
    <x v="0"/>
    <x v="6"/>
    <x v="33"/>
    <s v="February 8, 2013 (United States)"/>
    <x v="12"/>
    <n v="183000"/>
    <s v="Steven Soderbergh"/>
    <s v="Scott Z. Burns"/>
    <s v="Rooney Mara"/>
    <s v="United States"/>
    <n v="30000000"/>
    <n v="63414135"/>
    <s v="Endgame Entertainment"/>
    <n v="106"/>
    <n v="233"/>
    <n v="85377743.130901292"/>
    <n v="1.1138045000000001"/>
  </r>
  <r>
    <s v="The Heat"/>
    <x v="0"/>
    <x v="2"/>
    <x v="33"/>
    <s v="June 28, 2013 (United States)"/>
    <x v="14"/>
    <n v="165000"/>
    <s v="Paul Feig"/>
    <s v="Katie Dippold"/>
    <s v="Sandra Bullock"/>
    <s v="United States"/>
    <n v="43000000"/>
    <n v="229930771"/>
    <s v="Twentieth Century Fox"/>
    <n v="117"/>
    <n v="233"/>
    <n v="309567737.60815454"/>
    <n v="4.3472272325581391"/>
  </r>
  <r>
    <s v="Insidious: Chapter 2"/>
    <x v="8"/>
    <x v="4"/>
    <x v="33"/>
    <s v="September 13, 2013 (United States)"/>
    <x v="14"/>
    <n v="160000"/>
    <s v="James Wan"/>
    <s v="Leigh Whannell"/>
    <s v="Patrick Wilson"/>
    <s v="United States"/>
    <n v="5000000"/>
    <n v="161919318"/>
    <s v="FilmDistrict"/>
    <n v="106"/>
    <n v="233"/>
    <n v="218000386.50901288"/>
    <n v="31.383863600000002"/>
  </r>
  <r>
    <s v="Redemption"/>
    <x v="0"/>
    <x v="2"/>
    <x v="33"/>
    <s v="June 28, 2013 (United Kingdom)"/>
    <x v="19"/>
    <n v="68000"/>
    <s v="Steven Knight"/>
    <s v="Steven Knight"/>
    <s v="Jason Statham"/>
    <s v="United Kingdom"/>
    <n v="20000000"/>
    <n v="12671109"/>
    <s v="Lionsgate"/>
    <n v="100"/>
    <n v="233"/>
    <n v="17059772.074248929"/>
    <n v="-0.36644454999999998"/>
  </r>
  <r>
    <s v="Belle"/>
    <x v="1"/>
    <x v="5"/>
    <x v="33"/>
    <s v="June 13, 2014 (United Kingdom)"/>
    <x v="4"/>
    <n v="29000"/>
    <s v="Amma Asante"/>
    <s v="Misan Sagay"/>
    <s v="Gugu Mbatha-Raw"/>
    <s v="United Kingdom"/>
    <n v="10900000"/>
    <n v="16607575"/>
    <s v="DJ Films"/>
    <n v="100"/>
    <n v="233"/>
    <n v="22359640.675965667"/>
    <n v="0.52363073394495407"/>
  </r>
  <r>
    <s v="Horns"/>
    <x v="0"/>
    <x v="3"/>
    <x v="33"/>
    <s v="October 3, 2014 (United States)"/>
    <x v="16"/>
    <n v="80000"/>
    <s v="Alexandre Aja"/>
    <s v="Keith Bunin"/>
    <s v="Daniel Radcliffe"/>
    <s v="United States"/>
    <m/>
    <n v="3875442"/>
    <s v="Red Granite Pictures"/>
    <n v="120"/>
    <n v="233"/>
    <n v="5217708.8214592272"/>
    <n v="0"/>
  </r>
  <r>
    <s v="After Earth"/>
    <x v="8"/>
    <x v="2"/>
    <x v="33"/>
    <s v="May 31, 2013 (United States)"/>
    <x v="25"/>
    <n v="194000"/>
    <s v="M. Night Shyamalan"/>
    <s v="Gary Whitta"/>
    <s v="Jaden Smith"/>
    <s v="United States"/>
    <n v="130000000"/>
    <n v="243611982"/>
    <s v="Columbia Pictures"/>
    <n v="100"/>
    <n v="233"/>
    <n v="327987462.46094424"/>
    <n v="0.8739383230769231"/>
  </r>
  <r>
    <s v="Lee Daniels' The Butler"/>
    <x v="8"/>
    <x v="5"/>
    <x v="33"/>
    <s v="August 16, 2013 (United States)"/>
    <x v="13"/>
    <n v="111000"/>
    <s v="Lee Daniels"/>
    <s v="Danny Strong"/>
    <s v="Forest Whitaker"/>
    <s v="United States"/>
    <n v="30000000"/>
    <n v="177313795"/>
    <s v="Follow Through Productions"/>
    <n v="132"/>
    <n v="233"/>
    <n v="238726770.34978542"/>
    <n v="4.9104598333333334"/>
  </r>
  <r>
    <s v="Only God Forgives"/>
    <x v="0"/>
    <x v="2"/>
    <x v="33"/>
    <s v="May 22, 2013 (France)"/>
    <x v="46"/>
    <n v="109000"/>
    <s v="Nicolas Winding Refn"/>
    <s v="Nicolas Winding Refn"/>
    <s v="Ryan Gosling"/>
    <s v="Denmark"/>
    <n v="4800000"/>
    <n v="10639616"/>
    <s v="Space Rocket Nation"/>
    <n v="90"/>
    <n v="233"/>
    <n v="14324667.550214592"/>
    <n v="1.2165866666666667"/>
  </r>
  <r>
    <s v="RED 2"/>
    <x v="8"/>
    <x v="2"/>
    <x v="33"/>
    <s v="July 19, 2013 (United States)"/>
    <x v="14"/>
    <n v="163000"/>
    <s v="Dean Parisot"/>
    <s v="Jon Hoeber"/>
    <s v="Bruce Willis"/>
    <s v="United States"/>
    <n v="84000000"/>
    <n v="148075565"/>
    <s v="Summit Entertainment"/>
    <n v="116"/>
    <n v="233"/>
    <n v="199361822.92060086"/>
    <n v="0.76280434523809526"/>
  </r>
  <r>
    <s v="Blood Ties"/>
    <x v="0"/>
    <x v="2"/>
    <x v="33"/>
    <s v="October 30, 2013 (France)"/>
    <x v="16"/>
    <n v="19000"/>
    <s v="Guillaume Canet"/>
    <s v="Guillaume Canet"/>
    <s v="Clive Owen"/>
    <s v="France"/>
    <n v="25500000"/>
    <n v="2566435"/>
    <s v="TrÃ©sor Films"/>
    <n v="127"/>
    <n v="233"/>
    <n v="3455324.7188841202"/>
    <n v="-0.89935549019607841"/>
  </r>
  <r>
    <s v="The Great Beauty"/>
    <x v="4"/>
    <x v="0"/>
    <x v="33"/>
    <s v="March 14, 2014 (United States)"/>
    <x v="40"/>
    <n v="83000"/>
    <s v="Paolo Sorrentino"/>
    <s v="Paolo Sorrentino"/>
    <s v="Toni Servillo"/>
    <s v="Italy"/>
    <m/>
    <n v="24665023"/>
    <s v="Indigo Film"/>
    <n v="141"/>
    <n v="233"/>
    <n v="33207801.352360517"/>
    <n v="0"/>
  </r>
  <r>
    <s v="Dead Man Down"/>
    <x v="0"/>
    <x v="2"/>
    <x v="33"/>
    <s v="March 8, 2013 (United States)"/>
    <x v="16"/>
    <n v="65000"/>
    <s v="Niels Arden Oplev"/>
    <s v="J.H. Wyman"/>
    <s v="Colin Farrell"/>
    <s v="United States"/>
    <n v="30000000"/>
    <n v="18074539"/>
    <s v="FilmDistrict"/>
    <n v="118"/>
    <n v="233"/>
    <n v="24334690.490557943"/>
    <n v="-0.39751536666666665"/>
  </r>
  <r>
    <s v="The Spectacular Now"/>
    <x v="0"/>
    <x v="3"/>
    <x v="33"/>
    <s v="September 13, 2013 (United States)"/>
    <x v="12"/>
    <n v="147000"/>
    <s v="James Ponsoldt"/>
    <s v="Scott Neustadter"/>
    <s v="Miles Teller"/>
    <s v="United States"/>
    <n v="2500000"/>
    <n v="6918591"/>
    <s v="Andrew Lauren Productions"/>
    <n v="95"/>
    <n v="233"/>
    <n v="9314858.3549356218"/>
    <n v="1.7674364"/>
  </r>
  <r>
    <n v="42"/>
    <x v="8"/>
    <x v="5"/>
    <x v="33"/>
    <s v="April 12, 2013 (United States)"/>
    <x v="24"/>
    <n v="89000"/>
    <s v="Brian Helgeland"/>
    <s v="Brian Helgeland"/>
    <s v="Chadwick Boseman"/>
    <s v="United States"/>
    <n v="40000000"/>
    <n v="97470701"/>
    <s v="Warner Bros."/>
    <n v="128"/>
    <n v="233"/>
    <n v="131229866.53948498"/>
    <n v="1.436767525"/>
  </r>
  <r>
    <s v="The Best Offer"/>
    <x v="0"/>
    <x v="6"/>
    <x v="33"/>
    <s v="January 1, 2014 (United States)"/>
    <x v="40"/>
    <n v="112000"/>
    <s v="Giuseppe Tornatore"/>
    <s v="Giuseppe Tornatore"/>
    <s v="Geoffrey Rush"/>
    <s v="Italy"/>
    <m/>
    <n v="20919703"/>
    <s v="Paco Cinematografica"/>
    <n v="131"/>
    <n v="233"/>
    <n v="28165282.536909871"/>
    <n v="0"/>
  </r>
  <r>
    <s v="The Last Stand"/>
    <x v="0"/>
    <x v="2"/>
    <x v="33"/>
    <s v="January 18, 2013 (United States)"/>
    <x v="21"/>
    <n v="135000"/>
    <s v="Jee-woon Kim"/>
    <s v="Andrew Knauer"/>
    <s v="Arnold Schwarzenegger"/>
    <s v="United States"/>
    <n v="45000000"/>
    <n v="48330757"/>
    <s v="CJ Entertainment"/>
    <n v="107"/>
    <n v="233"/>
    <n v="65070208.029613733"/>
    <n v="7.4016822222222223E-2"/>
  </r>
  <r>
    <s v="Filth"/>
    <x v="0"/>
    <x v="3"/>
    <x v="33"/>
    <s v="April 24, 2014 (United States)"/>
    <x v="12"/>
    <n v="104000"/>
    <s v="Jon S. Baird"/>
    <s v="Jon S. Baird"/>
    <s v="James McAvoy"/>
    <s v="United Kingdom"/>
    <n v="5000000"/>
    <n v="8417248"/>
    <s v="Steel Mill Pictures"/>
    <n v="97"/>
    <n v="233"/>
    <n v="11332578.101287555"/>
    <n v="0.68344959999999999"/>
  </r>
  <r>
    <s v="The Grand Seduction"/>
    <x v="8"/>
    <x v="3"/>
    <x v="33"/>
    <s v="May 30, 2014 (Canada)"/>
    <x v="9"/>
    <n v="16000"/>
    <s v="Don McKellar"/>
    <s v="Ken Scott"/>
    <s v="Taylor Kitsch"/>
    <s v="Canada"/>
    <n v="12700000"/>
    <n v="4292517"/>
    <s v="Max Films Productions"/>
    <n v="113"/>
    <n v="233"/>
    <n v="5779238.5532188844"/>
    <n v="-0.66200653543307086"/>
  </r>
  <r>
    <s v="I Spit on Your Grave 2"/>
    <x v="0"/>
    <x v="4"/>
    <x v="33"/>
    <s v="September 5, 2013 (Ukraine)"/>
    <x v="46"/>
    <n v="28000"/>
    <s v="Steven R. Monroe"/>
    <s v="Neil Elman"/>
    <s v="Jemma Dallender"/>
    <s v="United States"/>
    <m/>
    <n v="678604"/>
    <s v="Cinetel Films"/>
    <n v="106"/>
    <n v="233"/>
    <n v="913639.80600858375"/>
    <n v="0"/>
  </r>
  <r>
    <s v="Short Term 12"/>
    <x v="0"/>
    <x v="0"/>
    <x v="33"/>
    <s v="August 23, 2013 (United States)"/>
    <x v="45"/>
    <n v="84000"/>
    <s v="Destin Daniel Cretton"/>
    <s v="Destin Daniel Cretton"/>
    <s v="Brie Larson"/>
    <s v="United States"/>
    <m/>
    <n v="1645164"/>
    <s v="Animal Kingdom"/>
    <n v="96"/>
    <n v="233"/>
    <n v="2214969.7287553647"/>
    <n v="0"/>
  </r>
  <r>
    <s v="Saving Mr. Banks"/>
    <x v="8"/>
    <x v="5"/>
    <x v="33"/>
    <s v="December 20, 2013 (United States)"/>
    <x v="24"/>
    <n v="155000"/>
    <s v="John Lee Hancock"/>
    <s v="Kelly Marcel"/>
    <s v="Emma Thompson"/>
    <s v="United States"/>
    <n v="35000000"/>
    <n v="117867984"/>
    <s v="Walt Disney Pictures"/>
    <n v="125"/>
    <n v="233"/>
    <n v="158691787.90042919"/>
    <n v="2.3676566857142856"/>
  </r>
  <r>
    <s v="The Book Thief"/>
    <x v="8"/>
    <x v="0"/>
    <x v="33"/>
    <s v="November 27, 2013 (United States)"/>
    <x v="24"/>
    <n v="130000"/>
    <s v="Brian Percival"/>
    <s v="Markus Zusak"/>
    <s v="Sophie NÃ©lisse"/>
    <s v="United States"/>
    <n v="19000000"/>
    <n v="76586316"/>
    <s v="Fox 2000 Pictures"/>
    <n v="131"/>
    <n v="233"/>
    <n v="103112134.46008584"/>
    <n v="3.0308587368421054"/>
  </r>
  <r>
    <s v="The Hangover Part III"/>
    <x v="0"/>
    <x v="3"/>
    <x v="33"/>
    <s v="May 23, 2013 (United States)"/>
    <x v="1"/>
    <n v="299000"/>
    <s v="Todd Phillips"/>
    <s v="Todd Phillips"/>
    <s v="Bradley Cooper"/>
    <s v="United States"/>
    <n v="103000000"/>
    <n v="362000072"/>
    <s v="Green Hat Films"/>
    <n v="100"/>
    <n v="233"/>
    <n v="487379496.07896996"/>
    <n v="2.5145638058252429"/>
  </r>
  <r>
    <s v="Lovelace"/>
    <x v="0"/>
    <x v="5"/>
    <x v="33"/>
    <s v="August 8, 2013 (Croatia)"/>
    <x v="19"/>
    <n v="39000"/>
    <s v="Rob Epstein"/>
    <s v="Andy Bellin"/>
    <s v="Amanda Seyfried"/>
    <s v="United States"/>
    <n v="10000000"/>
    <n v="1585583"/>
    <s v="Millennium Films"/>
    <n v="93"/>
    <n v="233"/>
    <n v="2134752.7343347641"/>
    <n v="-0.84144169999999996"/>
  </r>
  <r>
    <s v="The Bling Ring"/>
    <x v="0"/>
    <x v="5"/>
    <x v="33"/>
    <s v="June 21, 2013 (United States)"/>
    <x v="41"/>
    <n v="85000"/>
    <s v="Sofia Coppola"/>
    <s v="Sofia Coppola"/>
    <s v="Katie Chang"/>
    <s v="United States"/>
    <n v="8000000"/>
    <n v="20045576"/>
    <s v="American Zoetrope"/>
    <n v="90"/>
    <n v="233"/>
    <n v="26988399.962231759"/>
    <n v="1.5056970000000001"/>
  </r>
  <r>
    <s v="The Family"/>
    <x v="0"/>
    <x v="3"/>
    <x v="33"/>
    <s v="September 13, 2013 (United States)"/>
    <x v="21"/>
    <n v="113000"/>
    <s v="Luc Besson"/>
    <s v="Luc Besson"/>
    <s v="Robert De Niro"/>
    <s v="France"/>
    <n v="30000000"/>
    <n v="78418811"/>
    <s v="EuropaCorp"/>
    <n v="111"/>
    <n v="233"/>
    <n v="105579317.64248927"/>
    <n v="1.6139603666666666"/>
  </r>
  <r>
    <s v="The Wind Rises"/>
    <x v="8"/>
    <x v="10"/>
    <x v="33"/>
    <s v="February 21, 2014 (United States)"/>
    <x v="40"/>
    <n v="77000"/>
    <s v="Hayao Miyazaki"/>
    <s v="Hayao Miyazaki"/>
    <s v="Hideaki Anno"/>
    <s v="Japan"/>
    <n v="30000000"/>
    <n v="136533257"/>
    <s v="Studio Ghibli"/>
    <n v="126"/>
    <n v="233"/>
    <n v="183821814.25278971"/>
    <n v="3.5511085666666666"/>
  </r>
  <r>
    <s v="Life of Crime"/>
    <x v="0"/>
    <x v="3"/>
    <x v="33"/>
    <s v="August 29, 2014 (Bahamas)"/>
    <x v="1"/>
    <n v="18000"/>
    <s v="Daniel Schechter"/>
    <s v="Daniel Schechter"/>
    <s v="Jennifer Aniston"/>
    <s v="United States"/>
    <n v="12000000"/>
    <n v="1456675"/>
    <s v="Abbolita Productions"/>
    <n v="98"/>
    <n v="233"/>
    <n v="1961197.1995708155"/>
    <n v="-0.87861041666666662"/>
  </r>
  <r>
    <s v="Beautiful Creatures"/>
    <x v="8"/>
    <x v="0"/>
    <x v="33"/>
    <s v="February 14, 2013 (United States)"/>
    <x v="10"/>
    <n v="85000"/>
    <s v="Richard LaGravenese"/>
    <s v="Richard LaGravenese"/>
    <s v="Alice Englert"/>
    <s v="United States"/>
    <n v="60000000"/>
    <n v="60052138"/>
    <s v="Alcon Entertainment"/>
    <n v="124"/>
    <n v="233"/>
    <n v="80851311.97682403"/>
    <n v="8.6896666666666663E-4"/>
  </r>
  <r>
    <s v="Joe"/>
    <x v="0"/>
    <x v="6"/>
    <x v="33"/>
    <s v="April 11, 2014 (United States)"/>
    <x v="15"/>
    <n v="46000"/>
    <s v="David Gordon Green"/>
    <s v="Gary Hawkins"/>
    <s v="Nicolas Cage"/>
    <s v="United States"/>
    <n v="4000000"/>
    <n v="2431443"/>
    <s v="Worldview Entertainment"/>
    <n v="117"/>
    <n v="233"/>
    <n v="3273577.9789699572"/>
    <n v="-0.39213924999999999"/>
  </r>
  <r>
    <s v="Delivery Man"/>
    <x v="8"/>
    <x v="3"/>
    <x v="33"/>
    <s v="November 22, 2013 (United States)"/>
    <x v="5"/>
    <n v="76000"/>
    <s v="Ken Scott"/>
    <s v="Ken Scott"/>
    <s v="Vince Vaughn"/>
    <s v="United States"/>
    <n v="26000000"/>
    <n v="53120346"/>
    <s v="Dreamworks Pictures"/>
    <n v="105"/>
    <n v="233"/>
    <n v="71518680.430042922"/>
    <n v="1.0430902307692307"/>
  </r>
  <r>
    <s v="Afternoon Delight"/>
    <x v="0"/>
    <x v="3"/>
    <x v="33"/>
    <s v="September 15, 2013 (Canada)"/>
    <x v="46"/>
    <n v="10000"/>
    <s v="Joey Soloway"/>
    <s v="Joey Soloway"/>
    <s v="Kathryn Hahn"/>
    <s v="United States"/>
    <m/>
    <n v="175755"/>
    <s v="Whitewater Films"/>
    <n v="98"/>
    <n v="233"/>
    <n v="236628.08369098714"/>
    <n v="0"/>
  </r>
  <r>
    <s v="Grudge Match"/>
    <x v="8"/>
    <x v="3"/>
    <x v="33"/>
    <s v="December 25, 2013 (United States)"/>
    <x v="5"/>
    <n v="59000"/>
    <s v="Peter Segal"/>
    <s v="Tim Kelleher"/>
    <s v="Robert De Niro"/>
    <s v="United States"/>
    <n v="40000000"/>
    <n v="44907260"/>
    <s v="Callahan Filmworks"/>
    <n v="113"/>
    <n v="233"/>
    <n v="60460976.23175966"/>
    <n v="0.1226815"/>
  </r>
  <r>
    <s v="Planes"/>
    <x v="1"/>
    <x v="10"/>
    <x v="33"/>
    <s v="August 9, 2013 (United States)"/>
    <x v="46"/>
    <n v="43000"/>
    <s v="Klay Hall"/>
    <s v="John Lasseter"/>
    <s v="Carlos Alazraqui"/>
    <s v="United States"/>
    <n v="50000000"/>
    <n v="239258712"/>
    <s v="Prana Studios"/>
    <n v="91"/>
    <n v="233"/>
    <n v="322126428.98884124"/>
    <n v="3.7851742399999999"/>
  </r>
  <r>
    <s v="Cloudy with a Chance of Meatballs 2"/>
    <x v="1"/>
    <x v="10"/>
    <x v="33"/>
    <s v="September 27, 2013 (United States)"/>
    <x v="5"/>
    <n v="94000"/>
    <s v="Cody Cameron"/>
    <s v="Erica Rivinoja"/>
    <s v="Bill Hader"/>
    <s v="United States"/>
    <n v="78000000"/>
    <n v="274325949"/>
    <s v="Columbia Pictures"/>
    <n v="95"/>
    <n v="233"/>
    <n v="369339271.25021458"/>
    <n v="2.5169993461538462"/>
  </r>
  <r>
    <s v="Jack the Giant Slayer"/>
    <x v="8"/>
    <x v="1"/>
    <x v="33"/>
    <s v="March 1, 2013 (United States)"/>
    <x v="19"/>
    <n v="134000"/>
    <s v="Bryan Singer"/>
    <s v="Darren Lemke"/>
    <s v="Nicholas Hoult"/>
    <s v="United Kingdom"/>
    <n v="195000000"/>
    <n v="197687603"/>
    <s v="New Line Cinema"/>
    <n v="114"/>
    <n v="233"/>
    <n v="266157086.09914163"/>
    <n v="1.3782579487179487E-2"/>
  </r>
  <r>
    <s v="Blue Ruin"/>
    <x v="0"/>
    <x v="6"/>
    <x v="33"/>
    <s v="July 9, 2014 (France)"/>
    <x v="12"/>
    <n v="69000"/>
    <s v="Jeremy Saulnier"/>
    <s v="Jeremy Saulnier"/>
    <s v="Macon Blair"/>
    <s v="United States"/>
    <n v="420000"/>
    <n v="993313"/>
    <s v="The Lab of Madness"/>
    <n v="90"/>
    <n v="233"/>
    <n v="1337348.8759656653"/>
    <n v="1.3650309523809523"/>
  </r>
  <r>
    <s v="Epic"/>
    <x v="1"/>
    <x v="10"/>
    <x v="33"/>
    <s v="May 24, 2013 (United States)"/>
    <x v="17"/>
    <n v="101000"/>
    <s v="Chris Wedge"/>
    <s v="James V. Hart"/>
    <s v="Amanda Seyfried"/>
    <s v="United States"/>
    <n v="100000000"/>
    <n v="268426634"/>
    <s v="Twentieth Century Fox Animation"/>
    <n v="102"/>
    <n v="233"/>
    <n v="361396717.1064378"/>
    <n v="1.68426634"/>
  </r>
  <r>
    <s v="Dark Skies"/>
    <x v="8"/>
    <x v="4"/>
    <x v="33"/>
    <s v="February 22, 2013 (United States)"/>
    <x v="21"/>
    <n v="73000"/>
    <s v="Scott Stewart"/>
    <s v="Scott Stewart"/>
    <s v="Keri Russell"/>
    <s v="United States"/>
    <n v="3500000"/>
    <n v="27858103"/>
    <s v="Alliance Films"/>
    <n v="97"/>
    <n v="233"/>
    <n v="37506810.777253218"/>
    <n v="6.9594579999999997"/>
  </r>
  <r>
    <s v="Nebraska"/>
    <x v="0"/>
    <x v="1"/>
    <x v="33"/>
    <s v="January 24, 2014 (United States)"/>
    <x v="3"/>
    <n v="114000"/>
    <s v="Alexander Payne"/>
    <s v="Bob Nelson"/>
    <s v="Bruce Dern"/>
    <s v="United States"/>
    <n v="12000000"/>
    <n v="27682872"/>
    <s v="Paramount Vantage"/>
    <n v="115"/>
    <n v="233"/>
    <n v="37270888.181974247"/>
    <n v="1.3069059999999999"/>
  </r>
  <r>
    <s v="The Kings of Summer"/>
    <x v="0"/>
    <x v="1"/>
    <x v="33"/>
    <s v="August 23, 2013 (United Kingdom)"/>
    <x v="12"/>
    <n v="79000"/>
    <s v="Jordan Vogt-Roberts"/>
    <s v="Chris Galletta"/>
    <s v="Nick Robinson"/>
    <s v="United States"/>
    <m/>
    <n v="1501595"/>
    <s v="Big Beach Films"/>
    <n v="95"/>
    <n v="233"/>
    <n v="2021675.3283261803"/>
    <n v="0"/>
  </r>
  <r>
    <s v="Bhaag Milkha Bhaag"/>
    <x v="4"/>
    <x v="5"/>
    <x v="33"/>
    <s v="July 12, 2013 (United States)"/>
    <x v="7"/>
    <n v="63000"/>
    <s v="Rakeysh Omprakash Mehra"/>
    <s v="Prasoon Joshi"/>
    <s v="Farhan Akhtar"/>
    <s v="India"/>
    <m/>
    <n v="17551296"/>
    <s v="Rakeysh Omprakash Mehra Pictures"/>
    <n v="186"/>
    <n v="233"/>
    <n v="23630221.26695279"/>
    <n v="0"/>
  </r>
  <r>
    <s v="Labor Day"/>
    <x v="8"/>
    <x v="0"/>
    <x v="33"/>
    <s v="January 31, 2014 (United States)"/>
    <x v="15"/>
    <n v="44000"/>
    <s v="Jason Reitman"/>
    <s v="Jason Reitman"/>
    <s v="Kate Winslet"/>
    <s v="United States"/>
    <n v="18000000"/>
    <n v="20275812"/>
    <s v="Indian Paintbrush"/>
    <n v="111"/>
    <n v="233"/>
    <n v="27298378.645493563"/>
    <n v="0.12643399999999999"/>
  </r>
  <r>
    <s v="Trance"/>
    <x v="0"/>
    <x v="6"/>
    <x v="33"/>
    <s v="March 27, 2013 (United Kingdom)"/>
    <x v="15"/>
    <n v="111000"/>
    <s v="Danny Boyle"/>
    <s v="Joe Ahearne"/>
    <s v="James McAvoy"/>
    <s v="United Kingdom"/>
    <n v="20000000"/>
    <n v="24261569"/>
    <s v="PathÃ©"/>
    <n v="101"/>
    <n v="233"/>
    <n v="32664610.280257512"/>
    <n v="0.21307845"/>
  </r>
  <r>
    <s v="Broken City"/>
    <x v="0"/>
    <x v="2"/>
    <x v="33"/>
    <s v="January 18, 2013 (United States)"/>
    <x v="19"/>
    <n v="78000"/>
    <s v="Allen Hughes"/>
    <s v="Brian Tucker"/>
    <s v="Mark Wahlberg"/>
    <s v="United States"/>
    <n v="35000000"/>
    <n v="34737199"/>
    <s v="Emmett/Furla/Oasis Films (EFO Films)"/>
    <n v="109"/>
    <n v="233"/>
    <n v="46768494.962660946"/>
    <n v="-7.5085999999999998E-3"/>
  </r>
  <r>
    <s v="The Zero Theorem"/>
    <x v="0"/>
    <x v="3"/>
    <x v="33"/>
    <s v="August 19, 2014 (United States)"/>
    <x v="10"/>
    <n v="46000"/>
    <s v="Terry Gilliam"/>
    <s v="Pat Rushin"/>
    <s v="Christoph Waltz"/>
    <s v="United Kingdom"/>
    <n v="8500000"/>
    <n v="1486506"/>
    <s v="Voltage Pictures"/>
    <n v="107"/>
    <n v="233"/>
    <n v="2001360.2240343348"/>
    <n v="-0.82511694117647061"/>
  </r>
  <r>
    <s v="All Is Lost"/>
    <x v="8"/>
    <x v="2"/>
    <x v="33"/>
    <s v="October 25, 2013 (Canada)"/>
    <x v="15"/>
    <n v="78000"/>
    <s v="J.C. Chandor"/>
    <s v="J.C. Chandor"/>
    <s v="Robert Redford"/>
    <s v="United States"/>
    <n v="9000000"/>
    <n v="13627519"/>
    <s v="Roadside Attractions"/>
    <n v="106"/>
    <n v="233"/>
    <n v="18347436.524892703"/>
    <n v="0.51416877777777781"/>
  </r>
  <r>
    <s v="Anna"/>
    <x v="0"/>
    <x v="0"/>
    <x v="33"/>
    <s v="January 24, 2014 (Spain)"/>
    <x v="16"/>
    <n v="22000"/>
    <s v="Jorge Dorado"/>
    <s v="Guy Holmes"/>
    <s v="Mark Strong"/>
    <s v="Spain"/>
    <n v="7000000"/>
    <n v="1257142"/>
    <s v="The Safran Company"/>
    <n v="99"/>
    <n v="233"/>
    <n v="1692555.5596566524"/>
    <n v="-0.8204082857142857"/>
  </r>
  <r>
    <s v="Third Person"/>
    <x v="0"/>
    <x v="0"/>
    <x v="33"/>
    <s v="November 14, 2014 (United Kingdom)"/>
    <x v="21"/>
    <n v="27000"/>
    <s v="Paul Haggis"/>
    <s v="Paul Haggis"/>
    <s v="Liam Neeson"/>
    <s v="Belgium"/>
    <n v="28000000"/>
    <n v="2624761"/>
    <s v="Corsan"/>
    <n v="137"/>
    <n v="233"/>
    <n v="3533852.0416309014"/>
    <n v="-0.90625853571428572"/>
  </r>
  <r>
    <s v="One Chance"/>
    <x v="8"/>
    <x v="5"/>
    <x v="33"/>
    <s v="October 25, 2013 (United Kingdom)"/>
    <x v="8"/>
    <n v="12000"/>
    <s v="David Frankel"/>
    <s v="Justin Zackham"/>
    <s v="James Corden"/>
    <s v="United Kingdom"/>
    <m/>
    <n v="10900434"/>
    <s v="Relevant Entertainment"/>
    <n v="103"/>
    <n v="233"/>
    <n v="14675820.368240343"/>
    <n v="0"/>
  </r>
  <r>
    <s v="The Grandmaster"/>
    <x v="8"/>
    <x v="2"/>
    <x v="33"/>
    <s v="August 30, 2013 (United States)"/>
    <x v="14"/>
    <n v="32000"/>
    <s v="Kar-Wai Wong"/>
    <s v="Kar-Wai Wong"/>
    <s v="Tony Chiu-Wai Leung"/>
    <s v="Hong Kong"/>
    <n v="38600000"/>
    <n v="73906736"/>
    <s v="Block 2 Pictures"/>
    <n v="130"/>
    <n v="233"/>
    <n v="99504476.75193134"/>
    <n v="0.91468227979274608"/>
  </r>
  <r>
    <s v="The Incredible Burt Wonderstone"/>
    <x v="8"/>
    <x v="3"/>
    <x v="33"/>
    <s v="March 15, 2013 (United States)"/>
    <x v="23"/>
    <n v="71000"/>
    <s v="Don Scardino"/>
    <s v="Jonathan Goldstein"/>
    <s v="Steve Carell"/>
    <s v="United States"/>
    <n v="30000000"/>
    <n v="27437881"/>
    <s v="New Line Cinema"/>
    <n v="100"/>
    <n v="233"/>
    <n v="36941044.075965665"/>
    <n v="-8.5403966666666664E-2"/>
  </r>
  <r>
    <s v="Austenland"/>
    <x v="8"/>
    <x v="3"/>
    <x v="33"/>
    <s v="September 27, 2013 (United Kingdom)"/>
    <x v="21"/>
    <n v="20000"/>
    <s v="Jerusha Hess"/>
    <s v="Jerusha Hess"/>
    <s v="Keri Russell"/>
    <s v="United Kingdom"/>
    <m/>
    <n v="2313509"/>
    <s v="Fickle Fish Films"/>
    <n v="97"/>
    <n v="233"/>
    <n v="3114797.3103004294"/>
    <n v="0"/>
  </r>
  <r>
    <s v="The Big Wedding"/>
    <x v="0"/>
    <x v="3"/>
    <x v="33"/>
    <s v="April 26, 2013 (United States)"/>
    <x v="41"/>
    <n v="48000"/>
    <s v="Justin Zackham"/>
    <s v="Justin Zackham"/>
    <s v="Robert De Niro"/>
    <s v="United States"/>
    <n v="35000000"/>
    <n v="46522137"/>
    <s v="Two Ton Films"/>
    <n v="89"/>
    <n v="233"/>
    <n v="62635168.999570817"/>
    <n v="0.32920391428571427"/>
  </r>
  <r>
    <s v="Kill Your Darlings"/>
    <x v="0"/>
    <x v="5"/>
    <x v="33"/>
    <s v="September 19, 2013 (Croatia)"/>
    <x v="16"/>
    <n v="36000"/>
    <s v="John Krokidas"/>
    <s v="Austin Bunn"/>
    <s v="Daniel Radcliffe"/>
    <s v="United States"/>
    <m/>
    <n v="1877924"/>
    <s v="Killer Films"/>
    <n v="104"/>
    <n v="233"/>
    <n v="2528346.6042918456"/>
    <n v="0"/>
  </r>
  <r>
    <s v="Snitch"/>
    <x v="8"/>
    <x v="2"/>
    <x v="33"/>
    <s v="February 22, 2013 (United States)"/>
    <x v="5"/>
    <n v="85000"/>
    <s v="Ric Roman Waugh"/>
    <s v="Justin Haythe"/>
    <s v="Dwayne Johnson"/>
    <s v="United States"/>
    <n v="15000000"/>
    <n v="57824674"/>
    <s v="Exclusive Media Group"/>
    <n v="112"/>
    <n v="233"/>
    <n v="77852361.518454939"/>
    <n v="2.8549782666666665"/>
  </r>
  <r>
    <s v="The Smurfs 2"/>
    <x v="1"/>
    <x v="10"/>
    <x v="33"/>
    <s v="July 31, 2013 (United States)"/>
    <x v="11"/>
    <n v="39000"/>
    <s v="Raja Gosnell"/>
    <s v="J. David Stem"/>
    <s v="Neil Patrick Harris"/>
    <s v="United States"/>
    <n v="105000000"/>
    <n v="347545360"/>
    <s v="Columbia Pictures"/>
    <n v="105"/>
    <n v="233"/>
    <n v="467918366.66094422"/>
    <n v="2.3099558095238097"/>
  </r>
  <r>
    <s v="Last Vegas"/>
    <x v="8"/>
    <x v="3"/>
    <x v="33"/>
    <s v="November 1, 2013 (United States)"/>
    <x v="14"/>
    <n v="130000"/>
    <s v="Jon Turteltaub"/>
    <s v="Dan Fogelman"/>
    <s v="Robert De Niro"/>
    <s v="United States"/>
    <n v="28000000"/>
    <n v="134409025"/>
    <s v="CBS Films"/>
    <n v="105"/>
    <n v="233"/>
    <n v="180961850.39699572"/>
    <n v="3.8003223214285713"/>
  </r>
  <r>
    <s v="Fruitvale Station"/>
    <x v="0"/>
    <x v="5"/>
    <x v="33"/>
    <s v="July 26, 2013 (United States)"/>
    <x v="24"/>
    <n v="78000"/>
    <s v="Ryan Coogler"/>
    <s v="Ryan Coogler"/>
    <s v="Michael B. Jordan"/>
    <s v="United States"/>
    <n v="900000"/>
    <n v="17385830"/>
    <s v="Forest Whitaker's Significant Productions"/>
    <n v="85"/>
    <n v="233"/>
    <n v="23407445.798283264"/>
    <n v="18.317588888888888"/>
  </r>
  <r>
    <s v="Palo Alto"/>
    <x v="0"/>
    <x v="0"/>
    <x v="33"/>
    <s v="May 9, 2014 (United States)"/>
    <x v="19"/>
    <n v="28000"/>
    <s v="Gia Coppola"/>
    <s v="Gia Coppola"/>
    <s v="Emma Roberts"/>
    <s v="United States"/>
    <m/>
    <n v="919591"/>
    <s v="American Zoetrope"/>
    <n v="100"/>
    <n v="233"/>
    <n v="1238093.1188841201"/>
    <n v="0"/>
  </r>
  <r>
    <s v="Bad Grandpa"/>
    <x v="0"/>
    <x v="3"/>
    <x v="33"/>
    <s v="October 25, 2013 (United States)"/>
    <x v="16"/>
    <n v="90000"/>
    <s v="Jeff Tremaine"/>
    <s v="Johnny Knoxville"/>
    <s v="Johnny Knoxville"/>
    <s v="United States"/>
    <n v="15000000"/>
    <n v="151826547"/>
    <s v="Dickhouse Productions"/>
    <n v="92"/>
    <n v="233"/>
    <n v="204411964.78068671"/>
    <n v="9.1217697999999992"/>
  </r>
  <r>
    <s v="Philomena"/>
    <x v="8"/>
    <x v="5"/>
    <x v="33"/>
    <s v="November 27, 2013 (United States)"/>
    <x v="37"/>
    <n v="96000"/>
    <s v="Stephen Frears"/>
    <s v="Steve Coogan"/>
    <s v="Judi Dench"/>
    <s v="United Kingdom"/>
    <n v="12000000"/>
    <n v="100129872"/>
    <s v="The Weinstein Company"/>
    <n v="98"/>
    <n v="233"/>
    <n v="134810046.55107296"/>
    <n v="7.3441559999999999"/>
  </r>
  <r>
    <s v="The Canyons"/>
    <x v="0"/>
    <x v="0"/>
    <x v="33"/>
    <s v="August 2, 2013 (United States)"/>
    <x v="51"/>
    <n v="11000"/>
    <s v="Paul Schrader"/>
    <s v="Bret Easton Ellis"/>
    <s v="Lindsay Lohan"/>
    <s v="United States"/>
    <n v="250000"/>
    <n v="270185"/>
    <s v="Prettybird"/>
    <n v="99"/>
    <n v="233"/>
    <n v="363764.0965665236"/>
    <n v="8.0740000000000006E-2"/>
  </r>
  <r>
    <s v="Jobs"/>
    <x v="8"/>
    <x v="5"/>
    <x v="33"/>
    <s v="August 16, 2013 (United States)"/>
    <x v="22"/>
    <n v="95000"/>
    <s v="Joshua Michael Stern"/>
    <s v="Matt Whiteley"/>
    <s v="Ashton Kutcher"/>
    <s v="United States"/>
    <n v="12000000"/>
    <n v="42128352"/>
    <s v="Open Road Films (II)"/>
    <n v="128"/>
    <n v="233"/>
    <n v="56719588.078969955"/>
    <n v="2.5106959999999998"/>
  </r>
  <r>
    <s v="Europa Report"/>
    <x v="8"/>
    <x v="2"/>
    <x v="33"/>
    <s v="June 27, 2013 (United States)"/>
    <x v="5"/>
    <n v="68000"/>
    <s v="SebastiÃ¡n Cordero"/>
    <s v="Philip Gelatt"/>
    <s v="Sharlto Copley"/>
    <s v="United States"/>
    <m/>
    <n v="125687"/>
    <s v="Wayfare Entertainment"/>
    <n v="90"/>
    <n v="233"/>
    <n v="169218.93519313305"/>
    <n v="0"/>
  </r>
  <r>
    <s v="The Immigrant"/>
    <x v="0"/>
    <x v="0"/>
    <x v="33"/>
    <s v="May 23, 2014 (United States)"/>
    <x v="14"/>
    <n v="31000"/>
    <s v="James Gray"/>
    <s v="James Gray"/>
    <s v="Marion Cotillard"/>
    <s v="United States"/>
    <n v="16000000"/>
    <n v="5952884"/>
    <s v="Worldview Entertainment"/>
    <n v="120"/>
    <n v="233"/>
    <n v="8014676.8703862661"/>
    <n v="-0.62794475000000005"/>
  </r>
  <r>
    <s v="I Give It a Year"/>
    <x v="0"/>
    <x v="3"/>
    <x v="33"/>
    <s v="February 8, 2013 (United Kingdom)"/>
    <x v="46"/>
    <n v="36000"/>
    <s v="Dan Mazer"/>
    <s v="Dan Mazer"/>
    <s v="Rose Byrne"/>
    <s v="United Kingdom"/>
    <m/>
    <n v="29128433"/>
    <s v="StudioCanal"/>
    <n v="97"/>
    <n v="233"/>
    <n v="39217122.02618026"/>
    <n v="0"/>
  </r>
  <r>
    <s v="Starred Up"/>
    <x v="4"/>
    <x v="6"/>
    <x v="33"/>
    <s v="August 26, 2014 (United States)"/>
    <x v="34"/>
    <n v="44000"/>
    <s v="David Mackenzie"/>
    <s v="Jonathan Asser"/>
    <s v="Jack O'Connell"/>
    <s v="United Kingdom"/>
    <m/>
    <n v="3025189"/>
    <s v="Film4"/>
    <n v="106"/>
    <n v="233"/>
    <n v="4072969.0527896998"/>
    <n v="0"/>
  </r>
  <r>
    <s v="21 &amp; Over"/>
    <x v="0"/>
    <x v="3"/>
    <x v="33"/>
    <s v="March 1, 2013 (United States)"/>
    <x v="1"/>
    <n v="73000"/>
    <s v="Jon Lucas"/>
    <s v="Jon Lucas"/>
    <s v="Miles Teller"/>
    <s v="United States"/>
    <n v="13000000"/>
    <n v="48065672"/>
    <s v="Relativity Media"/>
    <n v="93"/>
    <n v="233"/>
    <n v="64713310.327896997"/>
    <n v="2.6973593846153845"/>
  </r>
  <r>
    <s v="The Inevitable Defeat of Mister &amp; Pete"/>
    <x v="0"/>
    <x v="0"/>
    <x v="33"/>
    <s v="January 25, 2013 (United States)"/>
    <x v="24"/>
    <n v="5300"/>
    <s v="George Tillman Jr."/>
    <s v="Michael Starrbury"/>
    <s v="Skylan Brooks"/>
    <s v="United States"/>
    <m/>
    <n v="506303"/>
    <s v="iDeal Partners Film Fund"/>
    <n v="108"/>
    <n v="233"/>
    <n v="681662.02188841207"/>
    <n v="0"/>
  </r>
  <r>
    <s v="Romeo and Juliet"/>
    <x v="8"/>
    <x v="0"/>
    <x v="33"/>
    <s v="2013 (United States)"/>
    <x v="1"/>
    <n v="11000"/>
    <s v="Carlo Carlei"/>
    <s v="Arthur Brooke"/>
    <s v="Hailee Steinfeld"/>
    <s v="United Kingdom"/>
    <m/>
    <n v="2966268"/>
    <s v="Amber Entertainment"/>
    <n v="118"/>
    <n v="233"/>
    <n v="3993640.6506437771"/>
    <n v="0"/>
  </r>
  <r>
    <s v="Runner Runner"/>
    <x v="0"/>
    <x v="6"/>
    <x v="33"/>
    <s v="October 4, 2013 (United States)"/>
    <x v="41"/>
    <n v="61000"/>
    <s v="Brad Furman"/>
    <s v="Brian Koppelman"/>
    <s v="Ben Affleck"/>
    <s v="United States"/>
    <n v="30000000"/>
    <n v="62675095"/>
    <s v="New Regency Productions"/>
    <n v="88"/>
    <n v="233"/>
    <n v="84382735.19957082"/>
    <n v="1.0891698333333333"/>
  </r>
  <r>
    <s v="A Haunted House"/>
    <x v="0"/>
    <x v="3"/>
    <x v="33"/>
    <s v="January 11, 2013 (United States)"/>
    <x v="18"/>
    <n v="45000"/>
    <s v="Michael Tiddes"/>
    <s v="Marlon Wayans"/>
    <s v="Marlon Wayans"/>
    <s v="United States"/>
    <n v="2500000"/>
    <n v="60159584"/>
    <s v="Open Road Films"/>
    <n v="86"/>
    <n v="233"/>
    <n v="80995972.106437773"/>
    <n v="23.063833599999999"/>
  </r>
  <r>
    <s v="The Tale of The Princess Kaguya"/>
    <x v="1"/>
    <x v="10"/>
    <x v="33"/>
    <s v="November 23, 2013 (Japan)"/>
    <x v="45"/>
    <n v="41000"/>
    <s v="Isao Takahata"/>
    <s v="Isao Takahata"/>
    <s v="ChloÃ« Grace Moretz"/>
    <s v="Japan"/>
    <m/>
    <n v="24706166"/>
    <s v="Studio Ghibli"/>
    <n v="137"/>
    <n v="233"/>
    <n v="33263194.309871245"/>
    <n v="0"/>
  </r>
  <r>
    <s v="The Double"/>
    <x v="0"/>
    <x v="3"/>
    <x v="33"/>
    <s v="April 4, 2014 (United Kingdom)"/>
    <x v="16"/>
    <n v="48000"/>
    <s v="Richard Ayoade"/>
    <s v="Fyodor Dostoevsky"/>
    <s v="Jesse Eisenberg"/>
    <s v="United Kingdom"/>
    <m/>
    <n v="1662515"/>
    <s v="Alcove Entertainment"/>
    <n v="93"/>
    <n v="233"/>
    <n v="2238330.2811158798"/>
    <n v="0"/>
  </r>
  <r>
    <s v="Yeh Jawaani Hai Deewani"/>
    <x v="4"/>
    <x v="0"/>
    <x v="33"/>
    <s v="May 31, 2013 (India)"/>
    <x v="13"/>
    <n v="40000"/>
    <s v="Ayan Mukherjee"/>
    <s v="Hussain Dalal"/>
    <s v="Ranbir Kapoor"/>
    <s v="India"/>
    <m/>
    <n v="30991781"/>
    <s v="Dharma Productions"/>
    <n v="160"/>
    <n v="233"/>
    <n v="41725844.204721034"/>
    <n v="0"/>
  </r>
  <r>
    <s v="How I Live Now"/>
    <x v="0"/>
    <x v="2"/>
    <x v="33"/>
    <s v="October 4, 2013 (United Kingdom)"/>
    <x v="16"/>
    <n v="29000"/>
    <s v="Kevin Macdonald"/>
    <s v="Meg Rosoff"/>
    <s v="Saoirse Ronan"/>
    <s v="United Kingdom"/>
    <n v="8000000"/>
    <n v="925762"/>
    <s v="Film4"/>
    <n v="101"/>
    <n v="233"/>
    <n v="1246401.4566523605"/>
    <n v="-0.88427975000000003"/>
  </r>
  <r>
    <s v="Upstream Color"/>
    <x v="4"/>
    <x v="0"/>
    <x v="33"/>
    <s v="August 30, 2013 (United Kingdom)"/>
    <x v="17"/>
    <n v="32000"/>
    <s v="Shane Carruth"/>
    <s v="Shane Carruth"/>
    <s v="Amy Seimetz"/>
    <s v="United States"/>
    <n v="50000"/>
    <n v="587174"/>
    <s v="erbp"/>
    <n v="96"/>
    <n v="233"/>
    <n v="790542.84892703861"/>
    <n v="10.74348"/>
  </r>
  <r>
    <s v="Parkland"/>
    <x v="8"/>
    <x v="0"/>
    <x v="33"/>
    <s v="October 2, 2013 (France)"/>
    <x v="5"/>
    <n v="15000"/>
    <s v="Peter Landesman"/>
    <s v="Peter Landesman"/>
    <s v="Zac Efron"/>
    <s v="United States"/>
    <n v="10000000"/>
    <n v="1412181"/>
    <s v="Exclusive Media Group"/>
    <n v="93"/>
    <n v="233"/>
    <n v="1901292.6167381974"/>
    <n v="-0.85878189999999999"/>
  </r>
  <r>
    <s v="A Field in England"/>
    <x v="4"/>
    <x v="0"/>
    <x v="33"/>
    <s v="July 5, 2013 (United Kingdom)"/>
    <x v="21"/>
    <n v="12000"/>
    <s v="Ben Wheatley"/>
    <s v="Amy Jump"/>
    <s v="Julian Barratt"/>
    <s v="United Kingdom"/>
    <m/>
    <n v="97195"/>
    <s v="Film4"/>
    <n v="90"/>
    <n v="233"/>
    <n v="130858.67596566524"/>
    <n v="0"/>
  </r>
  <r>
    <s v="In Secret"/>
    <x v="0"/>
    <x v="6"/>
    <x v="33"/>
    <s v="April 3, 2014 (Singapore)"/>
    <x v="10"/>
    <n v="8000"/>
    <s v="Charlie Stratton"/>
    <s v="Ã‰mile Zola"/>
    <s v="Elizabeth Olsen"/>
    <s v="Serbia"/>
    <m/>
    <n v="652228"/>
    <s v="LD Entertainment"/>
    <n v="107"/>
    <n v="233"/>
    <n v="878128.42746781115"/>
    <n v="0"/>
  </r>
  <r>
    <s v="Paranoia"/>
    <x v="8"/>
    <x v="0"/>
    <x v="33"/>
    <s v="August 16, 2013 (United States)"/>
    <x v="46"/>
    <n v="36000"/>
    <s v="Robert Luketic"/>
    <s v="Jason Hall"/>
    <s v="Liam Hemsworth"/>
    <s v="United States"/>
    <n v="35000000"/>
    <n v="17056265"/>
    <s v="Relativity Media"/>
    <n v="106"/>
    <n v="233"/>
    <n v="22963735.324034337"/>
    <n v="-0.51267814285714286"/>
  </r>
  <r>
    <s v="The Past"/>
    <x v="8"/>
    <x v="0"/>
    <x v="33"/>
    <s v="May 17, 2013 (France)"/>
    <x v="3"/>
    <n v="46000"/>
    <s v="Asghar Farhadi"/>
    <s v="Asghar Farhadi"/>
    <s v="BÃ©rÃ©nice Bejo"/>
    <s v="France"/>
    <n v="11000000"/>
    <n v="12673462"/>
    <s v="Memento Films Production"/>
    <n v="130"/>
    <n v="233"/>
    <n v="17062940.040343348"/>
    <n v="0.1521329090909091"/>
  </r>
  <r>
    <s v="Breathe In"/>
    <x v="0"/>
    <x v="0"/>
    <x v="33"/>
    <s v="July 19, 2013 (Ireland)"/>
    <x v="5"/>
    <n v="14000"/>
    <s v="Drake Doremus"/>
    <s v="Drake Doremus"/>
    <s v="Felicity Jones"/>
    <s v="United States"/>
    <m/>
    <n v="500207"/>
    <s v="Indian Paintbrush"/>
    <n v="98"/>
    <n v="233"/>
    <n v="673454.66051502153"/>
    <n v="0"/>
  </r>
  <r>
    <s v="V/H/S/2"/>
    <x v="0"/>
    <x v="4"/>
    <x v="33"/>
    <s v="June 6, 2013 (United States)"/>
    <x v="22"/>
    <n v="37000"/>
    <s v="Directors"/>
    <s v="Simon Barrett"/>
    <s v="Lawrence Michael Levine"/>
    <s v="United States"/>
    <m/>
    <n v="805574"/>
    <s v="The Collective Studios"/>
    <n v="96"/>
    <n v="233"/>
    <n v="1084586.1107296138"/>
    <n v="0"/>
  </r>
  <r>
    <s v="Knights of Badassdom"/>
    <x v="0"/>
    <x v="2"/>
    <x v="33"/>
    <s v="April 11, 2014 (Australia)"/>
    <x v="41"/>
    <n v="20000"/>
    <s v="Joe Lynch"/>
    <s v="Kevin Dreyfuss"/>
    <s v="Ryan Kwanten"/>
    <s v="United States"/>
    <m/>
    <n v="123854"/>
    <s v="Bayview Films"/>
    <n v="86"/>
    <n v="233"/>
    <n v="166751.07210300429"/>
    <n v="0"/>
  </r>
  <r>
    <s v="The Congress"/>
    <x v="4"/>
    <x v="10"/>
    <x v="33"/>
    <s v="July 24, 2014 (United States)"/>
    <x v="16"/>
    <n v="18000"/>
    <s v="Ari Folman"/>
    <s v="Stanislaw Lem"/>
    <s v="Robin Wright"/>
    <s v="Israel"/>
    <m/>
    <n v="758754"/>
    <s v="Bridgit Folman Film Gang"/>
    <n v="122"/>
    <n v="233"/>
    <n v="1021549.9133047211"/>
    <n v="0"/>
  </r>
  <r>
    <s v="The Fifth Estate"/>
    <x v="0"/>
    <x v="5"/>
    <x v="33"/>
    <s v="October 18, 2013 (United States)"/>
    <x v="19"/>
    <n v="40000"/>
    <s v="Bill Condon"/>
    <s v="Daniel Domscheit-Berg"/>
    <s v="Benedict Cumberbatch"/>
    <s v="United States"/>
    <n v="28000000"/>
    <n v="9058564"/>
    <s v="Dreamworks Pictures"/>
    <n v="128"/>
    <n v="233"/>
    <n v="12196015.136480687"/>
    <n v="-0.67647985714285719"/>
  </r>
  <r>
    <s v="Ida"/>
    <x v="8"/>
    <x v="0"/>
    <x v="33"/>
    <s v="October 25, 2013 (Poland)"/>
    <x v="34"/>
    <n v="55000"/>
    <s v="Pawel Pawlikowski"/>
    <s v="Pawel Pawlikowski"/>
    <s v="Agata Kulesza"/>
    <s v="Poland"/>
    <m/>
    <n v="11156836"/>
    <s v="Opus Film"/>
    <n v="82"/>
    <n v="233"/>
    <n v="15021027.696137339"/>
    <n v="0"/>
  </r>
  <r>
    <s v="The Love Punch"/>
    <x v="8"/>
    <x v="3"/>
    <x v="33"/>
    <s v="May 23, 2014 (United States)"/>
    <x v="1"/>
    <n v="14000"/>
    <s v="Joel Hopkins"/>
    <s v="Joel Hopkins"/>
    <s v="Pierce Brosnan"/>
    <s v="France"/>
    <m/>
    <n v="8366493"/>
    <s v="Process Media"/>
    <n v="94"/>
    <n v="233"/>
    <n v="11264244.009012876"/>
    <n v="0"/>
  </r>
  <r>
    <s v="Tracks"/>
    <x v="8"/>
    <x v="1"/>
    <x v="33"/>
    <s v="March 6, 2014 (Australia)"/>
    <x v="13"/>
    <n v="29000"/>
    <s v="John Curran"/>
    <s v="Marion Nelson"/>
    <s v="Mia Wasikowska"/>
    <s v="Australia"/>
    <m/>
    <n v="5853509"/>
    <s v="See-Saw Films"/>
    <n v="112"/>
    <n v="233"/>
    <n v="7880883.1472103009"/>
    <n v="0"/>
  </r>
  <r>
    <s v="Bad Words"/>
    <x v="0"/>
    <x v="3"/>
    <x v="33"/>
    <s v="March 28, 2014 (United States)"/>
    <x v="14"/>
    <n v="48000"/>
    <s v="Jason Bateman"/>
    <s v="Andrew Dodge"/>
    <s v="Jason Bateman"/>
    <s v="United States"/>
    <n v="10000000"/>
    <n v="7804337"/>
    <s v="Aggregate Films"/>
    <n v="89"/>
    <n v="233"/>
    <n v="10507384.192703864"/>
    <n v="-0.21956629999999999"/>
  </r>
  <r>
    <s v="In a World..."/>
    <x v="0"/>
    <x v="3"/>
    <x v="33"/>
    <s v="September 13, 2013 (United Kingdom)"/>
    <x v="17"/>
    <n v="31000"/>
    <s v="Lake Bell"/>
    <s v="Lake Bell"/>
    <s v="Lake Bell"/>
    <s v="United States"/>
    <m/>
    <n v="3114953"/>
    <s v="3311 Productions"/>
    <n v="93"/>
    <n v="233"/>
    <n v="4193822.9875536482"/>
    <n v="0"/>
  </r>
  <r>
    <s v="Ain't Them Bodies Saints"/>
    <x v="0"/>
    <x v="6"/>
    <x v="33"/>
    <s v="August 16, 2013 (United States)"/>
    <x v="5"/>
    <n v="21000"/>
    <s v="David Lowery"/>
    <s v="David Lowery"/>
    <s v="Rooney Mara"/>
    <s v="United States"/>
    <m/>
    <n v="1031243"/>
    <s v="Sailor Bear"/>
    <n v="96"/>
    <n v="233"/>
    <n v="1388416.0047210301"/>
    <n v="0"/>
  </r>
  <r>
    <s v="Man of Tai Chi"/>
    <x v="0"/>
    <x v="2"/>
    <x v="33"/>
    <s v="July 5, 2013 (China)"/>
    <x v="10"/>
    <n v="36000"/>
    <s v="Keanu Reeves"/>
    <s v="Michael G. Cooney"/>
    <s v="Tiger Hu Chen"/>
    <s v="United States"/>
    <n v="25000000"/>
    <n v="5464885"/>
    <s v="China Film Group Corporation (CFGC)"/>
    <n v="105"/>
    <n v="233"/>
    <n v="7357658.4742489271"/>
    <n v="-0.7814046"/>
  </r>
  <r>
    <s v="The East"/>
    <x v="8"/>
    <x v="6"/>
    <x v="33"/>
    <s v="June 28, 2013 (United Kingdom)"/>
    <x v="8"/>
    <n v="49000"/>
    <s v="Zal Batmanglij"/>
    <s v="Zal Batmanglij"/>
    <s v="Brit Marling"/>
    <s v="United Kingdom"/>
    <n v="6500000"/>
    <n v="2891812"/>
    <s v="Dune Entertainment"/>
    <n v="116"/>
    <n v="233"/>
    <n v="3893396.6712446352"/>
    <n v="-0.55510584615384617"/>
  </r>
  <r>
    <s v="The Lunchbox"/>
    <x v="1"/>
    <x v="0"/>
    <x v="33"/>
    <s v="September 20, 2013 (India)"/>
    <x v="40"/>
    <n v="52000"/>
    <s v="Ritesh Batra"/>
    <s v="Ritesh Batra"/>
    <s v="Irrfan Khan"/>
    <s v="India"/>
    <n v="1000000"/>
    <n v="11621777"/>
    <s v="Sikhya Entertainment"/>
    <n v="104"/>
    <n v="233"/>
    <n v="15647001.909442062"/>
    <n v="10.621777"/>
  </r>
  <r>
    <s v="New World"/>
    <x v="4"/>
    <x v="2"/>
    <x v="33"/>
    <s v="February 21, 2013 (South Korea)"/>
    <x v="37"/>
    <n v="21000"/>
    <s v="Park Hoon-jung"/>
    <s v="Park Hoon-jung"/>
    <s v="Jung-jae Lee"/>
    <s v="South Korea"/>
    <m/>
    <n v="31673928"/>
    <s v="Sanai Pictures"/>
    <n v="135"/>
    <n v="233"/>
    <n v="42644254.135622323"/>
    <n v="0"/>
  </r>
  <r>
    <s v="Charlie Countryman"/>
    <x v="0"/>
    <x v="2"/>
    <x v="33"/>
    <s v="September 13, 2013 (Norway)"/>
    <x v="5"/>
    <n v="28000"/>
    <s v="Fredrik Bond"/>
    <s v="Matt Drake"/>
    <s v="Shia LaBeouf"/>
    <s v="United States"/>
    <m/>
    <n v="443990"/>
    <s v="Media Pro Pictures"/>
    <n v="103"/>
    <n v="233"/>
    <n v="597766.79399141634"/>
    <n v="0"/>
  </r>
  <r>
    <s v="Getaway"/>
    <x v="8"/>
    <x v="2"/>
    <x v="33"/>
    <s v="August 30, 2013 (United States)"/>
    <x v="44"/>
    <n v="23000"/>
    <s v="Courtney Solomon"/>
    <s v="Sean Finegan"/>
    <s v="Ethan Hawke"/>
    <s v="United States"/>
    <n v="18000000"/>
    <n v="11806432"/>
    <s v="After Dark Films"/>
    <n v="90"/>
    <n v="233"/>
    <n v="15895612.52532189"/>
    <n v="-0.34408711111111112"/>
  </r>
  <r>
    <s v="Guardians of the Galaxy"/>
    <x v="8"/>
    <x v="2"/>
    <x v="34"/>
    <s v="August 1, 2014 (United States)"/>
    <x v="45"/>
    <n v="1100000"/>
    <s v="James Gunn"/>
    <s v="James Gunn"/>
    <s v="Chris Pratt"/>
    <s v="United States"/>
    <n v="170000000"/>
    <n v="773350147"/>
    <s v="Marvel Studios"/>
    <n v="121"/>
    <n v="236.7"/>
    <n v="1024925817.9716941"/>
    <n v="3.5491185117647057"/>
  </r>
  <r>
    <s v="Interstellar"/>
    <x v="8"/>
    <x v="1"/>
    <x v="34"/>
    <s v="November 7, 2014 (United States)"/>
    <x v="60"/>
    <n v="1600000"/>
    <s v="Christopher Nolan"/>
    <s v="Jonathan Nolan"/>
    <s v="Matthew McConaughey"/>
    <s v="United States"/>
    <n v="165000000"/>
    <n v="701729206"/>
    <s v="Paramount Pictures"/>
    <n v="169"/>
    <n v="236.7"/>
    <n v="930006134.0185889"/>
    <n v="3.2529042787878786"/>
  </r>
  <r>
    <s v="John Wick"/>
    <x v="0"/>
    <x v="2"/>
    <x v="34"/>
    <s v="October 24, 2014 (United States)"/>
    <x v="34"/>
    <n v="565000"/>
    <s v="Chad Stahelski"/>
    <s v="Derek Kolstad"/>
    <s v="Keanu Reeves"/>
    <s v="United States"/>
    <n v="20000000"/>
    <n v="86081711"/>
    <s v="Summit Entertainment"/>
    <n v="101"/>
    <n v="236.7"/>
    <n v="114084633.46303336"/>
    <n v="3.3040855499999999"/>
  </r>
  <r>
    <s v="Edge of Tomorrow"/>
    <x v="8"/>
    <x v="2"/>
    <x v="34"/>
    <s v="June 6, 2014 (United States)"/>
    <x v="6"/>
    <n v="620000"/>
    <s v="Doug Liman"/>
    <s v="Christopher McQuarrie"/>
    <s v="Tom Cruise"/>
    <s v="United States"/>
    <n v="178000000"/>
    <n v="370541256"/>
    <s v="Warner Bros."/>
    <n v="113"/>
    <n v="236.7"/>
    <n v="491080659.09252214"/>
    <n v="1.0816924494382023"/>
  </r>
  <r>
    <s v="Gone Girl"/>
    <x v="0"/>
    <x v="0"/>
    <x v="34"/>
    <s v="October 3, 2014 (United States)"/>
    <x v="31"/>
    <n v="893000"/>
    <s v="David Fincher"/>
    <s v="Gillian Flynn"/>
    <s v="Ben Affleck"/>
    <s v="United States"/>
    <n v="61000000"/>
    <n v="369330363"/>
    <s v="Twentieth Century Fox"/>
    <n v="149"/>
    <n v="236.7"/>
    <n v="489475854.97718626"/>
    <n v="5.0545961147540988"/>
  </r>
  <r>
    <s v="Captain America: The Winter Soldier"/>
    <x v="8"/>
    <x v="2"/>
    <x v="34"/>
    <s v="April 4, 2014 (United States)"/>
    <x v="3"/>
    <n v="764000"/>
    <s v="Anthony Russo"/>
    <s v="Christopher Markus"/>
    <s v="Chris Evans"/>
    <s v="United States"/>
    <n v="170000000"/>
    <n v="714421503"/>
    <s v="Marvel Entertainment"/>
    <n v="136"/>
    <n v="236.7"/>
    <n v="946827315.12927747"/>
    <n v="3.2024794294117647"/>
  </r>
  <r>
    <s v="The Grand Budapest Hotel"/>
    <x v="0"/>
    <x v="1"/>
    <x v="34"/>
    <s v="March 28, 2014 (United States)"/>
    <x v="31"/>
    <n v="734000"/>
    <s v="Wes Anderson"/>
    <s v="Stefan Zweig"/>
    <s v="Ralph Fiennes"/>
    <s v="United States"/>
    <n v="25000000"/>
    <n v="172945750"/>
    <s v="Fox Searchlight Pictures"/>
    <n v="99"/>
    <n v="236.7"/>
    <n v="229206091.14913392"/>
    <n v="5.9178300000000004"/>
  </r>
  <r>
    <s v="Whiplash"/>
    <x v="0"/>
    <x v="0"/>
    <x v="34"/>
    <s v="October 15, 2014 (Philippines)"/>
    <x v="55"/>
    <n v="749000"/>
    <s v="Damien Chazelle"/>
    <s v="Damien Chazelle"/>
    <s v="Miles Teller"/>
    <s v="United States"/>
    <n v="3300000"/>
    <n v="49396747"/>
    <s v="Bold Films"/>
    <n v="106"/>
    <n v="236.7"/>
    <n v="65465819.746092096"/>
    <n v="13.968711212121212"/>
  </r>
  <r>
    <s v="Kingsman: The Secret Service"/>
    <x v="0"/>
    <x v="2"/>
    <x v="34"/>
    <s v="February 13, 2015 (United States)"/>
    <x v="3"/>
    <n v="607000"/>
    <s v="Matthew Vaughn"/>
    <s v="Jane Goldman"/>
    <s v="Colin Firth"/>
    <s v="United Kingdom"/>
    <n v="81000000"/>
    <n v="414351546"/>
    <s v="Twentieth Century Fox"/>
    <n v="129"/>
    <n v="236.7"/>
    <n v="549142712.21039283"/>
    <n v="4.1154511851851856"/>
  </r>
  <r>
    <s v="Ex Machina"/>
    <x v="0"/>
    <x v="0"/>
    <x v="34"/>
    <s v="April 24, 2015 (United States)"/>
    <x v="3"/>
    <n v="493000"/>
    <s v="Alex Garland"/>
    <s v="Alex Garland"/>
    <s v="Alicia Vikander"/>
    <s v="United Kingdom"/>
    <n v="15000000"/>
    <n v="36869414"/>
    <s v="A24"/>
    <n v="108"/>
    <n v="236.7"/>
    <n v="48863266.463033371"/>
    <n v="1.4579609333333334"/>
  </r>
  <r>
    <s v="Divergent"/>
    <x v="8"/>
    <x v="2"/>
    <x v="34"/>
    <s v="March 21, 2014 (United States)"/>
    <x v="14"/>
    <n v="435000"/>
    <s v="Neil Burger"/>
    <s v="Evan Daugherty"/>
    <s v="Shailene Woodley"/>
    <s v="United States"/>
    <n v="85000000"/>
    <n v="288885818"/>
    <s v="Summit Entertainment"/>
    <n v="139"/>
    <n v="236.7"/>
    <n v="382862193.09928179"/>
    <n v="2.3986566823529412"/>
  </r>
  <r>
    <s v="Nightcrawler"/>
    <x v="0"/>
    <x v="6"/>
    <x v="34"/>
    <s v="October 31, 2014 (United States)"/>
    <x v="40"/>
    <n v="486000"/>
    <s v="Dan Gilroy"/>
    <s v="Dan Gilroy"/>
    <s v="Jake Gyllenhaal"/>
    <s v="United States"/>
    <n v="8500000"/>
    <n v="47398992"/>
    <s v="Bold Films"/>
    <n v="117"/>
    <n v="236.7"/>
    <n v="62818182.468948029"/>
    <n v="4.576352"/>
  </r>
  <r>
    <s v="The Hobbit: The Battle of the Five Armies"/>
    <x v="8"/>
    <x v="1"/>
    <x v="34"/>
    <s v="December 17, 2014 (United States)"/>
    <x v="34"/>
    <n v="487000"/>
    <s v="Peter Jackson"/>
    <s v="Fran Walsh"/>
    <s v="Ian McKellen"/>
    <s v="New Zealand"/>
    <n v="250000000"/>
    <n v="962182865"/>
    <s v="New Line Cinema"/>
    <n v="144"/>
    <n v="236.7"/>
    <n v="1275187007.8179128"/>
    <n v="2.8487314600000002"/>
  </r>
  <r>
    <s v="The Equalizer"/>
    <x v="0"/>
    <x v="2"/>
    <x v="34"/>
    <s v="September 26, 2014 (United States)"/>
    <x v="13"/>
    <n v="344000"/>
    <s v="Antoine Fuqua"/>
    <s v="Richard Wenk"/>
    <s v="Denzel Washington"/>
    <s v="United States"/>
    <n v="55000000"/>
    <n v="192330738"/>
    <s v="Columbia Pictures"/>
    <n v="132"/>
    <n v="236.7"/>
    <n v="254897137.7718631"/>
    <n v="2.4969225090909091"/>
  </r>
  <r>
    <s v="The Maze Runner"/>
    <x v="8"/>
    <x v="2"/>
    <x v="34"/>
    <s v="September 19, 2014 (United States)"/>
    <x v="8"/>
    <n v="431000"/>
    <s v="Wes Ball"/>
    <s v="Noah Oppenheim"/>
    <s v="Dylan O'Brien"/>
    <s v="United States"/>
    <n v="34000000"/>
    <n v="348319861"/>
    <s v="Twentieth Century Fox"/>
    <n v="113"/>
    <n v="236.7"/>
    <n v="461630504.41782844"/>
    <n v="9.2447017941176473"/>
  </r>
  <r>
    <s v="Lucy"/>
    <x v="0"/>
    <x v="2"/>
    <x v="34"/>
    <s v="July 25, 2014 (United States)"/>
    <x v="5"/>
    <n v="460000"/>
    <s v="Luc Besson"/>
    <s v="Luc Besson"/>
    <s v="Scarlett Johansson"/>
    <s v="France"/>
    <n v="40000000"/>
    <n v="458863600"/>
    <s v="EuropaCorp"/>
    <n v="89"/>
    <n v="236.7"/>
    <n v="608134817.57498944"/>
    <n v="10.471590000000001"/>
  </r>
  <r>
    <s v="Chef"/>
    <x v="0"/>
    <x v="1"/>
    <x v="34"/>
    <s v="May 30, 2014 (United States)"/>
    <x v="4"/>
    <n v="202000"/>
    <s v="Jon Favreau"/>
    <s v="Jon Favreau"/>
    <s v="Jon Favreau"/>
    <s v="United States"/>
    <n v="11000000"/>
    <n v="48428048"/>
    <s v="Aldamisa Entertainment"/>
    <n v="114"/>
    <n v="236.7"/>
    <n v="64181996.863540344"/>
    <n v="3.4025498181818183"/>
  </r>
  <r>
    <s v="What We Do in the Shadows"/>
    <x v="0"/>
    <x v="3"/>
    <x v="34"/>
    <s v="February 13, 2015 (United States)"/>
    <x v="3"/>
    <n v="164000"/>
    <s v="Jemaine Clement"/>
    <s v="Jemaine Clement"/>
    <s v="Jemaine Clement"/>
    <s v="New Zealand"/>
    <n v="1600000"/>
    <n v="7253160"/>
    <s v="Unison Films"/>
    <n v="86"/>
    <n v="236.7"/>
    <n v="9612658.6058301646"/>
    <n v="3.5332249999999998"/>
  </r>
  <r>
    <s v="The Imitation Game"/>
    <x v="8"/>
    <x v="5"/>
    <x v="34"/>
    <s v="December 25, 2014 (United States)"/>
    <x v="45"/>
    <n v="707000"/>
    <s v="Morten Tyldum"/>
    <s v="Graham Moore"/>
    <s v="Benedict Cumberbatch"/>
    <s v="United Kingdom"/>
    <n v="14000000"/>
    <n v="233555708"/>
    <s v="Black Bear Pictures"/>
    <n v="114"/>
    <n v="236.7"/>
    <n v="309532850.01943386"/>
    <n v="15.682550571428571"/>
  </r>
  <r>
    <s v="Fury"/>
    <x v="0"/>
    <x v="2"/>
    <x v="34"/>
    <s v="October 17, 2014 (United States)"/>
    <x v="37"/>
    <n v="442000"/>
    <s v="David Ayer"/>
    <s v="David Ayer"/>
    <s v="Brad Pitt"/>
    <s v="United States"/>
    <n v="68000000"/>
    <n v="211822697"/>
    <s v="Columbia Pictures"/>
    <n v="134"/>
    <n v="236.7"/>
    <n v="280729953.73426276"/>
    <n v="2.115039661764706"/>
  </r>
  <r>
    <s v="X-Men: Days of Future Past"/>
    <x v="8"/>
    <x v="2"/>
    <x v="34"/>
    <s v="May 23, 2014 (United States)"/>
    <x v="6"/>
    <n v="673000"/>
    <s v="Bryan Singer"/>
    <s v="Simon Kinberg"/>
    <s v="Patrick Stewart"/>
    <s v="United States"/>
    <n v="200000000"/>
    <n v="746045700"/>
    <s v="Twentieth Century Fox"/>
    <n v="132"/>
    <n v="236.7"/>
    <n v="988739062.48415709"/>
    <n v="2.7302284999999999"/>
  </r>
  <r>
    <s v="Predestination"/>
    <x v="0"/>
    <x v="2"/>
    <x v="34"/>
    <s v="January 9, 2015 (United States)"/>
    <x v="24"/>
    <n v="262000"/>
    <s v="Michael Spierig"/>
    <s v="Michael Spierig"/>
    <s v="Ethan Hawke"/>
    <s v="Australia"/>
    <n v="5100000"/>
    <n v="4942449"/>
    <s v="Screen Australia"/>
    <n v="97"/>
    <n v="236.7"/>
    <n v="6550258.7718631178"/>
    <n v="-3.0892352941176471E-2"/>
  </r>
  <r>
    <s v="The Purge: Anarchy"/>
    <x v="0"/>
    <x v="2"/>
    <x v="34"/>
    <s v="July 18, 2014 (United States)"/>
    <x v="5"/>
    <n v="143000"/>
    <s v="James DeMonaco"/>
    <s v="James DeMonaco"/>
    <s v="Frank Grillo"/>
    <s v="United States"/>
    <n v="9000000"/>
    <n v="111928365"/>
    <s v="Universal Pictures"/>
    <n v="103"/>
    <n v="236.7"/>
    <n v="148339366.71102661"/>
    <n v="11.436484999999999"/>
  </r>
  <r>
    <s v="Birdman or (The Unexpected Virtue of Ignorance)"/>
    <x v="0"/>
    <x v="3"/>
    <x v="34"/>
    <s v="November 14, 2014 (United States)"/>
    <x v="3"/>
    <n v="594000"/>
    <s v="Alejandro G. IÃ±Ã¡rritu"/>
    <s v="Alejandro G. IÃ±Ã¡rritu"/>
    <s v="Michael Keaton"/>
    <s v="United States"/>
    <n v="18000000"/>
    <n v="103215094"/>
    <s v="New Regency Productions"/>
    <n v="119"/>
    <n v="236.7"/>
    <n v="136791613.80566117"/>
    <n v="4.7341718888888886"/>
  </r>
  <r>
    <s v="It Follows"/>
    <x v="0"/>
    <x v="4"/>
    <x v="34"/>
    <s v="March 13, 2015 (United States)"/>
    <x v="8"/>
    <n v="217000"/>
    <s v="David Robert Mitchell"/>
    <s v="David Robert Mitchell"/>
    <s v="Maika Monroe"/>
    <s v="United States"/>
    <n v="1000000"/>
    <n v="21947454"/>
    <s v="Northern Lights Films"/>
    <n v="100"/>
    <n v="236.7"/>
    <n v="29087098.942965779"/>
    <n v="20.947454"/>
  </r>
  <r>
    <s v="Blended"/>
    <x v="8"/>
    <x v="3"/>
    <x v="34"/>
    <s v="May 23, 2014 (United States)"/>
    <x v="16"/>
    <n v="124000"/>
    <s v="Frank Coraci"/>
    <s v="Ivan Menchell"/>
    <s v="Adam Sandler"/>
    <s v="United States"/>
    <n v="40000000"/>
    <n v="127994610"/>
    <s v="Gulfstream Pictures"/>
    <n v="117"/>
    <n v="236.7"/>
    <n v="169632062.34474015"/>
    <n v="2.1998652500000002"/>
  </r>
  <r>
    <s v="Hercules"/>
    <x v="8"/>
    <x v="2"/>
    <x v="34"/>
    <s v="July 25, 2014 (United States)"/>
    <x v="22"/>
    <n v="149000"/>
    <s v="Brett Ratner"/>
    <s v="Ryan J. Condal"/>
    <s v="Dwayne Johnson"/>
    <s v="United States"/>
    <n v="100000000"/>
    <n v="244819862"/>
    <s v="Paramount Pictures"/>
    <n v="98"/>
    <n v="236.7"/>
    <n v="324461304.22222221"/>
    <n v="1.4481986200000001"/>
  </r>
  <r>
    <s v="The Judge"/>
    <x v="0"/>
    <x v="6"/>
    <x v="34"/>
    <s v="October 10, 2014 (United States)"/>
    <x v="34"/>
    <n v="183000"/>
    <s v="David Dobkin"/>
    <s v="Nick Schenk"/>
    <s v="Robert Downey Jr."/>
    <s v="United States"/>
    <n v="50000000"/>
    <n v="84419388"/>
    <s v="Warner Bros."/>
    <n v="141"/>
    <n v="236.7"/>
    <n v="111881546.32699619"/>
    <n v="0.68838776000000002"/>
  </r>
  <r>
    <s v="Annie"/>
    <x v="1"/>
    <x v="3"/>
    <x v="34"/>
    <s v="December 19, 2014 (United States)"/>
    <x v="11"/>
    <n v="35000"/>
    <s v="Will Gluck"/>
    <s v="Will Gluck"/>
    <s v="QuvenzhanÃ© Wallis"/>
    <s v="United States"/>
    <n v="65000000"/>
    <n v="136853506"/>
    <s v="Marcy Media"/>
    <n v="118"/>
    <n v="236.7"/>
    <n v="181372812.97929868"/>
    <n v="1.1054385538461537"/>
  </r>
  <r>
    <s v="Godzilla"/>
    <x v="8"/>
    <x v="2"/>
    <x v="34"/>
    <s v="May 16, 2014 (United States)"/>
    <x v="5"/>
    <n v="394000"/>
    <s v="Gareth Edwards"/>
    <s v="IshirÃ´ Honda"/>
    <s v="Aaron Taylor-Johnson"/>
    <s v="United States"/>
    <n v="160000000"/>
    <n v="524976069"/>
    <s v="Warner Bros."/>
    <n v="123"/>
    <n v="236.7"/>
    <n v="695754088.91128004"/>
    <n v="2.2811004312500001"/>
  </r>
  <r>
    <s v="The Giver"/>
    <x v="8"/>
    <x v="0"/>
    <x v="34"/>
    <s v="August 15, 2014 (United States)"/>
    <x v="16"/>
    <n v="114000"/>
    <s v="Phillip Noyce"/>
    <s v="Michael Mitnick"/>
    <s v="Brenton Thwaites"/>
    <s v="United States"/>
    <n v="25000000"/>
    <n v="66980456"/>
    <s v="Tonik Productions"/>
    <n v="97"/>
    <n v="236.7"/>
    <n v="88769619.971271649"/>
    <n v="1.67921824"/>
  </r>
  <r>
    <s v="300: Rise of an Empire"/>
    <x v="0"/>
    <x v="2"/>
    <x v="34"/>
    <s v="March 7, 2014 (United States)"/>
    <x v="19"/>
    <n v="286000"/>
    <s v="Noam Murro"/>
    <s v="Zack Snyder"/>
    <s v="Sullivan Stapleton"/>
    <s v="United States"/>
    <n v="110000000"/>
    <n v="337580051"/>
    <s v="Warner Bros."/>
    <n v="102"/>
    <n v="236.7"/>
    <n v="447396966.61892688"/>
    <n v="2.0689095545454546"/>
  </r>
  <r>
    <s v="American Sniper"/>
    <x v="0"/>
    <x v="2"/>
    <x v="34"/>
    <s v="January 16, 2015 (United States)"/>
    <x v="4"/>
    <n v="451000"/>
    <s v="Clint Eastwood"/>
    <s v="Jason Hall"/>
    <s v="Bradley Cooper"/>
    <s v="United States"/>
    <n v="58800000"/>
    <n v="547426372"/>
    <s v="Warner Bros."/>
    <n v="133"/>
    <n v="236.7"/>
    <n v="725507616.79932404"/>
    <n v="8.3099723129251704"/>
  </r>
  <r>
    <s v="Love, Rosie"/>
    <x v="0"/>
    <x v="3"/>
    <x v="34"/>
    <s v="October 22, 2014 (United Kingdom)"/>
    <x v="13"/>
    <n v="127000"/>
    <s v="Christian Ditter"/>
    <s v="Juliette Towhidi"/>
    <s v="Lily Collins"/>
    <s v="Germany"/>
    <m/>
    <n v="25574387"/>
    <s v="Canyon Creek Films"/>
    <n v="102"/>
    <n v="236.7"/>
    <n v="33893896.079002954"/>
    <n v="0"/>
  </r>
  <r>
    <s v="Big Hero 6"/>
    <x v="1"/>
    <x v="10"/>
    <x v="34"/>
    <s v="November 7, 2014 (United States)"/>
    <x v="40"/>
    <n v="423000"/>
    <s v="Don Hall"/>
    <s v="Jordan Roberts"/>
    <s v="Ryan Potter"/>
    <s v="United States"/>
    <n v="165000000"/>
    <n v="657869686"/>
    <s v="FortyFour Studios"/>
    <n v="102"/>
    <n v="236.7"/>
    <n v="871878836.07182086"/>
    <n v="2.9870890060606059"/>
  </r>
  <r>
    <s v="The Amazing Spider-Man 2"/>
    <x v="8"/>
    <x v="2"/>
    <x v="34"/>
    <s v="May 2, 2014 (United States)"/>
    <x v="14"/>
    <n v="427000"/>
    <s v="Marc Webb"/>
    <s v="Alex Kurtzman"/>
    <s v="Andrew Garfield"/>
    <s v="United States"/>
    <n v="200000000"/>
    <n v="708982323"/>
    <s v="Marvel Enterprises"/>
    <n v="142"/>
    <n v="236.7"/>
    <n v="939618735.63624835"/>
    <n v="2.5449116150000002"/>
  </r>
  <r>
    <s v="Maleficent"/>
    <x v="1"/>
    <x v="2"/>
    <x v="34"/>
    <s v="May 30, 2014 (United States)"/>
    <x v="9"/>
    <n v="353000"/>
    <s v="Robert Stromberg"/>
    <s v="Linda Woolverton"/>
    <s v="Angelina Jolie"/>
    <s v="United States"/>
    <n v="180000000"/>
    <n v="758411779"/>
    <s v="Jolie Pas"/>
    <n v="97"/>
    <n v="236.7"/>
    <n v="1005127904.8259399"/>
    <n v="3.2133987722222224"/>
  </r>
  <r>
    <s v="Into the Woods"/>
    <x v="1"/>
    <x v="1"/>
    <x v="34"/>
    <s v="December 25, 2014 (United States)"/>
    <x v="23"/>
    <n v="135000"/>
    <s v="Rob Marshall"/>
    <s v="James Lapine"/>
    <s v="Anna Kendrick"/>
    <s v="United States"/>
    <n v="50000000"/>
    <n v="212902372"/>
    <s v="BBL Motion Picture Studios"/>
    <n v="125"/>
    <n v="236.7"/>
    <n v="282160853.80819601"/>
    <n v="3.2580474399999999"/>
  </r>
  <r>
    <s v="Unbroken"/>
    <x v="8"/>
    <x v="2"/>
    <x v="34"/>
    <s v="December 25, 2014 (United States)"/>
    <x v="13"/>
    <n v="155000"/>
    <s v="Angelina Jolie"/>
    <s v="Joel Coen"/>
    <s v="Jack O'Connell"/>
    <s v="United States"/>
    <n v="65000000"/>
    <n v="161459297"/>
    <s v="3 Arts Entertainment"/>
    <n v="137"/>
    <n v="236.7"/>
    <n v="213983022.68229824"/>
    <n v="1.4839891846153845"/>
  </r>
  <r>
    <s v="The Lego Movie"/>
    <x v="1"/>
    <x v="10"/>
    <x v="34"/>
    <s v="February 7, 2014 (United States)"/>
    <x v="3"/>
    <n v="331000"/>
    <s v="Christopher Miller"/>
    <s v="Phil Lord"/>
    <s v="Chris Pratt"/>
    <s v="United States"/>
    <n v="60000000"/>
    <n v="468060692"/>
    <s v="Warner Bros."/>
    <n v="100"/>
    <n v="236.7"/>
    <n v="620323781.49725389"/>
    <n v="6.801011533333333"/>
  </r>
  <r>
    <s v="The Hunger Games: Mockingjay - Part 1"/>
    <x v="8"/>
    <x v="2"/>
    <x v="34"/>
    <s v="November 21, 2014 (United States)"/>
    <x v="14"/>
    <n v="424000"/>
    <s v="Francis Lawrence"/>
    <s v="Peter Craig"/>
    <s v="Jennifer Lawrence"/>
    <s v="United States"/>
    <n v="125000000"/>
    <n v="755356711"/>
    <s v="Lionsgate"/>
    <n v="123"/>
    <n v="236.7"/>
    <n v="1001079003.974229"/>
    <n v="5.0428536880000001"/>
  </r>
  <r>
    <s v="Tusk"/>
    <x v="0"/>
    <x v="3"/>
    <x v="34"/>
    <s v="September 19, 2014 (United States)"/>
    <x v="11"/>
    <n v="48000"/>
    <s v="Kevin Smith"/>
    <s v="Kevin Smith"/>
    <s v="Justin Long"/>
    <s v="Canada"/>
    <n v="3000000"/>
    <n v="1882074"/>
    <s v="SModcast Pictures"/>
    <n v="102"/>
    <n v="236.7"/>
    <n v="2494324.5196451205"/>
    <n v="-0.37264199999999997"/>
  </r>
  <r>
    <s v="Night at the Museum: Secret of the Tomb"/>
    <x v="1"/>
    <x v="1"/>
    <x v="34"/>
    <s v="December 19, 2014 (United States)"/>
    <x v="19"/>
    <n v="111000"/>
    <s v="Shawn Levy"/>
    <s v="David Guion"/>
    <s v="Ben Stiller"/>
    <s v="United Kingdom"/>
    <n v="127000000"/>
    <n v="363204635"/>
    <s v="Twentieth Century Fox"/>
    <n v="98"/>
    <n v="236.7"/>
    <n v="481357389.09801435"/>
    <n v="1.8598790157480316"/>
  </r>
  <r>
    <s v="The Fault in Our Stars"/>
    <x v="8"/>
    <x v="0"/>
    <x v="34"/>
    <s v="June 6, 2014 (United States)"/>
    <x v="3"/>
    <n v="352000"/>
    <s v="Josh Boone"/>
    <s v="Scott Neustadter"/>
    <s v="Shailene Woodley"/>
    <s v="United States"/>
    <n v="12000000"/>
    <n v="307166834"/>
    <s v="Fox 2000 Pictures"/>
    <n v="126"/>
    <n v="236.7"/>
    <n v="407090138.68103081"/>
    <n v="24.597236166666665"/>
  </r>
  <r>
    <s v="As Above, So Below"/>
    <x v="0"/>
    <x v="4"/>
    <x v="34"/>
    <s v="August 29, 2014 (United States)"/>
    <x v="19"/>
    <n v="83000"/>
    <s v="John Erick Dowdle"/>
    <s v="John Erick Dowdle"/>
    <s v="Perdita Weeks"/>
    <s v="United States"/>
    <n v="5000000"/>
    <n v="41898409"/>
    <s v="Legendary Entertainment"/>
    <n v="93"/>
    <n v="236.7"/>
    <n v="55528225.193493873"/>
    <n v="7.3796818000000002"/>
  </r>
  <r>
    <s v="Annabelle"/>
    <x v="0"/>
    <x v="4"/>
    <x v="34"/>
    <s v="October 3, 2014 (United States)"/>
    <x v="20"/>
    <n v="147000"/>
    <s v="John R. Leonetti"/>
    <s v="Gary Dauberman"/>
    <s v="Ward Horton"/>
    <s v="United States"/>
    <n v="6500000"/>
    <n v="257579282"/>
    <s v="New Line Cinema"/>
    <n v="99"/>
    <n v="236.7"/>
    <n v="341371443.86734259"/>
    <n v="38.627581846153845"/>
  </r>
  <r>
    <s v="Boyhood"/>
    <x v="0"/>
    <x v="0"/>
    <x v="34"/>
    <s v="August 15, 2014 (United States)"/>
    <x v="6"/>
    <n v="341000"/>
    <s v="Richard Linklater"/>
    <s v="Richard Linklater"/>
    <s v="Ellar Coltrane"/>
    <s v="United States"/>
    <n v="4000000"/>
    <n v="48137666"/>
    <s v="IFC Productions"/>
    <n v="165"/>
    <n v="236.7"/>
    <n v="63797151.771018162"/>
    <n v="11.034416500000001"/>
  </r>
  <r>
    <s v="The Theory of Everything"/>
    <x v="8"/>
    <x v="5"/>
    <x v="34"/>
    <s v="November 26, 2014 (United States)"/>
    <x v="3"/>
    <n v="417000"/>
    <s v="James Marsh"/>
    <s v="Anthony McCarten"/>
    <s v="Eddie Redmayne"/>
    <s v="United Kingdom"/>
    <n v="15000000"/>
    <n v="123726688"/>
    <s v="Working Title Films"/>
    <n v="123"/>
    <n v="236.7"/>
    <n v="163975758.45204899"/>
    <n v="7.2484458666666667"/>
  </r>
  <r>
    <s v="The Expendables 3"/>
    <x v="8"/>
    <x v="2"/>
    <x v="34"/>
    <s v="August 15, 2014 (United States)"/>
    <x v="10"/>
    <n v="173000"/>
    <s v="Patrick Hughes"/>
    <s v="Sylvester Stallone"/>
    <s v="Sylvester Stallone"/>
    <s v="France"/>
    <n v="80000000"/>
    <n v="214657577"/>
    <s v="Lionsgate"/>
    <n v="126"/>
    <n v="236.7"/>
    <n v="284487038.04351497"/>
    <n v="1.6832197124999999"/>
  </r>
  <r>
    <s v="The Interview"/>
    <x v="0"/>
    <x v="2"/>
    <x v="34"/>
    <s v="December 24, 2014 (United States)"/>
    <x v="16"/>
    <n v="313000"/>
    <s v="Evan Goldberg"/>
    <s v="Dan Sterling"/>
    <s v="James Franco"/>
    <s v="United States"/>
    <n v="44000000"/>
    <n v="11782625"/>
    <s v="Columbia Pictures"/>
    <n v="112"/>
    <n v="236.7"/>
    <n v="15615587.082805239"/>
    <n v="-0.73221306818181819"/>
  </r>
  <r>
    <s v="The Drop"/>
    <x v="0"/>
    <x v="6"/>
    <x v="34"/>
    <s v="September 12, 2014 (United States)"/>
    <x v="12"/>
    <n v="146000"/>
    <s v="MichaÃ«l R. Roskam"/>
    <s v="Dennis Lehane"/>
    <s v="Tom Hardy"/>
    <s v="United States"/>
    <n v="12600000"/>
    <n v="18658381"/>
    <s v="Big Screen Productions"/>
    <n v="106"/>
    <n v="236.7"/>
    <n v="24728069.791719474"/>
    <n v="0.48082388888888888"/>
  </r>
  <r>
    <s v="Transformers: Age of Extinction"/>
    <x v="8"/>
    <x v="2"/>
    <x v="34"/>
    <s v="June 27, 2014 (United States)"/>
    <x v="41"/>
    <n v="302000"/>
    <s v="Michael Bay"/>
    <s v="Ehren Kruger"/>
    <s v="Mark Wahlberg"/>
    <s v="United States"/>
    <n v="210000000"/>
    <n v="1104054072"/>
    <s v="Paramount Pictures"/>
    <n v="165"/>
    <n v="236.7"/>
    <n v="1463209811.5183775"/>
    <n v="4.2574003428571432"/>
  </r>
  <r>
    <s v="Inherent Vice"/>
    <x v="0"/>
    <x v="3"/>
    <x v="34"/>
    <s v="January 9, 2015 (United States)"/>
    <x v="17"/>
    <n v="97000"/>
    <s v="Paul Thomas Anderson"/>
    <s v="Paul Thomas Anderson"/>
    <s v="Joaquin Phoenix"/>
    <s v="United States"/>
    <n v="20000000"/>
    <n v="14710975"/>
    <s v="Ghoulardi Film Company"/>
    <n v="148"/>
    <n v="236.7"/>
    <n v="19496547.77144064"/>
    <n v="-0.26445125000000003"/>
  </r>
  <r>
    <s v="Neighbors"/>
    <x v="0"/>
    <x v="3"/>
    <x v="34"/>
    <s v="May 9, 2014 (United States)"/>
    <x v="21"/>
    <n v="294000"/>
    <s v="Nicholas Stoller"/>
    <s v="Andrew Jay Cohen"/>
    <s v="Seth Rogen"/>
    <s v="United States"/>
    <n v="18000000"/>
    <n v="270665134"/>
    <s v="Good Universe"/>
    <n v="97"/>
    <n v="236.7"/>
    <n v="358714205.89691591"/>
    <n v="14.036951888888888"/>
  </r>
  <r>
    <s v="The Babadook"/>
    <x v="4"/>
    <x v="0"/>
    <x v="34"/>
    <s v="November 28, 2014 (United States)"/>
    <x v="8"/>
    <n v="203000"/>
    <s v="Jennifer Kent"/>
    <s v="Jennifer Kent"/>
    <s v="Essie Davis"/>
    <s v="Australia"/>
    <n v="2000000"/>
    <n v="10312540"/>
    <s v="Screen Australia"/>
    <n v="94"/>
    <n v="236.7"/>
    <n v="13667274.178284748"/>
    <n v="4.1562700000000001"/>
  </r>
  <r>
    <s v="Sex Tape"/>
    <x v="0"/>
    <x v="3"/>
    <x v="34"/>
    <s v="July 18, 2014 (United States)"/>
    <x v="27"/>
    <n v="109000"/>
    <s v="Jake Kasdan"/>
    <s v="Kate Angelo"/>
    <s v="Jason Segel"/>
    <s v="United States"/>
    <n v="40000000"/>
    <n v="126069509"/>
    <s v="Columbia Pictures"/>
    <n v="94"/>
    <n v="236.7"/>
    <n v="167080713.87114489"/>
    <n v="2.1517377249999998"/>
  </r>
  <r>
    <s v="The Other Woman"/>
    <x v="8"/>
    <x v="3"/>
    <x v="34"/>
    <s v="April 25, 2014 (United States)"/>
    <x v="22"/>
    <n v="133000"/>
    <s v="Nick Cassavetes"/>
    <s v="Melissa K. Stack"/>
    <s v="Cameron Diaz"/>
    <s v="United States"/>
    <n v="40000000"/>
    <n v="196710396"/>
    <s v="Twentieth Century Fox"/>
    <n v="109"/>
    <n v="236.7"/>
    <n v="260701526.08871987"/>
    <n v="3.9177599000000001"/>
  </r>
  <r>
    <s v="Wild Tales"/>
    <x v="0"/>
    <x v="3"/>
    <x v="34"/>
    <s v="August 21, 2014 (Argentina)"/>
    <x v="31"/>
    <n v="184000"/>
    <s v="DamiÃ¡n Szifron"/>
    <s v="GermÃ¡n Servidio"/>
    <s v="DarÃ­o Grandinetti"/>
    <s v="Argentina"/>
    <n v="3300000"/>
    <n v="30642704"/>
    <s v="Kramer &amp; Sigman Films"/>
    <n v="122"/>
    <n v="236.7"/>
    <n v="40610968.503591038"/>
    <n v="8.2856678787878781"/>
  </r>
  <r>
    <s v="Wild"/>
    <x v="0"/>
    <x v="1"/>
    <x v="34"/>
    <s v="December 19, 2014 (United States)"/>
    <x v="12"/>
    <n v="123000"/>
    <s v="Jean-Marc VallÃ©e"/>
    <s v="Nick Hornby"/>
    <s v="Reese Witherspoon"/>
    <s v="United States"/>
    <n v="15000000"/>
    <n v="52501541"/>
    <s v="Bob Industries"/>
    <n v="115"/>
    <n v="236.7"/>
    <n v="69580622.778622732"/>
    <n v="2.5001027333333332"/>
  </r>
  <r>
    <s v="Foxcatcher"/>
    <x v="0"/>
    <x v="5"/>
    <x v="34"/>
    <s v="January 16, 2015 (United States)"/>
    <x v="9"/>
    <n v="137000"/>
    <s v="Bennett Miller"/>
    <s v="E. Max Frye"/>
    <s v="Steve Carell"/>
    <s v="United States"/>
    <n v="24000000"/>
    <n v="19206513"/>
    <s v="Annapurna Pictures"/>
    <n v="134"/>
    <n v="236.7"/>
    <n v="25454512.581749048"/>
    <n v="-0.19972862499999999"/>
  </r>
  <r>
    <s v="The Guest"/>
    <x v="0"/>
    <x v="2"/>
    <x v="34"/>
    <s v="September 5, 2014 (United Kingdom)"/>
    <x v="17"/>
    <n v="95000"/>
    <s v="Adam Wingard"/>
    <s v="Simon Barrett"/>
    <s v="Dan Stevens"/>
    <s v="United States"/>
    <n v="5000000"/>
    <n v="2700051"/>
    <s v="HanWay Films"/>
    <n v="100"/>
    <n v="236.7"/>
    <n v="3578394.5868187579"/>
    <n v="-0.4599898"/>
  </r>
  <r>
    <s v="Teenage Mutant Ninja Turtles"/>
    <x v="8"/>
    <x v="2"/>
    <x v="34"/>
    <s v="August 8, 2014 (United States)"/>
    <x v="1"/>
    <n v="203000"/>
    <s v="Jonathan Liebesman"/>
    <s v="Josh Appelbaum"/>
    <s v="Megan Fox"/>
    <s v="United States"/>
    <n v="125000000"/>
    <n v="485004754"/>
    <s v="Paramount Pictures"/>
    <n v="101"/>
    <n v="236.7"/>
    <n v="642779853.52682722"/>
    <n v="2.8800380319999999"/>
  </r>
  <r>
    <s v="RoboCop"/>
    <x v="8"/>
    <x v="2"/>
    <x v="34"/>
    <s v="February 12, 2014 (United States)"/>
    <x v="10"/>
    <n v="219000"/>
    <s v="JosÃ© Padilha"/>
    <s v="Joshua Zetumer"/>
    <s v="Joel Kinnaman"/>
    <s v="United States"/>
    <n v="100000000"/>
    <n v="242688965"/>
    <s v="Metro-Goldwyn-Mayer (MGM)"/>
    <n v="117"/>
    <n v="236.7"/>
    <n v="321637213.01436418"/>
    <n v="1.4268896499999999"/>
  </r>
  <r>
    <s v="22 Jump Street"/>
    <x v="0"/>
    <x v="2"/>
    <x v="34"/>
    <s v="June 13, 2014 (United States)"/>
    <x v="9"/>
    <n v="354000"/>
    <s v="Phil Lord"/>
    <s v="Michael Bacall"/>
    <s v="Channing Tatum"/>
    <s v="United States"/>
    <n v="50000000"/>
    <n v="331333876"/>
    <s v="Columbia Pictures"/>
    <n v="112"/>
    <n v="236.7"/>
    <n v="439118871.57245457"/>
    <n v="5.6266775200000003"/>
  </r>
  <r>
    <s v="Dawn of the Planet of the Apes"/>
    <x v="8"/>
    <x v="2"/>
    <x v="34"/>
    <s v="July 11, 2014 (United States)"/>
    <x v="37"/>
    <n v="419000"/>
    <s v="Matt Reeves"/>
    <s v="Mark Bomback"/>
    <s v="Gary Oldman"/>
    <s v="United States"/>
    <n v="170000000"/>
    <n v="710644566"/>
    <s v="Chernin Entertainment"/>
    <n v="130"/>
    <n v="236.7"/>
    <n v="941821716.74778199"/>
    <n v="3.1802621529411765"/>
  </r>
  <r>
    <s v="Sin City: A Dame to Kill for"/>
    <x v="0"/>
    <x v="2"/>
    <x v="34"/>
    <s v="August 22, 2014 (United States)"/>
    <x v="16"/>
    <n v="155000"/>
    <s v="Frank Miller"/>
    <s v="Frank Miller"/>
    <s v="Mickey Rourke"/>
    <s v="United States"/>
    <n v="65000000"/>
    <n v="39407616"/>
    <s v="Aldamisa Entertainment"/>
    <n v="102"/>
    <n v="236.7"/>
    <n v="52227161.551330797"/>
    <n v="-0.39372898461538464"/>
  </r>
  <r>
    <s v="Brick Mansions"/>
    <x v="8"/>
    <x v="2"/>
    <x v="34"/>
    <s v="April 25, 2014 (United States)"/>
    <x v="46"/>
    <n v="41000"/>
    <s v="Camille Delamarre"/>
    <s v="Luc Besson"/>
    <s v="Paul Walker"/>
    <s v="France"/>
    <n v="28000000"/>
    <n v="71416730"/>
    <s v="Relativity Media"/>
    <n v="90"/>
    <n v="236.7"/>
    <n v="94649041.829319805"/>
    <n v="1.5505975000000001"/>
  </r>
  <r>
    <s v="Vampire Academy"/>
    <x v="8"/>
    <x v="2"/>
    <x v="34"/>
    <s v="February 7, 2014 (United States)"/>
    <x v="30"/>
    <n v="53000"/>
    <s v="Mark Waters"/>
    <s v="Richelle Mead"/>
    <s v="Zoey Deutch"/>
    <s v="United States"/>
    <n v="30000000"/>
    <n v="15642346"/>
    <s v="Angry Films"/>
    <n v="104"/>
    <n v="236.7"/>
    <n v="20730899.620616812"/>
    <n v="-0.47858846666666666"/>
  </r>
  <r>
    <s v="The Monuments Men"/>
    <x v="8"/>
    <x v="3"/>
    <x v="34"/>
    <s v="February 7, 2014 (United States)"/>
    <x v="10"/>
    <n v="127000"/>
    <s v="George Clooney"/>
    <s v="George Clooney"/>
    <s v="George Clooney"/>
    <s v="United States"/>
    <n v="70000000"/>
    <n v="156706638"/>
    <s v="Columbia Pictures"/>
    <n v="118"/>
    <n v="236.7"/>
    <n v="207684293.79214194"/>
    <n v="1.2386662571428571"/>
  </r>
  <r>
    <s v="Honeymoon"/>
    <x v="0"/>
    <x v="0"/>
    <x v="34"/>
    <s v="September 12, 2014 (United States)"/>
    <x v="46"/>
    <n v="25000"/>
    <s v="Leigh Janiak"/>
    <s v="Phil Graziadei"/>
    <s v="Rose Leslie"/>
    <s v="United States"/>
    <n v="1000000"/>
    <n v="24343"/>
    <s v="Fewlas Entertainment"/>
    <n v="87"/>
    <n v="236.7"/>
    <n v="32261.931136459651"/>
    <n v="-0.975657"/>
  </r>
  <r>
    <s v="Dumb and Dumber to"/>
    <x v="8"/>
    <x v="3"/>
    <x v="34"/>
    <s v="November 14, 2014 (United States)"/>
    <x v="41"/>
    <n v="131000"/>
    <s v="Bobby Farrelly"/>
    <s v="Sean Anders"/>
    <s v="Jim Carrey"/>
    <s v="United States"/>
    <n v="40000000"/>
    <n v="169837010"/>
    <s v="Universal Pictures"/>
    <n v="109"/>
    <n v="236.7"/>
    <n v="225086058.45796365"/>
    <n v="3.24592525"/>
  </r>
  <r>
    <s v="Before We Go"/>
    <x v="8"/>
    <x v="3"/>
    <x v="34"/>
    <s v="July 21, 2015 (United States)"/>
    <x v="8"/>
    <n v="54000"/>
    <s v="Chris Evans"/>
    <s v="Ronald Bass"/>
    <s v="Chris Evans"/>
    <s v="United States"/>
    <m/>
    <n v="462875"/>
    <s v="G4 Productions"/>
    <n v="95"/>
    <n v="236.7"/>
    <n v="613451.15124630334"/>
    <n v="0"/>
  </r>
  <r>
    <s v="How to Train Your Dragon 2"/>
    <x v="1"/>
    <x v="10"/>
    <x v="34"/>
    <s v="June 13, 2014 (United States)"/>
    <x v="40"/>
    <n v="313000"/>
    <s v="Dean DeBlois"/>
    <s v="Dean DeBlois"/>
    <s v="Jay Baruchel"/>
    <s v="United States"/>
    <n v="145000000"/>
    <n v="621537519"/>
    <s v="DreamWorks Animation"/>
    <n v="102"/>
    <n v="236.7"/>
    <n v="823727586.43979716"/>
    <n v="3.2864656482758621"/>
  </r>
  <r>
    <s v="Noah"/>
    <x v="8"/>
    <x v="2"/>
    <x v="34"/>
    <s v="March 28, 2014 (United States)"/>
    <x v="46"/>
    <n v="246000"/>
    <s v="Darren Aronofsky"/>
    <s v="Darren Aronofsky"/>
    <s v="Russell Crowe"/>
    <s v="United States"/>
    <n v="125000000"/>
    <n v="359200044"/>
    <s v="Paramount Pictures"/>
    <n v="138"/>
    <n v="236.7"/>
    <n v="476050079.43726236"/>
    <n v="1.873600352"/>
  </r>
  <r>
    <s v="A Walk Among the Tombstones"/>
    <x v="0"/>
    <x v="2"/>
    <x v="34"/>
    <s v="September 19, 2014 (United States)"/>
    <x v="16"/>
    <n v="115000"/>
    <s v="Scott Frank"/>
    <s v="Lawrence Block"/>
    <s v="Liam Neeson"/>
    <s v="United States"/>
    <n v="28000000"/>
    <n v="58834384"/>
    <s v="1984 Private Defense Contractors"/>
    <n v="114"/>
    <n v="236.7"/>
    <n v="77973579.47106041"/>
    <n v="1.1012280000000001"/>
  </r>
  <r>
    <s v="Need for Speed"/>
    <x v="8"/>
    <x v="2"/>
    <x v="34"/>
    <s v="March 14, 2014 (United States)"/>
    <x v="5"/>
    <n v="165000"/>
    <s v="Scott Waugh"/>
    <s v="George Gatins"/>
    <s v="Aaron Paul"/>
    <s v="United States"/>
    <n v="66000000"/>
    <n v="203277636"/>
    <s v="Dreamworks Pictures"/>
    <n v="132"/>
    <n v="236.7"/>
    <n v="269405130.60076046"/>
    <n v="2.0799641818181818"/>
  </r>
  <r>
    <s v="Rio 2"/>
    <x v="2"/>
    <x v="10"/>
    <x v="34"/>
    <s v="April 11, 2014 (United States)"/>
    <x v="21"/>
    <n v="83000"/>
    <s v="Carlos Saldanha"/>
    <s v="Don Rhymer"/>
    <s v="Jesse Eisenberg"/>
    <s v="United States"/>
    <n v="103000000"/>
    <n v="498781117"/>
    <s v="Twentieth Century Fox Animation"/>
    <n v="101"/>
    <n v="236.7"/>
    <n v="661037754.13138986"/>
    <n v="3.8425351165048545"/>
  </r>
  <r>
    <s v="Seventh Son"/>
    <x v="8"/>
    <x v="2"/>
    <x v="34"/>
    <s v="February 6, 2015 (United States)"/>
    <x v="30"/>
    <n v="74000"/>
    <s v="Sergei Bodrov"/>
    <s v="Charles Leavitt"/>
    <s v="Ben Barnes"/>
    <s v="United States"/>
    <n v="95000000"/>
    <n v="114178613"/>
    <s v="Beijing Skywheel Entertainment Co."/>
    <n v="102"/>
    <n v="236.7"/>
    <n v="151321634.55048585"/>
    <n v="0.20188013684210526"/>
  </r>
  <r>
    <s v="Exodus: Gods and Kings"/>
    <x v="8"/>
    <x v="2"/>
    <x v="34"/>
    <s v="December 12, 2014 (United States)"/>
    <x v="22"/>
    <n v="162000"/>
    <s v="Ridley Scott"/>
    <s v="Adam Cooper"/>
    <s v="Christian Bale"/>
    <s v="United Kingdom"/>
    <n v="140000000"/>
    <n v="268175631"/>
    <s v="Chernin Entertainment"/>
    <n v="150"/>
    <n v="236.7"/>
    <n v="355414851.89987326"/>
    <n v="0.91554022142857139"/>
  </r>
  <r>
    <s v="A Million Ways to Die in the West"/>
    <x v="0"/>
    <x v="3"/>
    <x v="34"/>
    <s v="May 30, 2014 (United States)"/>
    <x v="10"/>
    <n v="181000"/>
    <s v="Seth MacFarlane"/>
    <s v="Seth MacFarlane"/>
    <s v="Seth MacFarlane"/>
    <s v="United States"/>
    <n v="40000000"/>
    <n v="87189756"/>
    <s v="Bluegrass Films"/>
    <n v="116"/>
    <n v="236.7"/>
    <n v="115553132.47655259"/>
    <n v="1.1797439000000001"/>
  </r>
  <r>
    <s v="Sabotage"/>
    <x v="0"/>
    <x v="2"/>
    <x v="34"/>
    <s v="March 28, 2014 (United States)"/>
    <x v="46"/>
    <n v="61000"/>
    <s v="David Ayer"/>
    <s v="Skip Woods"/>
    <s v="Arnold Schwarzenegger"/>
    <s v="United States"/>
    <n v="35000000"/>
    <n v="22126842"/>
    <s v="Open Road Films (II)"/>
    <n v="109"/>
    <n v="236.7"/>
    <n v="29324842.988593154"/>
    <n v="-0.36780451428571431"/>
  </r>
  <r>
    <s v="Paddington"/>
    <x v="1"/>
    <x v="10"/>
    <x v="34"/>
    <s v="January 16, 2015 (United States)"/>
    <x v="13"/>
    <n v="103000"/>
    <s v="Paul King"/>
    <s v="Paul King"/>
    <s v="Hugh Bonneville"/>
    <s v="United Kingdom"/>
    <n v="55000000"/>
    <n v="282377683"/>
    <s v="StudioCanal"/>
    <n v="95"/>
    <n v="236.7"/>
    <n v="374236920.81580055"/>
    <n v="4.1341396909090911"/>
  </r>
  <r>
    <s v="Non-Stop"/>
    <x v="8"/>
    <x v="2"/>
    <x v="34"/>
    <s v="February 28, 2014 (United States)"/>
    <x v="15"/>
    <n v="254000"/>
    <s v="Jaume Collet-Serra"/>
    <s v="John W. Richardson"/>
    <s v="Liam Neeson"/>
    <s v="United Kingdom"/>
    <n v="50000000"/>
    <n v="222809600"/>
    <s v="StudioCanal"/>
    <n v="106"/>
    <n v="236.7"/>
    <n v="295290965.44148707"/>
    <n v="3.4561920000000002"/>
  </r>
  <r>
    <s v="The Best of Me"/>
    <x v="8"/>
    <x v="0"/>
    <x v="34"/>
    <s v="October 17, 2014 (United States)"/>
    <x v="17"/>
    <n v="68000"/>
    <s v="Michael Hoffman"/>
    <s v="Nicholas Sparks"/>
    <s v="James Marsden"/>
    <s v="United States"/>
    <n v="26000000"/>
    <n v="38609668"/>
    <s v="DiNovi Pictures"/>
    <n v="118"/>
    <n v="236.7"/>
    <n v="51169636.043937467"/>
    <n v="0.48498723076923078"/>
  </r>
  <r>
    <s v="Horrible Bosses 2"/>
    <x v="0"/>
    <x v="3"/>
    <x v="34"/>
    <s v="November 26, 2014 (United States)"/>
    <x v="21"/>
    <n v="162000"/>
    <s v="Sean Anders"/>
    <s v="Sean Anders"/>
    <s v="Jason Bateman"/>
    <s v="United States"/>
    <n v="42000000"/>
    <n v="107645357"/>
    <s v="BenderSpink"/>
    <n v="108"/>
    <n v="236.7"/>
    <n v="142663069.24757075"/>
    <n v="1.5629846904761904"/>
  </r>
  <r>
    <s v="This Is Where I Leave You"/>
    <x v="0"/>
    <x v="3"/>
    <x v="34"/>
    <s v="September 19, 2014 (United States)"/>
    <x v="14"/>
    <n v="75000"/>
    <s v="Shawn Levy"/>
    <s v="Jonathan Tropper"/>
    <s v="Jason Bateman"/>
    <s v="United States"/>
    <n v="19800000"/>
    <n v="41296320"/>
    <s v="21 Laps Entertainment"/>
    <n v="103"/>
    <n v="236.7"/>
    <n v="54730272.85171102"/>
    <n v="1.0856727272727273"/>
  </r>
  <r>
    <s v="Into the Storm"/>
    <x v="8"/>
    <x v="2"/>
    <x v="34"/>
    <s v="August 8, 2014 (United States)"/>
    <x v="1"/>
    <n v="66000"/>
    <s v="Steven Quale"/>
    <s v="John Swetnam"/>
    <s v="Richard Armitage"/>
    <s v="United States"/>
    <n v="50000000"/>
    <n v="161502194"/>
    <s v="Broken Road Productions"/>
    <n v="89"/>
    <n v="236.7"/>
    <n v="214039874.34643006"/>
    <n v="2.2300438800000002"/>
  </r>
  <r>
    <s v="Penguins of Madagascar"/>
    <x v="1"/>
    <x v="10"/>
    <x v="34"/>
    <s v="November 26, 2014 (United States)"/>
    <x v="17"/>
    <n v="83000"/>
    <s v="Eric Darnell"/>
    <s v="Michael Colton"/>
    <s v="Tom McGrath"/>
    <s v="United States"/>
    <n v="132000000"/>
    <n v="373515621"/>
    <s v="DreamWorks Animation"/>
    <n v="92"/>
    <n v="236.7"/>
    <n v="495022603.7503168"/>
    <n v="1.8296637954545454"/>
  </r>
  <r>
    <s v="Jack Ryan: Shadow Recruit"/>
    <x v="8"/>
    <x v="2"/>
    <x v="34"/>
    <s v="January 17, 2014 (United States)"/>
    <x v="19"/>
    <n v="126000"/>
    <s v="Kenneth Branagh"/>
    <s v="Adam Cozad"/>
    <s v="Chris Pine"/>
    <s v="United States"/>
    <n v="60000000"/>
    <n v="135503748"/>
    <s v="Paramount Pictures"/>
    <n v="105"/>
    <n v="236.7"/>
    <n v="179583970.20532319"/>
    <n v="1.2583958"/>
  </r>
  <r>
    <s v="Mommy"/>
    <x v="0"/>
    <x v="0"/>
    <x v="34"/>
    <s v="October 8, 2014 (Belgium)"/>
    <x v="31"/>
    <n v="53000"/>
    <s v="Xavier Dolan"/>
    <s v="Xavier Dolan"/>
    <s v="Anne Dorval"/>
    <s v="Canada"/>
    <m/>
    <n v="13156856"/>
    <s v="Les Films SÃ©ville"/>
    <n v="139"/>
    <n v="236.7"/>
    <n v="17436864.077735528"/>
    <n v="0"/>
  </r>
  <r>
    <s v="Testament of Youth"/>
    <x v="8"/>
    <x v="5"/>
    <x v="34"/>
    <s v="January 16, 2015 (United Kingdom)"/>
    <x v="4"/>
    <n v="27000"/>
    <s v="James Kent"/>
    <s v="Vera Brittain"/>
    <s v="Alicia Vikander"/>
    <s v="United Kingdom"/>
    <m/>
    <n v="5874883"/>
    <s v="BBC Films"/>
    <n v="129"/>
    <n v="236.7"/>
    <n v="7786019.421630756"/>
    <n v="0"/>
  </r>
  <r>
    <s v="Cooties"/>
    <x v="0"/>
    <x v="2"/>
    <x v="34"/>
    <s v="September 18, 2015 (United States)"/>
    <x v="46"/>
    <n v="24000"/>
    <s v="Jonathan Milott"/>
    <s v="Leigh Whannell"/>
    <s v="Elijah Wood"/>
    <s v="United States"/>
    <m/>
    <n v="485544"/>
    <s v="SpectreVision"/>
    <n v="88"/>
    <n v="236.7"/>
    <n v="643494.51964512037"/>
    <n v="0"/>
  </r>
  <r>
    <s v="The Book of Life"/>
    <x v="1"/>
    <x v="10"/>
    <x v="34"/>
    <s v="October 17, 2014 (United States)"/>
    <x v="4"/>
    <n v="66000"/>
    <s v="Jorge R. GutiÃ©rrez"/>
    <s v="Jorge R. GutiÃ©rrez"/>
    <s v="Diego Luna"/>
    <s v="United States"/>
    <n v="50000000"/>
    <n v="99783556"/>
    <s v="Reel FX Creative Studios"/>
    <n v="95"/>
    <n v="236.7"/>
    <n v="132243774.89311364"/>
    <n v="0.99567112000000002"/>
  </r>
  <r>
    <s v="Goodnight Mommy"/>
    <x v="0"/>
    <x v="4"/>
    <x v="34"/>
    <s v="September 11, 2015 (United States)"/>
    <x v="17"/>
    <n v="47000"/>
    <s v="Severin Fiala"/>
    <s v="Veronika Franz"/>
    <s v="Lukas Schwarz"/>
    <s v="Austria"/>
    <m/>
    <n v="2193474"/>
    <s v="Ulrich Seidl Film Produktion GmbH"/>
    <n v="99"/>
    <n v="236.7"/>
    <n v="2907024.8998732571"/>
    <n v="0"/>
  </r>
  <r>
    <s v="The November Man"/>
    <x v="0"/>
    <x v="2"/>
    <x v="34"/>
    <s v="August 27, 2014 (United States)"/>
    <x v="21"/>
    <n v="65000"/>
    <s v="Roger Donaldson"/>
    <s v="Michael Finch"/>
    <s v="Pierce Brosnan"/>
    <s v="United States"/>
    <n v="15000000"/>
    <n v="39661919"/>
    <s v="Relativity Media"/>
    <n v="108"/>
    <n v="236.7"/>
    <n v="52564190.918039709"/>
    <n v="1.6441279333333334"/>
  </r>
  <r>
    <s v="Dracula Untold"/>
    <x v="8"/>
    <x v="2"/>
    <x v="34"/>
    <s v="October 10, 2014 (United States)"/>
    <x v="21"/>
    <n v="184000"/>
    <s v="Gary Shore"/>
    <s v="Matt Sazama"/>
    <s v="Luke Evans"/>
    <s v="United States"/>
    <n v="70000000"/>
    <n v="217124280"/>
    <s v="Universal Pictures"/>
    <n v="92"/>
    <n v="236.7"/>
    <n v="287756175.05703419"/>
    <n v="2.1017754285714285"/>
  </r>
  <r>
    <s v="Unfriended"/>
    <x v="0"/>
    <x v="4"/>
    <x v="34"/>
    <s v="April 17, 2015 (United States)"/>
    <x v="30"/>
    <n v="71000"/>
    <s v="Levan Gabriadze"/>
    <s v="Nelson Greaves"/>
    <s v="Heather Sossaman"/>
    <s v="United States"/>
    <n v="1000000"/>
    <n v="62882090"/>
    <s v="Bazelevs Production"/>
    <n v="83"/>
    <n v="236.7"/>
    <n v="83338029.71271652"/>
    <n v="61.882089999999998"/>
  </r>
  <r>
    <s v="I Origins"/>
    <x v="0"/>
    <x v="0"/>
    <x v="34"/>
    <s v="September 19, 2014 (South Africa)"/>
    <x v="34"/>
    <n v="119000"/>
    <s v="Mike Cahill"/>
    <s v="Mike Cahill"/>
    <s v="Michael Pitt"/>
    <s v="United States"/>
    <n v="1000000"/>
    <n v="481234"/>
    <s v="Verisimilitude"/>
    <n v="106"/>
    <n v="236.7"/>
    <n v="637782.44951415295"/>
    <n v="-0.51876599999999995"/>
  </r>
  <r>
    <s v="Transcendence"/>
    <x v="8"/>
    <x v="2"/>
    <x v="34"/>
    <s v="April 18, 2014 (United States)"/>
    <x v="19"/>
    <n v="220000"/>
    <s v="Wally Pfister"/>
    <s v="Jack Paglen"/>
    <s v="Johnny Depp"/>
    <s v="United Kingdom"/>
    <n v="100000000"/>
    <n v="103039258"/>
    <s v="Alcon Entertainment"/>
    <n v="119"/>
    <n v="236.7"/>
    <n v="136558577.24799323"/>
    <n v="3.0392579999999999E-2"/>
  </r>
  <r>
    <s v="Endless Love"/>
    <x v="8"/>
    <x v="0"/>
    <x v="34"/>
    <s v="February 14, 2014 (United States)"/>
    <x v="21"/>
    <n v="42000"/>
    <s v="Shana Feste"/>
    <s v="Shana Feste"/>
    <s v="Gabriella Wilde"/>
    <s v="United States"/>
    <n v="20000000"/>
    <n v="34718173"/>
    <s v="Bluegrass Films"/>
    <n v="104"/>
    <n v="236.7"/>
    <n v="46012213.22391212"/>
    <n v="0.73590865000000005"/>
  </r>
  <r>
    <s v="Just Before I Go"/>
    <x v="0"/>
    <x v="3"/>
    <x v="34"/>
    <s v="April 24, 2015 (United States)"/>
    <x v="5"/>
    <n v="18000"/>
    <s v="Courteney Cox"/>
    <s v="David Flebotte"/>
    <s v="Seann William Scott"/>
    <s v="United States"/>
    <m/>
    <n v="10970"/>
    <s v="New Artists Alliance"/>
    <n v="95"/>
    <n v="236.7"/>
    <n v="14538.610054921841"/>
    <n v="0"/>
  </r>
  <r>
    <s v="Before I Go to Sleep"/>
    <x v="0"/>
    <x v="0"/>
    <x v="34"/>
    <s v="October 31, 2014 (United States)"/>
    <x v="5"/>
    <n v="75000"/>
    <s v="Rowan Joffe"/>
    <s v="Rowan Joffe"/>
    <s v="Nicole Kidman"/>
    <s v="United Kingdom"/>
    <n v="22000000"/>
    <n v="17669776"/>
    <s v="Scott Free Productions"/>
    <n v="92"/>
    <n v="236.7"/>
    <n v="23417865.362061679"/>
    <n v="-0.19682836363636363"/>
  </r>
  <r>
    <s v="The Good Lie"/>
    <x v="8"/>
    <x v="5"/>
    <x v="34"/>
    <s v="November 7, 2014 (South Africa)"/>
    <x v="34"/>
    <n v="28000"/>
    <s v="Philippe Falardeau"/>
    <s v="Margaret Nagle"/>
    <s v="Reese Witherspoon"/>
    <s v="Kenya"/>
    <n v="20000000"/>
    <n v="3396345"/>
    <s v="Alcon Entertainment"/>
    <n v="110"/>
    <n v="236.7"/>
    <n v="4501197.4081115332"/>
    <n v="-0.83018274999999997"/>
  </r>
  <r>
    <s v="Deliver Us from Evil"/>
    <x v="0"/>
    <x v="2"/>
    <x v="34"/>
    <s v="July 2, 2014 (United States)"/>
    <x v="19"/>
    <n v="73000"/>
    <s v="Scott Derrickson"/>
    <s v="Scott Derrickson"/>
    <s v="Eric Bana"/>
    <s v="United States"/>
    <n v="30000000"/>
    <n v="87937815"/>
    <s v="Screen Gems"/>
    <n v="118"/>
    <n v="236.7"/>
    <n v="116544539.77820024"/>
    <n v="1.9312605"/>
  </r>
  <r>
    <s v="The Raid 2"/>
    <x v="0"/>
    <x v="2"/>
    <x v="34"/>
    <s v="April 11, 2014 (United States)"/>
    <x v="45"/>
    <n v="117000"/>
    <s v="Gareth Evans"/>
    <s v="Gareth Evans"/>
    <s v="Iko Uwais"/>
    <s v="Indonesia"/>
    <n v="4500000"/>
    <n v="6566916"/>
    <s v="Sony Pictures Classics"/>
    <n v="150"/>
    <n v="236.7"/>
    <n v="8703175.1128010135"/>
    <n v="0.45931466666666665"/>
  </r>
  <r>
    <s v="Taken 3"/>
    <x v="8"/>
    <x v="2"/>
    <x v="34"/>
    <s v="January 9, 2015 (United States)"/>
    <x v="22"/>
    <n v="183000"/>
    <s v="Olivier Megaton"/>
    <s v="Luc Besson"/>
    <s v="Liam Neeson"/>
    <s v="France"/>
    <n v="48000000"/>
    <n v="326479141"/>
    <s v="EuropaCorp"/>
    <n v="108"/>
    <n v="236.7"/>
    <n v="432684860.71694124"/>
    <n v="5.8016487708333333"/>
  </r>
  <r>
    <s v="Pompeii"/>
    <x v="8"/>
    <x v="2"/>
    <x v="34"/>
    <s v="February 21, 2014 (United States)"/>
    <x v="30"/>
    <n v="108000"/>
    <s v="Paul W.S. Anderson"/>
    <s v="Janet Scott Batchler"/>
    <s v="Kit Harington"/>
    <s v="Canada"/>
    <n v="100000000"/>
    <n v="117831631"/>
    <s v="TriStar Pictures"/>
    <n v="105"/>
    <n v="236.7"/>
    <n v="156163002.30122516"/>
    <n v="0.17831631000000001"/>
  </r>
  <r>
    <s v="Kill Me Three Times"/>
    <x v="0"/>
    <x v="2"/>
    <x v="34"/>
    <s v="April 10, 2015 (United States)"/>
    <x v="23"/>
    <n v="22000"/>
    <s v="Kriv Stenders"/>
    <s v="James McFarland"/>
    <s v="Simon Pegg"/>
    <s v="United States"/>
    <m/>
    <n v="101807"/>
    <s v="Cargo Entertainment"/>
    <n v="90"/>
    <n v="236.7"/>
    <n v="134925.45796366708"/>
    <n v="0"/>
  </r>
  <r>
    <s v="Ride Along"/>
    <x v="8"/>
    <x v="2"/>
    <x v="34"/>
    <s v="January 17, 2014 (United States)"/>
    <x v="19"/>
    <n v="106000"/>
    <s v="Tim Story"/>
    <s v="Greg Coolidge"/>
    <s v="Ice Cube"/>
    <s v="United States"/>
    <n v="25000000"/>
    <n v="154468902"/>
    <s v="Universal Pictures"/>
    <n v="99"/>
    <n v="236.7"/>
    <n v="204718608.18504435"/>
    <n v="5.1787560800000003"/>
  </r>
  <r>
    <s v="That Awkward Moment"/>
    <x v="0"/>
    <x v="3"/>
    <x v="34"/>
    <s v="January 31, 2014 (United States)"/>
    <x v="10"/>
    <n v="99000"/>
    <s v="Tom Gormican"/>
    <s v="Tom Gormican"/>
    <s v="Zac Efron"/>
    <s v="United States"/>
    <n v="8000000"/>
    <n v="45640143"/>
    <s v="Treehouse Pictures"/>
    <n v="94"/>
    <n v="236.7"/>
    <n v="60487168.817490488"/>
    <n v="4.7050178750000002"/>
  </r>
  <r>
    <s v="The Homesman"/>
    <x v="0"/>
    <x v="0"/>
    <x v="34"/>
    <s v="May 18, 2014 (France)"/>
    <x v="14"/>
    <n v="32000"/>
    <s v="Tommy Lee Jones"/>
    <s v="Tommy Lee Jones"/>
    <s v="Tommy Lee Jones"/>
    <s v="United States"/>
    <n v="16000000"/>
    <n v="3819421"/>
    <s v="EuropaCorp"/>
    <n v="122"/>
    <n v="236.7"/>
    <n v="5061902.6941275876"/>
    <n v="-0.76128618749999999"/>
  </r>
  <r>
    <s v="Black Sea"/>
    <x v="0"/>
    <x v="1"/>
    <x v="34"/>
    <s v="January 23, 2015 (United States)"/>
    <x v="5"/>
    <n v="36000"/>
    <s v="Kevin Macdonald"/>
    <s v="Dennis Kelly"/>
    <s v="Jude Law"/>
    <s v="United Kingdom"/>
    <m/>
    <n v="4070789"/>
    <s v="Focus Features"/>
    <n v="114"/>
    <n v="236.7"/>
    <n v="5395042.2868610052"/>
    <n v="0"/>
  </r>
  <r>
    <s v="Men, Women &amp; Children"/>
    <x v="0"/>
    <x v="3"/>
    <x v="34"/>
    <s v="October 17, 2014 (United States)"/>
    <x v="17"/>
    <n v="31000"/>
    <s v="Jason Reitman"/>
    <s v="Chad Kultgen"/>
    <s v="Kaitlyn Dever"/>
    <s v="United States"/>
    <n v="16000000"/>
    <n v="1705908"/>
    <s v="Paramount Pictures"/>
    <n v="119"/>
    <n v="236.7"/>
    <n v="2260850.6108998731"/>
    <n v="-0.89338074999999995"/>
  </r>
  <r>
    <s v="Let's Be Cops"/>
    <x v="0"/>
    <x v="2"/>
    <x v="34"/>
    <s v="August 13, 2014 (United States)"/>
    <x v="5"/>
    <n v="129000"/>
    <s v="Luke Greenfield"/>
    <s v="Luke Greenfield"/>
    <s v="Jake Johnson"/>
    <s v="United States"/>
    <n v="17000000"/>
    <n v="138224951"/>
    <s v="Genre Films"/>
    <n v="104"/>
    <n v="236.7"/>
    <n v="183190397.6708914"/>
    <n v="7.1308794705882352"/>
  </r>
  <r>
    <s v="A Most Violent Year"/>
    <x v="0"/>
    <x v="2"/>
    <x v="34"/>
    <s v="January 30, 2015 (United States)"/>
    <x v="9"/>
    <n v="68000"/>
    <s v="J.C. Chandor"/>
    <s v="J.C. Chandor"/>
    <s v="Oscar Isaac"/>
    <s v="United States"/>
    <n v="20000000"/>
    <n v="12007070"/>
    <s v="Before The Door Pictures"/>
    <n v="125"/>
    <n v="236.7"/>
    <n v="15913045.454161385"/>
    <n v="-0.39964650000000002"/>
  </r>
  <r>
    <s v="PK"/>
    <x v="4"/>
    <x v="3"/>
    <x v="34"/>
    <s v="December 19, 2014 (India)"/>
    <x v="31"/>
    <n v="169000"/>
    <s v="Rajkumar Hirani"/>
    <s v="Rajkumar Hirani"/>
    <s v="Aamir Khan"/>
    <s v="India"/>
    <m/>
    <n v="100370104"/>
    <s v="Rajkumar Hirani Films"/>
    <n v="153"/>
    <n v="236.7"/>
    <n v="133021130.64976764"/>
    <n v="0"/>
  </r>
  <r>
    <s v="A Little Chaos"/>
    <x v="0"/>
    <x v="0"/>
    <x v="34"/>
    <s v="June 26, 2015 (United States)"/>
    <x v="16"/>
    <n v="22000"/>
    <s v="Alan Rickman"/>
    <s v="Jeremy Brock"/>
    <s v="Kate Winslet"/>
    <s v="United Kingdom"/>
    <m/>
    <n v="10084623"/>
    <s v="BBC Films"/>
    <n v="112"/>
    <n v="236.7"/>
    <n v="13365214.343472749"/>
    <n v="0"/>
  </r>
  <r>
    <s v="The Loft"/>
    <x v="0"/>
    <x v="16"/>
    <x v="34"/>
    <s v="January 30, 2015 (United States)"/>
    <x v="21"/>
    <n v="53000"/>
    <s v="Erik Van Looy"/>
    <s v="Bart De Pauw"/>
    <s v="Karl Urban"/>
    <s v="Belgium"/>
    <n v="14000000"/>
    <n v="11020402"/>
    <s v="Open Road Films"/>
    <n v="108"/>
    <n v="236.7"/>
    <n v="14605408.142796788"/>
    <n v="-0.21282842857142859"/>
  </r>
  <r>
    <s v="A Most Wanted Man"/>
    <x v="0"/>
    <x v="6"/>
    <x v="34"/>
    <s v="August 1, 2014 (United States)"/>
    <x v="8"/>
    <n v="74000"/>
    <s v="Anton Corbijn"/>
    <s v="Andrew Bovell"/>
    <s v="Philip Seymour Hoffman"/>
    <s v="United Kingdom"/>
    <n v="15000000"/>
    <n v="36233517"/>
    <s v="Lionsgate"/>
    <n v="122"/>
    <n v="236.7"/>
    <n v="48020508.166032948"/>
    <n v="1.4155678"/>
  </r>
  <r>
    <s v="Clown"/>
    <x v="0"/>
    <x v="4"/>
    <x v="34"/>
    <s v="June 17, 2016 (United States)"/>
    <x v="46"/>
    <n v="23000"/>
    <s v="Jon Watts"/>
    <s v="Christopher Ford"/>
    <s v="Andy Powers"/>
    <s v="United States"/>
    <n v="1500000"/>
    <n v="4381603"/>
    <s v="Cross Creek Pictures"/>
    <n v="100"/>
    <n v="236.7"/>
    <n v="5806966.0376003375"/>
    <n v="1.9210686666666668"/>
  </r>
  <r>
    <s v="The Signal"/>
    <x v="8"/>
    <x v="0"/>
    <x v="34"/>
    <s v="July 10, 2014 (Germany)"/>
    <x v="10"/>
    <n v="64000"/>
    <s v="William Eubank"/>
    <s v="Carlyle Eubank"/>
    <s v="Brenton Thwaites"/>
    <s v="United States"/>
    <n v="4000000"/>
    <n v="2595622"/>
    <s v="Automatik Entertainment"/>
    <n v="97"/>
    <n v="236.7"/>
    <n v="3439994.1757498942"/>
    <n v="-0.35109449999999998"/>
  </r>
  <r>
    <s v="The Hundred-Foot Journey"/>
    <x v="1"/>
    <x v="3"/>
    <x v="34"/>
    <s v="August 8, 2014 (United States)"/>
    <x v="4"/>
    <n v="79000"/>
    <s v="Lasse HallstrÃ¶m"/>
    <s v="Steven Knight"/>
    <s v="Helen Mirren"/>
    <s v="United States"/>
    <n v="22000000"/>
    <n v="89514453"/>
    <s v="Amblin Entertainment"/>
    <n v="122"/>
    <n v="236.7"/>
    <n v="118634068.04435994"/>
    <n v="3.0688387727272728"/>
  </r>
  <r>
    <s v="Beyond the Lights"/>
    <x v="8"/>
    <x v="0"/>
    <x v="34"/>
    <s v="November 14, 2014 (United States)"/>
    <x v="15"/>
    <n v="16000"/>
    <s v="Gina Prince-Bythewood"/>
    <s v="Gina Prince-Bythewood"/>
    <s v="Gugu Mbatha-Raw"/>
    <s v="United States"/>
    <n v="7000000"/>
    <n v="14618727"/>
    <s v="Black Entertainment Television (BET)"/>
    <n v="116"/>
    <n v="236.7"/>
    <n v="19374290.91634981"/>
    <n v="1.0883895714285714"/>
  </r>
  <r>
    <s v="Maps to the Stars"/>
    <x v="0"/>
    <x v="3"/>
    <x v="34"/>
    <s v="February 27, 2015 (United States)"/>
    <x v="19"/>
    <n v="39000"/>
    <s v="David Cronenberg"/>
    <s v="Bruce Wagner"/>
    <s v="Julianne Moore"/>
    <s v="Canada"/>
    <n v="15000000"/>
    <n v="4510934"/>
    <s v="Prospero Pictures"/>
    <n v="111"/>
    <n v="236.7"/>
    <n v="5978369.2260245029"/>
    <n v="-0.69927106666666672"/>
  </r>
  <r>
    <s v="If I Stay"/>
    <x v="8"/>
    <x v="0"/>
    <x v="34"/>
    <s v="August 22, 2014 (United States)"/>
    <x v="17"/>
    <n v="118000"/>
    <s v="R.J. Cutler"/>
    <s v="Shauna Cross"/>
    <s v="ChloÃ« Grace Moretz"/>
    <s v="United States"/>
    <n v="11000000"/>
    <n v="78274843"/>
    <s v="DiNovi Pictures"/>
    <n v="107"/>
    <n v="236.7"/>
    <n v="103738142.15927334"/>
    <n v="6.1158948181818182"/>
  </r>
  <r>
    <s v="She's Funny That Way"/>
    <x v="0"/>
    <x v="3"/>
    <x v="34"/>
    <s v="August 21, 2015 (United States)"/>
    <x v="10"/>
    <n v="25000"/>
    <s v="Peter Bogdanovich"/>
    <s v="Louise Stratten"/>
    <s v="Imogen Poots"/>
    <s v="United States"/>
    <m/>
    <n v="6034851"/>
    <s v="Lagniappe Films"/>
    <n v="93"/>
    <n v="236.7"/>
    <n v="7998026.0190114062"/>
    <n v="0"/>
  </r>
  <r>
    <s v="'71"/>
    <x v="0"/>
    <x v="2"/>
    <x v="34"/>
    <s v="October 10, 2014 (United Kingdom)"/>
    <x v="13"/>
    <n v="53000"/>
    <s v="Yann Demange"/>
    <s v="Gregory Burke"/>
    <s v="Jack O'Connell"/>
    <s v="United Kingdom"/>
    <m/>
    <n v="3062178"/>
    <s v="Film 4"/>
    <n v="99"/>
    <n v="236.7"/>
    <n v="4058323.7794676805"/>
    <n v="0"/>
  </r>
  <r>
    <s v="Still Alice"/>
    <x v="8"/>
    <x v="0"/>
    <x v="34"/>
    <s v="February 20, 2015 (United States)"/>
    <x v="24"/>
    <n v="129000"/>
    <s v="Richard Glatzer"/>
    <s v="Richard Glatzer"/>
    <s v="Julianne Moore"/>
    <s v="United States"/>
    <n v="5000000"/>
    <n v="44779195"/>
    <s v="Lutzus-Brown"/>
    <n v="101"/>
    <n v="236.7"/>
    <n v="59346149.01351922"/>
    <n v="7.9558390000000001"/>
  </r>
  <r>
    <s v="3 Days to Kill"/>
    <x v="8"/>
    <x v="2"/>
    <x v="34"/>
    <s v="February 21, 2014 (United States)"/>
    <x v="19"/>
    <n v="90000"/>
    <s v="McG"/>
    <s v="Adi Hasak"/>
    <s v="Kevin Costner"/>
    <s v="United States"/>
    <n v="28000000"/>
    <n v="53260230"/>
    <s v="Relativity Media"/>
    <n v="117"/>
    <n v="236.7"/>
    <n v="70586118.086185038"/>
    <n v="0.90215107142857143"/>
  </r>
  <r>
    <s v="Spring"/>
    <x v="4"/>
    <x v="4"/>
    <x v="34"/>
    <s v="March 20, 2015 (United States)"/>
    <x v="17"/>
    <n v="26000"/>
    <s v="Justin Benson"/>
    <s v="Justin Benson"/>
    <s v="Lou Taylor Pucci"/>
    <s v="United States"/>
    <m/>
    <n v="49970"/>
    <s v="Rustic Films"/>
    <n v="109"/>
    <n v="236.7"/>
    <n v="66225.555555555547"/>
    <n v="0"/>
  </r>
  <r>
    <s v="Love &amp; Mercy"/>
    <x v="8"/>
    <x v="5"/>
    <x v="34"/>
    <s v="June 19, 2015 (United States)"/>
    <x v="34"/>
    <n v="37000"/>
    <s v="Bill Pohlad"/>
    <s v="Oren Moverman"/>
    <s v="John Cusack"/>
    <s v="United States"/>
    <n v="10000000"/>
    <n v="28641776"/>
    <s v="River Road Entertainment"/>
    <n v="121"/>
    <n v="236.7"/>
    <n v="37959126.029573299"/>
    <n v="1.8641776000000001"/>
  </r>
  <r>
    <s v="Big Eyes"/>
    <x v="8"/>
    <x v="5"/>
    <x v="34"/>
    <s v="December 25, 2014 (United States)"/>
    <x v="9"/>
    <n v="88000"/>
    <s v="Tim Burton"/>
    <s v="Scott Alexander"/>
    <s v="Amy Adams"/>
    <s v="United States"/>
    <n v="10000000"/>
    <n v="29253166"/>
    <s v="The Weinstein Company"/>
    <n v="106"/>
    <n v="236.7"/>
    <n v="38769405.0452049"/>
    <n v="1.9253165999999999"/>
  </r>
  <r>
    <s v="Addicted"/>
    <x v="0"/>
    <x v="0"/>
    <x v="34"/>
    <s v="October 10, 2014 (United States)"/>
    <x v="27"/>
    <n v="10000"/>
    <s v="Bille Woodruff"/>
    <s v="Christina Welsh"/>
    <s v="Sharon Leal"/>
    <s v="United States"/>
    <n v="5000000"/>
    <n v="17534314"/>
    <s v="Codeblack Entertainment"/>
    <n v="106"/>
    <n v="236.7"/>
    <n v="23238336.720743556"/>
    <n v="2.5068627999999999"/>
  </r>
  <r>
    <s v="The Water Diviner"/>
    <x v="0"/>
    <x v="0"/>
    <x v="34"/>
    <s v="December 26, 2014 (Australia)"/>
    <x v="9"/>
    <n v="73000"/>
    <s v="Russell Crowe"/>
    <s v="Andrew Knight"/>
    <s v="Russell Crowe"/>
    <s v="Australia"/>
    <n v="22500000"/>
    <n v="38176317"/>
    <s v="Fear of God Films"/>
    <n v="111"/>
    <n v="236.7"/>
    <n v="50595313.235741444"/>
    <n v="0.69672520000000004"/>
  </r>
  <r>
    <s v="Selma"/>
    <x v="8"/>
    <x v="5"/>
    <x v="34"/>
    <s v="January 9, 2015 (United States)"/>
    <x v="24"/>
    <n v="88000"/>
    <s v="Ava DuVernay"/>
    <s v="Paul Webb"/>
    <s v="David Oyelowo"/>
    <s v="United Kingdom"/>
    <n v="20000000"/>
    <n v="66787908"/>
    <s v="PathÃ©"/>
    <n v="128"/>
    <n v="236.7"/>
    <n v="88514434.894803539"/>
    <n v="2.3393953999999999"/>
  </r>
  <r>
    <s v="Veronica Mars"/>
    <x v="8"/>
    <x v="6"/>
    <x v="34"/>
    <s v="March 13, 2014 (Germany)"/>
    <x v="8"/>
    <n v="51000"/>
    <s v="Rob Thomas"/>
    <s v="Rob Thomas"/>
    <s v="Kristen Bell"/>
    <s v="United States"/>
    <n v="6000000"/>
    <n v="3485383"/>
    <s v="Warner Bros. Digital Distribution"/>
    <n v="107"/>
    <n v="236.7"/>
    <n v="4619200.0299957749"/>
    <n v="-0.41910283333333331"/>
  </r>
  <r>
    <s v="Million Dollar Arm"/>
    <x v="1"/>
    <x v="5"/>
    <x v="34"/>
    <s v="May 16, 2014 (United States)"/>
    <x v="9"/>
    <n v="44000"/>
    <s v="Craig Gillespie"/>
    <s v="Tom McCarthy"/>
    <s v="Jon Hamm"/>
    <s v="United States"/>
    <n v="25000000"/>
    <n v="38483455"/>
    <s v="Walt Disney Pictures"/>
    <n v="124"/>
    <n v="236.7"/>
    <n v="51002365.160540767"/>
    <n v="0.53933819999999999"/>
  </r>
  <r>
    <s v="The One I Love"/>
    <x v="0"/>
    <x v="3"/>
    <x v="34"/>
    <s v="August 8, 2014 (United States)"/>
    <x v="12"/>
    <n v="37000"/>
    <s v="Charlie McDowell"/>
    <s v="Justin Lader"/>
    <s v="Mark Duplass"/>
    <s v="United States"/>
    <n v="100000"/>
    <n v="596933"/>
    <s v="RADiUS-TWC"/>
    <n v="91"/>
    <n v="236.7"/>
    <n v="791119.06252640474"/>
    <n v="4.9693300000000002"/>
  </r>
  <r>
    <s v="Jersey Boys"/>
    <x v="0"/>
    <x v="5"/>
    <x v="34"/>
    <s v="June 20, 2014 (United States)"/>
    <x v="8"/>
    <n v="33000"/>
    <s v="Clint Eastwood"/>
    <s v="Marshall Brickman"/>
    <s v="John Lloyd Young"/>
    <s v="United States"/>
    <n v="40000000"/>
    <n v="67647013"/>
    <s v="Four Seasons Partnership"/>
    <n v="134"/>
    <n v="236.7"/>
    <n v="89653012.159273341"/>
    <n v="0.69117532500000001"/>
  </r>
  <r>
    <s v="Walk of Shame"/>
    <x v="0"/>
    <x v="3"/>
    <x v="34"/>
    <s v="May 1, 2014 (Israel)"/>
    <x v="22"/>
    <n v="52000"/>
    <s v="Steven Brill"/>
    <s v="Steven Brill"/>
    <s v="Elizabeth Banks"/>
    <s v="United States"/>
    <m/>
    <n v="8122990"/>
    <s v="Focus World"/>
    <n v="95"/>
    <n v="236.7"/>
    <n v="10765449.780312631"/>
    <n v="0"/>
  </r>
  <r>
    <s v="Draft Day"/>
    <x v="8"/>
    <x v="0"/>
    <x v="34"/>
    <s v="April 11, 2014 (United States)"/>
    <x v="8"/>
    <n v="56000"/>
    <s v="Ivan Reitman"/>
    <s v="Scott Rothman"/>
    <s v="Kevin Costner"/>
    <s v="United States"/>
    <n v="25000000"/>
    <n v="29824199"/>
    <s v="Summit Entertainment"/>
    <n v="110"/>
    <n v="236.7"/>
    <n v="39526198.674693704"/>
    <n v="0.19296795999999999"/>
  </r>
  <r>
    <s v="And So It Goes"/>
    <x v="8"/>
    <x v="3"/>
    <x v="34"/>
    <s v="July 25, 2014 (United States)"/>
    <x v="1"/>
    <n v="13000"/>
    <s v="Rob Reiner"/>
    <s v="Mark Andrus"/>
    <s v="Michael Douglas"/>
    <s v="United States"/>
    <n v="18000000"/>
    <n v="25419147"/>
    <s v="ASIG Productions"/>
    <n v="94"/>
    <n v="236.7"/>
    <n v="33688155.529784538"/>
    <n v="0.41217483333333332"/>
  </r>
  <r>
    <s v="A Haunted House 2"/>
    <x v="0"/>
    <x v="3"/>
    <x v="34"/>
    <s v="April 18, 2014 (United States)"/>
    <x v="32"/>
    <n v="20000"/>
    <s v="Michael Tiddes"/>
    <s v="Marlon Wayans"/>
    <s v="Marlon Wayans"/>
    <s v="United States"/>
    <n v="4000000"/>
    <n v="25358716"/>
    <s v="Baby Way Productions"/>
    <n v="86"/>
    <n v="236.7"/>
    <n v="33608065.945078157"/>
    <n v="5.3396790000000003"/>
  </r>
  <r>
    <s v="The Gambler"/>
    <x v="0"/>
    <x v="6"/>
    <x v="34"/>
    <s v="December 25, 2014 (United States)"/>
    <x v="10"/>
    <n v="68000"/>
    <s v="Rupert Wyatt"/>
    <s v="William Monahan"/>
    <s v="Mark Wahlberg"/>
    <s v="United States"/>
    <n v="25000000"/>
    <n v="39280992"/>
    <s v="Paramount Pictures"/>
    <n v="111"/>
    <n v="236.7"/>
    <n v="52059345.967046894"/>
    <n v="0.57123968000000003"/>
  </r>
  <r>
    <s v="Cake"/>
    <x v="0"/>
    <x v="0"/>
    <x v="34"/>
    <s v="January 23, 2015 (United States)"/>
    <x v="5"/>
    <n v="36000"/>
    <s v="Daniel Barnz"/>
    <s v="Patrick Tobin"/>
    <s v="Jennifer Aniston"/>
    <s v="United States"/>
    <n v="7000000"/>
    <n v="2433850"/>
    <s v="Cinelou Films"/>
    <n v="102"/>
    <n v="236.7"/>
    <n v="3225596.7258132654"/>
    <n v="-0.65230714285714286"/>
  </r>
  <r>
    <s v="I, Frankenstein"/>
    <x v="8"/>
    <x v="2"/>
    <x v="34"/>
    <s v="January 24, 2014 (United States)"/>
    <x v="27"/>
    <n v="79000"/>
    <s v="Stuart Beattie"/>
    <s v="Stuart Beattie"/>
    <s v="Aaron Eckhart"/>
    <s v="United States"/>
    <n v="65000000"/>
    <n v="76801179"/>
    <s v="Hopscotch Features"/>
    <n v="92"/>
    <n v="236.7"/>
    <n v="101785085.98352344"/>
    <n v="0.18155660000000001"/>
  </r>
  <r>
    <s v="Muppets Most Wanted"/>
    <x v="1"/>
    <x v="1"/>
    <x v="34"/>
    <s v="March 21, 2014 (United States)"/>
    <x v="5"/>
    <n v="33000"/>
    <s v="James Bobin"/>
    <s v="James Bobin"/>
    <s v="Ricky Gervais"/>
    <s v="United States"/>
    <n v="50000000"/>
    <n v="80383113"/>
    <s v="Walt Disney Pictures"/>
    <n v="107"/>
    <n v="236.7"/>
    <n v="106532245.66159695"/>
    <n v="0.60766226000000001"/>
  </r>
  <r>
    <s v="Two Night Stand"/>
    <x v="0"/>
    <x v="3"/>
    <x v="34"/>
    <s v="September 26, 2014 (United States)"/>
    <x v="5"/>
    <n v="67000"/>
    <s v="Max Nichols"/>
    <s v="Mark Hammer"/>
    <s v="Miles Teller"/>
    <s v="United States"/>
    <m/>
    <n v="492332"/>
    <s v="Apartment Two"/>
    <n v="86"/>
    <n v="236.7"/>
    <n v="652490.69877482043"/>
    <n v="0"/>
  </r>
  <r>
    <s v="Son of a Gun"/>
    <x v="0"/>
    <x v="2"/>
    <x v="34"/>
    <s v="December 11, 2014 (United States)"/>
    <x v="5"/>
    <n v="27000"/>
    <s v="Julius Avery"/>
    <s v="Julius Avery"/>
    <s v="Ewan McGregor"/>
    <s v="Australia"/>
    <m/>
    <n v="660241"/>
    <s v="Screen Australia"/>
    <n v="108"/>
    <n v="236.7"/>
    <n v="875021.55344317702"/>
    <n v="0"/>
  </r>
  <r>
    <s v="Pawn Sacrifice"/>
    <x v="8"/>
    <x v="5"/>
    <x v="34"/>
    <s v="September 25, 2015 (United States)"/>
    <x v="9"/>
    <n v="42000"/>
    <s v="Edward Zwick"/>
    <s v="Steven Knight"/>
    <s v="Tobey Maguire"/>
    <s v="United States"/>
    <n v="19000000"/>
    <n v="5578519"/>
    <s v="Gail Katz Productions"/>
    <n v="115"/>
    <n v="236.7"/>
    <n v="7393246.3468525559"/>
    <n v="-0.70639373684210527"/>
  </r>
  <r>
    <s v="Left Behind"/>
    <x v="8"/>
    <x v="2"/>
    <x v="34"/>
    <s v="October 3, 2014 (United States)"/>
    <x v="59"/>
    <n v="38000"/>
    <s v="Vic Armstrong"/>
    <s v="Paul Lalonde"/>
    <s v="Nicolas Cage"/>
    <s v="United States"/>
    <n v="16000000"/>
    <n v="27405896"/>
    <s v="Stoney Lake Entertainment"/>
    <n v="110"/>
    <n v="236.7"/>
    <n v="36321206.485847063"/>
    <n v="0.71286850000000002"/>
  </r>
  <r>
    <s v="Alexander and the Terrible, Horrible, No Good, Very Bad Day"/>
    <x v="1"/>
    <x v="3"/>
    <x v="34"/>
    <s v="October 10, 2014 (United States)"/>
    <x v="19"/>
    <n v="42000"/>
    <s v="Miguel Arteta"/>
    <s v="Rob Lieber"/>
    <s v="Steve Carell"/>
    <s v="United States"/>
    <n v="28000000"/>
    <n v="100654149"/>
    <s v="Walt Disney Pictures"/>
    <n v="81"/>
    <n v="236.7"/>
    <n v="133397577.2762991"/>
    <n v="2.5947910357142856"/>
  </r>
  <r>
    <s v="St. Vincent"/>
    <x v="8"/>
    <x v="3"/>
    <x v="34"/>
    <s v="October 24, 2014 (United States)"/>
    <x v="13"/>
    <n v="98000"/>
    <s v="Theodore Melfi"/>
    <s v="Theodore Melfi"/>
    <s v="Bill Murray"/>
    <s v="United States"/>
    <n v="13000000"/>
    <n v="54837234"/>
    <s v="Chernin Entertainment"/>
    <n v="102"/>
    <n v="236.7"/>
    <n v="72676131.414448664"/>
    <n v="3.2182487692307693"/>
  </r>
  <r>
    <s v="The Legend of Hercules"/>
    <x v="8"/>
    <x v="2"/>
    <x v="34"/>
    <s v="January 10, 2014 (United States)"/>
    <x v="29"/>
    <n v="53000"/>
    <s v="Renny Harlin"/>
    <s v="Sean Hood"/>
    <s v="Kellan Lutz"/>
    <s v="United States"/>
    <n v="70000000"/>
    <n v="61279452"/>
    <s v="Summit Entertainment"/>
    <n v="99"/>
    <n v="236.7"/>
    <n v="81214043.482889727"/>
    <n v="-0.12457925714285714"/>
  </r>
  <r>
    <s v="Kill the Messenger"/>
    <x v="0"/>
    <x v="5"/>
    <x v="34"/>
    <s v="October 9, 2014 (Hungary)"/>
    <x v="15"/>
    <n v="45000"/>
    <s v="Michael Cuesta"/>
    <s v="Peter Landesman"/>
    <s v="Jeremy Renner"/>
    <s v="United States"/>
    <m/>
    <n v="5218973"/>
    <s v="Sierra / Affinity"/>
    <n v="112"/>
    <n v="236.7"/>
    <n v="6916737.7697507385"/>
    <n v="0"/>
  </r>
  <r>
    <s v="Step Up All in"/>
    <x v="8"/>
    <x v="0"/>
    <x v="34"/>
    <s v="August 8, 2014 (United States)"/>
    <x v="22"/>
    <n v="33000"/>
    <s v="Trish Sie"/>
    <s v="Duane Adler"/>
    <s v="Ryan Guzman"/>
    <s v="United States"/>
    <n v="45000000"/>
    <n v="86165646"/>
    <s v="Summit Entertainment"/>
    <n v="112"/>
    <n v="236.7"/>
    <n v="114195873.0468948"/>
    <n v="0.91479213333333331"/>
  </r>
  <r>
    <s v="The Salvation"/>
    <x v="0"/>
    <x v="2"/>
    <x v="34"/>
    <s v="February 27, 2015 (United States)"/>
    <x v="17"/>
    <n v="37000"/>
    <s v="Kristian Levring"/>
    <s v="Anders Thomas Jensen"/>
    <s v="Mads Mikkelsen"/>
    <s v="Denmark"/>
    <m/>
    <n v="1363964"/>
    <s v="Zentropa Entertainments"/>
    <n v="92"/>
    <n v="236.7"/>
    <n v="1807670.0752006758"/>
    <n v="0"/>
  </r>
  <r>
    <s v="God's Not Dead"/>
    <x v="1"/>
    <x v="0"/>
    <x v="34"/>
    <s v="March 21, 2014 (United States)"/>
    <x v="32"/>
    <n v="41000"/>
    <s v="Harold Cronk"/>
    <s v="Hunter Dennis"/>
    <s v="Shane Harper"/>
    <s v="United States"/>
    <n v="2000000"/>
    <n v="64676349"/>
    <s v="Pure Flix Productions"/>
    <n v="113"/>
    <n v="236.7"/>
    <n v="85715972.460076034"/>
    <n v="31.338174500000001"/>
  </r>
  <r>
    <s v="Winter's Tale"/>
    <x v="8"/>
    <x v="0"/>
    <x v="34"/>
    <s v="February 14, 2014 (United States)"/>
    <x v="19"/>
    <n v="53000"/>
    <s v="Akiva Goldsman"/>
    <s v="Akiva Goldsman"/>
    <s v="Colin Farrell"/>
    <s v="United States"/>
    <n v="60000000"/>
    <n v="30800231"/>
    <s v="Village Roadshow Pictures"/>
    <n v="118"/>
    <n v="236.7"/>
    <n v="40819740.028305873"/>
    <n v="-0.48666281666666666"/>
  </r>
  <r>
    <s v="When Marnie Was There"/>
    <x v="1"/>
    <x v="10"/>
    <x v="34"/>
    <s v="August 7, 2015 (United States)"/>
    <x v="3"/>
    <n v="35000"/>
    <s v="James Simone"/>
    <s v="Joan G. Robinson"/>
    <s v="Sara Takatsuki"/>
    <s v="Japan"/>
    <m/>
    <n v="34949567"/>
    <s v="Dentsu"/>
    <n v="103"/>
    <n v="236.7"/>
    <n v="46318881.148711443"/>
    <n v="0"/>
  </r>
  <r>
    <s v="Mr. Peabody &amp; Sherman"/>
    <x v="1"/>
    <x v="10"/>
    <x v="34"/>
    <s v="March 7, 2014 (United States)"/>
    <x v="8"/>
    <n v="65000"/>
    <s v="Rob Minkoff"/>
    <s v="Jay Ward"/>
    <s v="Ty Burrell"/>
    <s v="United States"/>
    <n v="145000000"/>
    <n v="275698039"/>
    <s v="Bullwinkle Studios"/>
    <n v="92"/>
    <n v="236.7"/>
    <n v="365384346.57498944"/>
    <n v="0.90136578620689656"/>
  </r>
  <r>
    <s v="Tammy"/>
    <x v="0"/>
    <x v="3"/>
    <x v="34"/>
    <s v="July 2, 2014 (United States)"/>
    <x v="38"/>
    <n v="49000"/>
    <s v="Ben Falcone"/>
    <s v="Melissa McCarthy"/>
    <s v="Melissa McCarthy"/>
    <s v="United States"/>
    <n v="20000000"/>
    <n v="100375432"/>
    <s v="RatPac-Dune Entertainment"/>
    <n v="97"/>
    <n v="236.7"/>
    <n v="133028191.88170679"/>
    <n v="4.0187716"/>
  </r>
  <r>
    <s v="Big Game"/>
    <x v="8"/>
    <x v="2"/>
    <x v="34"/>
    <s v="June 26, 2015 (United States)"/>
    <x v="20"/>
    <n v="32000"/>
    <s v="Jalmari Helander"/>
    <s v="Jalmari Helander"/>
    <s v="Samuel L. Jackson"/>
    <s v="Finland"/>
    <m/>
    <n v="7455398"/>
    <s v="Subzero Film Entertainment"/>
    <n v="110"/>
    <n v="236.7"/>
    <n v="9880685.9002957325"/>
    <n v="0"/>
  </r>
  <r>
    <s v="A Long Way Down"/>
    <x v="0"/>
    <x v="3"/>
    <x v="34"/>
    <s v="June 5, 2014 (United States)"/>
    <x v="5"/>
    <n v="32000"/>
    <s v="Pascal Chaumeil"/>
    <s v="Nick Hornby"/>
    <s v="Pierce Brosnan"/>
    <s v="United Kingdom"/>
    <n v="12000000"/>
    <n v="7257942"/>
    <s v="Wildgaze Films"/>
    <n v="96"/>
    <n v="236.7"/>
    <n v="9618996.2205323186"/>
    <n v="-0.39517150000000001"/>
  </r>
  <r>
    <s v="The Rover"/>
    <x v="0"/>
    <x v="2"/>
    <x v="34"/>
    <s v="June 20, 2014 (United States)"/>
    <x v="5"/>
    <n v="46000"/>
    <s v="David MichÃ´d"/>
    <s v="David MichÃ´d"/>
    <s v="Guy Pearce"/>
    <s v="Australia"/>
    <n v="12000000"/>
    <n v="2510007"/>
    <s v="Porchlight Films"/>
    <n v="103"/>
    <n v="236.7"/>
    <n v="3326528.0773130544"/>
    <n v="-0.79083274999999997"/>
  </r>
  <r>
    <s v="Force Majeure"/>
    <x v="0"/>
    <x v="3"/>
    <x v="34"/>
    <s v="December 30, 2014 (United States)"/>
    <x v="4"/>
    <n v="51000"/>
    <s v="Ruben Ã–stlund"/>
    <s v="Ruben Ã–stlund"/>
    <s v="Johannes Kuhnke"/>
    <s v="Sweden"/>
    <m/>
    <n v="4094339"/>
    <s v="Plattform Produktion"/>
    <n v="120"/>
    <n v="236.7"/>
    <n v="5426253.2501056185"/>
    <n v="0"/>
  </r>
  <r>
    <s v="Two Days, One Night"/>
    <x v="8"/>
    <x v="0"/>
    <x v="34"/>
    <s v="May 21, 2014 (Belgium)"/>
    <x v="4"/>
    <n v="46000"/>
    <s v="Jean-Pierre Dardenne"/>
    <s v="Jean-Pierre Dardenne"/>
    <s v="Marion Cotillard"/>
    <s v="Belgium"/>
    <m/>
    <n v="9016922"/>
    <s v="Les Films du Fleuve"/>
    <n v="95"/>
    <n v="236.7"/>
    <n v="11950183.487114491"/>
    <n v="0"/>
  </r>
  <r>
    <s v="Lost River"/>
    <x v="0"/>
    <x v="0"/>
    <x v="34"/>
    <s v="April 10, 2015 (United States)"/>
    <x v="46"/>
    <n v="17000"/>
    <s v="Ryan Gosling"/>
    <s v="Ryan Gosling"/>
    <s v="Christina Hendricks"/>
    <s v="United States"/>
    <n v="2000000"/>
    <n v="615500"/>
    <s v="Bold Films"/>
    <n v="95"/>
    <n v="236.7"/>
    <n v="815726.024503591"/>
    <n v="-0.69225000000000003"/>
  </r>
  <r>
    <s v="Magic in the Moonlight"/>
    <x v="8"/>
    <x v="3"/>
    <x v="34"/>
    <s v="August 15, 2014 (United States)"/>
    <x v="16"/>
    <n v="66000"/>
    <s v="Woody Allen"/>
    <s v="Woody Allen"/>
    <s v="Colin Firth"/>
    <s v="United States"/>
    <n v="16800000"/>
    <n v="51029361"/>
    <s v="Gravier Productions"/>
    <n v="97"/>
    <n v="236.7"/>
    <n v="67629533.357414439"/>
    <n v="2.0374619642857144"/>
  </r>
  <r>
    <s v="Song of the Sea"/>
    <x v="1"/>
    <x v="10"/>
    <x v="34"/>
    <s v="November 20, 2015 (United States)"/>
    <x v="31"/>
    <n v="54000"/>
    <s v="Tomm Moore"/>
    <s v="Will Collins"/>
    <s v="David Rawle"/>
    <s v="Ireland"/>
    <m/>
    <n v="4190884"/>
    <s v="Backup Media"/>
    <n v="93"/>
    <n v="236.7"/>
    <n v="5554204.9463455845"/>
    <n v="0"/>
  </r>
  <r>
    <s v="Hector and the Search for Happiness"/>
    <x v="0"/>
    <x v="1"/>
    <x v="34"/>
    <s v="August 14, 2014 (Germany)"/>
    <x v="9"/>
    <n v="46000"/>
    <s v="Peter Chelsom"/>
    <s v="Maria von Heland"/>
    <s v="Simon Pegg"/>
    <s v="Germany"/>
    <m/>
    <n v="6337728"/>
    <s v="Egoli Tossell Pictures"/>
    <n v="114"/>
    <n v="236.7"/>
    <n v="8399430.813688213"/>
    <n v="0"/>
  </r>
  <r>
    <s v="The Quiet Ones"/>
    <x v="8"/>
    <x v="4"/>
    <x v="34"/>
    <s v="April 25, 2014 (United States)"/>
    <x v="27"/>
    <n v="20000"/>
    <s v="John Pogue"/>
    <s v="Craig Rosenberg"/>
    <s v="Jared Harris"/>
    <s v="United Kingdom"/>
    <n v="200000"/>
    <n v="17835162"/>
    <s v="Exclusive Media Group"/>
    <n v="98"/>
    <n v="236.7"/>
    <n v="23637052.468948033"/>
    <n v="88.175809999999998"/>
  </r>
  <r>
    <s v="Zombeavers"/>
    <x v="0"/>
    <x v="2"/>
    <x v="34"/>
    <s v="March 20, 2015 (United States)"/>
    <x v="25"/>
    <n v="17000"/>
    <s v="Jordan Rubin"/>
    <s v="Al Kaplan"/>
    <s v="Rachel Melvin"/>
    <s v="United States"/>
    <m/>
    <n v="54985"/>
    <s v="Armory Films"/>
    <n v="77"/>
    <n v="236.7"/>
    <n v="72871.966624419088"/>
    <n v="0"/>
  </r>
  <r>
    <s v="Barefoot"/>
    <x v="8"/>
    <x v="3"/>
    <x v="34"/>
    <s v="September 4, 2014 (Israel)"/>
    <x v="14"/>
    <n v="24000"/>
    <s v="Andrew Fleming"/>
    <s v="Stephen Zotnowski"/>
    <s v="Evan Rachel Wood"/>
    <s v="United States"/>
    <n v="6000000"/>
    <n v="15071"/>
    <s v="WhiteFlame Productions"/>
    <n v="90"/>
    <n v="236.7"/>
    <n v="19973.691170257709"/>
    <n v="-0.99748816666666662"/>
  </r>
  <r>
    <s v="No Good Deed"/>
    <x v="8"/>
    <x v="14"/>
    <x v="34"/>
    <s v="September 12, 2014 (United States)"/>
    <x v="41"/>
    <n v="20000"/>
    <s v="Sam Miller"/>
    <s v="Aimee Lagos"/>
    <s v="Taraji P. Henson"/>
    <s v="United States"/>
    <n v="13200000"/>
    <n v="54323210"/>
    <s v="Screen Gems"/>
    <n v="84"/>
    <n v="236.7"/>
    <n v="71994892.171525136"/>
    <n v="3.1153946969696968"/>
  </r>
  <r>
    <s v="Leviathan"/>
    <x v="0"/>
    <x v="6"/>
    <x v="34"/>
    <s v="February 5, 2015 (Russia)"/>
    <x v="37"/>
    <n v="51000"/>
    <s v="Andrey Zvyagintsev"/>
    <s v="Oleg Negin"/>
    <s v="Aleksey Serebryakov"/>
    <s v="Russia"/>
    <m/>
    <n v="4439481"/>
    <s v="Non-Stop Productions"/>
    <n v="140"/>
    <n v="236.7"/>
    <n v="5883672.1153358677"/>
    <n v="0"/>
  </r>
  <r>
    <s v="Serena"/>
    <x v="0"/>
    <x v="0"/>
    <x v="34"/>
    <s v="February 26, 2015 (United States)"/>
    <x v="20"/>
    <n v="28000"/>
    <s v="Susanne Bier"/>
    <s v="Christopher Kyle"/>
    <s v="Bradley Cooper"/>
    <s v="Czech Republic"/>
    <n v="30000000"/>
    <n v="5092129"/>
    <s v="2929 Productions"/>
    <n v="109"/>
    <n v="236.7"/>
    <n v="6748630.6180819599"/>
    <n v="-0.83026236666666664"/>
  </r>
  <r>
    <s v="The Duke of Burgundy"/>
    <x v="4"/>
    <x v="0"/>
    <x v="34"/>
    <s v="January 23, 2015 (United States)"/>
    <x v="16"/>
    <n v="12000"/>
    <s v="Peter Strickland"/>
    <s v="Peter Strickland"/>
    <s v="Sidse Babett Knudsen"/>
    <s v="United Kingdom"/>
    <n v="1000000"/>
    <n v="185147"/>
    <s v="Rook Films"/>
    <n v="104"/>
    <n v="236.7"/>
    <n v="245376.48457963666"/>
    <n v="-0.81485300000000005"/>
  </r>
  <r>
    <s v="Effie Gray"/>
    <x v="8"/>
    <x v="5"/>
    <x v="34"/>
    <s v="October 10, 2014 (United Kingdom)"/>
    <x v="22"/>
    <n v="4900"/>
    <s v="Richard Laxton"/>
    <s v="Emma Thompson"/>
    <s v="Dakota Fanning"/>
    <s v="United Kingdom"/>
    <m/>
    <n v="721143"/>
    <s v="Sovereign Films (II)"/>
    <n v="104"/>
    <n v="236.7"/>
    <n v="955735.35741444863"/>
    <n v="0"/>
  </r>
  <r>
    <s v="Wish I Was Here"/>
    <x v="0"/>
    <x v="3"/>
    <x v="34"/>
    <s v="July 25, 2014 (United States)"/>
    <x v="17"/>
    <n v="37000"/>
    <s v="Zach Braff"/>
    <s v="Adam J. Braff"/>
    <s v="Zach Braff"/>
    <s v="United States"/>
    <n v="6000000"/>
    <n v="5670776"/>
    <s v="Worldview Entertainment"/>
    <n v="106"/>
    <n v="236.7"/>
    <n v="7515515.1297000414"/>
    <n v="-5.4870666666666665E-2"/>
  </r>
  <r>
    <s v="Frank"/>
    <x v="0"/>
    <x v="3"/>
    <x v="34"/>
    <s v="September 5, 2014 (United States)"/>
    <x v="9"/>
    <n v="76000"/>
    <s v="Lenny Abrahamson"/>
    <s v="Jon Ronson"/>
    <s v="Michael Fassbender"/>
    <s v="United Kingdom"/>
    <m/>
    <n v="1897363"/>
    <s v="Element Pictures"/>
    <n v="95"/>
    <n v="236.7"/>
    <n v="2514587.1275876635"/>
    <n v="0"/>
  </r>
  <r>
    <s v="Get on Up"/>
    <x v="8"/>
    <x v="5"/>
    <x v="34"/>
    <s v="August 1, 2014 (United States)"/>
    <x v="15"/>
    <n v="23000"/>
    <s v="Tate Taylor"/>
    <s v="Jez Butterworth"/>
    <s v="Chadwick Boseman"/>
    <s v="United Kingdom"/>
    <n v="30000000"/>
    <n v="33448971"/>
    <s v="Imagine Entertainment"/>
    <n v="139"/>
    <n v="236.7"/>
    <n v="44330131.823827624"/>
    <n v="0.1149657"/>
  </r>
  <r>
    <s v="Suffragette"/>
    <x v="8"/>
    <x v="0"/>
    <x v="34"/>
    <s v="October 12, 2015 (United Kingdom)"/>
    <x v="15"/>
    <n v="40000"/>
    <s v="Sarah Gavron"/>
    <s v="Abi Morgan"/>
    <s v="Carey Mulligan"/>
    <s v="United Kingdom"/>
    <n v="14000000"/>
    <n v="31972096"/>
    <s v="Ruby Films"/>
    <n v="106"/>
    <n v="236.7"/>
    <n v="42372820.089564845"/>
    <n v="1.2837211428571429"/>
  </r>
  <r>
    <s v="Ouija"/>
    <x v="8"/>
    <x v="4"/>
    <x v="34"/>
    <s v="October 24, 2014 (United States)"/>
    <x v="54"/>
    <n v="50000"/>
    <s v="Stiles White"/>
    <s v="Juliet Snowden"/>
    <s v="Olivia Cooke"/>
    <s v="United States"/>
    <n v="5000000"/>
    <n v="103687316"/>
    <s v="Universal Pictures"/>
    <n v="89"/>
    <n v="236.7"/>
    <n v="137417452.5948458"/>
    <n v="19.737463200000001"/>
  </r>
  <r>
    <s v="Heaven Is for Real"/>
    <x v="1"/>
    <x v="5"/>
    <x v="34"/>
    <s v="April 16, 2014 (United States)"/>
    <x v="1"/>
    <n v="26000"/>
    <s v="Randall Wallace"/>
    <s v="Randall Wallace"/>
    <s v="Greg Kinnear"/>
    <s v="United States"/>
    <n v="12000000"/>
    <n v="101982712"/>
    <s v="TriStar Pictures"/>
    <n v="99"/>
    <n v="236.7"/>
    <n v="135158330.18335444"/>
    <n v="7.4985593333333336"/>
  </r>
  <r>
    <s v="While We're Young"/>
    <x v="0"/>
    <x v="3"/>
    <x v="34"/>
    <s v="April 17, 2015 (United States)"/>
    <x v="21"/>
    <n v="48000"/>
    <s v="Noah Baumbach"/>
    <s v="Noah Baumbach"/>
    <s v="Ben Stiller"/>
    <s v="United States"/>
    <n v="10000000"/>
    <n v="18117839"/>
    <s v="IAC Films"/>
    <n v="97"/>
    <n v="236.7"/>
    <n v="24011686.076468103"/>
    <n v="0.8117839"/>
  </r>
  <r>
    <s v="Winter Sleep"/>
    <x v="4"/>
    <x v="0"/>
    <x v="34"/>
    <s v="June 12, 2014 (Turkey)"/>
    <x v="31"/>
    <n v="48000"/>
    <s v="Nuri Bilge Ceylan"/>
    <s v="Ebru Ceylan"/>
    <s v="Haluk Bilginer"/>
    <s v="Turkey"/>
    <m/>
    <n v="4018705"/>
    <s v="NBC Film"/>
    <n v="196"/>
    <n v="236.7"/>
    <n v="5326015.0337980567"/>
    <n v="0"/>
  </r>
  <r>
    <s v="White Bird in a Blizzard"/>
    <x v="0"/>
    <x v="0"/>
    <x v="34"/>
    <s v="September 25, 2014 (United States)"/>
    <x v="5"/>
    <n v="27000"/>
    <s v="Gregg Araki"/>
    <s v="Gregg Araki"/>
    <s v="Shailene Woodley"/>
    <s v="France"/>
    <m/>
    <n v="469701"/>
    <s v="Desperate Pictures"/>
    <n v="91"/>
    <n v="236.7"/>
    <n v="622497.69201520912"/>
    <n v="0"/>
  </r>
  <r>
    <s v="Dear White People"/>
    <x v="0"/>
    <x v="3"/>
    <x v="34"/>
    <s v="December 4, 2014 (Brazil)"/>
    <x v="10"/>
    <n v="25000"/>
    <s v="Justin Simien"/>
    <s v="Justin Simien"/>
    <s v="Tyler James Williams"/>
    <s v="United States"/>
    <m/>
    <n v="4633961"/>
    <s v="Code Red"/>
    <n v="108"/>
    <n v="236.7"/>
    <n v="6141417.6835656948"/>
    <n v="0"/>
  </r>
  <r>
    <s v="Calvary"/>
    <x v="0"/>
    <x v="0"/>
    <x v="34"/>
    <s v="April 11, 2014 (United Kingdom)"/>
    <x v="34"/>
    <n v="57000"/>
    <s v="John Michael McDonagh"/>
    <s v="John Michael McDonagh"/>
    <s v="Brendan Gleeson"/>
    <s v="Ireland"/>
    <m/>
    <n v="16887741"/>
    <s v="Fox Searchlight Pictures"/>
    <n v="102"/>
    <n v="236.7"/>
    <n v="22381429.453738909"/>
    <n v="0"/>
  </r>
  <r>
    <s v="Think Like a Man Too"/>
    <x v="8"/>
    <x v="3"/>
    <x v="34"/>
    <s v="June 20, 2014 (United States)"/>
    <x v="1"/>
    <n v="20000"/>
    <s v="Tim Story"/>
    <s v="Keith Merryman"/>
    <s v="Kevin Hart"/>
    <s v="United States"/>
    <n v="24000000"/>
    <n v="70181428"/>
    <s v="LStar Capital"/>
    <n v="106"/>
    <n v="236.7"/>
    <n v="93011888.312632024"/>
    <n v="1.9242261666666667"/>
  </r>
  <r>
    <s v="Heaven Knows What"/>
    <x v="0"/>
    <x v="6"/>
    <x v="34"/>
    <s v="May 29, 2015 (United States)"/>
    <x v="8"/>
    <n v="7100"/>
    <s v="Benny Safdie"/>
    <s v="Arielle Holmes"/>
    <s v="Arielle Holmes"/>
    <s v="France"/>
    <m/>
    <n v="84417"/>
    <s v="Iconoclast"/>
    <n v="97"/>
    <n v="236.7"/>
    <n v="111878.381495564"/>
    <n v="0"/>
  </r>
  <r>
    <s v="The Keeping Room"/>
    <x v="0"/>
    <x v="0"/>
    <x v="34"/>
    <s v="September 25, 2015 (United States)"/>
    <x v="22"/>
    <n v="6500"/>
    <s v="Daniel Barber"/>
    <s v="Julia Hart"/>
    <s v="Brit Marling"/>
    <s v="United States"/>
    <m/>
    <n v="73922"/>
    <s v="Gilbert Films"/>
    <n v="95"/>
    <n v="236.7"/>
    <n v="97969.291930713982"/>
    <n v="0"/>
  </r>
  <r>
    <s v="Planes: Fire &amp; Rescue"/>
    <x v="1"/>
    <x v="10"/>
    <x v="34"/>
    <s v="July 18, 2014 (United States)"/>
    <x v="22"/>
    <n v="17000"/>
    <s v="Roberts Gannaway"/>
    <s v="Roberts Gannaway"/>
    <s v="Dane Cook"/>
    <s v="United States"/>
    <n v="50000000"/>
    <n v="146965787"/>
    <s v="Disneytoon Studios"/>
    <n v="83"/>
    <n v="236.7"/>
    <n v="194774682.64427546"/>
    <n v="1.9393157400000001"/>
  </r>
  <r>
    <s v="Top Five"/>
    <x v="0"/>
    <x v="3"/>
    <x v="34"/>
    <s v="December 12, 2014 (United States)"/>
    <x v="5"/>
    <n v="26000"/>
    <s v="Chris Rock"/>
    <s v="Chris Rock"/>
    <s v="Chris Rock"/>
    <s v="United States"/>
    <n v="12000000"/>
    <n v="26117471"/>
    <s v="IAC Films"/>
    <n v="102"/>
    <n v="236.7"/>
    <n v="34613648.722855933"/>
    <n v="1.1764559166666666"/>
  </r>
  <r>
    <s v="99 Homes"/>
    <x v="0"/>
    <x v="0"/>
    <x v="34"/>
    <s v="October 9, 2015 (United States)"/>
    <x v="12"/>
    <n v="32000"/>
    <s v="Ramin Bahrani"/>
    <s v="Ramin Bahrani"/>
    <s v="Andrew Garfield"/>
    <s v="United States"/>
    <n v="8000000"/>
    <n v="1828232"/>
    <s v="Broad Green Pictures"/>
    <n v="112"/>
    <n v="236.7"/>
    <n v="2422967.3781157583"/>
    <n v="-0.77147100000000002"/>
  </r>
  <r>
    <s v="Black or White"/>
    <x v="8"/>
    <x v="0"/>
    <x v="34"/>
    <s v="January 30, 2015 (United States)"/>
    <x v="14"/>
    <n v="12000"/>
    <s v="Mike Binder"/>
    <s v="Mike Binder"/>
    <s v="Kevin Costner"/>
    <s v="United States"/>
    <n v="9000000"/>
    <n v="21833967"/>
    <s v="BlackWhite"/>
    <n v="121"/>
    <n v="236.7"/>
    <n v="28936693.907477818"/>
    <n v="1.4259963333333334"/>
  </r>
  <r>
    <s v="Clouds of Sils Maria"/>
    <x v="0"/>
    <x v="0"/>
    <x v="34"/>
    <s v="August 20, 2014 (France)"/>
    <x v="17"/>
    <n v="28000"/>
    <s v="Olivier Assayas"/>
    <s v="Olivier Assayas"/>
    <s v="Juliette Binoche"/>
    <s v="France"/>
    <m/>
    <n v="4728401"/>
    <s v="CG CinÃ©ma"/>
    <n v="124"/>
    <n v="236.7"/>
    <n v="6266579.6100549214"/>
    <n v="0"/>
  </r>
  <r>
    <s v="Big Stone Gap"/>
    <x v="8"/>
    <x v="3"/>
    <x v="34"/>
    <s v="May 20, 2016 (Spain)"/>
    <x v="46"/>
    <n v="2800"/>
    <s v="Adriana Trigiani"/>
    <s v="Adriana Trigiani"/>
    <s v="Ashley Judd"/>
    <s v="United States"/>
    <m/>
    <n v="1012804"/>
    <s v="Altar Identity Studios"/>
    <n v="103"/>
    <n v="236.7"/>
    <n v="1342275.5166877904"/>
    <n v="0"/>
  </r>
  <r>
    <s v="Laggies"/>
    <x v="0"/>
    <x v="3"/>
    <x v="34"/>
    <s v="October 24, 2014 (United States)"/>
    <x v="5"/>
    <n v="43000"/>
    <s v="Lynn Shelton"/>
    <s v="Andrea Seigel"/>
    <s v="Keira Knightley"/>
    <s v="United States"/>
    <n v="5000000"/>
    <n v="2379154"/>
    <s v="Anonymous Content"/>
    <n v="99"/>
    <n v="236.7"/>
    <n v="3153107.7727080691"/>
    <n v="-0.5241692"/>
  </r>
  <r>
    <s v="Mad Max: Fury Road"/>
    <x v="0"/>
    <x v="2"/>
    <x v="35"/>
    <s v="May 15, 2015 (United States)"/>
    <x v="31"/>
    <n v="912000"/>
    <s v="George Miller"/>
    <s v="George Miller"/>
    <s v="Tom Hardy"/>
    <s v="Australia"/>
    <n v="150000000"/>
    <n v="375658750"/>
    <s v="Warner Bros."/>
    <n v="120"/>
    <n v="237"/>
    <n v="497232699.8945148"/>
    <n v="1.5043916666666666"/>
  </r>
  <r>
    <s v="Avengers: Age of Ultron"/>
    <x v="8"/>
    <x v="2"/>
    <x v="35"/>
    <s v="May 1, 2015 (United States)"/>
    <x v="4"/>
    <n v="777000"/>
    <s v="Joss Whedon"/>
    <s v="Joss Whedon"/>
    <s v="Robert Downey Jr."/>
    <s v="United States"/>
    <n v="250000000"/>
    <n v="1402809540"/>
    <s v="Marvel Studios"/>
    <n v="141"/>
    <n v="237"/>
    <n v="1856798956.5316455"/>
    <n v="4.6112381600000001"/>
  </r>
  <r>
    <s v="Crimson Peak"/>
    <x v="0"/>
    <x v="0"/>
    <x v="35"/>
    <s v="October 16, 2015 (United States)"/>
    <x v="16"/>
    <n v="136000"/>
    <s v="Guillermo del Toro"/>
    <s v="Guillermo del Toro"/>
    <s v="Mia Wasikowska"/>
    <s v="Canada"/>
    <n v="55000000"/>
    <n v="74679822"/>
    <s v="Double Dare You (DDY)"/>
    <n v="119"/>
    <n v="237"/>
    <n v="98848355.111392409"/>
    <n v="0.35781494545454545"/>
  </r>
  <r>
    <s v="Furious 7"/>
    <x v="8"/>
    <x v="2"/>
    <x v="35"/>
    <s v="April 3, 2015 (United States)"/>
    <x v="12"/>
    <n v="370000"/>
    <s v="James Wan"/>
    <s v="Chris Morgan"/>
    <s v="Vin Diesel"/>
    <s v="United States"/>
    <n v="190000000"/>
    <n v="1515341399"/>
    <s v="Universal Pictures"/>
    <n v="137"/>
    <n v="237"/>
    <n v="2005749353.8662448"/>
    <n v="6.9754810473684215"/>
  </r>
  <r>
    <s v="The Hateful Eight"/>
    <x v="0"/>
    <x v="6"/>
    <x v="35"/>
    <s v="December 30, 2015 (United States)"/>
    <x v="40"/>
    <n v="539000"/>
    <s v="Quentin Tarantino"/>
    <s v="Quentin Tarantino"/>
    <s v="Samuel L. Jackson"/>
    <s v="United States"/>
    <n v="44000000"/>
    <n v="156480177"/>
    <s v="Visiona Romantica"/>
    <n v="168"/>
    <n v="237"/>
    <n v="207121652.00379747"/>
    <n v="2.5563676590909092"/>
  </r>
  <r>
    <s v="Ant-Man"/>
    <x v="8"/>
    <x v="2"/>
    <x v="35"/>
    <s v="July 17, 2015 (United States)"/>
    <x v="4"/>
    <n v="595000"/>
    <s v="Peyton Reed"/>
    <s v="Edgar Wright"/>
    <s v="Paul Rudd"/>
    <s v="United States"/>
    <n v="130000000"/>
    <n v="519311965"/>
    <s v="Gary Sanchez Productions"/>
    <n v="117"/>
    <n v="237"/>
    <n v="687376216.96413505"/>
    <n v="2.9947074230769233"/>
  </r>
  <r>
    <s v="Fifty Shades of Grey"/>
    <x v="0"/>
    <x v="0"/>
    <x v="35"/>
    <s v="February 13, 2015 (United States)"/>
    <x v="52"/>
    <n v="304000"/>
    <s v="Sam Taylor-Johnson"/>
    <s v="Kelly Marcel"/>
    <s v="Dakota Johnson"/>
    <s v="United States"/>
    <n v="40000000"/>
    <n v="569651467"/>
    <s v="Focus Features"/>
    <n v="125"/>
    <n v="237"/>
    <n v="754007026.15147686"/>
    <n v="13.241286675"/>
  </r>
  <r>
    <s v="Sicario"/>
    <x v="0"/>
    <x v="2"/>
    <x v="35"/>
    <s v="October 2, 2015 (United States)"/>
    <x v="37"/>
    <n v="386000"/>
    <s v="Denis Villeneuve"/>
    <s v="Taylor Sheridan"/>
    <s v="Emily Blunt"/>
    <s v="United States"/>
    <n v="30000000"/>
    <n v="84872444"/>
    <s v="Lionsgate"/>
    <n v="121"/>
    <n v="237"/>
    <n v="112339602.0371308"/>
    <n v="1.8290814666666666"/>
  </r>
  <r>
    <s v="The Witch"/>
    <x v="0"/>
    <x v="0"/>
    <x v="35"/>
    <s v="February 19, 2016 (United States)"/>
    <x v="15"/>
    <n v="218000"/>
    <s v="Robert Eggers"/>
    <s v="Robert Eggers"/>
    <s v="Anya Taylor-Joy"/>
    <s v="Canada"/>
    <n v="4000000"/>
    <n v="40423945"/>
    <s v="Parts and Labor"/>
    <n v="92"/>
    <n v="237"/>
    <n v="53506293.445147678"/>
    <n v="9.1059862500000008"/>
  </r>
  <r>
    <s v="The Big Short"/>
    <x v="0"/>
    <x v="5"/>
    <x v="35"/>
    <s v="December 23, 2015 (United States)"/>
    <x v="40"/>
    <n v="381000"/>
    <s v="Adam McKay"/>
    <s v="Charles Randolph"/>
    <s v="Christian Bale"/>
    <s v="United States"/>
    <n v="28000000"/>
    <n v="133440870"/>
    <s v="Paramount Pictures"/>
    <n v="130"/>
    <n v="237"/>
    <n v="176626164.21518987"/>
    <n v="3.765745357142857"/>
  </r>
  <r>
    <s v="Jurassic World"/>
    <x v="8"/>
    <x v="2"/>
    <x v="35"/>
    <s v="June 12, 2015 (United States)"/>
    <x v="9"/>
    <n v="593000"/>
    <s v="Colin Trevorrow"/>
    <s v="Rick Jaffa"/>
    <s v="Chris Pratt"/>
    <s v="United States"/>
    <n v="150000000"/>
    <n v="1670516444"/>
    <s v="Universal Pictures"/>
    <n v="124"/>
    <n v="237"/>
    <n v="2211143495.7080169"/>
    <n v="10.136776293333334"/>
  </r>
  <r>
    <s v="The Revenant"/>
    <x v="0"/>
    <x v="2"/>
    <x v="35"/>
    <s v="January 8, 2016 (United States)"/>
    <x v="45"/>
    <n v="729000"/>
    <s v="Alejandro G. IÃ±Ã¡rritu"/>
    <s v="Mark L. Smith"/>
    <s v="Leonardo DiCaprio"/>
    <s v="United States"/>
    <n v="135000000"/>
    <n v="532950503"/>
    <s v="New Regency Productions"/>
    <n v="156"/>
    <n v="237"/>
    <n v="705428577.1776371"/>
    <n v="2.9477815037037036"/>
  </r>
  <r>
    <s v="The Martian"/>
    <x v="8"/>
    <x v="1"/>
    <x v="35"/>
    <s v="October 2, 2015 (United States)"/>
    <x v="45"/>
    <n v="783000"/>
    <s v="Ridley Scott"/>
    <s v="Drew Goddard"/>
    <s v="Matt Damon"/>
    <s v="United Kingdom"/>
    <n v="108000000"/>
    <n v="630162448"/>
    <s v="Twentieth Century Fox"/>
    <n v="144"/>
    <n v="237"/>
    <n v="834101096.78312242"/>
    <n v="4.8348374814814816"/>
  </r>
  <r>
    <s v="Room"/>
    <x v="0"/>
    <x v="0"/>
    <x v="35"/>
    <s v="January 22, 2016 (United States)"/>
    <x v="31"/>
    <n v="386000"/>
    <s v="Lenny Abrahamson"/>
    <s v="Emma Donoghue"/>
    <s v="Brie Larson"/>
    <s v="Canada"/>
    <n v="13000000"/>
    <n v="35401758"/>
    <s v="Element Pictures"/>
    <n v="118"/>
    <n v="237"/>
    <n v="46858782.635443039"/>
    <n v="1.7232121538461538"/>
  </r>
  <r>
    <s v="Inside Out"/>
    <x v="1"/>
    <x v="10"/>
    <x v="35"/>
    <s v="June 19, 2015 (United States)"/>
    <x v="31"/>
    <n v="641000"/>
    <s v="Pete Docter"/>
    <s v="Pete Docter"/>
    <s v="Amy Poehler"/>
    <s v="United States"/>
    <n v="175000000"/>
    <n v="858848019"/>
    <s v="Pixar Animation Studios"/>
    <n v="95"/>
    <n v="237"/>
    <n v="1136795880.0012658"/>
    <n v="3.9077029657142859"/>
  </r>
  <r>
    <s v="Spotlight"/>
    <x v="0"/>
    <x v="5"/>
    <x v="35"/>
    <s v="November 20, 2015 (United States)"/>
    <x v="31"/>
    <n v="435000"/>
    <s v="Tom McCarthy"/>
    <s v="Josh Singer"/>
    <s v="Mark Ruffalo"/>
    <s v="United States"/>
    <n v="20000000"/>
    <n v="98690254"/>
    <s v="Participant"/>
    <n v="129"/>
    <n v="237"/>
    <n v="130629251.81350212"/>
    <n v="3.9345127"/>
  </r>
  <r>
    <s v="American Ultra"/>
    <x v="0"/>
    <x v="2"/>
    <x v="35"/>
    <s v="August 21, 2015 (United States)"/>
    <x v="10"/>
    <n v="87000"/>
    <s v="Nima Nourizadeh"/>
    <s v="Max Landis"/>
    <s v="Jesse Eisenberg"/>
    <s v="United States"/>
    <n v="28000000"/>
    <n v="27262374"/>
    <s v="PalmStar Media"/>
    <n v="96"/>
    <n v="237"/>
    <n v="36085260.437974684"/>
    <n v="-2.6343785714285715E-2"/>
  </r>
  <r>
    <s v="The Man from U.N.C.L.E."/>
    <x v="8"/>
    <x v="2"/>
    <x v="35"/>
    <s v="August 14, 2015 (United States)"/>
    <x v="4"/>
    <n v="286000"/>
    <s v="Guy Ritchie"/>
    <s v="Guy Ritchie"/>
    <s v="Henry Cavill"/>
    <s v="United States"/>
    <n v="75000000"/>
    <n v="107045109"/>
    <s v="Warner Bros."/>
    <n v="116"/>
    <n v="237"/>
    <n v="141687977.60886076"/>
    <n v="0.42726811999999997"/>
  </r>
  <r>
    <s v="Terminator Genisys"/>
    <x v="8"/>
    <x v="2"/>
    <x v="35"/>
    <s v="July 1, 2015 (United States)"/>
    <x v="21"/>
    <n v="264000"/>
    <s v="Alan Taylor"/>
    <s v="Laeta Kalogridis"/>
    <s v="Arnold Schwarzenegger"/>
    <s v="United States"/>
    <n v="155000000"/>
    <n v="440603537"/>
    <s v="Paramount Pictures"/>
    <n v="126"/>
    <n v="237"/>
    <n v="583195483.36244726"/>
    <n v="1.8426034645161291"/>
  </r>
  <r>
    <s v="Cinderella"/>
    <x v="1"/>
    <x v="0"/>
    <x v="35"/>
    <s v="March 13, 2015 (United States)"/>
    <x v="15"/>
    <n v="165000"/>
    <s v="Kenneth Branagh"/>
    <s v="Chris Weitz"/>
    <s v="Lily James"/>
    <s v="United States"/>
    <n v="95000000"/>
    <n v="542358331"/>
    <s v="Allison Shearmur Productions"/>
    <n v="105"/>
    <n v="237"/>
    <n v="717881048.24767935"/>
    <n v="4.709035063157895"/>
  </r>
  <r>
    <s v="Star Wars: Episode VII - The Force Awakens"/>
    <x v="8"/>
    <x v="2"/>
    <x v="35"/>
    <s v="December 18, 2015 (United States)"/>
    <x v="40"/>
    <n v="876000"/>
    <s v="J.J. Abrams"/>
    <s v="Lawrence Kasdan"/>
    <s v="Daisy Ridley"/>
    <s v="United States"/>
    <n v="245000000"/>
    <n v="2069521700"/>
    <s v="Lucasfilm"/>
    <n v="138"/>
    <n v="237"/>
    <n v="2739278300.8016877"/>
    <n v="7.4470273469387758"/>
  </r>
  <r>
    <s v="The Lobster"/>
    <x v="0"/>
    <x v="3"/>
    <x v="35"/>
    <s v="October 16, 2015 (United Kingdom)"/>
    <x v="13"/>
    <n v="230000"/>
    <s v="Yorgos Lanthimos"/>
    <s v="Yorgos Lanthimos"/>
    <s v="Colin Farrell"/>
    <s v="Ireland"/>
    <m/>
    <n v="15509546"/>
    <s v="Film4"/>
    <n v="119"/>
    <n v="237"/>
    <n v="20528880.085232068"/>
    <n v="0"/>
  </r>
  <r>
    <s v="Spectre"/>
    <x v="8"/>
    <x v="2"/>
    <x v="35"/>
    <s v="November 6, 2015 (United States)"/>
    <x v="8"/>
    <n v="393000"/>
    <s v="Sam Mendes"/>
    <s v="John Logan"/>
    <s v="Daniel Craig"/>
    <s v="United Kingdom"/>
    <n v="245000000"/>
    <n v="880681519"/>
    <s v="B24"/>
    <n v="148"/>
    <n v="237"/>
    <n v="1165695327.0476794"/>
    <n v="2.594618444897959"/>
  </r>
  <r>
    <s v="High-Rise"/>
    <x v="0"/>
    <x v="0"/>
    <x v="35"/>
    <s v="April 28, 2016 (United States)"/>
    <x v="41"/>
    <n v="40000"/>
    <s v="Ben Wheatley"/>
    <s v="Amy Jump"/>
    <s v="Tom Hiddleston"/>
    <s v="United Kingdom"/>
    <m/>
    <n v="4289074"/>
    <s v="HanWay Films"/>
    <n v="119"/>
    <n v="237"/>
    <n v="5677141.4084388185"/>
    <n v="0"/>
  </r>
  <r>
    <s v="Legend"/>
    <x v="0"/>
    <x v="5"/>
    <x v="35"/>
    <s v="November 20, 2015 (United States)"/>
    <x v="15"/>
    <n v="164000"/>
    <s v="Brian Helgeland"/>
    <s v="Brian Helgeland"/>
    <s v="Tom Hardy"/>
    <s v="United Kingdom"/>
    <n v="30000000"/>
    <n v="42972994"/>
    <s v="Cross Creek Pictures"/>
    <n v="132"/>
    <n v="237"/>
    <n v="56880287.838818565"/>
    <n v="0.43243313333333333"/>
  </r>
  <r>
    <s v="Chappie"/>
    <x v="0"/>
    <x v="2"/>
    <x v="35"/>
    <s v="March 6, 2015 (United States)"/>
    <x v="8"/>
    <n v="235000"/>
    <s v="Neill Blomkamp"/>
    <s v="Neill Blomkamp"/>
    <s v="Sharlto Copley"/>
    <s v="South Africa"/>
    <n v="49000000"/>
    <n v="102811889"/>
    <s v="Columbia Pictures"/>
    <n v="120"/>
    <n v="237"/>
    <n v="136084766.15738398"/>
    <n v="1.0982018163265306"/>
  </r>
  <r>
    <s v="Knock Knock"/>
    <x v="0"/>
    <x v="0"/>
    <x v="35"/>
    <s v="October 9, 2015 (United States)"/>
    <x v="38"/>
    <n v="87000"/>
    <s v="Eli Roth"/>
    <s v="Eli Roth"/>
    <s v="Keanu Reeves"/>
    <s v="United States"/>
    <n v="2500000"/>
    <n v="5567103"/>
    <s v="Black Bear Pictures"/>
    <n v="99"/>
    <n v="237"/>
    <n v="7368777.2620253162"/>
    <n v="1.2268412"/>
  </r>
  <r>
    <s v="In the Heart of the Sea"/>
    <x v="8"/>
    <x v="2"/>
    <x v="35"/>
    <s v="December 11, 2015 (United States)"/>
    <x v="15"/>
    <n v="128000"/>
    <s v="Ron Howard"/>
    <s v="Charles Leavitt"/>
    <s v="Chris Hemsworth"/>
    <s v="United States"/>
    <n v="100000000"/>
    <n v="93920758"/>
    <s v="Warner Bros."/>
    <n v="122"/>
    <n v="237"/>
    <n v="124316210.06160338"/>
    <n v="-6.079242E-2"/>
  </r>
  <r>
    <s v="The Bronze"/>
    <x v="0"/>
    <x v="3"/>
    <x v="35"/>
    <s v="March 18, 2016 (United States)"/>
    <x v="10"/>
    <n v="11000"/>
    <s v="Bryan Buckley"/>
    <s v="Melissa Rauch"/>
    <s v="Melissa Rauch"/>
    <s v="United States"/>
    <n v="3500000"/>
    <n v="615816"/>
    <s v="Duplass Brothers Productions"/>
    <n v="100"/>
    <n v="237"/>
    <n v="815111.7265822785"/>
    <n v="-0.82405257142857147"/>
  </r>
  <r>
    <s v="The Intern"/>
    <x v="8"/>
    <x v="3"/>
    <x v="35"/>
    <s v="September 25, 2015 (United States)"/>
    <x v="12"/>
    <n v="231000"/>
    <s v="Nancy Meyers"/>
    <s v="Nancy Meyers"/>
    <s v="Robert De Niro"/>
    <s v="United States"/>
    <n v="35000000"/>
    <n v="194564672"/>
    <s v="Waverly Films"/>
    <n v="121"/>
    <n v="237"/>
    <n v="257531382.30548525"/>
    <n v="4.5589906285714283"/>
  </r>
  <r>
    <s v="The Hunger Games: Mockingjay - Part 2"/>
    <x v="8"/>
    <x v="2"/>
    <x v="35"/>
    <s v="November 20, 2015 (United States)"/>
    <x v="14"/>
    <n v="297000"/>
    <s v="Francis Lawrence"/>
    <s v="Peter Craig"/>
    <s v="Jennifer Lawrence"/>
    <s v="United States"/>
    <n v="160000000"/>
    <n v="658344137"/>
    <s v="Lionsgate"/>
    <n v="137"/>
    <n v="237"/>
    <n v="871403188.93206751"/>
    <n v="3.1146508562499999"/>
  </r>
  <r>
    <s v="Everest"/>
    <x v="8"/>
    <x v="2"/>
    <x v="35"/>
    <s v="September 25, 2015 (United States)"/>
    <x v="12"/>
    <n v="205000"/>
    <s v="Baltasar KormÃ¡kur"/>
    <s v="William Nicholson"/>
    <s v="Jason Clarke"/>
    <s v="United Kingdom"/>
    <n v="55000000"/>
    <n v="203427584"/>
    <s v="Working Title Films"/>
    <n v="121"/>
    <n v="237"/>
    <n v="269262586.92320675"/>
    <n v="2.6986833454545454"/>
  </r>
  <r>
    <s v="Blackhat"/>
    <x v="0"/>
    <x v="2"/>
    <x v="35"/>
    <s v="January 16, 2015 (United States)"/>
    <x v="20"/>
    <n v="56000"/>
    <s v="Michael Mann"/>
    <s v="Morgan Davis Foehl"/>
    <s v="Chris Hemsworth"/>
    <s v="United States"/>
    <n v="70000000"/>
    <n v="19652057"/>
    <s v="Forward Pass"/>
    <n v="133"/>
    <n v="237"/>
    <n v="26012026.501687765"/>
    <n v="-0.71925632857142852"/>
  </r>
  <r>
    <s v="Spy"/>
    <x v="0"/>
    <x v="2"/>
    <x v="35"/>
    <s v="June 5, 2015 (United States)"/>
    <x v="9"/>
    <n v="234000"/>
    <s v="Paul Feig"/>
    <s v="Paul Feig"/>
    <s v="Melissa McCarthy"/>
    <s v="United States"/>
    <n v="65000000"/>
    <n v="235666219"/>
    <s v="Twentieth Century Fox"/>
    <n v="120"/>
    <n v="237"/>
    <n v="311934569.19957805"/>
    <n v="2.6256341384615385"/>
  </r>
  <r>
    <s v="Fantastic Four"/>
    <x v="8"/>
    <x v="2"/>
    <x v="35"/>
    <s v="August 7, 2015 (United States)"/>
    <x v="29"/>
    <n v="156000"/>
    <s v="Josh Trank"/>
    <s v="Jeremy Slater"/>
    <s v="Miles Teller"/>
    <s v="United States"/>
    <n v="120000000"/>
    <n v="167882881"/>
    <s v="Twentieth Century Fox"/>
    <n v="100"/>
    <n v="237"/>
    <n v="222214598.18438819"/>
    <n v="0.39902400833333335"/>
  </r>
  <r>
    <s v="Mission: Impossible - Rogue Nation"/>
    <x v="8"/>
    <x v="2"/>
    <x v="35"/>
    <s v="July 31, 2015 (United States)"/>
    <x v="34"/>
    <n v="350000"/>
    <s v="Christopher McQuarrie"/>
    <s v="Bruce Geller"/>
    <s v="Tom Cruise"/>
    <s v="United States"/>
    <n v="150000000"/>
    <n v="682716636"/>
    <s v="Paramount Pictures"/>
    <n v="131"/>
    <n v="237"/>
    <n v="903663327.90379751"/>
    <n v="3.5514442399999999"/>
  </r>
  <r>
    <s v="The Visit"/>
    <x v="8"/>
    <x v="4"/>
    <x v="35"/>
    <s v="September 11, 2015 (United States)"/>
    <x v="19"/>
    <n v="119000"/>
    <s v="M. Night Shyamalan"/>
    <s v="M. Night Shyamalan"/>
    <s v="Olivia DeJonge"/>
    <s v="United States"/>
    <n v="5000000"/>
    <n v="98450062"/>
    <s v="Blinding Edge Pictures"/>
    <n v="94"/>
    <n v="237"/>
    <n v="130311326.7907173"/>
    <n v="18.690012400000001"/>
  </r>
  <r>
    <s v="Vacation"/>
    <x v="0"/>
    <x v="1"/>
    <x v="35"/>
    <s v="July 29, 2015 (United States)"/>
    <x v="10"/>
    <n v="103000"/>
    <s v="John Francis Daley"/>
    <s v="Jonathan Goldstein"/>
    <s v="Ed Helms"/>
    <s v="United States"/>
    <n v="31000000"/>
    <n v="107228221"/>
    <s v="BenderSpink"/>
    <n v="99"/>
    <n v="237"/>
    <n v="141930349.90590718"/>
    <n v="2.4589748709677419"/>
  </r>
  <r>
    <s v="Creed"/>
    <x v="8"/>
    <x v="0"/>
    <x v="35"/>
    <s v="November 25, 2015 (United States)"/>
    <x v="37"/>
    <n v="254000"/>
    <s v="Ryan Coogler"/>
    <s v="Ryan Coogler"/>
    <s v="Michael B. Jordan"/>
    <s v="United States"/>
    <n v="35000000"/>
    <n v="173567581"/>
    <s v="Metro-Goldwyn-Mayer (MGM)"/>
    <n v="133"/>
    <n v="237"/>
    <n v="229739030.20970464"/>
    <n v="3.959073742857143"/>
  </r>
  <r>
    <s v="The Age of Adaline"/>
    <x v="8"/>
    <x v="0"/>
    <x v="35"/>
    <s v="April 24, 2015 (United States)"/>
    <x v="13"/>
    <n v="160000"/>
    <s v="Lee Toland Krieger"/>
    <s v="J. Mills Goodloe"/>
    <s v="Blake Lively"/>
    <s v="United States"/>
    <n v="25000000"/>
    <n v="65663276"/>
    <s v="Lakeshore Entertainment"/>
    <n v="112"/>
    <n v="237"/>
    <n v="86913796.12320675"/>
    <n v="1.6265310399999999"/>
  </r>
  <r>
    <s v="Black Mass"/>
    <x v="0"/>
    <x v="5"/>
    <x v="35"/>
    <s v="September 18, 2015 (United States)"/>
    <x v="15"/>
    <n v="171000"/>
    <s v="Scott Cooper"/>
    <s v="Mark Mallouk"/>
    <s v="Johnny Depp"/>
    <s v="United States"/>
    <n v="53000000"/>
    <n v="99775678"/>
    <s v="Cross Creek Pictures"/>
    <n v="123"/>
    <n v="237"/>
    <n v="132065950.1628692"/>
    <n v="0.8825599622641509"/>
  </r>
  <r>
    <s v="Focus"/>
    <x v="0"/>
    <x v="3"/>
    <x v="35"/>
    <s v="February 27, 2015 (United States)"/>
    <x v="14"/>
    <n v="226000"/>
    <s v="Glenn Ficarra"/>
    <s v="Glenn Ficarra"/>
    <s v="Will Smith"/>
    <s v="United States"/>
    <n v="50100000"/>
    <n v="158762963"/>
    <s v="Kramer &amp; Sigman Films"/>
    <n v="105"/>
    <n v="237"/>
    <n v="210143213.05105487"/>
    <n v="2.1689214171656688"/>
  </r>
  <r>
    <s v="Home"/>
    <x v="1"/>
    <x v="10"/>
    <x v="35"/>
    <s v="March 27, 2015 (United States)"/>
    <x v="14"/>
    <n v="95000"/>
    <s v="Tim Johnson"/>
    <s v="Tom J. Astle"/>
    <s v="Jim Parsons"/>
    <s v="United States"/>
    <n v="135000000"/>
    <n v="386041607"/>
    <s v="DreamWorks Animation"/>
    <n v="94"/>
    <n v="237"/>
    <n v="510975747.32447261"/>
    <n v="1.8595674592592593"/>
  </r>
  <r>
    <s v="Jupiter Ascending"/>
    <x v="8"/>
    <x v="2"/>
    <x v="35"/>
    <s v="February 6, 2015 (United States)"/>
    <x v="11"/>
    <n v="182000"/>
    <s v="Lana Wachowski"/>
    <s v="Lilly Wachowski"/>
    <s v="Channing Tatum"/>
    <s v="United States"/>
    <n v="176000000"/>
    <n v="183887723"/>
    <s v="Warner Bros."/>
    <n v="127"/>
    <n v="237"/>
    <n v="243399066.26624474"/>
    <n v="4.4816607954545458E-2"/>
  </r>
  <r>
    <s v="I Saw the Light"/>
    <x v="0"/>
    <x v="5"/>
    <x v="35"/>
    <s v="April 1, 2016 (United States)"/>
    <x v="1"/>
    <n v="6700"/>
    <s v="Marc Abraham"/>
    <s v="Marc Abraham"/>
    <s v="Tom Hiddleston"/>
    <s v="United States"/>
    <n v="13000000"/>
    <n v="1767963"/>
    <s v="BRON Studios"/>
    <n v="123"/>
    <n v="237"/>
    <n v="2340126.5531645571"/>
    <n v="-0.86400284615384615"/>
  </r>
  <r>
    <s v="Minions"/>
    <x v="1"/>
    <x v="10"/>
    <x v="35"/>
    <s v="July 10, 2015 (United States)"/>
    <x v="5"/>
    <n v="218000"/>
    <s v="Kyle Balda"/>
    <s v="Brian Lynch"/>
    <s v="Sandra Bullock"/>
    <s v="United States"/>
    <n v="74000000"/>
    <n v="1159444662"/>
    <s v="Illumination Entertainment"/>
    <n v="91"/>
    <n v="237"/>
    <n v="1534674221.3898735"/>
    <n v="14.668171108108108"/>
  </r>
  <r>
    <s v="Pitch Perfect 2"/>
    <x v="8"/>
    <x v="3"/>
    <x v="35"/>
    <s v="May 15, 2015 (United States)"/>
    <x v="5"/>
    <n v="146000"/>
    <s v="Elizabeth Banks"/>
    <s v="Kay Cannon"/>
    <s v="Anna Kendrick"/>
    <s v="United States"/>
    <n v="29000000"/>
    <n v="287144079"/>
    <s v="Brownstone Productions (II)"/>
    <n v="115"/>
    <n v="237"/>
    <n v="380072141.69746834"/>
    <n v="8.9015199655172417"/>
  </r>
  <r>
    <s v="San Andreas"/>
    <x v="8"/>
    <x v="2"/>
    <x v="35"/>
    <s v="May 29, 2015 (United States)"/>
    <x v="10"/>
    <n v="219000"/>
    <s v="Brad Peyton"/>
    <s v="Carlton Cuse"/>
    <s v="Dwayne Johnson"/>
    <s v="United States"/>
    <n v="110000000"/>
    <n v="473990832"/>
    <s v="New Line Cinema"/>
    <n v="114"/>
    <n v="237"/>
    <n v="627387864.97215188"/>
    <n v="3.3090075636363636"/>
  </r>
  <r>
    <s v="Trainwreck"/>
    <x v="0"/>
    <x v="3"/>
    <x v="35"/>
    <s v="July 17, 2015 (United States)"/>
    <x v="19"/>
    <n v="132000"/>
    <s v="Judd Apatow"/>
    <s v="Amy Schumer"/>
    <s v="Amy Schumer"/>
    <s v="United States"/>
    <n v="35000000"/>
    <n v="140795793"/>
    <s v="Universal Pictures"/>
    <n v="125"/>
    <n v="237"/>
    <n v="186361351.32531646"/>
    <n v="3.0227369428571427"/>
  </r>
  <r>
    <s v="Tomorrowland"/>
    <x v="1"/>
    <x v="2"/>
    <x v="35"/>
    <s v="May 22, 2015 (United States)"/>
    <x v="5"/>
    <n v="175000"/>
    <s v="Brad Bird"/>
    <s v="Damon Lindelof"/>
    <s v="George Clooney"/>
    <s v="United States"/>
    <n v="190000000"/>
    <n v="209035668"/>
    <s v="Walt Disney Pictures"/>
    <n v="130"/>
    <n v="237"/>
    <n v="276685607.81265825"/>
    <n v="0.10018772631578947"/>
  </r>
  <r>
    <s v="Bridge of Spies"/>
    <x v="8"/>
    <x v="0"/>
    <x v="35"/>
    <s v="October 16, 2015 (United States)"/>
    <x v="37"/>
    <n v="295000"/>
    <s v="Steven Spielberg"/>
    <s v="Matt Charman"/>
    <s v="Tom Hanks"/>
    <s v="United States"/>
    <n v="40000000"/>
    <n v="165478348"/>
    <s v="Dreamworks Pictures"/>
    <n v="142"/>
    <n v="237"/>
    <n v="219031889.31476793"/>
    <n v="3.1369587000000001"/>
  </r>
  <r>
    <s v="The Danish Girl"/>
    <x v="0"/>
    <x v="5"/>
    <x v="35"/>
    <s v="January 22, 2016 (United States)"/>
    <x v="12"/>
    <n v="170000"/>
    <s v="Tom Hooper"/>
    <s v="Lucinda Coxon"/>
    <s v="Eddie Redmayne"/>
    <s v="United Kingdom"/>
    <n v="15000000"/>
    <n v="64191523"/>
    <s v="Working Title Films"/>
    <n v="119"/>
    <n v="237"/>
    <n v="84965741.624894515"/>
    <n v="3.2794348666666666"/>
  </r>
  <r>
    <s v="The Divergent Series: Insurgent"/>
    <x v="8"/>
    <x v="2"/>
    <x v="35"/>
    <s v="March 20, 2015 (United States)"/>
    <x v="19"/>
    <n v="223000"/>
    <s v="Robert Schwentke"/>
    <s v="Brian Duffield"/>
    <s v="Shailene Woodley"/>
    <s v="United States"/>
    <n v="110000000"/>
    <n v="297002527"/>
    <s v="Summit Entertainment"/>
    <n v="119"/>
    <n v="237"/>
    <n v="393121066.32869202"/>
    <n v="1.7000229727272727"/>
  </r>
  <r>
    <s v="Straight Outta Compton"/>
    <x v="0"/>
    <x v="5"/>
    <x v="35"/>
    <s v="August 14, 2015 (United States)"/>
    <x v="40"/>
    <n v="185000"/>
    <s v="F. Gary Gray"/>
    <s v="Jonathan Herman"/>
    <s v="O'Shea Jackson Jr."/>
    <s v="United States"/>
    <n v="28000000"/>
    <n v="201634991"/>
    <s v="Universal Pictures"/>
    <n v="147"/>
    <n v="237"/>
    <n v="266889859.39535865"/>
    <n v="6.2012496785714282"/>
  </r>
  <r>
    <s v="Carol"/>
    <x v="0"/>
    <x v="0"/>
    <x v="35"/>
    <s v="January 15, 2016 (United States)"/>
    <x v="13"/>
    <n v="120000"/>
    <s v="Todd Haynes"/>
    <s v="Phyllis Nagy"/>
    <s v="Cate Blanchett"/>
    <s v="United Kingdom"/>
    <n v="11800000"/>
    <n v="40272135"/>
    <s v="The Weinstein Company"/>
    <n v="118"/>
    <n v="237"/>
    <n v="53305353.37341772"/>
    <n v="2.4128927966101696"/>
  </r>
  <r>
    <s v="No Escape"/>
    <x v="0"/>
    <x v="2"/>
    <x v="35"/>
    <s v="August 26, 2015 (United States)"/>
    <x v="8"/>
    <n v="81000"/>
    <s v="John Erick Dowdle"/>
    <s v="John Erick Dowdle"/>
    <s v="Lake Bell"/>
    <s v="United States"/>
    <n v="16200000"/>
    <n v="54418872"/>
    <s v="Bold Films"/>
    <n v="103"/>
    <n v="237"/>
    <n v="72030380.364556968"/>
    <n v="2.3591896296296295"/>
  </r>
  <r>
    <s v="The Boy Next Door"/>
    <x v="0"/>
    <x v="14"/>
    <x v="35"/>
    <s v="January 23, 2015 (United States)"/>
    <x v="32"/>
    <n v="40000"/>
    <s v="Rob Cohen"/>
    <s v="Barbara Curry"/>
    <s v="Jennifer Lopez"/>
    <s v="United States"/>
    <n v="4000000"/>
    <n v="52425855"/>
    <s v="Universal Pictures"/>
    <n v="91"/>
    <n v="237"/>
    <n v="69392365.879746839"/>
    <n v="12.10646375"/>
  </r>
  <r>
    <s v="Southpaw"/>
    <x v="0"/>
    <x v="2"/>
    <x v="35"/>
    <s v="July 24, 2015 (United States)"/>
    <x v="34"/>
    <n v="223000"/>
    <s v="Antoine Fuqua"/>
    <s v="Kurt Sutter"/>
    <s v="Jake Gyllenhaal"/>
    <s v="Hong Kong"/>
    <n v="30000000"/>
    <n v="91970827"/>
    <s v="Escape Artists"/>
    <n v="124"/>
    <n v="237"/>
    <n v="121735225.44261603"/>
    <n v="2.0656942333333332"/>
  </r>
  <r>
    <s v="The Dressmaker"/>
    <x v="0"/>
    <x v="3"/>
    <x v="35"/>
    <s v="October 29, 2015 (Australia)"/>
    <x v="12"/>
    <n v="56000"/>
    <s v="Jocelyn Moorhouse"/>
    <s v="Rosalie Ham"/>
    <s v="Kate Winslet"/>
    <s v="Australia"/>
    <m/>
    <n v="25003426"/>
    <s v="Screen Australia"/>
    <n v="119"/>
    <n v="237"/>
    <n v="33095252.051476795"/>
    <n v="0"/>
  </r>
  <r>
    <s v="Maze Runner: The Scorch Trials"/>
    <x v="8"/>
    <x v="2"/>
    <x v="35"/>
    <s v="September 18, 2015 (United States)"/>
    <x v="21"/>
    <n v="230000"/>
    <s v="Wes Ball"/>
    <s v="T.S. Nowlin"/>
    <s v="Dylan O'Brien"/>
    <s v="United States"/>
    <n v="61000000"/>
    <n v="312296056"/>
    <s v="Gotham Group"/>
    <n v="131"/>
    <n v="237"/>
    <n v="413364020.11476797"/>
    <n v="4.1196074754098362"/>
  </r>
  <r>
    <s v="Lost and Love"/>
    <x v="3"/>
    <x v="0"/>
    <x v="35"/>
    <s v="March 20, 2015 (China)"/>
    <x v="5"/>
    <n v="620"/>
    <s v="Sanyuan Peng"/>
    <s v="Sanyuan Peng"/>
    <s v="Andy Lau"/>
    <s v="China"/>
    <m/>
    <n v="34930177"/>
    <s v="Chongqing Film Group"/>
    <n v="108"/>
    <n v="237"/>
    <n v="46234584.493248947"/>
    <n v="0"/>
  </r>
  <r>
    <s v="The Last Witch Hunter"/>
    <x v="8"/>
    <x v="2"/>
    <x v="35"/>
    <s v="October 23, 2015 (United States)"/>
    <x v="22"/>
    <n v="98000"/>
    <s v="Breck Eisner"/>
    <s v="Cory Goodman"/>
    <s v="Vin Diesel"/>
    <s v="United States"/>
    <n v="90000000"/>
    <n v="146936910"/>
    <s v="Summit Entertainment"/>
    <n v="106"/>
    <n v="237"/>
    <n v="194489909.98734176"/>
    <n v="0.63263233333333335"/>
  </r>
  <r>
    <s v="Green Room"/>
    <x v="0"/>
    <x v="4"/>
    <x v="35"/>
    <s v="May 13, 2016 (United States)"/>
    <x v="9"/>
    <n v="112000"/>
    <s v="Jeremy Saulnier"/>
    <s v="Jeremy Saulnier"/>
    <s v="Anton Yelchin"/>
    <s v="United States"/>
    <n v="5000000"/>
    <n v="3769214"/>
    <s v="Broad Green Pictures"/>
    <n v="95"/>
    <n v="237"/>
    <n v="4989039.7966244724"/>
    <n v="-0.24615719999999999"/>
  </r>
  <r>
    <s v="Burnt"/>
    <x v="0"/>
    <x v="3"/>
    <x v="35"/>
    <s v="October 30, 2015 (United States)"/>
    <x v="14"/>
    <n v="110000"/>
    <s v="John Wells"/>
    <s v="Steven Knight"/>
    <s v="Bradley Cooper"/>
    <s v="United States"/>
    <n v="20000000"/>
    <n v="36606743"/>
    <s v="3 Arts Entertainment"/>
    <n v="101"/>
    <n v="237"/>
    <n v="48453735.354852319"/>
    <n v="0.83033714999999997"/>
  </r>
  <r>
    <s v="The Good Dinosaur"/>
    <x v="1"/>
    <x v="10"/>
    <x v="35"/>
    <s v="November 25, 2015 (United States)"/>
    <x v="17"/>
    <n v="106000"/>
    <s v="Peter Sohn"/>
    <s v="Bob Peterson"/>
    <s v="Jeffrey Wright"/>
    <s v="United States"/>
    <n v="200000000"/>
    <n v="332207671"/>
    <s v="Pixar Animation Studios"/>
    <n v="93"/>
    <n v="237"/>
    <n v="439719605.03248948"/>
    <n v="0.66103835499999997"/>
  </r>
  <r>
    <s v="Far from the Madding Crowd"/>
    <x v="8"/>
    <x v="0"/>
    <x v="35"/>
    <s v="May 22, 2015 (United States)"/>
    <x v="12"/>
    <n v="47000"/>
    <s v="Thomas Vinterberg"/>
    <s v="Thomas Hardy"/>
    <s v="Carey Mulligan"/>
    <s v="United Kingdom"/>
    <m/>
    <n v="30229977"/>
    <s v="Fox Searchlight Pictures"/>
    <n v="119"/>
    <n v="237"/>
    <n v="40013264.915189877"/>
    <n v="0"/>
  </r>
  <r>
    <s v="The Invitation"/>
    <x v="4"/>
    <x v="0"/>
    <x v="35"/>
    <s v="April 8, 2016 (United States)"/>
    <x v="14"/>
    <n v="100000"/>
    <s v="Karyn Kusama"/>
    <s v="Phil Hay"/>
    <s v="Logan Marshall-Green"/>
    <s v="United States"/>
    <m/>
    <n v="354835"/>
    <s v="Gamechanger Films"/>
    <n v="100"/>
    <n v="237"/>
    <n v="469669.78691983124"/>
    <n v="0"/>
  </r>
  <r>
    <s v="The Gift"/>
    <x v="0"/>
    <x v="0"/>
    <x v="35"/>
    <s v="August 7, 2015 (United States)"/>
    <x v="9"/>
    <n v="145000"/>
    <s v="Joel Edgerton"/>
    <s v="Joel Edgerton"/>
    <s v="Jason Bateman"/>
    <s v="United States"/>
    <n v="5000000"/>
    <n v="58980521"/>
    <s v="Blumhouse Productions"/>
    <n v="108"/>
    <n v="237"/>
    <n v="78068309.863713086"/>
    <n v="10.7961042"/>
  </r>
  <r>
    <s v="Point Break"/>
    <x v="8"/>
    <x v="2"/>
    <x v="35"/>
    <s v="December 25, 2015 (United States)"/>
    <x v="11"/>
    <n v="60000"/>
    <s v="Ericson Core"/>
    <s v="Kurt Wimmer"/>
    <s v="Edgar RamÃ­rez"/>
    <s v="China"/>
    <n v="105000000"/>
    <n v="133718711"/>
    <s v="Alcon Entertainment"/>
    <n v="114"/>
    <n v="237"/>
    <n v="176993922.53459916"/>
    <n v="0.27351153333333333"/>
  </r>
  <r>
    <s v="Get Hard"/>
    <x v="0"/>
    <x v="3"/>
    <x v="35"/>
    <s v="March 27, 2015 (United States)"/>
    <x v="22"/>
    <n v="127000"/>
    <s v="Etan Cohen"/>
    <s v="Jay Martel"/>
    <s v="Will Ferrell"/>
    <s v="United States"/>
    <n v="40000000"/>
    <n v="111711453"/>
    <s v="Gary Sanchez Productions"/>
    <n v="100"/>
    <n v="237"/>
    <n v="147864484.41392404"/>
    <n v="1.792786325"/>
  </r>
  <r>
    <s v="Hitman: Agent 47"/>
    <x v="0"/>
    <x v="2"/>
    <x v="35"/>
    <s v="August 21, 2015 (United States)"/>
    <x v="46"/>
    <n v="87000"/>
    <s v="Aleksander Bach"/>
    <s v="Skip Woods"/>
    <s v="Rupert Friend"/>
    <s v="United States"/>
    <n v="35000000"/>
    <n v="82347656"/>
    <s v="Twentieth Century Fox"/>
    <n v="96"/>
    <n v="237"/>
    <n v="108997720.19915612"/>
    <n v="1.3527901714285715"/>
  </r>
  <r>
    <s v="Entourage"/>
    <x v="0"/>
    <x v="3"/>
    <x v="35"/>
    <s v="June 3, 2015 (United States)"/>
    <x v="14"/>
    <n v="77000"/>
    <s v="Doug Ellin"/>
    <s v="Doug Ellin"/>
    <s v="Adrian Grenier"/>
    <s v="United States"/>
    <n v="30000000"/>
    <n v="49263404"/>
    <s v="Warner Bros."/>
    <n v="104"/>
    <n v="237"/>
    <n v="65206454.999156117"/>
    <n v="0.64211346666666669"/>
  </r>
  <r>
    <s v="Steve Jobs"/>
    <x v="0"/>
    <x v="5"/>
    <x v="35"/>
    <s v="October 23, 2015 (United States)"/>
    <x v="13"/>
    <n v="160000"/>
    <s v="Danny Boyle"/>
    <s v="Aaron Sorkin"/>
    <s v="Michael Fassbender"/>
    <s v="United Kingdom"/>
    <n v="30000000"/>
    <n v="34441873"/>
    <s v="Universal Pictures"/>
    <n v="122"/>
    <n v="237"/>
    <n v="45588251.308438823"/>
    <n v="0.14806243333333333"/>
  </r>
  <r>
    <s v="Scouts Guide to the Zombie Apocalypse"/>
    <x v="0"/>
    <x v="2"/>
    <x v="35"/>
    <s v="October 30, 2015 (United States)"/>
    <x v="21"/>
    <n v="47000"/>
    <s v="Christopher Landon"/>
    <s v="Carrie Lee Wilson"/>
    <s v="Tye Sheridan"/>
    <s v="United States"/>
    <n v="15000000"/>
    <n v="16137046"/>
    <s v="Paramount Pictures"/>
    <n v="93"/>
    <n v="237"/>
    <n v="21359457.089451477"/>
    <n v="7.5803066666666669E-2"/>
  </r>
  <r>
    <s v="Hardcore Henry"/>
    <x v="0"/>
    <x v="2"/>
    <x v="35"/>
    <s v="April 8, 2016 (United States)"/>
    <x v="17"/>
    <n v="90000"/>
    <s v="Ilya Naishuller"/>
    <s v="Ilya Naishuller"/>
    <s v="Sharlto Copley"/>
    <s v="Russia"/>
    <n v="2000000"/>
    <n v="16810562"/>
    <s v="Bazelevs Production"/>
    <n v="96"/>
    <n v="237"/>
    <n v="22250942.191561181"/>
    <n v="7.4052809999999996"/>
  </r>
  <r>
    <s v="Joy"/>
    <x v="8"/>
    <x v="5"/>
    <x v="35"/>
    <s v="December 25, 2015 (United States)"/>
    <x v="14"/>
    <n v="131000"/>
    <s v="David O. Russell"/>
    <s v="David O. Russell"/>
    <s v="Jennifer Lawrence"/>
    <s v="United States"/>
    <n v="60000000"/>
    <n v="101134059"/>
    <s v="Fox 2000 Pictures"/>
    <n v="124"/>
    <n v="237"/>
    <n v="133863942.22911392"/>
    <n v="0.68556764999999997"/>
  </r>
  <r>
    <s v="Masterminds"/>
    <x v="8"/>
    <x v="5"/>
    <x v="35"/>
    <s v="September 30, 2016 (United States)"/>
    <x v="1"/>
    <n v="52000"/>
    <s v="Jared Hess"/>
    <s v="Chris Bowman"/>
    <s v="Zach Galifianakis"/>
    <s v="United States"/>
    <n v="25000000"/>
    <n v="29674699"/>
    <s v="Broadway Video"/>
    <n v="95"/>
    <n v="237"/>
    <n v="39278283.022362873"/>
    <n v="0.18698796000000001"/>
  </r>
  <r>
    <s v="Brooklyn"/>
    <x v="8"/>
    <x v="0"/>
    <x v="35"/>
    <s v="November 25, 2015 (United States)"/>
    <x v="24"/>
    <n v="135000"/>
    <s v="John Crowley"/>
    <s v="Nick Hornby"/>
    <s v="Saoirse Ronan"/>
    <s v="United Kingdom"/>
    <n v="11000000"/>
    <n v="62402155"/>
    <s v="Wildgaze Films"/>
    <n v="117"/>
    <n v="237"/>
    <n v="82597282.799578056"/>
    <n v="4.6729231818181818"/>
  </r>
  <r>
    <s v="Youth"/>
    <x v="0"/>
    <x v="3"/>
    <x v="35"/>
    <s v="December 4, 2015 (United States)"/>
    <x v="4"/>
    <n v="74000"/>
    <s v="Paolo Sorrentino"/>
    <s v="Paolo Sorrentino"/>
    <s v="Michael Caine"/>
    <s v="Italy"/>
    <m/>
    <n v="23459358"/>
    <s v="Indigo Film"/>
    <n v="124"/>
    <n v="237"/>
    <n v="31051479.344303798"/>
    <n v="0"/>
  </r>
  <r>
    <s v="Self/less"/>
    <x v="8"/>
    <x v="2"/>
    <x v="35"/>
    <s v="July 10, 2015 (United States)"/>
    <x v="16"/>
    <n v="93000"/>
    <s v="Tarsem Singh"/>
    <s v="Ã€lex Pastor"/>
    <s v="Ryan Reynolds"/>
    <s v="United States"/>
    <n v="26000000"/>
    <n v="31807156"/>
    <s v="Focus Features"/>
    <n v="117"/>
    <n v="237"/>
    <n v="42100864.29198312"/>
    <n v="0.22335215384615384"/>
  </r>
  <r>
    <s v="Ted 2"/>
    <x v="0"/>
    <x v="3"/>
    <x v="35"/>
    <s v="June 26, 2015 (United States)"/>
    <x v="21"/>
    <n v="191000"/>
    <s v="Seth MacFarlane"/>
    <s v="Seth MacFarlane"/>
    <s v="Mark Wahlberg"/>
    <s v="United States"/>
    <n v="68000000"/>
    <n v="215863606"/>
    <s v="Universal Pictures"/>
    <n v="115"/>
    <n v="237"/>
    <n v="285723262.45654011"/>
    <n v="2.1744647941176471"/>
  </r>
  <r>
    <s v="Pan"/>
    <x v="1"/>
    <x v="1"/>
    <x v="35"/>
    <s v="October 9, 2015 (United States)"/>
    <x v="46"/>
    <n v="62000"/>
    <s v="Joe Wright"/>
    <s v="Jason Fuchs"/>
    <s v="Levi Miller"/>
    <s v="United States"/>
    <n v="150000000"/>
    <n v="128388320"/>
    <s v="Warner Bros."/>
    <n v="111"/>
    <n v="237"/>
    <n v="169938464.06751055"/>
    <n v="-0.14407786666666667"/>
  </r>
  <r>
    <s v="Pixels"/>
    <x v="8"/>
    <x v="2"/>
    <x v="35"/>
    <s v="July 24, 2015 (United States)"/>
    <x v="30"/>
    <n v="135000"/>
    <s v="Chris Columbus"/>
    <s v="Tim Herlihy"/>
    <s v="Adam Sandler"/>
    <s v="United States"/>
    <n v="88000000"/>
    <n v="244874809"/>
    <s v="Columbia Pictures"/>
    <n v="105"/>
    <n v="237"/>
    <n v="324123323.13628691"/>
    <n v="1.7826682840909092"/>
  </r>
  <r>
    <s v="Demolition"/>
    <x v="0"/>
    <x v="3"/>
    <x v="35"/>
    <s v="April 8, 2016 (United States)"/>
    <x v="9"/>
    <n v="93000"/>
    <s v="Jean-Marc VallÃ©e"/>
    <s v="Bryan Sipe"/>
    <s v="Jake Gyllenhaal"/>
    <s v="United States"/>
    <n v="10000000"/>
    <n v="4366460"/>
    <s v="Black Label Media"/>
    <n v="101"/>
    <n v="237"/>
    <n v="5779571.738396625"/>
    <n v="-0.56335400000000002"/>
  </r>
  <r>
    <s v="Macbeth"/>
    <x v="0"/>
    <x v="0"/>
    <x v="35"/>
    <s v="December 11, 2015 (United States)"/>
    <x v="14"/>
    <n v="54000"/>
    <s v="Justin Kurzel"/>
    <s v="Todd Louiso"/>
    <s v="Michael Fassbender"/>
    <s v="United Kingdom"/>
    <n v="15000000"/>
    <n v="16322067"/>
    <s v="See-Saw Films"/>
    <n v="113"/>
    <n v="237"/>
    <n v="21604356.193670888"/>
    <n v="8.8137800000000002E-2"/>
  </r>
  <r>
    <s v="Daddy's Home"/>
    <x v="8"/>
    <x v="3"/>
    <x v="35"/>
    <s v="December 25, 2015 (United States)"/>
    <x v="19"/>
    <n v="112000"/>
    <s v="Sean Anders"/>
    <s v="Brian Burns"/>
    <s v="Will Ferrell"/>
    <s v="United States"/>
    <n v="50000000"/>
    <n v="242786137"/>
    <s v="Paramount Pictures"/>
    <n v="96"/>
    <n v="237"/>
    <n v="321358696.94894516"/>
    <n v="3.85572274"/>
  </r>
  <r>
    <s v="Run All Night"/>
    <x v="0"/>
    <x v="2"/>
    <x v="35"/>
    <s v="March 13, 2015 (United States)"/>
    <x v="14"/>
    <n v="105000"/>
    <s v="Jaume Collet-Serra"/>
    <s v="Brad Ingelsby"/>
    <s v="Liam Neeson"/>
    <s v="United States"/>
    <n v="50000000"/>
    <n v="71561644"/>
    <s v="Warner Bros."/>
    <n v="114"/>
    <n v="237"/>
    <n v="94721045.243881851"/>
    <n v="0.43123287999999999"/>
  </r>
  <r>
    <s v="Mr. Right"/>
    <x v="0"/>
    <x v="2"/>
    <x v="35"/>
    <s v="April 8, 2016 (United States)"/>
    <x v="5"/>
    <n v="52000"/>
    <s v="Paco Cabezas"/>
    <s v="Max Landis"/>
    <s v="Anna Kendrick"/>
    <s v="United States"/>
    <n v="8000000"/>
    <n v="607595"/>
    <s v="Amasia Entertainment"/>
    <n v="95"/>
    <n v="237"/>
    <n v="804230.17510548525"/>
    <n v="-0.92405062500000001"/>
  </r>
  <r>
    <s v="Magic Mike XXL"/>
    <x v="0"/>
    <x v="3"/>
    <x v="35"/>
    <s v="July 1, 2015 (United States)"/>
    <x v="41"/>
    <n v="53000"/>
    <s v="Gregory Jacobs"/>
    <s v="Reid Carolin"/>
    <s v="Channing Tatum"/>
    <s v="United States"/>
    <n v="14800000"/>
    <n v="117813057"/>
    <s v="Warner Bros."/>
    <n v="115"/>
    <n v="237"/>
    <n v="155940742.53544304"/>
    <n v="6.9603416891891889"/>
  </r>
  <r>
    <s v="The DUFF"/>
    <x v="8"/>
    <x v="3"/>
    <x v="35"/>
    <s v="February 20, 2015 (United States)"/>
    <x v="16"/>
    <n v="87000"/>
    <s v="Ari Sandel"/>
    <s v="Josh A. Cagan"/>
    <s v="Mae Whitman"/>
    <s v="United States"/>
    <n v="8500000"/>
    <n v="43709744"/>
    <s v="CBS Films"/>
    <n v="101"/>
    <n v="237"/>
    <n v="57855471.277637132"/>
    <n v="4.1423228235294118"/>
  </r>
  <r>
    <s v="Trumbo"/>
    <x v="0"/>
    <x v="5"/>
    <x v="35"/>
    <s v="November 27, 2015 (United States)"/>
    <x v="24"/>
    <n v="78000"/>
    <s v="Jay Roach"/>
    <s v="John McNamara"/>
    <s v="Bryan Cranston"/>
    <s v="United States"/>
    <n v="15000000"/>
    <n v="11430025"/>
    <s v="Bleecker Street Films"/>
    <n v="124"/>
    <n v="237"/>
    <n v="15129109.040084388"/>
    <n v="-0.23799833333333334"/>
  </r>
  <r>
    <s v="Hotel Transylvania 2"/>
    <x v="1"/>
    <x v="10"/>
    <x v="35"/>
    <s v="September 25, 2015 (United States)"/>
    <x v="17"/>
    <n v="113000"/>
    <s v="Genndy Tartakovsky"/>
    <s v="Robert Smigel"/>
    <s v="Adam Sandler"/>
    <s v="United States"/>
    <n v="80000000"/>
    <n v="474800000"/>
    <s v="Columbia Pictures"/>
    <n v="89"/>
    <n v="237"/>
    <n v="628458902.95358646"/>
    <n v="4.9349999999999996"/>
  </r>
  <r>
    <s v="Knight of Cups"/>
    <x v="0"/>
    <x v="0"/>
    <x v="35"/>
    <s v="March 4, 2016 (United States)"/>
    <x v="46"/>
    <n v="26000"/>
    <s v="Terrence Malick"/>
    <s v="Terrence Malick"/>
    <s v="Christian Bale"/>
    <s v="United States"/>
    <m/>
    <n v="1026288"/>
    <s v="Dogwood Films"/>
    <n v="118"/>
    <n v="237"/>
    <n v="1358424.2430379747"/>
    <n v="0"/>
  </r>
  <r>
    <s v="The Stanford Prison Experiment"/>
    <x v="0"/>
    <x v="5"/>
    <x v="35"/>
    <s v="July 17, 2015 (United States)"/>
    <x v="15"/>
    <n v="40000"/>
    <s v="Kyle Patrick Alvarez"/>
    <s v="Tim Talbott"/>
    <s v="Ezra Miller"/>
    <s v="United States"/>
    <m/>
    <n v="663114"/>
    <s v="Coup d'Etat Films"/>
    <n v="122"/>
    <n v="237"/>
    <n v="877716.71645569627"/>
    <n v="0"/>
  </r>
  <r>
    <s v="The Longest Ride"/>
    <x v="8"/>
    <x v="0"/>
    <x v="35"/>
    <s v="April 10, 2015 (United States)"/>
    <x v="12"/>
    <n v="79000"/>
    <s v="George Tillman Jr."/>
    <s v="Nicholas Sparks"/>
    <s v="Scott Eastwood"/>
    <s v="United States"/>
    <n v="34000000"/>
    <n v="62944815"/>
    <s v="Fox 2000 Pictures"/>
    <n v="123"/>
    <n v="237"/>
    <n v="83315563.145569623"/>
    <n v="0.85131808823529409"/>
  </r>
  <r>
    <s v="Victor Frankenstein"/>
    <x v="8"/>
    <x v="0"/>
    <x v="35"/>
    <s v="November 25, 2015 (United States)"/>
    <x v="22"/>
    <n v="54000"/>
    <s v="Paul McGuigan"/>
    <s v="Max Landis"/>
    <s v="Daniel Radcliffe"/>
    <s v="United Kingdom"/>
    <n v="65000000"/>
    <n v="34227298"/>
    <s v="Davis Entertainment"/>
    <n v="110"/>
    <n v="237"/>
    <n v="45304233.681856543"/>
    <n v="-0.4734261846153846"/>
  </r>
  <r>
    <s v="Insidious: Chapter 3"/>
    <x v="8"/>
    <x v="4"/>
    <x v="35"/>
    <s v="June 5, 2015 (United States)"/>
    <x v="10"/>
    <n v="97000"/>
    <s v="Leigh Whannell"/>
    <s v="Leigh Whannell"/>
    <s v="Dermot Mulroney"/>
    <s v="Canada"/>
    <n v="10000000"/>
    <n v="112983889"/>
    <s v="Gramercy Pictures (I)"/>
    <n v="97"/>
    <n v="237"/>
    <n v="149548717.21223629"/>
    <n v="10.298388900000001"/>
  </r>
  <r>
    <s v="Goosebumps"/>
    <x v="1"/>
    <x v="1"/>
    <x v="35"/>
    <s v="October 16, 2015 (United States)"/>
    <x v="21"/>
    <n v="83000"/>
    <s v="Rob Letterman"/>
    <s v="Darren Lemke"/>
    <s v="Jack Black"/>
    <s v="United States"/>
    <n v="58000000"/>
    <n v="158261424"/>
    <s v="Sony Pictures Animation"/>
    <n v="103"/>
    <n v="237"/>
    <n v="209479361.64050633"/>
    <n v="1.7286452413793103"/>
  </r>
  <r>
    <s v="Aloha"/>
    <x v="8"/>
    <x v="3"/>
    <x v="35"/>
    <s v="May 29, 2015 (United States)"/>
    <x v="20"/>
    <n v="64000"/>
    <s v="Cameron Crowe"/>
    <s v="Cameron Crowe"/>
    <s v="Bradley Cooper"/>
    <s v="United States"/>
    <n v="37000000"/>
    <n v="26250020"/>
    <s v="Columbia Pictures"/>
    <n v="105"/>
    <n v="237"/>
    <n v="34745279.637130804"/>
    <n v="-0.29054000000000002"/>
  </r>
  <r>
    <s v="Baahubali: The Beginning"/>
    <x v="4"/>
    <x v="2"/>
    <x v="35"/>
    <s v="July 9, 2015 (United States)"/>
    <x v="45"/>
    <n v="107000"/>
    <s v="S.S. Rajamouli"/>
    <s v="Vijayendra Prasad"/>
    <s v="Prabhas"/>
    <s v="India"/>
    <n v="18026148"/>
    <n v="24548038"/>
    <s v="Arka Mediaworks"/>
    <n v="159"/>
    <n v="237"/>
    <n v="32492487.428691983"/>
    <n v="0.36180164503253831"/>
  </r>
  <r>
    <s v="A Bigger Splash"/>
    <x v="0"/>
    <x v="0"/>
    <x v="35"/>
    <s v="May 13, 2016 (United States)"/>
    <x v="5"/>
    <n v="28000"/>
    <s v="Luca Guadagnino"/>
    <s v="David Kajganich"/>
    <s v="Tilda Swinton"/>
    <s v="Italy"/>
    <m/>
    <n v="7545758"/>
    <s v="Frenesy Film Company"/>
    <n v="125"/>
    <n v="237"/>
    <n v="9987781.7915611807"/>
    <n v="0"/>
  </r>
  <r>
    <s v="The Wedding Ringer"/>
    <x v="0"/>
    <x v="3"/>
    <x v="35"/>
    <s v="January 16, 2015 (United States)"/>
    <x v="14"/>
    <n v="72000"/>
    <s v="Jeremy Garelick"/>
    <s v="Jeremy Garelick"/>
    <s v="Kevin Hart"/>
    <s v="United States"/>
    <n v="23000000"/>
    <n v="79799880"/>
    <s v="LStar Capital"/>
    <n v="101"/>
    <n v="237"/>
    <n v="105625410.78481013"/>
    <n v="2.46956"/>
  </r>
  <r>
    <s v="Sisters"/>
    <x v="0"/>
    <x v="3"/>
    <x v="35"/>
    <s v="December 18, 2015 (United States)"/>
    <x v="22"/>
    <n v="64000"/>
    <s v="Jason Moore"/>
    <s v="Paula Pell"/>
    <s v="Amy Poehler"/>
    <s v="United States"/>
    <n v="30000000"/>
    <n v="105011053"/>
    <s v="Little Stranger"/>
    <n v="118"/>
    <n v="237"/>
    <n v="138995642.72616035"/>
    <n v="2.5003684333333331"/>
  </r>
  <r>
    <s v="Secret in Their Eyes"/>
    <x v="8"/>
    <x v="6"/>
    <x v="35"/>
    <s v="November 20, 2015 (United States)"/>
    <x v="21"/>
    <n v="46000"/>
    <s v="Billy Ray"/>
    <s v="Billy Ray"/>
    <s v="Chiwetel Ejiofor"/>
    <s v="United States"/>
    <n v="19500000"/>
    <n v="34854990"/>
    <s v="IM Global"/>
    <n v="111"/>
    <n v="237"/>
    <n v="46135064.822784811"/>
    <n v="0.78743538461538465"/>
  </r>
  <r>
    <s v="Irrational Man"/>
    <x v="0"/>
    <x v="3"/>
    <x v="35"/>
    <s v="August 7, 2015 (United States)"/>
    <x v="14"/>
    <n v="60000"/>
    <s v="Woody Allen"/>
    <s v="Woody Allen"/>
    <s v="Joaquin Phoenix"/>
    <s v="United States"/>
    <n v="11000000"/>
    <n v="27391084"/>
    <s v="Gravier Productions"/>
    <n v="95"/>
    <n v="237"/>
    <n v="36255624.686919831"/>
    <n v="1.4900985454545455"/>
  </r>
  <r>
    <s v="Wild Card"/>
    <x v="0"/>
    <x v="2"/>
    <x v="35"/>
    <s v="January 14, 2015 (Belgium)"/>
    <x v="41"/>
    <n v="53000"/>
    <s v="Simon West"/>
    <s v="William Goldman"/>
    <s v="Jason Statham"/>
    <s v="United States"/>
    <n v="30000000"/>
    <n v="6738764"/>
    <s v="Lionsgate"/>
    <n v="92"/>
    <n v="237"/>
    <n v="8919621.3789029531"/>
    <n v="-0.77537453333333328"/>
  </r>
  <r>
    <s v="Paper Towns"/>
    <x v="8"/>
    <x v="1"/>
    <x v="35"/>
    <s v="July 24, 2015 (United States)"/>
    <x v="19"/>
    <n v="98000"/>
    <s v="Jake Schreier"/>
    <s v="Scott Neustadter"/>
    <s v="Nat Wolff"/>
    <s v="United States"/>
    <n v="12000000"/>
    <n v="85512300"/>
    <s v="Fox 2000 Pictures"/>
    <n v="109"/>
    <n v="237"/>
    <n v="113186533.79746835"/>
    <n v="6.1260250000000003"/>
  </r>
  <r>
    <s v="The Lady in the Van"/>
    <x v="8"/>
    <x v="5"/>
    <x v="35"/>
    <s v="February 26, 2016 (United States)"/>
    <x v="17"/>
    <n v="27000"/>
    <s v="Nicholas Hytner"/>
    <s v="Alan Bennett"/>
    <s v="Maggie Smith"/>
    <s v="United Kingdom"/>
    <n v="6000000"/>
    <n v="41387687"/>
    <s v="BBC Films"/>
    <n v="104"/>
    <n v="237"/>
    <n v="54781930.008016877"/>
    <n v="5.8979478333333333"/>
  </r>
  <r>
    <s v="The SpongeBob Movie: Sponge Out of Water"/>
    <x v="1"/>
    <x v="10"/>
    <x v="35"/>
    <s v="February 6, 2015 (United States)"/>
    <x v="22"/>
    <n v="51000"/>
    <s v="Paul Tibbitt"/>
    <s v="Jonathan Aibel"/>
    <s v="Tom Kenny"/>
    <s v="United States"/>
    <n v="74000000"/>
    <n v="325186032"/>
    <s v="Paramount Animation"/>
    <n v="92"/>
    <n v="237"/>
    <n v="430425562.18734175"/>
    <n v="3.3944058378378377"/>
  </r>
  <r>
    <s v="Child 44"/>
    <x v="0"/>
    <x v="6"/>
    <x v="35"/>
    <s v="April 17, 2015 (United Kingdom)"/>
    <x v="16"/>
    <n v="68000"/>
    <s v="Daniel Espinosa"/>
    <s v="Richard Price"/>
    <s v="Tom Hardy"/>
    <s v="Czech Republic"/>
    <n v="50000000"/>
    <n v="12951093"/>
    <s v="Summit Entertainment"/>
    <n v="137"/>
    <n v="237"/>
    <n v="17142438.287341774"/>
    <n v="-0.74097813999999995"/>
  </r>
  <r>
    <s v="The Wave"/>
    <x v="0"/>
    <x v="2"/>
    <x v="35"/>
    <s v="August 28, 2015 (Norway)"/>
    <x v="17"/>
    <n v="35000"/>
    <s v="Roar Uthaug"/>
    <s v="John KÃ¥re Raake"/>
    <s v="Kristoffer Joner"/>
    <s v="Norway"/>
    <m/>
    <n v="12975143"/>
    <s v="Fantefilm"/>
    <n v="105"/>
    <n v="237"/>
    <n v="17174271.557383966"/>
    <n v="0"/>
  </r>
  <r>
    <s v="A Man Called Ove"/>
    <x v="8"/>
    <x v="3"/>
    <x v="35"/>
    <s v="September 30, 2016 (United States)"/>
    <x v="3"/>
    <n v="50000"/>
    <s v="Hannes Holm"/>
    <s v="Hannes Holm"/>
    <s v="Rolf LassgÃ¥rd"/>
    <s v="Sweden"/>
    <m/>
    <n v="30692889"/>
    <s v="Tre VÃ¤nner Produktion AB"/>
    <n v="116"/>
    <n v="237"/>
    <n v="40625988.520253167"/>
    <n v="0"/>
  </r>
  <r>
    <s v="Beasts of No Nation"/>
    <x v="11"/>
    <x v="0"/>
    <x v="35"/>
    <s v="October 16, 2015 (United States)"/>
    <x v="3"/>
    <n v="76000"/>
    <s v="Cary Joji Fukunaga"/>
    <s v="Cary Joji Fukunaga"/>
    <s v="Abraham Attah"/>
    <s v="United States"/>
    <n v="6000000"/>
    <n v="90777"/>
    <s v="Red Crown Productions"/>
    <n v="137"/>
    <n v="237"/>
    <n v="120155.0417721519"/>
    <n v="-0.98487049999999998"/>
  </r>
  <r>
    <s v="Me and Earl and the Dying Girl"/>
    <x v="8"/>
    <x v="3"/>
    <x v="35"/>
    <s v="July 1, 2015 (United States)"/>
    <x v="3"/>
    <n v="126000"/>
    <s v="Alfonso Gomez-Rejon"/>
    <s v="Jesse Andrews"/>
    <s v="Thomas Mann"/>
    <s v="United States"/>
    <n v="8000000"/>
    <n v="9074749"/>
    <s v="Fox Searchlight Pictures"/>
    <n v="105"/>
    <n v="237"/>
    <n v="12011598.148945147"/>
    <n v="0.13434362499999999"/>
  </r>
  <r>
    <s v="Sleeping with Other People"/>
    <x v="0"/>
    <x v="3"/>
    <x v="35"/>
    <s v="August 12, 2015 (Belgium)"/>
    <x v="16"/>
    <n v="42000"/>
    <s v="Leslye Headland"/>
    <s v="Leslye Headland"/>
    <s v="Jason Sudeikis"/>
    <s v="United States"/>
    <m/>
    <n v="3224947"/>
    <s v="Gloria Sanchez Productions"/>
    <n v="101"/>
    <n v="237"/>
    <n v="4268632.3793248944"/>
    <n v="0"/>
  </r>
  <r>
    <s v="Concussion"/>
    <x v="8"/>
    <x v="5"/>
    <x v="35"/>
    <s v="December 25, 2015 (United States)"/>
    <x v="12"/>
    <n v="89000"/>
    <s v="Peter Landesman"/>
    <s v="Peter Landesman"/>
    <s v="Will Smith"/>
    <s v="United Kingdom"/>
    <n v="35000000"/>
    <n v="48623572"/>
    <s v="LStar Capital"/>
    <n v="123"/>
    <n v="237"/>
    <n v="64359555.00590717"/>
    <n v="0.38924491428571428"/>
  </r>
  <r>
    <s v="The Diary of a Teenage Girl"/>
    <x v="0"/>
    <x v="3"/>
    <x v="35"/>
    <s v="August 28, 2015 (United States)"/>
    <x v="15"/>
    <n v="30000"/>
    <s v="Marielle Heller"/>
    <s v="Phoebe Gloeckner"/>
    <s v="Bel Powley"/>
    <s v="United States"/>
    <n v="2000000"/>
    <n v="1775133"/>
    <s v="Caviar"/>
    <n v="102"/>
    <n v="237"/>
    <n v="2349616.9708860759"/>
    <n v="-0.11243350000000001"/>
  </r>
  <r>
    <s v="Mustang"/>
    <x v="8"/>
    <x v="0"/>
    <x v="35"/>
    <s v="June 17, 2015 (France)"/>
    <x v="37"/>
    <n v="37000"/>
    <s v="Deniz Gamze ErgÃ¼ven"/>
    <s v="Deniz Gamze ErgÃ¼ven"/>
    <s v="GÃ¼nes Sensoy"/>
    <s v="Turkey"/>
    <m/>
    <n v="5274664"/>
    <s v="CG CinÃ©ma"/>
    <n v="97"/>
    <n v="237"/>
    <n v="6981696.6109704645"/>
    <n v="0"/>
  </r>
  <r>
    <s v="The Walk"/>
    <x v="1"/>
    <x v="2"/>
    <x v="35"/>
    <s v="October 9, 2015 (United States)"/>
    <x v="4"/>
    <n v="123000"/>
    <s v="Robert Zemeckis"/>
    <s v="Robert Zemeckis"/>
    <s v="Joseph Gordon-Levitt"/>
    <s v="United States"/>
    <n v="35000000"/>
    <n v="61181942"/>
    <s v="Sony Pictures Entertainment (SPE)"/>
    <n v="123"/>
    <n v="237"/>
    <n v="80982173.862447262"/>
    <n v="0.74805548571428571"/>
  </r>
  <r>
    <s v="Tangerine"/>
    <x v="0"/>
    <x v="3"/>
    <x v="35"/>
    <s v="July 10, 2015 (United States)"/>
    <x v="12"/>
    <n v="28000"/>
    <s v="Sean Baker"/>
    <s v="Sean Baker"/>
    <s v="Kitana Kiki Rodriguez"/>
    <s v="United States"/>
    <n v="100000"/>
    <n v="828874"/>
    <s v="Duplass Brothers Productions"/>
    <n v="88"/>
    <n v="237"/>
    <n v="1097121.4084388185"/>
    <n v="7.2887399999999998"/>
  </r>
  <r>
    <s v="A Walk in the Woods"/>
    <x v="0"/>
    <x v="1"/>
    <x v="35"/>
    <s v="September 2, 2015 (United States)"/>
    <x v="5"/>
    <n v="26000"/>
    <s v="Ken Kwapis"/>
    <s v="Michael Arndt"/>
    <s v="Robert Redford"/>
    <s v="United States"/>
    <n v="8000000"/>
    <n v="37461274"/>
    <s v="Route One Entertainment"/>
    <n v="104"/>
    <n v="237"/>
    <n v="49584817.104641348"/>
    <n v="3.6826592499999999"/>
  </r>
  <r>
    <s v="Sinister 2"/>
    <x v="0"/>
    <x v="4"/>
    <x v="35"/>
    <s v="August 21, 2015 (United States)"/>
    <x v="11"/>
    <n v="50000"/>
    <s v="CiarÃ¡n Foy"/>
    <s v="Scott Derrickson"/>
    <s v="James Ransone"/>
    <s v="United States"/>
    <n v="10000000"/>
    <n v="53329150"/>
    <s v="Entertainment One"/>
    <n v="97"/>
    <n v="237"/>
    <n v="70587993.059071735"/>
    <n v="4.3329149999999998"/>
  </r>
  <r>
    <s v="Summertime"/>
    <x v="4"/>
    <x v="0"/>
    <x v="35"/>
    <s v="August 19, 2015 (Belgium)"/>
    <x v="17"/>
    <n v="4500"/>
    <s v="Catherine Corsini"/>
    <s v="Catherine Corsini"/>
    <s v="CÃ©cile de France"/>
    <s v="France"/>
    <m/>
    <n v="3778938"/>
    <s v="Chaz Productions"/>
    <n v="105"/>
    <n v="237"/>
    <n v="5001910.7620253162"/>
    <n v="0"/>
  </r>
  <r>
    <s v="Anomalisa"/>
    <x v="0"/>
    <x v="10"/>
    <x v="35"/>
    <s v="March 11, 2016 (United Kingdom)"/>
    <x v="4"/>
    <n v="68000"/>
    <s v="Duke Johnson"/>
    <s v="Charlie Kaufman"/>
    <s v="David Thewlis"/>
    <s v="United Kingdom"/>
    <n v="8000000"/>
    <n v="5659286"/>
    <s v="Paramount Animation"/>
    <n v="90"/>
    <n v="237"/>
    <n v="7490793.3257383965"/>
    <n v="-0.29258925000000002"/>
  </r>
  <r>
    <s v="The Blackcoat's Daughter"/>
    <x v="0"/>
    <x v="4"/>
    <x v="35"/>
    <s v="February 16, 2017 (United States)"/>
    <x v="23"/>
    <n v="20000"/>
    <s v="Oz Perkins"/>
    <s v="Oz Perkins"/>
    <s v="Emma Roberts"/>
    <s v="Canada"/>
    <m/>
    <n v="38348"/>
    <s v="Paris Film"/>
    <n v="93"/>
    <n v="237"/>
    <n v="50758.513080168777"/>
    <n v="0"/>
  </r>
  <r>
    <s v="Mississippi Grind"/>
    <x v="0"/>
    <x v="3"/>
    <x v="35"/>
    <s v="August 13, 2015 (United States)"/>
    <x v="5"/>
    <n v="22000"/>
    <s v="Anna Boden"/>
    <s v="Anna Boden"/>
    <s v="Ben Mendelsohn"/>
    <s v="United States"/>
    <n v="6000000"/>
    <n v="422746"/>
    <s v="Sycamore Pictures"/>
    <n v="108"/>
    <n v="237"/>
    <n v="559558.735021097"/>
    <n v="-0.92954233333333336"/>
  </r>
  <r>
    <s v="Drishyam"/>
    <x v="4"/>
    <x v="6"/>
    <x v="35"/>
    <s v="July 31, 2015 (United States)"/>
    <x v="7"/>
    <n v="75000"/>
    <s v="Nishikant Kamat"/>
    <s v="Jeethu Joseph"/>
    <s v="Ajay Devgn"/>
    <s v="India"/>
    <n v="9400000"/>
    <m/>
    <s v="Panorama Studios"/>
    <n v="163"/>
    <n v="237"/>
    <n v="0"/>
    <n v="-1"/>
  </r>
  <r>
    <s v="Attack on Titan Part 1"/>
    <x v="4"/>
    <x v="2"/>
    <x v="35"/>
    <s v="August 1, 2015 (Japan)"/>
    <x v="18"/>
    <n v="13000"/>
    <s v="Shinji Higuchi"/>
    <s v="Hajime Isayama"/>
    <s v="Haruma Miura"/>
    <s v="Japan"/>
    <m/>
    <n v="30810658"/>
    <s v="KÃ´dansha"/>
    <n v="98"/>
    <n v="237"/>
    <n v="40781870.947679326"/>
    <n v="0"/>
  </r>
  <r>
    <s v="Woman in Gold"/>
    <x v="8"/>
    <x v="5"/>
    <x v="35"/>
    <s v="April 10, 2015 (United States)"/>
    <x v="4"/>
    <n v="56000"/>
    <s v="Simon Curtis"/>
    <s v="Alexi Kaye Campbell"/>
    <s v="Helen Mirren"/>
    <s v="United Kingdom"/>
    <n v="11000000"/>
    <n v="61619773"/>
    <s v="Origin Pictures"/>
    <n v="109"/>
    <n v="237"/>
    <n v="81561699.53628692"/>
    <n v="4.6017975454545459"/>
  </r>
  <r>
    <s v="Eddie the Eagle"/>
    <x v="8"/>
    <x v="5"/>
    <x v="35"/>
    <s v="February 26, 2016 (United States)"/>
    <x v="34"/>
    <n v="88000"/>
    <s v="Dexter Fletcher"/>
    <s v="Simon Kelton"/>
    <s v="Taron Egerton"/>
    <s v="United Kingdom"/>
    <n v="23000000"/>
    <n v="46152800"/>
    <s v="Hurwitz Creative"/>
    <n v="106"/>
    <n v="237"/>
    <n v="61089170.29535865"/>
    <n v="1.0066434782608695"/>
  </r>
  <r>
    <s v="Eye in the Sky"/>
    <x v="0"/>
    <x v="2"/>
    <x v="35"/>
    <s v="April 1, 2016 (United States)"/>
    <x v="4"/>
    <n v="81000"/>
    <s v="Gavin Hood"/>
    <s v="Guy Hibbert"/>
    <s v="Helen Mirren"/>
    <s v="United Kingdom"/>
    <n v="13000000"/>
    <n v="35259653"/>
    <s v="Raindog Films"/>
    <n v="102"/>
    <n v="237"/>
    <n v="46670688.380168781"/>
    <n v="1.7122809999999999"/>
  </r>
  <r>
    <s v="The Second Best Exotic Marigold Hotel"/>
    <x v="1"/>
    <x v="3"/>
    <x v="35"/>
    <s v="March 6, 2015 (United States)"/>
    <x v="14"/>
    <n v="32000"/>
    <s v="John Madden"/>
    <s v="Ol Parker"/>
    <s v="Judi Dench"/>
    <s v="United Kingdom"/>
    <n v="10000000"/>
    <n v="85978292"/>
    <s v="Blueprint Pictures"/>
    <n v="122"/>
    <n v="237"/>
    <n v="113803334.17890295"/>
    <n v="7.5978291999999996"/>
  </r>
  <r>
    <s v="Tumbledown"/>
    <x v="0"/>
    <x v="3"/>
    <x v="35"/>
    <s v="February 5, 2016 (United States)"/>
    <x v="19"/>
    <n v="6800"/>
    <s v="Sean Mewshaw"/>
    <s v="Sean Mewshaw"/>
    <s v="Rebecca Hall"/>
    <s v="United States"/>
    <m/>
    <n v="282083"/>
    <s v="BRON Studios"/>
    <n v="105"/>
    <n v="237"/>
    <n v="373373.15232067509"/>
    <n v="0"/>
  </r>
  <r>
    <s v="Poltergeist"/>
    <x v="8"/>
    <x v="4"/>
    <x v="35"/>
    <s v="May 22, 2015 (United States)"/>
    <x v="38"/>
    <n v="56000"/>
    <s v="Gil Kenan"/>
    <s v="David Lindsay-Abaire"/>
    <s v="Sam Rockwell"/>
    <s v="United States"/>
    <n v="35000000"/>
    <n v="95437994"/>
    <s v="Fox 2000 Pictures"/>
    <n v="93"/>
    <n v="237"/>
    <n v="126324467.16371308"/>
    <n v="1.7267998285714286"/>
  </r>
  <r>
    <s v="The Meddler"/>
    <x v="8"/>
    <x v="3"/>
    <x v="35"/>
    <s v="June 3, 2016 (Spain)"/>
    <x v="21"/>
    <n v="12000"/>
    <s v="Lorene Scafaria"/>
    <s v="Lorene Scafaria"/>
    <s v="Susan Sarandon"/>
    <s v="United States"/>
    <n v="3200000"/>
    <n v="5425148"/>
    <s v="Anonymous Content"/>
    <n v="103"/>
    <n v="237"/>
    <n v="7180881.5510548521"/>
    <n v="0.69535875000000003"/>
  </r>
  <r>
    <s v="We Are Your Friends"/>
    <x v="0"/>
    <x v="0"/>
    <x v="35"/>
    <s v="August 28, 2015 (United States)"/>
    <x v="19"/>
    <n v="37000"/>
    <s v="Max Joseph"/>
    <s v="Max Joseph"/>
    <s v="Zac Efron"/>
    <s v="United Kingdom"/>
    <n v="2000000"/>
    <n v="11122090"/>
    <s v="StudioCanal"/>
    <n v="96"/>
    <n v="237"/>
    <n v="14721517.438818567"/>
    <n v="4.561045"/>
  </r>
  <r>
    <s v="Into the Forest"/>
    <x v="0"/>
    <x v="0"/>
    <x v="35"/>
    <s v="July 29, 2016 (United States)"/>
    <x v="1"/>
    <n v="20000"/>
    <s v="Patricia Rozema"/>
    <s v="Patricia Rozema"/>
    <s v="Elliot Page"/>
    <s v="Canada"/>
    <m/>
    <n v="92166"/>
    <s v="Rhombus Media"/>
    <n v="101"/>
    <n v="237"/>
    <n v="121993.56202531645"/>
    <n v="0"/>
  </r>
  <r>
    <s v="Grandma"/>
    <x v="0"/>
    <x v="3"/>
    <x v="35"/>
    <s v="September 18, 2015 (United States)"/>
    <x v="17"/>
    <n v="15000"/>
    <s v="Paul Weitz"/>
    <s v="Paul Weitz"/>
    <s v="Lily Tomlin"/>
    <s v="United States"/>
    <n v="600000"/>
    <n v="7205073"/>
    <s v="Depth of Field"/>
    <n v="79"/>
    <n v="237"/>
    <n v="9536841.3506329115"/>
    <n v="11.008455"/>
  </r>
  <r>
    <s v="Bajirao Mastani"/>
    <x v="4"/>
    <x v="2"/>
    <x v="35"/>
    <s v="December 18, 2015 (United States)"/>
    <x v="4"/>
    <n v="32000"/>
    <s v="Sanjay Leela Bhansali"/>
    <s v="Nagnath S. Inamdar"/>
    <s v="Ranveer Singh"/>
    <s v="India"/>
    <m/>
    <n v="11350917"/>
    <s v="Bhansali Productions"/>
    <n v="158"/>
    <n v="237"/>
    <n v="15024399.421518987"/>
    <n v="0"/>
  </r>
  <r>
    <s v="By the Sea"/>
    <x v="0"/>
    <x v="0"/>
    <x v="35"/>
    <s v="December 9, 2015 (France)"/>
    <x v="11"/>
    <n v="19000"/>
    <s v="Angelina Jolie"/>
    <s v="Angelina Jolie"/>
    <s v="Brad Pitt"/>
    <s v="France"/>
    <n v="10000000"/>
    <n v="3334927"/>
    <s v="Universal Pictures"/>
    <n v="122"/>
    <n v="237"/>
    <n v="4414205.0628691986"/>
    <n v="-0.66650730000000002"/>
  </r>
  <r>
    <s v="Mortdecai"/>
    <x v="0"/>
    <x v="2"/>
    <x v="35"/>
    <s v="January 23, 2015 (United States)"/>
    <x v="30"/>
    <n v="69000"/>
    <s v="David Koepp"/>
    <s v="Eric Aronson"/>
    <s v="Johnny Depp"/>
    <s v="United Kingdom"/>
    <n v="60000000"/>
    <n v="47275717"/>
    <s v="MWM Studios"/>
    <n v="107"/>
    <n v="237"/>
    <n v="62575495.455274262"/>
    <n v="-0.21207138333333334"/>
  </r>
  <r>
    <s v="I'll See You in My Dreams"/>
    <x v="8"/>
    <x v="3"/>
    <x v="35"/>
    <s v="May 15, 2015 (United States)"/>
    <x v="17"/>
    <n v="7100"/>
    <s v="Brett Haley"/>
    <s v="Brett Haley"/>
    <s v="Blythe Danner"/>
    <s v="United States"/>
    <m/>
    <n v="7452512"/>
    <s v="Two Flints"/>
    <n v="92"/>
    <n v="237"/>
    <n v="9864358.7105485238"/>
    <n v="0"/>
  </r>
  <r>
    <s v="Maggie"/>
    <x v="8"/>
    <x v="0"/>
    <x v="35"/>
    <s v="May 8, 2015 (United States)"/>
    <x v="41"/>
    <n v="43000"/>
    <s v="Henry Hobson"/>
    <s v="John Scott 3"/>
    <s v="Arnold Schwarzenegger"/>
    <s v="United States"/>
    <m/>
    <n v="1663165"/>
    <s v="Lionsgate"/>
    <n v="95"/>
    <n v="237"/>
    <n v="2201412.9135021097"/>
    <n v="0"/>
  </r>
  <r>
    <s v="Project Almanac"/>
    <x v="8"/>
    <x v="0"/>
    <x v="35"/>
    <s v="January 30, 2015 (United States)"/>
    <x v="5"/>
    <n v="77000"/>
    <s v="Dean Israelite"/>
    <s v="Jason Pagan"/>
    <s v="Amy Landecker"/>
    <s v="United States"/>
    <n v="12000000"/>
    <n v="33213241"/>
    <s v="Insurge Pictures"/>
    <n v="106"/>
    <n v="237"/>
    <n v="43961998.741350211"/>
    <n v="1.7677700833333334"/>
  </r>
  <r>
    <s v="Regression"/>
    <x v="0"/>
    <x v="6"/>
    <x v="35"/>
    <s v="October 2, 2015 (Spain)"/>
    <x v="46"/>
    <n v="38000"/>
    <s v="Alejandro AmenÃ¡bar"/>
    <s v="Alejandro AmenÃ¡bar"/>
    <s v="Ethan Hawke"/>
    <s v="Spain"/>
    <m/>
    <n v="17671101"/>
    <s v="Mod Producciones"/>
    <n v="106"/>
    <n v="237"/>
    <n v="23389976.302531645"/>
    <n v="0"/>
  </r>
  <r>
    <s v="True Story"/>
    <x v="0"/>
    <x v="5"/>
    <x v="35"/>
    <s v="April 17, 2015 (United States)"/>
    <x v="21"/>
    <n v="65000"/>
    <s v="Rupert Goold"/>
    <s v="Rupert Goold"/>
    <s v="James Franco"/>
    <s v="United States"/>
    <m/>
    <n v="5261595"/>
    <s v="New Regency Productions"/>
    <n v="99"/>
    <n v="237"/>
    <n v="6964398.1075949371"/>
    <n v="0"/>
  </r>
  <r>
    <s v="The Man Who Knew Infinity"/>
    <x v="8"/>
    <x v="5"/>
    <x v="35"/>
    <s v="April 29, 2016 (United States)"/>
    <x v="13"/>
    <n v="53000"/>
    <s v="Matt Brown"/>
    <s v="Matt Brown"/>
    <s v="Dev Patel"/>
    <s v="United Kingdom"/>
    <n v="10000000"/>
    <n v="12252684"/>
    <s v="Pressman Film"/>
    <n v="108"/>
    <n v="237"/>
    <n v="16218004.096202532"/>
    <n v="0.22526840000000001"/>
  </r>
  <r>
    <s v="The Transporter Refueled"/>
    <x v="8"/>
    <x v="2"/>
    <x v="35"/>
    <s v="September 4, 2015 (United States)"/>
    <x v="33"/>
    <n v="40000"/>
    <s v="Camille Delamarre"/>
    <s v="Adam Cooper"/>
    <s v="Ed Skrein"/>
    <s v="France"/>
    <m/>
    <n v="72629670"/>
    <s v="EuropaCorp"/>
    <n v="96"/>
    <n v="237"/>
    <n v="96134715.101265818"/>
    <n v="0"/>
  </r>
  <r>
    <s v="Z for Zachariah"/>
    <x v="8"/>
    <x v="0"/>
    <x v="35"/>
    <s v="August 13, 2015 (Denmark)"/>
    <x v="22"/>
    <n v="29000"/>
    <s v="Craig Zobel"/>
    <s v="Nissar Modi"/>
    <s v="Chiwetel Ejiofor"/>
    <s v="Iceland"/>
    <n v="7500000"/>
    <n v="381839"/>
    <s v="Silver Reel"/>
    <n v="98"/>
    <n v="237"/>
    <n v="505413.05611814349"/>
    <n v="-0.94908813333333331"/>
  </r>
  <r>
    <s v="Equals"/>
    <x v="8"/>
    <x v="0"/>
    <x v="35"/>
    <s v="May 26, 2016 (United States)"/>
    <x v="10"/>
    <n v="29000"/>
    <s v="Drake Doremus"/>
    <s v="Nathan Parker"/>
    <s v="Nicholas Hoult"/>
    <s v="United States"/>
    <n v="16000000"/>
    <n v="2084628"/>
    <s v="Freedom Media"/>
    <n v="101"/>
    <n v="237"/>
    <n v="2759273.4329113923"/>
    <n v="-0.86971074999999998"/>
  </r>
  <r>
    <s v="Dope"/>
    <x v="0"/>
    <x v="1"/>
    <x v="35"/>
    <s v="June 19, 2015 (United States)"/>
    <x v="13"/>
    <n v="82000"/>
    <s v="Rick Famuyiwa"/>
    <s v="Rick Famuyiwa"/>
    <s v="Shameik Moore"/>
    <s v="United States"/>
    <n v="7000000"/>
    <n v="17986781"/>
    <s v="i am OTHER"/>
    <n v="103"/>
    <n v="237"/>
    <n v="23807819.408016879"/>
    <n v="1.5695401428571429"/>
  </r>
  <r>
    <s v="Land of Mine"/>
    <x v="0"/>
    <x v="0"/>
    <x v="35"/>
    <s v="December 3, 2015 (Denmark)"/>
    <x v="40"/>
    <n v="38000"/>
    <s v="Martin Zandvliet"/>
    <s v="Martin Zandvliet"/>
    <s v="Roland MÃ¸ller"/>
    <s v="Denmark"/>
    <m/>
    <n v="3169553"/>
    <s v="Nordisk Film"/>
    <n v="100"/>
    <n v="237"/>
    <n v="4195311.2915611817"/>
    <n v="0"/>
  </r>
  <r>
    <s v="Hot Pursuit"/>
    <x v="8"/>
    <x v="2"/>
    <x v="35"/>
    <s v="May 8, 2015 (United States)"/>
    <x v="33"/>
    <n v="49000"/>
    <s v="Anne Fletcher"/>
    <s v="David Feeney"/>
    <s v="Reese Witherspoon"/>
    <s v="United States"/>
    <n v="35000000"/>
    <n v="51380201"/>
    <s v="Metro-Goldwyn-Mayer (MGM)"/>
    <n v="87"/>
    <n v="237"/>
    <n v="68008308.24345991"/>
    <n v="0.46800574285714286"/>
  </r>
  <r>
    <s v="Krampus"/>
    <x v="8"/>
    <x v="3"/>
    <x v="35"/>
    <s v="December 4, 2015 (United States)"/>
    <x v="19"/>
    <n v="66000"/>
    <s v="Michael Dougherty"/>
    <s v="Todd Casey"/>
    <s v="Adam Scott"/>
    <s v="United States"/>
    <n v="15000000"/>
    <n v="61548707"/>
    <s v="Legendary Entertainment"/>
    <n v="98"/>
    <n v="237"/>
    <n v="81467634.539662451"/>
    <n v="3.1032471333333334"/>
  </r>
  <r>
    <s v="Bajrangi Bhaijaan"/>
    <x v="4"/>
    <x v="2"/>
    <x v="35"/>
    <s v="July 17, 2015 (United States)"/>
    <x v="45"/>
    <n v="79000"/>
    <s v="Kabir Khan"/>
    <s v="Vijayendra Prasad"/>
    <s v="Salman Khan"/>
    <s v="India"/>
    <m/>
    <n v="121126188"/>
    <s v="Eros Worldwide"/>
    <n v="163"/>
    <n v="237"/>
    <n v="160326097.78734177"/>
    <n v="0"/>
  </r>
  <r>
    <s v="The Lure"/>
    <x v="4"/>
    <x v="0"/>
    <x v="35"/>
    <s v="December 25, 2015 (Poland)"/>
    <x v="21"/>
    <n v="7200"/>
    <s v="Agnieszka Smoczynska"/>
    <s v="Robert Bolesto"/>
    <s v="Marta Mazurek"/>
    <s v="Poland"/>
    <m/>
    <n v="108846"/>
    <s v="WytwÃ³rnia FilmÃ³w Dokumentalnych i Fabularnych (WFDiF)"/>
    <n v="92"/>
    <n v="237"/>
    <n v="144071.68860759493"/>
    <n v="0"/>
  </r>
  <r>
    <s v="The Gunman"/>
    <x v="0"/>
    <x v="2"/>
    <x v="35"/>
    <s v="March 20, 2015 (United States)"/>
    <x v="1"/>
    <n v="40000"/>
    <s v="Pierre Morel"/>
    <s v="Jean-Patrick Manchette"/>
    <s v="Sean Penn"/>
    <s v="United States"/>
    <n v="40000000"/>
    <n v="24177137"/>
    <s v="Open Road Films (II)"/>
    <n v="115"/>
    <n v="237"/>
    <n v="32001552.223206751"/>
    <n v="-0.39557157500000001"/>
  </r>
  <r>
    <s v="The Night Before"/>
    <x v="0"/>
    <x v="3"/>
    <x v="35"/>
    <s v="November 20, 2015 (United States)"/>
    <x v="5"/>
    <n v="68000"/>
    <s v="Jonathan Levine"/>
    <s v="Jonathan Levine"/>
    <s v="Joseph Gordon-Levitt"/>
    <s v="United States"/>
    <n v="25000000"/>
    <n v="52395996"/>
    <s v="Columbia Pictures"/>
    <n v="101"/>
    <n v="237"/>
    <n v="69352843.650632918"/>
    <n v="1.09583984"/>
  </r>
  <r>
    <s v="90 Minutes in Heaven"/>
    <x v="8"/>
    <x v="0"/>
    <x v="35"/>
    <s v="September 11, 2015 (United States)"/>
    <x v="25"/>
    <n v="3500"/>
    <s v="Michael Polish"/>
    <s v="Michael Polish"/>
    <s v="Kate Bosworth"/>
    <s v="United States"/>
    <n v="5000000"/>
    <n v="4842699"/>
    <s v="Astute Films"/>
    <n v="121"/>
    <n v="237"/>
    <n v="6409935.343037975"/>
    <n v="-3.1460200000000001E-2"/>
  </r>
  <r>
    <s v="Tale of Tales"/>
    <x v="0"/>
    <x v="0"/>
    <x v="35"/>
    <s v="April 22, 2016 (United States)"/>
    <x v="5"/>
    <n v="27000"/>
    <s v="Matteo Garrone"/>
    <s v="Edoardo Albinati"/>
    <s v="Salma Hayek"/>
    <s v="Italy"/>
    <m/>
    <n v="5497104"/>
    <s v="Archimede"/>
    <n v="134"/>
    <n v="237"/>
    <n v="7276124.57721519"/>
    <n v="0"/>
  </r>
  <r>
    <s v="Ip Man 3"/>
    <x v="8"/>
    <x v="2"/>
    <x v="35"/>
    <s v="December 24, 2015 (Hong Kong)"/>
    <x v="12"/>
    <n v="51000"/>
    <s v="Wilson Yip"/>
    <s v="Tai-lee Chan"/>
    <s v="Donnie Yen"/>
    <s v="China"/>
    <n v="36000000"/>
    <n v="157029618"/>
    <s v="Golden Harvest Company"/>
    <n v="105"/>
    <n v="237"/>
    <n v="207848907.87594938"/>
    <n v="3.3619338333333335"/>
  </r>
  <r>
    <s v="McFarland, USA"/>
    <x v="1"/>
    <x v="5"/>
    <x v="35"/>
    <s v="February 20, 2015 (United States)"/>
    <x v="34"/>
    <n v="36000"/>
    <s v="Niki Caro"/>
    <s v="Christopher Cleveland"/>
    <s v="Kevin Costner"/>
    <s v="United States"/>
    <n v="17000000"/>
    <n v="45710059"/>
    <s v="Mayhem Pictures"/>
    <n v="129"/>
    <n v="237"/>
    <n v="60503145.604641348"/>
    <n v="1.6888270000000001"/>
  </r>
  <r>
    <s v="Strange Magic"/>
    <x v="1"/>
    <x v="10"/>
    <x v="35"/>
    <s v="January 23, 2015 (United States)"/>
    <x v="1"/>
    <n v="10000"/>
    <s v="Gary Rydstrom"/>
    <s v="David Berenbaum"/>
    <s v="Evan Rachel Wood"/>
    <s v="United States"/>
    <m/>
    <n v="13603453"/>
    <s v="Buena Vista Negative Cutting"/>
    <n v="99"/>
    <n v="237"/>
    <n v="18005920.700843882"/>
    <n v="0"/>
  </r>
  <r>
    <s v="The Peanuts Movie"/>
    <x v="2"/>
    <x v="10"/>
    <x v="35"/>
    <s v="November 6, 2015 (United States)"/>
    <x v="12"/>
    <n v="43000"/>
    <s v="Steve Martino"/>
    <s v="Craig Schulz"/>
    <s v="Noah Schnapp"/>
    <s v="United States"/>
    <n v="99000000"/>
    <n v="246233113"/>
    <s v="Twentieth Century Fox Animation"/>
    <n v="88"/>
    <n v="237"/>
    <n v="325921213.28312236"/>
    <n v="1.4872031616161616"/>
  </r>
  <r>
    <s v="Rock the Kasbah"/>
    <x v="0"/>
    <x v="3"/>
    <x v="35"/>
    <s v="October 23, 2015 (United States)"/>
    <x v="30"/>
    <n v="11000"/>
    <s v="Barry Levinson"/>
    <s v="Mitch Glazer"/>
    <s v="Bill Murray"/>
    <s v="United States"/>
    <n v="15000000"/>
    <n v="3394174"/>
    <s v="Covert Media"/>
    <n v="106"/>
    <n v="237"/>
    <n v="4492626.0919831228"/>
    <n v="-0.77372173333333338"/>
  </r>
  <r>
    <s v="The Sea of Trees"/>
    <x v="8"/>
    <x v="0"/>
    <x v="35"/>
    <s v="August 26, 2016 (United States)"/>
    <x v="10"/>
    <n v="15000"/>
    <s v="Gus Van Sant"/>
    <s v="Chris Sparling"/>
    <s v="Matthew McConaughey"/>
    <s v="United States"/>
    <n v="25000000"/>
    <n v="906995"/>
    <s v="Bloom"/>
    <n v="110"/>
    <n v="237"/>
    <n v="1200524.6054852321"/>
    <n v="-0.96372020000000003"/>
  </r>
  <r>
    <s v="Alvin and the Chipmunks: The Road Chip"/>
    <x v="1"/>
    <x v="10"/>
    <x v="35"/>
    <s v="December 18, 2015 (United States)"/>
    <x v="18"/>
    <n v="18000"/>
    <s v="Walt Becker"/>
    <s v="Ross Bagdasarian"/>
    <s v="Jason Lee"/>
    <s v="United States"/>
    <n v="90000000"/>
    <n v="234798636"/>
    <s v="Fox 2000 Pictures"/>
    <n v="92"/>
    <n v="237"/>
    <n v="310786211.44810128"/>
    <n v="1.6088737333333334"/>
  </r>
  <r>
    <s v="The Lazarus Effect"/>
    <x v="8"/>
    <x v="4"/>
    <x v="35"/>
    <s v="February 27, 2015 (United States)"/>
    <x v="33"/>
    <n v="42000"/>
    <s v="David Gelb"/>
    <s v="Luke Dawson"/>
    <s v="Olivia Wilde"/>
    <s v="United States"/>
    <n v="3300000"/>
    <n v="38356892"/>
    <s v="Blumhouse Productions"/>
    <n v="83"/>
    <n v="237"/>
    <n v="50770282.786497891"/>
    <n v="10.623300606060607"/>
  </r>
  <r>
    <s v="Love the Coopers"/>
    <x v="8"/>
    <x v="3"/>
    <x v="35"/>
    <s v="November 13, 2015 (United States)"/>
    <x v="1"/>
    <n v="22000"/>
    <s v="Jessie Nelson"/>
    <s v="Steven Rogers"/>
    <s v="Steve Martin"/>
    <s v="United States"/>
    <n v="17000000"/>
    <n v="42426912"/>
    <s v="CBS Films"/>
    <n v="107"/>
    <n v="237"/>
    <n v="56157478.035443038"/>
    <n v="1.495700705882353"/>
  </r>
  <r>
    <s v="The 33"/>
    <x v="8"/>
    <x v="5"/>
    <x v="35"/>
    <s v="November 13, 2015 (United States)"/>
    <x v="15"/>
    <n v="37000"/>
    <s v="Patricia Riggen"/>
    <s v="Mikko Alanne"/>
    <s v="Antonio Banderas"/>
    <s v="Chile"/>
    <n v="26000000"/>
    <n v="27972023"/>
    <s v="Alcon Entertainment"/>
    <n v="127"/>
    <n v="237"/>
    <n v="37024572.215611815"/>
    <n v="7.5847038461538466E-2"/>
  </r>
  <r>
    <s v="The Little Prince"/>
    <x v="1"/>
    <x v="10"/>
    <x v="35"/>
    <s v="August 5, 2016 (United States)"/>
    <x v="3"/>
    <n v="58000"/>
    <s v="Mark Osborne"/>
    <s v="Irena Brignull"/>
    <s v="Jeff Bridges"/>
    <s v="France"/>
    <n v="81200000"/>
    <n v="97571250"/>
    <s v="Onyx Films"/>
    <n v="108"/>
    <n v="237"/>
    <n v="129148106.01265822"/>
    <n v="0.20161637931034482"/>
  </r>
  <r>
    <s v="Louder Than Bombs"/>
    <x v="0"/>
    <x v="0"/>
    <x v="35"/>
    <s v="October 2, 2015 (Norway)"/>
    <x v="14"/>
    <n v="12000"/>
    <s v="Joachim Trier"/>
    <s v="Joachim Trier"/>
    <s v="Jesse Eisenberg"/>
    <s v="Norway"/>
    <n v="11000000"/>
    <n v="1160724"/>
    <s v="Motlys"/>
    <n v="109"/>
    <n v="237"/>
    <n v="1536367.5898734177"/>
    <n v="-0.89447963636363637"/>
  </r>
  <r>
    <s v="The Gallows"/>
    <x v="0"/>
    <x v="4"/>
    <x v="35"/>
    <s v="July 10, 2015 (United States)"/>
    <x v="36"/>
    <n v="20000"/>
    <s v="Travis Cluff"/>
    <s v="Chris Lofing"/>
    <s v="Reese Mishler"/>
    <s v="United States"/>
    <n v="100000"/>
    <n v="42964410"/>
    <s v="New Line Cinema"/>
    <n v="81"/>
    <n v="237"/>
    <n v="56868925.81012658"/>
    <n v="428.64409999999998"/>
  </r>
  <r>
    <s v="The Ones Below"/>
    <x v="0"/>
    <x v="0"/>
    <x v="35"/>
    <s v="May 27, 2016 (United States)"/>
    <x v="10"/>
    <n v="9700"/>
    <s v="David Farr"/>
    <s v="David Farr"/>
    <s v="ClÃ©mence PoÃ©sy"/>
    <s v="United Kingdom"/>
    <m/>
    <n v="121827"/>
    <s v="Cuba Pictures"/>
    <n v="87"/>
    <n v="237"/>
    <n v="161253.71265822786"/>
    <n v="0"/>
  </r>
  <r>
    <s v="Southbound"/>
    <x v="0"/>
    <x v="4"/>
    <x v="35"/>
    <s v="February 9, 2016 (United States)"/>
    <x v="23"/>
    <n v="17000"/>
    <s v="Directors"/>
    <s v="Matt Bettinelli-Olpin"/>
    <s v="Chad Villella"/>
    <s v="United States"/>
    <m/>
    <n v="35275"/>
    <s v="Soapbox Films"/>
    <n v="89"/>
    <n v="237"/>
    <n v="46691.002109704641"/>
    <n v="0"/>
  </r>
  <r>
    <s v="Men &amp; Chicken"/>
    <x v="4"/>
    <x v="3"/>
    <x v="35"/>
    <s v="February 5, 2015 (Denmark)"/>
    <x v="17"/>
    <n v="11000"/>
    <s v="Anders Thomas Jensen"/>
    <s v="Anders Thomas Jensen"/>
    <s v="David Dencik"/>
    <s v="Denmark"/>
    <m/>
    <n v="4765472"/>
    <s v="M&amp;M Productions"/>
    <n v="104"/>
    <n v="237"/>
    <n v="6307715.4700421942"/>
    <n v="0"/>
  </r>
  <r>
    <s v="Hyena Road"/>
    <x v="0"/>
    <x v="2"/>
    <x v="35"/>
    <s v="October 9, 2015 (Canada)"/>
    <x v="16"/>
    <n v="7300"/>
    <s v="Paul Gross"/>
    <s v="Paul Gross"/>
    <s v="Rossif Sutherland"/>
    <s v="Canada"/>
    <m/>
    <n v="87768"/>
    <s v="Rhombus Media"/>
    <n v="120"/>
    <n v="237"/>
    <n v="116172.24303797468"/>
    <n v="0"/>
  </r>
  <r>
    <s v="Slow West"/>
    <x v="0"/>
    <x v="2"/>
    <x v="35"/>
    <s v="April 16, 2015 (United States)"/>
    <x v="15"/>
    <n v="44000"/>
    <s v="John Maclean"/>
    <s v="John Maclean"/>
    <s v="Kodi Smit-McPhee"/>
    <s v="United Kingdom"/>
    <n v="2000000"/>
    <n v="1295574"/>
    <s v="Film4"/>
    <n v="84"/>
    <n v="237"/>
    <n v="1714858.9189873417"/>
    <n v="-0.352213"/>
  </r>
  <r>
    <s v="The End of the Tour"/>
    <x v="0"/>
    <x v="5"/>
    <x v="35"/>
    <s v="November 12, 2015 (Brazil)"/>
    <x v="4"/>
    <n v="29000"/>
    <s v="James Ponsoldt"/>
    <s v="Donald Margulies"/>
    <s v="Jason Segel"/>
    <s v="United States"/>
    <m/>
    <n v="3072991"/>
    <s v="Modern Man Films"/>
    <n v="106"/>
    <n v="237"/>
    <n v="4067499.0578059074"/>
    <n v="0"/>
  </r>
  <r>
    <s v="Cop Car"/>
    <x v="0"/>
    <x v="6"/>
    <x v="35"/>
    <s v="August 7, 2015 (United States)"/>
    <x v="21"/>
    <n v="31000"/>
    <s v="Jon Watts"/>
    <s v="Jon Watts"/>
    <s v="Kevin Bacon"/>
    <s v="United States"/>
    <n v="800000"/>
    <n v="143658"/>
    <s v="Audax Films"/>
    <n v="88"/>
    <n v="237"/>
    <n v="190149.8506329114"/>
    <n v="-0.82042749999999998"/>
  </r>
  <r>
    <s v="The Daughter"/>
    <x v="3"/>
    <x v="0"/>
    <x v="35"/>
    <s v="January 27, 2017 (United States)"/>
    <x v="14"/>
    <n v="4900"/>
    <s v="Simon Stone"/>
    <s v="Simon Stone"/>
    <s v="Geoffrey Rush"/>
    <s v="Australia"/>
    <m/>
    <n v="1505434"/>
    <s v="Screen NSW"/>
    <n v="96"/>
    <n v="237"/>
    <n v="1992635.6362869199"/>
    <n v="0"/>
  </r>
  <r>
    <s v="Jem and the Holograms"/>
    <x v="1"/>
    <x v="1"/>
    <x v="35"/>
    <s v="October 23, 2015 (United States)"/>
    <x v="29"/>
    <n v="7500"/>
    <s v="Jon M. Chu"/>
    <s v="Ryan Landels"/>
    <s v="Aubrey Peeples"/>
    <s v="United States"/>
    <n v="5000000"/>
    <n v="2333684"/>
    <s v="Allspark Pictures"/>
    <n v="118"/>
    <n v="237"/>
    <n v="3088931.1004219409"/>
    <n v="-0.53326320000000005"/>
  </r>
  <r>
    <s v="Cemetery of Splendor"/>
    <x v="9"/>
    <x v="0"/>
    <x v="35"/>
    <s v="September 2, 2015 (France)"/>
    <x v="8"/>
    <n v="4400"/>
    <s v="Apichatpong Weerasethakul"/>
    <s v="Apichatpong Weerasethakul"/>
    <s v="Jenjira Pongpas"/>
    <s v="Thailand"/>
    <m/>
    <n v="98932"/>
    <s v="Kick the Machine"/>
    <n v="122"/>
    <n v="237"/>
    <n v="130949.23375527427"/>
    <n v="0"/>
  </r>
  <r>
    <s v="Captive"/>
    <x v="8"/>
    <x v="2"/>
    <x v="35"/>
    <s v="September 18, 2015 (United States)"/>
    <x v="20"/>
    <n v="6500"/>
    <s v="Jerry Jameson"/>
    <s v="Brian Bird"/>
    <s v="Kate Mara"/>
    <s v="United States"/>
    <n v="2000000"/>
    <n v="2801508"/>
    <s v="BN Films"/>
    <n v="97"/>
    <n v="237"/>
    <n v="3708156.3696202533"/>
    <n v="0.400754"/>
  </r>
  <r>
    <s v="Our Brand Is Crisis"/>
    <x v="0"/>
    <x v="3"/>
    <x v="35"/>
    <s v="October 30, 2015 (United States)"/>
    <x v="10"/>
    <n v="21000"/>
    <s v="David Gordon Green"/>
    <s v="Rachel Boynton"/>
    <s v="Sandra Bullock"/>
    <s v="United States"/>
    <n v="28000000"/>
    <n v="8527658"/>
    <s v="Fortis Films"/>
    <n v="107"/>
    <n v="237"/>
    <n v="11287452.80421941"/>
    <n v="-0.69544078571428569"/>
  </r>
  <r>
    <s v="Unfinished Business"/>
    <x v="0"/>
    <x v="3"/>
    <x v="35"/>
    <s v="March 6, 2015 (United States)"/>
    <x v="20"/>
    <n v="33000"/>
    <s v="Ken Scott"/>
    <s v="Steve Conrad"/>
    <s v="Vince Vaughn"/>
    <s v="United States"/>
    <n v="35000000"/>
    <n v="14431253"/>
    <s v="New Regency Productions"/>
    <n v="91"/>
    <n v="237"/>
    <n v="19101620.532067511"/>
    <n v="-0.58767848571428571"/>
  </r>
  <r>
    <s v="Hot Tub Time Machine 2"/>
    <x v="0"/>
    <x v="3"/>
    <x v="35"/>
    <s v="February 20, 2015 (United States)"/>
    <x v="27"/>
    <n v="38000"/>
    <s v="Steve Pink"/>
    <s v="Josh Heald"/>
    <s v="Rob Corddry"/>
    <s v="United States"/>
    <n v="14000000"/>
    <n v="13081651"/>
    <s v="Paramount Pictures"/>
    <n v="93"/>
    <n v="237"/>
    <n v="17315248.602109704"/>
    <n v="-6.5596357142857137E-2"/>
  </r>
  <r>
    <s v="Turbo Kid"/>
    <x v="4"/>
    <x v="2"/>
    <x v="35"/>
    <s v="August 28, 2015 (United States)"/>
    <x v="17"/>
    <n v="27000"/>
    <s v="FranÃ§ois Simard"/>
    <s v="Anouk Whissell"/>
    <s v="Munro Chambers"/>
    <s v="Canada"/>
    <m/>
    <n v="67069"/>
    <s v="EMA Films"/>
    <n v="93"/>
    <n v="237"/>
    <n v="88774.452742616035"/>
    <n v="0"/>
  </r>
  <r>
    <s v="The Overnight"/>
    <x v="0"/>
    <x v="3"/>
    <x v="35"/>
    <s v="June 19, 2015 (United States)"/>
    <x v="10"/>
    <n v="16000"/>
    <s v="Patrick Brice"/>
    <s v="Patrick Brice"/>
    <s v="Adam Scott"/>
    <s v="United States"/>
    <m/>
    <n v="1110522"/>
    <s v="Duplass Brothers Productions"/>
    <n v="79"/>
    <n v="237"/>
    <n v="1469918.7822784809"/>
    <n v="0"/>
  </r>
  <r>
    <s v="Hello, My Name Is Doris"/>
    <x v="0"/>
    <x v="3"/>
    <x v="35"/>
    <s v="April 1, 2016 (United States)"/>
    <x v="14"/>
    <n v="19000"/>
    <s v="Michael Showalter"/>
    <s v="Laura Terruso"/>
    <s v="Sally Field"/>
    <s v="United States"/>
    <n v="1000000"/>
    <n v="14659448"/>
    <s v="Red Crown Productions"/>
    <n v="90"/>
    <n v="237"/>
    <n v="19403665.981434599"/>
    <n v="13.659447999999999"/>
  </r>
  <r>
    <s v="Ricki and the Flash"/>
    <x v="8"/>
    <x v="3"/>
    <x v="35"/>
    <s v="August 7, 2015 (United States)"/>
    <x v="23"/>
    <n v="23000"/>
    <s v="Jonathan Demme"/>
    <s v="Diablo Cody"/>
    <s v="Meryl Streep"/>
    <s v="United States"/>
    <n v="18000000"/>
    <n v="41325328"/>
    <s v="Clinica Estetico"/>
    <n v="101"/>
    <n v="237"/>
    <n v="54699389.846413501"/>
    <n v="1.2958515555555556"/>
  </r>
  <r>
    <s v="Danny Collins"/>
    <x v="0"/>
    <x v="5"/>
    <x v="35"/>
    <s v="April 10, 2015 (United States)"/>
    <x v="9"/>
    <n v="30000"/>
    <s v="Dan Fogelman"/>
    <s v="Dan Fogelman"/>
    <s v="Al Pacino"/>
    <s v="United States"/>
    <n v="10000000"/>
    <n v="10835752"/>
    <s v="Big Indie Pictures"/>
    <n v="106"/>
    <n v="237"/>
    <n v="14342512.246413503"/>
    <n v="8.3575200000000002E-2"/>
  </r>
  <r>
    <s v="Son of Saul"/>
    <x v="0"/>
    <x v="0"/>
    <x v="35"/>
    <s v="June 11, 2015 (Hungary)"/>
    <x v="24"/>
    <n v="46000"/>
    <s v="LÃ¡szlÃ³ Nemes"/>
    <s v="LÃ¡szlÃ³ Nemes"/>
    <s v="GÃ©za RÃ¶hrig"/>
    <s v="Hungary"/>
    <m/>
    <n v="6659121"/>
    <s v="Laokoon Filmgroup"/>
    <n v="107"/>
    <n v="237"/>
    <n v="8814203.6189873423"/>
    <n v="0"/>
  </r>
  <r>
    <s v="Mr. Holmes"/>
    <x v="1"/>
    <x v="0"/>
    <x v="35"/>
    <s v="July 24, 2015 (United States)"/>
    <x v="15"/>
    <n v="62000"/>
    <s v="Bill Condon"/>
    <s v="Mitch Cullin"/>
    <s v="Ian McKellen"/>
    <s v="United Kingdom"/>
    <n v="11000000"/>
    <n v="29355203"/>
    <s v="Miramax"/>
    <n v="104"/>
    <n v="237"/>
    <n v="38855388.949789032"/>
    <n v="1.6686548181818182"/>
  </r>
  <r>
    <s v="Empire of Lust"/>
    <x v="3"/>
    <x v="2"/>
    <x v="35"/>
    <s v="March 5, 2015 (South Korea)"/>
    <x v="22"/>
    <n v="465"/>
    <s v="Sang-hoon Ahn"/>
    <s v="Se-hee Kim"/>
    <s v="Shin Ha-kyun"/>
    <s v="South Korea"/>
    <m/>
    <n v="3191168"/>
    <s v="Fineworks"/>
    <n v="113"/>
    <n v="237"/>
    <n v="4223921.5257383967"/>
    <n v="0"/>
  </r>
  <r>
    <s v="Paul Blart: Mall Cop 2"/>
    <x v="1"/>
    <x v="2"/>
    <x v="35"/>
    <s v="April 17, 2015 (United States)"/>
    <x v="44"/>
    <n v="35000"/>
    <s v="Andy Fickman"/>
    <s v="Kevin James"/>
    <s v="Kevin James"/>
    <s v="United States"/>
    <n v="30000000"/>
    <n v="107588225"/>
    <s v="Columbia Pictures"/>
    <n v="94"/>
    <n v="237"/>
    <n v="142406861.52953586"/>
    <n v="2.5862741666666667"/>
  </r>
  <r>
    <s v="Remember"/>
    <x v="0"/>
    <x v="0"/>
    <x v="35"/>
    <s v="December 17, 2015 (United States)"/>
    <x v="24"/>
    <n v="24000"/>
    <s v="Atom Egoyan"/>
    <s v="Benjamin August"/>
    <s v="Christopher Plummer"/>
    <s v="Canada"/>
    <m/>
    <n v="4235959"/>
    <s v="Serendipity Point Films"/>
    <n v="94"/>
    <n v="237"/>
    <n v="5606836.870464135"/>
    <n v="0"/>
  </r>
  <r>
    <s v="War Room"/>
    <x v="1"/>
    <x v="0"/>
    <x v="35"/>
    <s v="August 28, 2015 (United States)"/>
    <x v="16"/>
    <n v="14000"/>
    <s v="Alex Kendrick"/>
    <s v="Alex Kendrick"/>
    <s v="Priscilla C. Shirer"/>
    <s v="United States"/>
    <n v="3000000"/>
    <n v="73256266"/>
    <s v="FaithStep Films"/>
    <n v="120"/>
    <n v="237"/>
    <n v="96964095.545147687"/>
    <n v="23.418755333333333"/>
  </r>
  <r>
    <s v="Dragon Blade"/>
    <x v="0"/>
    <x v="2"/>
    <x v="35"/>
    <s v="September 4, 2015 (United States)"/>
    <x v="22"/>
    <n v="19000"/>
    <s v="Daniel Lee"/>
    <s v="Daniel Lee"/>
    <s v="Jackie Chan"/>
    <s v="China"/>
    <n v="65000000"/>
    <n v="122606884"/>
    <s v="Sparkle Roll Media"/>
    <n v="127"/>
    <n v="237"/>
    <n v="162285989.49704641"/>
    <n v="0.88625975384615385"/>
  </r>
  <r>
    <s v="45 Years"/>
    <x v="0"/>
    <x v="0"/>
    <x v="35"/>
    <s v="August 28, 2015 (United Kingdom)"/>
    <x v="12"/>
    <n v="32000"/>
    <s v="Andrew Haigh"/>
    <s v="Andrew Haigh"/>
    <s v="Charlotte Rampling"/>
    <s v="United Kingdom"/>
    <m/>
    <n v="14430249"/>
    <s v="BFI Film Fund"/>
    <n v="91"/>
    <n v="237"/>
    <n v="19100291.608860761"/>
    <n v="0"/>
  </r>
  <r>
    <s v="Mother's Day"/>
    <x v="8"/>
    <x v="3"/>
    <x v="36"/>
    <s v="April 29, 2016 (United States)"/>
    <x v="46"/>
    <n v="35000"/>
    <s v="Garry Marshall"/>
    <s v="Anya Kochoff"/>
    <s v="Jennifer Aniston"/>
    <s v="United States"/>
    <n v="25000000"/>
    <n v="48782670"/>
    <s v="Open Road Films (II)"/>
    <n v="118"/>
    <n v="240"/>
    <n v="63763014.912500001"/>
    <n v="0.95130680000000001"/>
  </r>
  <r>
    <s v="Suicide Squad"/>
    <x v="8"/>
    <x v="2"/>
    <x v="36"/>
    <s v="August 5, 2016 (United States)"/>
    <x v="23"/>
    <n v="625000"/>
    <s v="David Ayer"/>
    <s v="David Ayer"/>
    <s v="Will Smith"/>
    <s v="United States"/>
    <n v="175000000"/>
    <n v="746846894"/>
    <s v="Atlas Entertainment"/>
    <n v="123"/>
    <n v="240"/>
    <n v="976191127.69916666"/>
    <n v="3.2676965371428572"/>
  </r>
  <r>
    <s v="The Magnificent Seven"/>
    <x v="8"/>
    <x v="2"/>
    <x v="36"/>
    <s v="September 23, 2016 (United States)"/>
    <x v="15"/>
    <n v="191000"/>
    <s v="Antoine Fuqua"/>
    <s v="Akira Kurosawa"/>
    <s v="Denzel Washington"/>
    <s v="United States"/>
    <n v="90000000"/>
    <n v="162360636"/>
    <s v="Metro-Goldwyn-Mayer (MGM)"/>
    <n v="132"/>
    <n v="240"/>
    <n v="212218881.30500001"/>
    <n v="0.80400706666666666"/>
  </r>
  <r>
    <s v="Captain America: Civil War"/>
    <x v="8"/>
    <x v="2"/>
    <x v="36"/>
    <s v="May 6, 2016 (United States)"/>
    <x v="40"/>
    <n v="694000"/>
    <s v="Anthony Russo"/>
    <s v="Christopher Markus"/>
    <s v="Chris Evans"/>
    <s v="United States"/>
    <n v="250000000"/>
    <n v="1153337496"/>
    <s v="Marvel Studios"/>
    <n v="147"/>
    <n v="240"/>
    <n v="1507508218.73"/>
    <n v="3.6133499840000001"/>
  </r>
  <r>
    <s v="Warcraft"/>
    <x v="8"/>
    <x v="2"/>
    <x v="36"/>
    <s v="June 10, 2016 (United States)"/>
    <x v="8"/>
    <n v="249000"/>
    <s v="Duncan Jones"/>
    <s v="Charles Leavitt"/>
    <s v="Travis Fimmel"/>
    <s v="China"/>
    <n v="160000000"/>
    <n v="439048914"/>
    <s v="Legendary Entertainment"/>
    <n v="123"/>
    <n v="240"/>
    <n v="573873518.00750005"/>
    <n v="1.7440557125"/>
  </r>
  <r>
    <s v="Deadpool"/>
    <x v="0"/>
    <x v="2"/>
    <x v="36"/>
    <s v="February 12, 2016 (United States)"/>
    <x v="45"/>
    <n v="932000"/>
    <s v="Tim Miller"/>
    <s v="Rhett Reese"/>
    <s v="Ryan Reynolds"/>
    <s v="United States"/>
    <n v="58000000"/>
    <n v="782836791"/>
    <s v="Twentieth Century Fox"/>
    <n v="108"/>
    <n v="240"/>
    <n v="1023232922.23625"/>
    <n v="12.497186051724137"/>
  </r>
  <r>
    <s v="Doctor Strange"/>
    <x v="8"/>
    <x v="2"/>
    <x v="36"/>
    <s v="November 4, 2016 (United States)"/>
    <x v="24"/>
    <n v="628000"/>
    <s v="Scott Derrickson"/>
    <s v="Jon Spaihts"/>
    <s v="Benedict Cumberbatch"/>
    <s v="United States"/>
    <n v="165000000"/>
    <n v="677796076"/>
    <s v="Marvel Studios"/>
    <n v="115"/>
    <n v="240"/>
    <n v="885935954.33833337"/>
    <n v="3.1078550060606061"/>
  </r>
  <r>
    <s v="Split"/>
    <x v="8"/>
    <x v="4"/>
    <x v="36"/>
    <s v="January 20, 2017 (United States)"/>
    <x v="4"/>
    <n v="446000"/>
    <s v="M. Night Shyamalan"/>
    <s v="M. Night Shyamalan"/>
    <s v="James McAvoy"/>
    <s v="United States"/>
    <n v="9000000"/>
    <n v="278454417"/>
    <s v="Universal Pictures"/>
    <n v="117"/>
    <n v="240"/>
    <n v="363963127.55375004"/>
    <n v="29.939379666666667"/>
  </r>
  <r>
    <s v="Me Before You"/>
    <x v="8"/>
    <x v="0"/>
    <x v="36"/>
    <s v="June 3, 2016 (United States)"/>
    <x v="34"/>
    <n v="220000"/>
    <s v="Thea Sharrock"/>
    <s v="Jojo Moyes"/>
    <s v="Emilia Clarke"/>
    <s v="United Kingdom"/>
    <n v="20000000"/>
    <n v="208314186"/>
    <s v="Metro-Goldwyn-Mayer (MGM)"/>
    <n v="106"/>
    <n v="240"/>
    <n v="272284000.61750001"/>
    <n v="9.4157092999999996"/>
  </r>
  <r>
    <s v="Don't Breathe"/>
    <x v="0"/>
    <x v="6"/>
    <x v="36"/>
    <s v="August 26, 2016 (United States)"/>
    <x v="12"/>
    <n v="235000"/>
    <s v="Fede Alvarez"/>
    <s v="Fede Alvarez"/>
    <s v="Stephen Lang"/>
    <s v="United States"/>
    <n v="9900000"/>
    <n v="157830487"/>
    <s v="Screen Gems"/>
    <n v="88"/>
    <n v="240"/>
    <n v="206297599.04958335"/>
    <n v="14.942473434343434"/>
  </r>
  <r>
    <s v="Lady Macbeth"/>
    <x v="0"/>
    <x v="0"/>
    <x v="36"/>
    <s v="July 14, 2017 (United States)"/>
    <x v="8"/>
    <n v="21000"/>
    <s v="William Oldroyd"/>
    <s v="Nikolai Leskov"/>
    <s v="Florence Pugh"/>
    <s v="United Kingdom"/>
    <m/>
    <n v="5401447"/>
    <s v="Sixty-Six Pictures"/>
    <n v="89"/>
    <n v="240"/>
    <n v="7060141.3495833334"/>
    <n v="0"/>
  </r>
  <r>
    <s v="Moana"/>
    <x v="1"/>
    <x v="10"/>
    <x v="36"/>
    <s v="November 23, 2016 (United States)"/>
    <x v="37"/>
    <n v="289000"/>
    <s v="Directors"/>
    <s v="Jared Bush"/>
    <s v="Auli'i Cravalho"/>
    <s v="United States"/>
    <n v="150000000"/>
    <n v="644411850"/>
    <s v="Hurwitz Creative"/>
    <n v="107"/>
    <n v="240"/>
    <n v="842299988.9375"/>
    <n v="3.2960790000000002"/>
  </r>
  <r>
    <s v="Arrival"/>
    <x v="8"/>
    <x v="0"/>
    <x v="36"/>
    <s v="November 11, 2016 (United States)"/>
    <x v="6"/>
    <n v="621000"/>
    <s v="Denis Villeneuve"/>
    <s v="Eric Heisserer"/>
    <s v="Amy Adams"/>
    <s v="United States"/>
    <n v="47000000"/>
    <n v="203388186"/>
    <s v="Lava Bear Films"/>
    <n v="116"/>
    <n v="240"/>
    <n v="265845308.11750001"/>
    <n v="3.3274082127659574"/>
  </r>
  <r>
    <s v="X-Men: Apocalypse"/>
    <x v="8"/>
    <x v="2"/>
    <x v="36"/>
    <s v="May 27, 2016 (United States)"/>
    <x v="15"/>
    <n v="404000"/>
    <s v="Bryan Singer"/>
    <s v="Simon Kinberg"/>
    <s v="James McAvoy"/>
    <s v="United States"/>
    <n v="178000000"/>
    <n v="543934105"/>
    <s v="Twentieth Century Fox"/>
    <n v="144"/>
    <n v="240"/>
    <n v="710967203.07708335"/>
    <n v="2.0558095786516852"/>
  </r>
  <r>
    <s v="Captain Fantastic"/>
    <x v="0"/>
    <x v="3"/>
    <x v="36"/>
    <s v="July 29, 2016 (United States)"/>
    <x v="6"/>
    <n v="201000"/>
    <s v="Matt Ross"/>
    <s v="Matt Ross"/>
    <s v="Viggo Mortensen"/>
    <s v="United States"/>
    <n v="5000000"/>
    <n v="23123592"/>
    <s v="Electric City Entertainment"/>
    <n v="118"/>
    <n v="240"/>
    <n v="30224461.710000001"/>
    <n v="3.6247183999999999"/>
  </r>
  <r>
    <s v="Star Trek Beyond"/>
    <x v="8"/>
    <x v="2"/>
    <x v="36"/>
    <s v="July 22, 2016 (United States)"/>
    <x v="9"/>
    <n v="234000"/>
    <s v="Justin Lin"/>
    <s v="Simon Pegg"/>
    <s v="Chris Pine"/>
    <s v="United States"/>
    <n v="185000000"/>
    <n v="343471816"/>
    <s v="Paramount Pictures"/>
    <n v="122"/>
    <n v="240"/>
    <n v="448946286.16333336"/>
    <n v="0.85660441081081085"/>
  </r>
  <r>
    <s v="Sing"/>
    <x v="1"/>
    <x v="10"/>
    <x v="36"/>
    <s v="December 21, 2016 (United States)"/>
    <x v="12"/>
    <n v="140000"/>
    <s v="Garth Jennings"/>
    <s v="Garth Jennings"/>
    <s v="Matthew McConaughey"/>
    <s v="United States"/>
    <n v="75000000"/>
    <n v="634208384"/>
    <s v="Dentsu"/>
    <n v="108"/>
    <n v="240"/>
    <n v="828963208.5866667"/>
    <n v="7.4561117866666669"/>
  </r>
  <r>
    <s v="La La Land"/>
    <x v="8"/>
    <x v="3"/>
    <x v="36"/>
    <s v="December 25, 2016 (United States)"/>
    <x v="45"/>
    <n v="527000"/>
    <s v="Damien Chazelle"/>
    <s v="Damien Chazelle"/>
    <s v="Ryan Gosling"/>
    <s v="United States"/>
    <n v="30000000"/>
    <n v="448906865"/>
    <s v="Summit Entertainment"/>
    <n v="128"/>
    <n v="240"/>
    <n v="586758681.46041667"/>
    <n v="13.963562166666666"/>
  </r>
  <r>
    <s v="The Conjuring 2"/>
    <x v="0"/>
    <x v="4"/>
    <x v="36"/>
    <s v="June 10, 2016 (United States)"/>
    <x v="4"/>
    <n v="242000"/>
    <s v="James Wan"/>
    <s v="Chad Hayes"/>
    <s v="Vera Farmiga"/>
    <s v="Canada"/>
    <n v="40000000"/>
    <n v="321788219"/>
    <s v="New Line Cinema"/>
    <n v="134"/>
    <n v="240"/>
    <n v="420604017.91791666"/>
    <n v="7.0447054749999998"/>
  </r>
  <r>
    <s v="Passengers"/>
    <x v="8"/>
    <x v="0"/>
    <x v="36"/>
    <s v="December 21, 2016 (United States)"/>
    <x v="9"/>
    <n v="364000"/>
    <s v="Morten Tyldum"/>
    <s v="Jon Spaihts"/>
    <s v="Jennifer Lawrence"/>
    <s v="United States"/>
    <n v="110000000"/>
    <n v="303144152"/>
    <s v="Columbia Pictures"/>
    <n v="116"/>
    <n v="240"/>
    <n v="396234668.67666668"/>
    <n v="1.7558559272727272"/>
  </r>
  <r>
    <s v="Zootopia"/>
    <x v="1"/>
    <x v="10"/>
    <x v="36"/>
    <s v="March 4, 2016 (United States)"/>
    <x v="45"/>
    <n v="450000"/>
    <s v="Byron Howard"/>
    <s v="Byron Howard"/>
    <s v="Ginnifer Goodwin"/>
    <s v="United States"/>
    <n v="150000000"/>
    <n v="1024121104"/>
    <s v="Walt Disney Pictures"/>
    <n v="108"/>
    <n v="240"/>
    <n v="1338611626.3533335"/>
    <n v="5.8274740266666667"/>
  </r>
  <r>
    <s v="The Huntsman: Winter's War"/>
    <x v="8"/>
    <x v="2"/>
    <x v="36"/>
    <s v="April 22, 2016 (United States)"/>
    <x v="10"/>
    <n v="101000"/>
    <s v="Cedric Nicolas-Troyan"/>
    <s v="Evan Spiliotopoulos"/>
    <s v="Chris Hemsworth"/>
    <s v="United States"/>
    <n v="115000000"/>
    <n v="164989338"/>
    <s v="Universal Pictures"/>
    <n v="114"/>
    <n v="240"/>
    <n v="215654813.8775"/>
    <n v="0.43468989565217392"/>
  </r>
  <r>
    <s v="Hacksaw Ridge"/>
    <x v="0"/>
    <x v="5"/>
    <x v="36"/>
    <s v="November 4, 2016 (United States)"/>
    <x v="31"/>
    <n v="457000"/>
    <s v="Mel Gibson"/>
    <s v="Robert Schenkkan"/>
    <s v="Andrew Garfield"/>
    <s v="Australia"/>
    <n v="40000000"/>
    <n v="180563636"/>
    <s v="Summit Entertainment"/>
    <n v="139"/>
    <n v="240"/>
    <n v="236011719.22166666"/>
    <n v="3.5140908999999998"/>
  </r>
  <r>
    <s v="The Handmaiden"/>
    <x v="4"/>
    <x v="0"/>
    <x v="36"/>
    <s v="June 1, 2016 (South Korea)"/>
    <x v="31"/>
    <n v="123000"/>
    <s v="Park Chan-Wook"/>
    <s v="Sarah Waters"/>
    <s v="Kim Min-hee"/>
    <s v="South Korea"/>
    <m/>
    <n v="37767206"/>
    <s v="CJ Entertainment"/>
    <n v="145"/>
    <n v="240"/>
    <n v="49364885.509166665"/>
    <n v="0"/>
  </r>
  <r>
    <s v="13 Hours"/>
    <x v="0"/>
    <x v="2"/>
    <x v="36"/>
    <s v="January 15, 2016 (United States)"/>
    <x v="4"/>
    <n v="126000"/>
    <s v="Michael Bay"/>
    <s v="Chuck Hogan"/>
    <s v="John Krasinski"/>
    <s v="United States"/>
    <n v="50000000"/>
    <n v="69411370"/>
    <s v="Paramount Pictures"/>
    <n v="144"/>
    <n v="240"/>
    <n v="90726444.870833337"/>
    <n v="0.3882274"/>
  </r>
  <r>
    <s v="Nocturnal Animals"/>
    <x v="0"/>
    <x v="0"/>
    <x v="36"/>
    <s v="December 9, 2016 (United States)"/>
    <x v="24"/>
    <n v="248000"/>
    <s v="Tom Ford"/>
    <s v="Tom Ford"/>
    <s v="Amy Adams"/>
    <s v="United States"/>
    <n v="22500000"/>
    <n v="30311857"/>
    <s v="Focus Features"/>
    <n v="116"/>
    <n v="240"/>
    <n v="39620123.087083332"/>
    <n v="0.34719364444444445"/>
  </r>
  <r>
    <s v="Rogue One: A Star Wars Story"/>
    <x v="8"/>
    <x v="2"/>
    <x v="36"/>
    <s v="December 16, 2016 (United States)"/>
    <x v="40"/>
    <n v="572000"/>
    <s v="Gareth Edwards"/>
    <s v="Chris Weitz"/>
    <s v="Felicity Jones"/>
    <s v="United States"/>
    <n v="200000000"/>
    <n v="1056057720"/>
    <s v="Lucasfilm"/>
    <n v="133"/>
    <n v="240"/>
    <n v="1380355444.8500001"/>
    <n v="4.2802886000000004"/>
  </r>
  <r>
    <s v="Batman v Superman: Dawn of Justice"/>
    <x v="8"/>
    <x v="2"/>
    <x v="36"/>
    <s v="March 25, 2016 (United States)"/>
    <x v="5"/>
    <n v="655000"/>
    <s v="Zack Snyder"/>
    <s v="Chris Terrio"/>
    <s v="Ben Affleck"/>
    <s v="United States"/>
    <n v="250000000"/>
    <n v="873637528"/>
    <s v="Warner Bros."/>
    <n v="152"/>
    <n v="240"/>
    <n v="1141917052.2233334"/>
    <n v="2.4945501120000002"/>
  </r>
  <r>
    <s v="Your Name."/>
    <x v="7"/>
    <x v="10"/>
    <x v="36"/>
    <s v="April 7, 2017 (United States)"/>
    <x v="0"/>
    <n v="215000"/>
    <s v="Makoto Shinkai"/>
    <s v="Makoto Shinkai"/>
    <s v="RyÃ»nosuke Kamiki"/>
    <s v="Japan"/>
    <m/>
    <n v="358180115"/>
    <s v="Amuse"/>
    <n v="106"/>
    <n v="240"/>
    <n v="468171258.64791667"/>
    <n v="0"/>
  </r>
  <r>
    <s v="Kung Fu Panda 3"/>
    <x v="1"/>
    <x v="10"/>
    <x v="36"/>
    <s v="January 29, 2016 (United States)"/>
    <x v="12"/>
    <n v="141000"/>
    <s v="Alessandro Carloni"/>
    <s v="Jonathan Aibel"/>
    <s v="Jack Black"/>
    <s v="United States"/>
    <n v="145000000"/>
    <n v="521170825"/>
    <s v="China Film Group Corporation (CFGC)"/>
    <n v="95"/>
    <n v="240"/>
    <n v="681213699.17708337"/>
    <n v="2.594281551724138"/>
  </r>
  <r>
    <s v="The Nice Guys"/>
    <x v="0"/>
    <x v="2"/>
    <x v="36"/>
    <s v="May 20, 2016 (United States)"/>
    <x v="34"/>
    <n v="294000"/>
    <s v="Shane Black"/>
    <s v="Shane Black"/>
    <s v="Russell Crowe"/>
    <s v="United States"/>
    <n v="50000000"/>
    <n v="62788218"/>
    <s v="Warner Bros."/>
    <n v="116"/>
    <n v="240"/>
    <n v="82069433.277500004"/>
    <n v="0.25576436000000002"/>
  </r>
  <r>
    <s v="Independence Day: Resurgence"/>
    <x v="8"/>
    <x v="2"/>
    <x v="36"/>
    <s v="June 24, 2016 (United States)"/>
    <x v="33"/>
    <n v="171000"/>
    <s v="Roland Emmerich"/>
    <s v="Nicolas Wright"/>
    <s v="Liam Hemsworth"/>
    <s v="United States"/>
    <n v="165000000"/>
    <n v="389681935"/>
    <s v="Twentieth Century Fox"/>
    <n v="120"/>
    <n v="240"/>
    <n v="509346762.53958333"/>
    <n v="1.361708696969697"/>
  </r>
  <r>
    <s v="Raw"/>
    <x v="0"/>
    <x v="0"/>
    <x v="36"/>
    <s v="March 15, 2017 (Belgium)"/>
    <x v="9"/>
    <n v="64000"/>
    <s v="Julia Ducournau"/>
    <s v="Julia Ducournau"/>
    <s v="Garance Marillier"/>
    <s v="France"/>
    <m/>
    <n v="3096815"/>
    <s v="Petit Film"/>
    <n v="99"/>
    <n v="240"/>
    <n v="4047795.2729166667"/>
    <n v="0"/>
  </r>
  <r>
    <s v="Miss Peregrine's Home for Peculiar Children"/>
    <x v="8"/>
    <x v="1"/>
    <x v="36"/>
    <s v="September 30, 2016 (United States)"/>
    <x v="17"/>
    <n v="160000"/>
    <s v="Tim Burton"/>
    <s v="Ransom Riggs"/>
    <s v="Eva Green"/>
    <s v="United States"/>
    <n v="110000000"/>
    <n v="296482446"/>
    <s v="Twentieth Century Fox"/>
    <n v="127"/>
    <n v="240"/>
    <n v="387527263.79250002"/>
    <n v="1.6952949636363637"/>
  </r>
  <r>
    <s v="Fantastic Beasts and Where to Find Them"/>
    <x v="8"/>
    <x v="1"/>
    <x v="36"/>
    <s v="November 18, 2016 (United States)"/>
    <x v="4"/>
    <n v="422000"/>
    <s v="David Yates"/>
    <s v="J.K. Rowling"/>
    <s v="Eddie Redmayne"/>
    <s v="United Kingdom"/>
    <n v="180000000"/>
    <n v="814044001"/>
    <s v="Heyday Films"/>
    <n v="132"/>
    <n v="240"/>
    <n v="1064023346.3070834"/>
    <n v="3.5224666722222224"/>
  </r>
  <r>
    <s v="Train to Busan"/>
    <x v="4"/>
    <x v="2"/>
    <x v="36"/>
    <s v="July 20, 2016 (South Korea)"/>
    <x v="37"/>
    <n v="181000"/>
    <s v="Sang-ho Yeon"/>
    <s v="Joo-Suk Park"/>
    <s v="Gong Yoo"/>
    <s v="South Korea"/>
    <m/>
    <n v="92764199"/>
    <s v="Next Entertainment World"/>
    <n v="118"/>
    <n v="240"/>
    <n v="121250538.44291668"/>
    <n v="0"/>
  </r>
  <r>
    <s v="Resident Evil: The Final Chapter"/>
    <x v="0"/>
    <x v="2"/>
    <x v="36"/>
    <s v="January 27, 2017 (United States)"/>
    <x v="30"/>
    <n v="87000"/>
    <s v="Paul W.S. Anderson"/>
    <s v="Paul W.S. Anderson"/>
    <s v="Milla Jovovich"/>
    <s v="United States"/>
    <n v="40000000"/>
    <n v="312242626"/>
    <s v="Screen Gems"/>
    <n v="107"/>
    <n v="240"/>
    <n v="408127132.40083337"/>
    <n v="6.8060656499999999"/>
  </r>
  <r>
    <s v="Criminal"/>
    <x v="0"/>
    <x v="2"/>
    <x v="36"/>
    <s v="April 15, 2016 (United States)"/>
    <x v="21"/>
    <n v="62000"/>
    <s v="Ariel Vromen"/>
    <s v="Douglas Cook"/>
    <s v="Kevin Costner"/>
    <s v="United States"/>
    <n v="31500000"/>
    <n v="38803993"/>
    <s v="Summit Entertainment"/>
    <n v="113"/>
    <n v="240"/>
    <n v="50720052.517083332"/>
    <n v="0.23187279365079366"/>
  </r>
  <r>
    <s v="Underworld: Blood Wars"/>
    <x v="0"/>
    <x v="2"/>
    <x v="36"/>
    <s v="January 6, 2017 (United States)"/>
    <x v="1"/>
    <n v="72000"/>
    <s v="Anna Foerster"/>
    <s v="Cory Goodman"/>
    <s v="Kate Beckinsale"/>
    <s v="United States"/>
    <n v="35000000"/>
    <n v="81093313"/>
    <s v="Screen Gems"/>
    <n v="91"/>
    <n v="240"/>
    <n v="105995717.86708334"/>
    <n v="1.3169518"/>
  </r>
  <r>
    <s v="The Shallows"/>
    <x v="8"/>
    <x v="2"/>
    <x v="36"/>
    <s v="June 24, 2016 (United States)"/>
    <x v="21"/>
    <n v="124000"/>
    <s v="Jaume Collet-Serra"/>
    <s v="Anthony Jaswinski"/>
    <s v="Blake Lively"/>
    <s v="United States"/>
    <n v="17000000"/>
    <n v="119100758"/>
    <s v="Columbia Pictures"/>
    <n v="86"/>
    <n v="240"/>
    <n v="155674615.76916668"/>
    <n v="6.0059269411764706"/>
  </r>
  <r>
    <s v="Hidden Figures"/>
    <x v="1"/>
    <x v="5"/>
    <x v="36"/>
    <s v="January 6, 2017 (United States)"/>
    <x v="40"/>
    <n v="209000"/>
    <s v="Theodore Melfi"/>
    <s v="Allison Schroeder"/>
    <s v="Taraji P. Henson"/>
    <s v="United States"/>
    <n v="25000000"/>
    <n v="236225193"/>
    <s v="Fox 2000 Pictures"/>
    <n v="127"/>
    <n v="240"/>
    <n v="308766012.68375003"/>
    <n v="8.4490077200000009"/>
  </r>
  <r>
    <s v="Sausage Party"/>
    <x v="0"/>
    <x v="10"/>
    <x v="36"/>
    <s v="August 12, 2016 (United States)"/>
    <x v="10"/>
    <n v="181000"/>
    <s v="Greg Tiernan"/>
    <s v="Kyle Hunter"/>
    <s v="Seth Rogen"/>
    <s v="United States"/>
    <n v="19000000"/>
    <n v="140705322"/>
    <s v="Annapurna Pictures"/>
    <n v="89"/>
    <n v="240"/>
    <n v="183913581.29750001"/>
    <n v="6.4055432631578944"/>
  </r>
  <r>
    <s v="The Girl on the Train"/>
    <x v="0"/>
    <x v="6"/>
    <x v="36"/>
    <s v="October 7, 2016 (United States)"/>
    <x v="16"/>
    <n v="176000"/>
    <s v="Tate Taylor"/>
    <s v="Erin Cressida Wilson"/>
    <s v="Emily Blunt"/>
    <s v="United States"/>
    <n v="45000000"/>
    <n v="173185859"/>
    <s v="Dreamworks Pictures"/>
    <n v="112"/>
    <n v="240"/>
    <n v="226368349.86791667"/>
    <n v="2.8485746444444446"/>
  </r>
  <r>
    <s v="Hell or High Water"/>
    <x v="0"/>
    <x v="2"/>
    <x v="36"/>
    <s v="August 26, 2016 (United States)"/>
    <x v="37"/>
    <n v="211000"/>
    <s v="David Mackenzie"/>
    <s v="Taylor Sheridan"/>
    <s v="Chris Pine"/>
    <s v="United States"/>
    <n v="12000000"/>
    <n v="37879877"/>
    <s v="CBS Films"/>
    <n v="102"/>
    <n v="240"/>
    <n v="49512155.89541667"/>
    <n v="2.1566564166666669"/>
  </r>
  <r>
    <s v="The Purge: Election Year"/>
    <x v="0"/>
    <x v="2"/>
    <x v="36"/>
    <s v="July 1, 2016 (United States)"/>
    <x v="22"/>
    <n v="93000"/>
    <s v="James DeMonaco"/>
    <s v="James DeMonaco"/>
    <s v="Frank Grillo"/>
    <s v="United States"/>
    <n v="10000000"/>
    <n v="118587880"/>
    <s v="Universal Pictures"/>
    <n v="108"/>
    <n v="240"/>
    <n v="155004241.48333335"/>
    <n v="10.858788000000001"/>
  </r>
  <r>
    <s v="Ghostbusters"/>
    <x v="8"/>
    <x v="2"/>
    <x v="36"/>
    <s v="July 15, 2016 (United States)"/>
    <x v="17"/>
    <n v="209000"/>
    <s v="Paul Feig"/>
    <s v="Katie Dippold"/>
    <s v="Melissa McCarthy"/>
    <s v="United States"/>
    <n v="144000000"/>
    <n v="229147509"/>
    <s v="Columbia Pictures"/>
    <n v="117"/>
    <n v="240"/>
    <n v="299514889.88875002"/>
    <n v="0.59130214583333329"/>
  </r>
  <r>
    <s v="The Accountant"/>
    <x v="0"/>
    <x v="2"/>
    <x v="36"/>
    <s v="October 14, 2016 (United States)"/>
    <x v="4"/>
    <n v="271000"/>
    <s v="Gavin O'Connor"/>
    <s v="Bill Dubuque"/>
    <s v="Ben Affleck"/>
    <s v="United States"/>
    <n v="44000000"/>
    <n v="155160045"/>
    <s v="Warner Bros."/>
    <n v="128"/>
    <n v="240"/>
    <n v="202807108.81874999"/>
    <n v="2.526364659090909"/>
  </r>
  <r>
    <s v="The Neon Demon"/>
    <x v="0"/>
    <x v="4"/>
    <x v="36"/>
    <s v="June 24, 2016 (United States)"/>
    <x v="19"/>
    <n v="87000"/>
    <s v="Nicolas Winding Refn"/>
    <s v="Nicolas Winding Refn"/>
    <s v="Elle Fanning"/>
    <s v="United States"/>
    <n v="7000000"/>
    <n v="3377430"/>
    <s v="Space Rocket Nation"/>
    <n v="117"/>
    <n v="240"/>
    <n v="4414582.4625000004"/>
    <n v="-0.51751000000000003"/>
  </r>
  <r>
    <s v="Moonlight"/>
    <x v="0"/>
    <x v="0"/>
    <x v="36"/>
    <s v="November 18, 2016 (United States)"/>
    <x v="34"/>
    <n v="284000"/>
    <s v="Barry Jenkins"/>
    <s v="Barry Jenkins"/>
    <s v="Mahershala Ali"/>
    <s v="United States"/>
    <n v="4000000"/>
    <n v="65336603"/>
    <s v="A24"/>
    <n v="111"/>
    <n v="240"/>
    <n v="85400384.837916672"/>
    <n v="15.334150749999999"/>
  </r>
  <r>
    <s v="Jason Bourne"/>
    <x v="8"/>
    <x v="2"/>
    <x v="36"/>
    <s v="July 29, 2016 (United States)"/>
    <x v="14"/>
    <n v="213000"/>
    <s v="Paul Greengrass"/>
    <s v="Paul Greengrass"/>
    <s v="Matt Damon"/>
    <s v="United States"/>
    <n v="120000000"/>
    <n v="415484914"/>
    <s v="Universal Pictures"/>
    <n v="123"/>
    <n v="240"/>
    <n v="543073406.34083331"/>
    <n v="2.4623742833333333"/>
  </r>
  <r>
    <s v="Manchester by the Sea"/>
    <x v="0"/>
    <x v="0"/>
    <x v="36"/>
    <s v="December 16, 2016 (United States)"/>
    <x v="40"/>
    <n v="257000"/>
    <s v="Kenneth Lonergan"/>
    <s v="Kenneth Lonergan"/>
    <s v="Casey Affleck"/>
    <s v="United States"/>
    <n v="9000000"/>
    <n v="78988148"/>
    <s v="Amazon Studios"/>
    <n v="137"/>
    <n v="240"/>
    <n v="103244091.78166667"/>
    <n v="7.7764608888888889"/>
  </r>
  <r>
    <s v="Central Intelligence"/>
    <x v="8"/>
    <x v="2"/>
    <x v="36"/>
    <s v="June 17, 2016 (United States)"/>
    <x v="21"/>
    <n v="166000"/>
    <s v="Rawson Marshall Thurber"/>
    <s v="Ike Barinholtz"/>
    <s v="Dwayne Johnson"/>
    <s v="United States"/>
    <n v="50000000"/>
    <n v="216972543"/>
    <s v="New Line Cinema"/>
    <n v="107"/>
    <n v="240"/>
    <n v="283601194.74625003"/>
    <n v="3.3394508599999999"/>
  </r>
  <r>
    <s v="War Dogs"/>
    <x v="0"/>
    <x v="5"/>
    <x v="36"/>
    <s v="August 19, 2016 (United States)"/>
    <x v="12"/>
    <n v="188000"/>
    <s v="Todd Phillips"/>
    <s v="Stephen Chin"/>
    <s v="Jonah Hill"/>
    <s v="United States"/>
    <n v="40000000"/>
    <n v="86234523"/>
    <s v="BZ Entertainment"/>
    <n v="114"/>
    <n v="240"/>
    <n v="112715707.77125001"/>
    <n v="1.1558630750000001"/>
  </r>
  <r>
    <s v="The Legend of Tarzan"/>
    <x v="8"/>
    <x v="2"/>
    <x v="36"/>
    <s v="July 1, 2016 (United States)"/>
    <x v="19"/>
    <n v="168000"/>
    <s v="David Yates"/>
    <s v="Adam Cozad"/>
    <s v="Alexander SkarsgÃ¥rd"/>
    <s v="United Kingdom"/>
    <n v="180000000"/>
    <n v="356700357"/>
    <s v="Village Roadshow Pictures"/>
    <n v="110"/>
    <n v="240"/>
    <n v="466237091.62875003"/>
    <n v="0.98166865000000003"/>
  </r>
  <r>
    <s v="Silence"/>
    <x v="0"/>
    <x v="0"/>
    <x v="36"/>
    <s v="January 13, 2017 (United States)"/>
    <x v="13"/>
    <n v="104000"/>
    <s v="Martin Scorsese"/>
    <s v="Jay Cocks"/>
    <s v="Andrew Garfield"/>
    <s v="United States"/>
    <n v="46000000"/>
    <n v="23834809"/>
    <s v="SharpSword Films"/>
    <n v="161"/>
    <n v="240"/>
    <n v="31154081.597083334"/>
    <n v="-0.48185197826086956"/>
  </r>
  <r>
    <s v="American Honey"/>
    <x v="0"/>
    <x v="1"/>
    <x v="36"/>
    <s v="October 14, 2016 (United Kingdom)"/>
    <x v="9"/>
    <n v="40000"/>
    <s v="Andrea Arnold"/>
    <s v="Andrea Arnold"/>
    <s v="Sasha Lane"/>
    <s v="United Kingdom"/>
    <m/>
    <n v="2290649"/>
    <s v="Maven Pictures"/>
    <n v="163"/>
    <n v="240"/>
    <n v="2994069.1304166666"/>
    <n v="0"/>
  </r>
  <r>
    <s v="Gods of Egypt"/>
    <x v="8"/>
    <x v="2"/>
    <x v="36"/>
    <s v="February 26, 2016 (United States)"/>
    <x v="20"/>
    <n v="110000"/>
    <s v="Alex Proyas"/>
    <s v="Matt Sazama"/>
    <s v="Brenton Thwaites"/>
    <s v="United States"/>
    <n v="140000000"/>
    <n v="150680864"/>
    <s v="Pyramania"/>
    <n v="127"/>
    <n v="240"/>
    <n v="196952445.98666668"/>
    <n v="7.6291885714285718E-2"/>
  </r>
  <r>
    <s v="Hunt for the Wilderpeople"/>
    <x v="8"/>
    <x v="1"/>
    <x v="36"/>
    <s v="July 1, 2016 (United States)"/>
    <x v="6"/>
    <n v="118000"/>
    <s v="Taika Waititi"/>
    <s v="Taika Waititi"/>
    <s v="Sam Neill"/>
    <s v="New Zealand"/>
    <m/>
    <n v="23915910"/>
    <s v="Piki Films"/>
    <n v="101"/>
    <n v="240"/>
    <n v="31260087.362500001"/>
    <n v="0"/>
  </r>
  <r>
    <s v="The Founder"/>
    <x v="8"/>
    <x v="5"/>
    <x v="36"/>
    <s v="January 20, 2017 (United States)"/>
    <x v="13"/>
    <n v="134000"/>
    <s v="John Lee Hancock"/>
    <s v="Robert Siegel"/>
    <s v="Michael Keaton"/>
    <s v="United States"/>
    <n v="25000000"/>
    <n v="24121245"/>
    <s v="The Weinstein Company"/>
    <n v="115"/>
    <n v="240"/>
    <n v="31528477.318750001"/>
    <n v="-3.51502E-2"/>
  </r>
  <r>
    <s v="Inferno"/>
    <x v="8"/>
    <x v="2"/>
    <x v="36"/>
    <s v="October 28, 2016 (United States)"/>
    <x v="19"/>
    <n v="165000"/>
    <s v="Ron Howard"/>
    <s v="Dan Brown"/>
    <s v="Tom Hanks"/>
    <s v="United States"/>
    <n v="75000000"/>
    <n v="220021259"/>
    <s v="Columbia Pictures"/>
    <n v="121"/>
    <n v="240"/>
    <n v="287586120.6179167"/>
    <n v="1.9336167866666667"/>
  </r>
  <r>
    <s v="Now You See Me 2"/>
    <x v="8"/>
    <x v="2"/>
    <x v="36"/>
    <s v="June 10, 2016 (United States)"/>
    <x v="16"/>
    <n v="260000"/>
    <s v="Jon M. Chu"/>
    <s v="Ed Solomon"/>
    <s v="Jesse Eisenberg"/>
    <s v="United States"/>
    <n v="90000000"/>
    <n v="334897606"/>
    <s v="Summit Entertainment"/>
    <n v="129"/>
    <n v="240"/>
    <n v="437739079.17583334"/>
    <n v="2.721084511111111"/>
  </r>
  <r>
    <s v="Miss Sloane"/>
    <x v="0"/>
    <x v="0"/>
    <x v="36"/>
    <s v="December 9, 2016 (United States)"/>
    <x v="24"/>
    <n v="68000"/>
    <s v="John Madden"/>
    <s v="Jonathan Perera"/>
    <s v="Jessica Chastain"/>
    <s v="France"/>
    <n v="13000000"/>
    <n v="9101546"/>
    <s v="EuropaCorp"/>
    <n v="132"/>
    <n v="240"/>
    <n v="11896479.084166666"/>
    <n v="-0.29988107692307692"/>
  </r>
  <r>
    <s v="The Jungle Book"/>
    <x v="1"/>
    <x v="1"/>
    <x v="36"/>
    <s v="April 15, 2016 (United States)"/>
    <x v="34"/>
    <n v="264000"/>
    <s v="Jon Favreau"/>
    <s v="Justin Marks"/>
    <s v="Neel Sethi"/>
    <s v="United Kingdom"/>
    <n v="175000000"/>
    <n v="966554929"/>
    <s v="Fairview Entertainment"/>
    <n v="106"/>
    <n v="240"/>
    <n v="1263367838.4470835"/>
    <n v="4.5231710228571425"/>
  </r>
  <r>
    <s v="10 Cloverfield Lane"/>
    <x v="8"/>
    <x v="2"/>
    <x v="36"/>
    <s v="March 11, 2016 (United States)"/>
    <x v="13"/>
    <n v="300000"/>
    <s v="Dan Trachtenberg"/>
    <s v="Josh Campbell"/>
    <s v="John Goodman"/>
    <s v="United States"/>
    <n v="15000000"/>
    <n v="110216998"/>
    <s v="Paramount Pictures"/>
    <n v="103"/>
    <n v="240"/>
    <n v="144062801.13583332"/>
    <n v="6.3477998666666666"/>
  </r>
  <r>
    <s v="The Lost City of Z"/>
    <x v="8"/>
    <x v="5"/>
    <x v="36"/>
    <s v="April 21, 2017 (United States)"/>
    <x v="14"/>
    <n v="83000"/>
    <s v="James Gray"/>
    <s v="James Gray"/>
    <s v="Charlie Hunnam"/>
    <s v="United States"/>
    <n v="30000000"/>
    <n v="19263938"/>
    <s v="Keep Your Head"/>
    <n v="141"/>
    <n v="240"/>
    <n v="25179572.294166669"/>
    <n v="-0.35786873333333336"/>
  </r>
  <r>
    <s v="Finding Dory"/>
    <x v="1"/>
    <x v="10"/>
    <x v="36"/>
    <s v="June 17, 2016 (United States)"/>
    <x v="4"/>
    <n v="250000"/>
    <s v="Andrew Stanton"/>
    <s v="Andrew Stanton"/>
    <s v="Ellen DeGeneres"/>
    <s v="United States"/>
    <n v="200000000"/>
    <n v="1028570942"/>
    <s v="Pixar Animation Studios"/>
    <n v="97"/>
    <n v="240"/>
    <n v="1344427935.4391668"/>
    <n v="4.1428547099999999"/>
  </r>
  <r>
    <s v="Lion"/>
    <x v="8"/>
    <x v="5"/>
    <x v="36"/>
    <s v="January 6, 2017 (United States)"/>
    <x v="45"/>
    <n v="221000"/>
    <s v="Garth Davis"/>
    <s v="Saroo Brierley"/>
    <s v="Dev Patel"/>
    <s v="United Kingdom"/>
    <n v="12000000"/>
    <n v="140853810"/>
    <s v="The Weinstein Company"/>
    <n v="118"/>
    <n v="240"/>
    <n v="184107667.48750001"/>
    <n v="10.7378175"/>
  </r>
  <r>
    <s v="Lights Out"/>
    <x v="8"/>
    <x v="0"/>
    <x v="36"/>
    <s v="July 22, 2016 (United States)"/>
    <x v="21"/>
    <n v="119000"/>
    <s v="David F. Sandberg"/>
    <s v="Eric Heisserer"/>
    <s v="Teresa Palmer"/>
    <s v="United States"/>
    <n v="4900000"/>
    <n v="148868835"/>
    <s v="New Line Cinema"/>
    <n v="81"/>
    <n v="240"/>
    <n v="194583973.08125001"/>
    <n v="29.381394897959183"/>
  </r>
  <r>
    <s v="Meet the Blacks"/>
    <x v="0"/>
    <x v="3"/>
    <x v="36"/>
    <s v="April 1, 2016 (United States)"/>
    <x v="25"/>
    <n v="36000"/>
    <s v="Deon Taylor"/>
    <s v="Deon Taylor"/>
    <s v="Mike Epps"/>
    <s v="United States"/>
    <n v="900000"/>
    <n v="9097072"/>
    <s v="Hidden Empire Film Group (HEFG)"/>
    <n v="94"/>
    <n v="240"/>
    <n v="11890631.193333333"/>
    <n v="9.1078577777777774"/>
  </r>
  <r>
    <s v="Allied"/>
    <x v="0"/>
    <x v="2"/>
    <x v="36"/>
    <s v="November 23, 2016 (United States)"/>
    <x v="12"/>
    <n v="146000"/>
    <s v="Robert Zemeckis"/>
    <s v="Steven Knight"/>
    <s v="Brad Pitt"/>
    <s v="United Kingdom"/>
    <n v="85000000"/>
    <n v="119520023"/>
    <s v="Paramount Pictures"/>
    <n v="124"/>
    <n v="240"/>
    <n v="156222630.06291667"/>
    <n v="0.40611791764705885"/>
  </r>
  <r>
    <s v="Jack Reacher: Never Go Back"/>
    <x v="8"/>
    <x v="2"/>
    <x v="36"/>
    <s v="October 21, 2016 (United States)"/>
    <x v="10"/>
    <n v="144000"/>
    <s v="Edward Zwick"/>
    <s v="Richard Wenk"/>
    <s v="Tom Cruise"/>
    <s v="China"/>
    <n v="60000000"/>
    <n v="162146076"/>
    <s v="Paramount Pictures"/>
    <n v="118"/>
    <n v="240"/>
    <n v="211938433.505"/>
    <n v="1.7024345999999999"/>
  </r>
  <r>
    <s v="Bridget Jones's Baby"/>
    <x v="0"/>
    <x v="3"/>
    <x v="36"/>
    <s v="September 16, 2016 (United States)"/>
    <x v="16"/>
    <n v="71000"/>
    <s v="Sharon Maguire"/>
    <s v="Helen Fielding"/>
    <s v="RenÃ©e Zellweger"/>
    <s v="United States"/>
    <n v="35000000"/>
    <n v="211952420"/>
    <s v="Universal Pictures"/>
    <n v="123"/>
    <n v="240"/>
    <n v="277039475.64166665"/>
    <n v="5.0557834285714289"/>
  </r>
  <r>
    <s v="How to Be Single"/>
    <x v="0"/>
    <x v="3"/>
    <x v="36"/>
    <s v="February 12, 2016 (United States)"/>
    <x v="10"/>
    <n v="83000"/>
    <s v="Christian Ditter"/>
    <s v="Abby Kohn"/>
    <s v="Dakota Johnson"/>
    <s v="United States"/>
    <n v="38000000"/>
    <n v="112343513"/>
    <s v="New Line Cinema"/>
    <n v="110"/>
    <n v="240"/>
    <n v="146842333.45041668"/>
    <n v="1.9564082368421052"/>
  </r>
  <r>
    <s v="Snowden"/>
    <x v="0"/>
    <x v="5"/>
    <x v="36"/>
    <s v="September 16, 2016 (United States)"/>
    <x v="4"/>
    <n v="143000"/>
    <s v="Oliver Stone"/>
    <s v="Kieran Fitzgerald"/>
    <s v="Joseph Gordon-Levitt"/>
    <s v="United Kingdom"/>
    <n v="40000000"/>
    <n v="37357216"/>
    <s v="Endgame Entertainment"/>
    <n v="134"/>
    <n v="240"/>
    <n v="48828994.413333334"/>
    <n v="-6.6069600000000006E-2"/>
  </r>
  <r>
    <s v="Dangal"/>
    <x v="4"/>
    <x v="2"/>
    <x v="36"/>
    <s v="December 21, 2016 (United States)"/>
    <x v="0"/>
    <n v="167000"/>
    <s v="Nitesh Tiwari"/>
    <s v="Piyush Gupta"/>
    <s v="Aamir Khan"/>
    <s v="India"/>
    <m/>
    <n v="303723636"/>
    <s v="Aamir Khan Productions"/>
    <n v="161"/>
    <n v="240"/>
    <n v="396992102.55500001"/>
    <n v="0"/>
  </r>
  <r>
    <s v="The Bad Batch"/>
    <x v="0"/>
    <x v="2"/>
    <x v="36"/>
    <s v="June 23, 2017 (United States)"/>
    <x v="11"/>
    <n v="28000"/>
    <s v="Ana Lily Amirpour"/>
    <s v="Ana Lily Amirpour"/>
    <s v="Suki Waterhouse"/>
    <s v="United States"/>
    <n v="6000000"/>
    <n v="201890"/>
    <s v="Human Stew Factory"/>
    <n v="118"/>
    <n v="240"/>
    <n v="263887.0541666667"/>
    <n v="-0.96635166666666672"/>
  </r>
  <r>
    <s v="Triple 9"/>
    <x v="0"/>
    <x v="2"/>
    <x v="36"/>
    <s v="February 26, 2016 (United States)"/>
    <x v="21"/>
    <n v="69000"/>
    <s v="John Hillcoat"/>
    <s v="Matt Cook"/>
    <s v="Casey Affleck"/>
    <s v="United States"/>
    <n v="20000000"/>
    <n v="23177948"/>
    <s v="Worldview Entertainment"/>
    <n v="115"/>
    <n v="240"/>
    <n v="30295509.531666666"/>
    <n v="0.15889739999999999"/>
  </r>
  <r>
    <s v="Deepwater Horizon"/>
    <x v="8"/>
    <x v="2"/>
    <x v="36"/>
    <s v="September 30, 2016 (United States)"/>
    <x v="12"/>
    <n v="157000"/>
    <s v="Peter Berg"/>
    <s v="Matthew Michael Carnahan"/>
    <s v="Mark Wahlberg"/>
    <s v="United States"/>
    <n v="110000000"/>
    <n v="121790373"/>
    <s v="Summit Entertainment"/>
    <n v="107"/>
    <n v="240"/>
    <n v="159190166.70875001"/>
    <n v="0.10718520909090909"/>
  </r>
  <r>
    <s v="The Choice"/>
    <x v="8"/>
    <x v="0"/>
    <x v="36"/>
    <s v="February 5, 2016 (United States)"/>
    <x v="14"/>
    <n v="37000"/>
    <s v="Ross Katz"/>
    <s v="Bryan Sipe"/>
    <s v="Benjamin Walker"/>
    <s v="United States"/>
    <m/>
    <n v="23079932"/>
    <s v="Nicholas Sparks Productions"/>
    <n v="111"/>
    <n v="240"/>
    <n v="30167394.451666668"/>
    <n v="0"/>
  </r>
  <r>
    <s v="Sully"/>
    <x v="8"/>
    <x v="5"/>
    <x v="36"/>
    <s v="September 9, 2016 (United States)"/>
    <x v="34"/>
    <n v="248000"/>
    <s v="Clint Eastwood"/>
    <s v="Todd Komarnicki"/>
    <s v="Tom Hanks"/>
    <s v="United States"/>
    <n v="60000000"/>
    <n v="240797623"/>
    <s v="Flashlight Films"/>
    <n v="96"/>
    <n v="240"/>
    <n v="314742559.72958332"/>
    <n v="3.0132937166666665"/>
  </r>
  <r>
    <s v="Morgan"/>
    <x v="0"/>
    <x v="2"/>
    <x v="36"/>
    <s v="September 2, 2016 (United States)"/>
    <x v="1"/>
    <n v="41000"/>
    <s v="Luke Scott"/>
    <s v="Seth W. Owen"/>
    <s v="Kate Mara"/>
    <s v="United States"/>
    <n v="8000000"/>
    <n v="8809407"/>
    <s v="Burk A Project"/>
    <n v="92"/>
    <n v="240"/>
    <n v="11514629.06625"/>
    <n v="0.101175875"/>
  </r>
  <r>
    <s v="Pride and Prejudice and Zombies"/>
    <x v="8"/>
    <x v="2"/>
    <x v="36"/>
    <s v="February 5, 2016 (United States)"/>
    <x v="1"/>
    <n v="53000"/>
    <s v="Burr Steers"/>
    <s v="Burr Steers"/>
    <s v="Lily James"/>
    <s v="United States"/>
    <n v="28000000"/>
    <n v="16457494"/>
    <s v="Cross Creek Pictures"/>
    <n v="108"/>
    <n v="240"/>
    <n v="21511316.115833335"/>
    <n v="-0.41223235714285716"/>
  </r>
  <r>
    <s v="The Infiltrator"/>
    <x v="0"/>
    <x v="5"/>
    <x v="36"/>
    <s v="July 13, 2016 (United States)"/>
    <x v="9"/>
    <n v="71000"/>
    <s v="Brad Furman"/>
    <s v="Ellen Furman"/>
    <s v="Bryan Cranston"/>
    <s v="United Kingdom"/>
    <n v="28000000"/>
    <n v="21011110"/>
    <s v="George Films"/>
    <n v="127"/>
    <n v="240"/>
    <n v="27463271.695833333"/>
    <n v="-0.24960321428571428"/>
  </r>
  <r>
    <s v="The Edge of Seventeen"/>
    <x v="0"/>
    <x v="3"/>
    <x v="36"/>
    <s v="November 18, 2016 (United States)"/>
    <x v="4"/>
    <n v="110000"/>
    <s v="Kelly Fremon Craig"/>
    <s v="Kelly Fremon Craig"/>
    <s v="Hailee Steinfeld"/>
    <s v="United States"/>
    <n v="9000000"/>
    <n v="19370020"/>
    <s v="Gracie Films"/>
    <n v="104"/>
    <n v="240"/>
    <n v="25318230.308333334"/>
    <n v="1.1522244444444445"/>
  </r>
  <r>
    <s v="A Cure for Wellness"/>
    <x v="0"/>
    <x v="0"/>
    <x v="36"/>
    <s v="February 17, 2017 (United States)"/>
    <x v="5"/>
    <n v="90000"/>
    <s v="Gore Verbinski"/>
    <s v="Justin Haythe"/>
    <s v="Dane DeHaan"/>
    <s v="United States"/>
    <n v="40000000"/>
    <n v="26620002"/>
    <s v="New Regency Productions"/>
    <n v="146"/>
    <n v="240"/>
    <n v="34794560.947499998"/>
    <n v="-0.33449994999999999"/>
  </r>
  <r>
    <s v="London Has Fallen"/>
    <x v="0"/>
    <x v="2"/>
    <x v="36"/>
    <s v="March 4, 2016 (United States)"/>
    <x v="23"/>
    <n v="149000"/>
    <s v="Babak Najafi"/>
    <s v="Creighton Rothenberger"/>
    <s v="Gerard Butler"/>
    <s v="United States"/>
    <n v="60000000"/>
    <n v="205754447"/>
    <s v="Millennium Films"/>
    <n v="99"/>
    <n v="240"/>
    <n v="268938208.4329167"/>
    <n v="2.4292407833333334"/>
  </r>
  <r>
    <s v="Dirty Grandpa"/>
    <x v="0"/>
    <x v="3"/>
    <x v="36"/>
    <s v="January 22, 2016 (United States)"/>
    <x v="23"/>
    <n v="117000"/>
    <s v="Dan Mazer"/>
    <s v="John Phillips"/>
    <s v="Robert De Niro"/>
    <s v="United States"/>
    <n v="25000000"/>
    <n v="94073028"/>
    <s v="Lionsgate"/>
    <n v="102"/>
    <n v="240"/>
    <n v="122961287.015"/>
    <n v="2.7629211200000001"/>
  </r>
  <r>
    <s v="Hail, Caesar!"/>
    <x v="8"/>
    <x v="3"/>
    <x v="36"/>
    <s v="February 5, 2016 (United States)"/>
    <x v="21"/>
    <n v="127000"/>
    <s v="Ethan Coen"/>
    <s v="Joel Coen"/>
    <s v="Josh Brolin"/>
    <s v="United States"/>
    <n v="22000000"/>
    <n v="63945241"/>
    <s v="Universal Pictures"/>
    <n v="106"/>
    <n v="240"/>
    <n v="83581758.757083341"/>
    <n v="1.9066018636363637"/>
  </r>
  <r>
    <s v="The 5th Wave"/>
    <x v="8"/>
    <x v="2"/>
    <x v="36"/>
    <s v="January 22, 2016 (United States)"/>
    <x v="33"/>
    <n v="103000"/>
    <s v="J Blakeson"/>
    <s v="Susannah Grant"/>
    <s v="ChloÃ« Grace Moretz"/>
    <s v="United States"/>
    <n v="38000000"/>
    <n v="109906372"/>
    <s v="Columbia Pictures"/>
    <n v="112"/>
    <n v="240"/>
    <n v="143656787.06833333"/>
    <n v="1.892272947368421"/>
  </r>
  <r>
    <s v="Trolls"/>
    <x v="1"/>
    <x v="10"/>
    <x v="36"/>
    <s v="November 4, 2016 (United States)"/>
    <x v="16"/>
    <n v="75000"/>
    <s v="Mike Mitchell"/>
    <s v="Jonathan Aibel"/>
    <s v="Anna Kendrick"/>
    <s v="United States"/>
    <n v="125000000"/>
    <n v="346864886"/>
    <s v="DreamWorks Animation"/>
    <n v="92"/>
    <n v="240"/>
    <n v="453381311.40916669"/>
    <n v="1.7749190880000001"/>
  </r>
  <r>
    <s v="Allegiant"/>
    <x v="8"/>
    <x v="2"/>
    <x v="36"/>
    <s v="March 18, 2016 (United States)"/>
    <x v="46"/>
    <n v="113000"/>
    <s v="Robert Schwentke"/>
    <s v="Noah Oppenheim"/>
    <s v="Shailene Woodley"/>
    <s v="United States"/>
    <n v="110000000"/>
    <n v="179246868"/>
    <s v="Mandeville Films"/>
    <n v="120"/>
    <n v="240"/>
    <n v="234290593.715"/>
    <n v="0.62951698181818183"/>
  </r>
  <r>
    <s v="Paterson"/>
    <x v="0"/>
    <x v="3"/>
    <x v="36"/>
    <s v="December 28, 2016 (United States)"/>
    <x v="34"/>
    <n v="74000"/>
    <s v="Jim Jarmusch"/>
    <s v="Jim Jarmusch"/>
    <s v="Adam Driver"/>
    <s v="France"/>
    <n v="5000000"/>
    <n v="9588282"/>
    <s v="K5 International"/>
    <n v="118"/>
    <n v="240"/>
    <n v="12532683.5975"/>
    <n v="0.91765640000000004"/>
  </r>
  <r>
    <s v="Swiss Army Man"/>
    <x v="0"/>
    <x v="3"/>
    <x v="36"/>
    <s v="July 1, 2016 (United States)"/>
    <x v="9"/>
    <n v="109000"/>
    <s v="Dan Kwan"/>
    <s v="Daniel Scheinert"/>
    <s v="Paul Dano"/>
    <s v="United States"/>
    <n v="3000000"/>
    <n v="4935501"/>
    <s v="Astrakan Films"/>
    <n v="97"/>
    <n v="240"/>
    <n v="6451111.0987499999"/>
    <n v="0.64516700000000005"/>
  </r>
  <r>
    <s v="The Great Wall"/>
    <x v="8"/>
    <x v="2"/>
    <x v="36"/>
    <s v="February 17, 2017 (United States)"/>
    <x v="23"/>
    <n v="128000"/>
    <s v="Yimou Zhang"/>
    <s v="Carlo Bernard"/>
    <s v="Matt Damon"/>
    <s v="United States"/>
    <n v="150000000"/>
    <n v="334933831"/>
    <s v="Legendary East"/>
    <n v="103"/>
    <n v="240"/>
    <n v="437786428.26958334"/>
    <n v="1.2328922066666668"/>
  </r>
  <r>
    <s v="Mike and Dave Need Wedding Dates"/>
    <x v="0"/>
    <x v="3"/>
    <x v="36"/>
    <s v="July 8, 2016 (United States)"/>
    <x v="22"/>
    <n v="85000"/>
    <s v="Jake Szymanski"/>
    <s v="Andrew Jay Cohen"/>
    <s v="Zac Efron"/>
    <s v="United States"/>
    <n v="33000000"/>
    <n v="77068246"/>
    <s v="Twentieth Century Fox"/>
    <n v="98"/>
    <n v="240"/>
    <n v="100734619.87583333"/>
    <n v="1.3354013939393938"/>
  </r>
  <r>
    <s v="Bad Moms"/>
    <x v="0"/>
    <x v="3"/>
    <x v="36"/>
    <s v="July 29, 2016 (United States)"/>
    <x v="19"/>
    <n v="117000"/>
    <s v="Jon Lucas"/>
    <s v="Jon Lucas"/>
    <s v="Mila Kunis"/>
    <s v="United States"/>
    <n v="20000000"/>
    <n v="183936074"/>
    <s v="STX Entertainment"/>
    <n v="100"/>
    <n v="240"/>
    <n v="240419776.72416666"/>
    <n v="8.1968037000000002"/>
  </r>
  <r>
    <s v="Collateral Beauty"/>
    <x v="8"/>
    <x v="0"/>
    <x v="36"/>
    <s v="December 16, 2016 (United States)"/>
    <x v="8"/>
    <n v="95000"/>
    <s v="David Frankel"/>
    <s v="Allan Loeb"/>
    <s v="Will Smith"/>
    <s v="United States"/>
    <n v="36000000"/>
    <n v="88528280"/>
    <s v="New Line Cinema"/>
    <n v="97"/>
    <n v="240"/>
    <n v="115713839.31666668"/>
    <n v="1.4591188888888889"/>
  </r>
  <r>
    <s v="The Boy"/>
    <x v="8"/>
    <x v="4"/>
    <x v="36"/>
    <s v="January 22, 2016 (United States)"/>
    <x v="22"/>
    <n v="84000"/>
    <s v="William Brent Bell"/>
    <s v="Stacey Menear"/>
    <s v="Lauren Cohan"/>
    <s v="United States"/>
    <n v="10000000"/>
    <n v="73929392"/>
    <s v="Lakeshore Entertainment"/>
    <n v="97"/>
    <n v="240"/>
    <n v="96631876.126666665"/>
    <n v="6.3929391999999998"/>
  </r>
  <r>
    <s v="Fences"/>
    <x v="8"/>
    <x v="0"/>
    <x v="36"/>
    <s v="December 25, 2016 (United States)"/>
    <x v="13"/>
    <n v="101000"/>
    <s v="Denzel Washington"/>
    <s v="August Wilson"/>
    <s v="Denzel Washington"/>
    <s v="United States"/>
    <n v="24000000"/>
    <n v="64414761"/>
    <s v="BRON Studios"/>
    <n v="139"/>
    <n v="240"/>
    <n v="84195460.523750007"/>
    <n v="1.6839483749999999"/>
  </r>
  <r>
    <s v="Alice Through the Looking Glass"/>
    <x v="1"/>
    <x v="1"/>
    <x v="36"/>
    <s v="May 27, 2016 (United States)"/>
    <x v="19"/>
    <n v="98000"/>
    <s v="James Bobin"/>
    <s v="Linda Woolverton"/>
    <s v="Mia Wasikowska"/>
    <s v="United States"/>
    <n v="170000000"/>
    <n v="299820798"/>
    <s v="Walt Disney Pictures"/>
    <n v="113"/>
    <n v="240"/>
    <n v="391890768.05250001"/>
    <n v="0.76365175294117649"/>
  </r>
  <r>
    <s v="The Brothers Grimsby"/>
    <x v="0"/>
    <x v="2"/>
    <x v="36"/>
    <s v="March 11, 2016 (United States)"/>
    <x v="19"/>
    <n v="96000"/>
    <s v="Louis Leterrier"/>
    <s v="Sacha Baron Cohen"/>
    <s v="Sacha Baron Cohen"/>
    <s v="United Kingdom"/>
    <n v="35000000"/>
    <n v="27979040"/>
    <s v="Blue Sky Films"/>
    <n v="83"/>
    <n v="240"/>
    <n v="36570936.866666667"/>
    <n v="-0.20059885714285713"/>
  </r>
  <r>
    <s v="Ice Age: Collision Course"/>
    <x v="1"/>
    <x v="10"/>
    <x v="36"/>
    <s v="July 22, 2016 (United States)"/>
    <x v="46"/>
    <n v="60000"/>
    <s v="Mike Thurmeier"/>
    <s v="Michael J. Wilson"/>
    <s v="Ray Romano"/>
    <s v="United States"/>
    <n v="105000000"/>
    <n v="408754975"/>
    <s v="Blue Sky Studios"/>
    <n v="94"/>
    <n v="240"/>
    <n v="534276815.23958337"/>
    <n v="2.8929045238095239"/>
  </r>
  <r>
    <s v="Patriots Day"/>
    <x v="0"/>
    <x v="2"/>
    <x v="36"/>
    <s v="January 13, 2017 (United States)"/>
    <x v="34"/>
    <n v="96000"/>
    <s v="Peter Berg"/>
    <s v="Peter Berg"/>
    <s v="Mark Wahlberg"/>
    <s v="Hong Kong"/>
    <n v="45000000"/>
    <n v="52185751"/>
    <s v="CBS Films"/>
    <n v="133"/>
    <n v="240"/>
    <n v="68211125.369583338"/>
    <n v="0.15968335555555555"/>
  </r>
  <r>
    <s v="Keeping Up with the Joneses"/>
    <x v="8"/>
    <x v="2"/>
    <x v="36"/>
    <s v="October 21, 2016 (United States)"/>
    <x v="23"/>
    <n v="60000"/>
    <s v="Greg Mottola"/>
    <s v="Michael LeSieur"/>
    <s v="Zach Galifianakis"/>
    <s v="United States"/>
    <n v="40000000"/>
    <n v="29918745"/>
    <s v="Fox 2000 Pictures"/>
    <n v="105"/>
    <n v="240"/>
    <n v="39106292.943750001"/>
    <n v="-0.252031375"/>
  </r>
  <r>
    <s v="Genius"/>
    <x v="8"/>
    <x v="5"/>
    <x v="36"/>
    <s v="June 10, 2016 (United States)"/>
    <x v="14"/>
    <n v="19000"/>
    <s v="Michael Grandage"/>
    <s v="John Logan"/>
    <s v="Colin Firth"/>
    <s v="United Kingdom"/>
    <m/>
    <n v="7435006"/>
    <s v="Desert Wolf Productions"/>
    <n v="104"/>
    <n v="240"/>
    <n v="9718172.4258333333"/>
    <n v="0"/>
  </r>
  <r>
    <s v="The Secret Life of Pets"/>
    <x v="1"/>
    <x v="10"/>
    <x v="36"/>
    <s v="July 8, 2016 (United States)"/>
    <x v="16"/>
    <n v="188000"/>
    <s v="Chris Renaud"/>
    <s v="Cinco Paul"/>
    <s v="Louis C.K."/>
    <s v="United States"/>
    <n v="75000000"/>
    <n v="875458631"/>
    <s v="Universal Pictures"/>
    <n v="87"/>
    <n v="240"/>
    <n v="1144297385.6029167"/>
    <n v="10.672781746666667"/>
  </r>
  <r>
    <s v="Popstar: Never Stop Never Stopping"/>
    <x v="0"/>
    <x v="3"/>
    <x v="36"/>
    <s v="June 3, 2016 (United States)"/>
    <x v="17"/>
    <n v="57000"/>
    <s v="Akiva Schaffer"/>
    <s v="Andy Samberg"/>
    <s v="Andy Samberg"/>
    <s v="United States"/>
    <n v="20000000"/>
    <n v="9680029"/>
    <s v="Universal Pictures"/>
    <n v="87"/>
    <n v="240"/>
    <n v="12652604.572083334"/>
    <n v="-0.51599854999999994"/>
  </r>
  <r>
    <s v="Goldstone"/>
    <x v="0"/>
    <x v="6"/>
    <x v="36"/>
    <s v="July 7, 2016 (Australia)"/>
    <x v="16"/>
    <n v="5100"/>
    <s v="Ivan Sen"/>
    <s v="Ivan Sen"/>
    <s v="Aaron Pedersen"/>
    <s v="Australia"/>
    <m/>
    <n v="650352"/>
    <s v="Bunya Productions"/>
    <n v="110"/>
    <n v="240"/>
    <n v="850064.26"/>
    <n v="0"/>
  </r>
  <r>
    <s v="20th Century Women"/>
    <x v="0"/>
    <x v="3"/>
    <x v="36"/>
    <s v="January 20, 2017 (United States)"/>
    <x v="4"/>
    <n v="42000"/>
    <s v="Mike Mills"/>
    <s v="Mike Mills"/>
    <s v="Annette Bening"/>
    <s v="United States"/>
    <n v="7000000"/>
    <n v="7214806"/>
    <s v="A24"/>
    <n v="119"/>
    <n v="240"/>
    <n v="9430352.6758333333"/>
    <n v="3.0686571428571428E-2"/>
  </r>
  <r>
    <s v="Assassin's Creed"/>
    <x v="8"/>
    <x v="2"/>
    <x v="36"/>
    <s v="December 21, 2016 (United States)"/>
    <x v="46"/>
    <n v="190000"/>
    <s v="Justin Kurzel"/>
    <s v="Michael Lesslie"/>
    <s v="Michael Fassbender"/>
    <s v="United States"/>
    <n v="125000000"/>
    <n v="240697856"/>
    <s v="New Regency Productions"/>
    <n v="115"/>
    <n v="240"/>
    <n v="314612155.94666666"/>
    <n v="0.92558284800000001"/>
  </r>
  <r>
    <s v="Teenage Mutant Ninja Turtles: Out of the Shadows"/>
    <x v="8"/>
    <x v="2"/>
    <x v="36"/>
    <s v="June 3, 2016 (United States)"/>
    <x v="22"/>
    <n v="87000"/>
    <s v="Dave Green"/>
    <s v="Josh Appelbaum"/>
    <s v="Megan Fox"/>
    <s v="United States"/>
    <n v="135000000"/>
    <n v="245623848"/>
    <s v="Paramount Pictures"/>
    <n v="112"/>
    <n v="240"/>
    <n v="321050837.99000001"/>
    <n v="0.81943591111111114"/>
  </r>
  <r>
    <s v="White Girl"/>
    <x v="4"/>
    <x v="6"/>
    <x v="36"/>
    <s v="December 1, 2016 (United States)"/>
    <x v="46"/>
    <n v="10000"/>
    <s v="Elizabeth Wood"/>
    <s v="Elizabeth Wood"/>
    <s v="Morgan Saylor"/>
    <s v="United States"/>
    <m/>
    <n v="200242"/>
    <s v="Bank Street Films"/>
    <n v="88"/>
    <n v="240"/>
    <n v="261732.98083333333"/>
    <n v="0"/>
  </r>
  <r>
    <s v="Everybody Wants Some!!"/>
    <x v="0"/>
    <x v="3"/>
    <x v="36"/>
    <s v="April 7, 2016 (Russia)"/>
    <x v="15"/>
    <n v="53000"/>
    <s v="Richard Linklater"/>
    <s v="Richard Linklater"/>
    <s v="Blake Jenner"/>
    <s v="United States"/>
    <n v="10000000"/>
    <n v="4644472"/>
    <s v="Annapurna Pictures"/>
    <n v="117"/>
    <n v="240"/>
    <n v="6070711.9433333334"/>
    <n v="-0.53555280000000005"/>
  </r>
  <r>
    <s v="The Take"/>
    <x v="0"/>
    <x v="2"/>
    <x v="36"/>
    <s v="November 18, 2016 (United States)"/>
    <x v="21"/>
    <n v="40000"/>
    <s v="James Watkins"/>
    <s v="Andrew Baldwin"/>
    <s v="Idris Elba"/>
    <s v="United Kingdom"/>
    <n v="20000000"/>
    <n v="14857808"/>
    <s v="StudioCanal"/>
    <n v="92"/>
    <n v="240"/>
    <n v="19420393.206666667"/>
    <n v="-0.25710959999999999"/>
  </r>
  <r>
    <s v="The Finest Hours"/>
    <x v="8"/>
    <x v="2"/>
    <x v="36"/>
    <s v="January 29, 2016 (United States)"/>
    <x v="8"/>
    <n v="63000"/>
    <s v="Craig Gillespie"/>
    <s v="Scott Silver"/>
    <s v="Chris Pine"/>
    <s v="United States"/>
    <n v="80000000"/>
    <n v="52099090"/>
    <s v="Walt Disney Pictures"/>
    <n v="117"/>
    <n v="240"/>
    <n v="68097852.220833331"/>
    <n v="-0.34876137499999998"/>
  </r>
  <r>
    <s v="Greater"/>
    <x v="1"/>
    <x v="5"/>
    <x v="36"/>
    <s v="August 26, 2016 (United States)"/>
    <x v="4"/>
    <n v="5300"/>
    <s v="David L. Hunt"/>
    <s v="Brian Reindl"/>
    <s v="Neal McDonough"/>
    <s v="United States"/>
    <n v="9000000"/>
    <n v="2000620"/>
    <s v="Greater Productions"/>
    <n v="130"/>
    <n v="240"/>
    <n v="2614977.0583333336"/>
    <n v="-0.77770888888888889"/>
  </r>
  <r>
    <s v="The Love Witch"/>
    <x v="9"/>
    <x v="3"/>
    <x v="36"/>
    <s v="March 10, 2017 (United Kingdom)"/>
    <x v="19"/>
    <n v="14000"/>
    <s v="Anna Biller"/>
    <s v="Anna Biller"/>
    <s v="Samantha Robinson"/>
    <s v="United States"/>
    <m/>
    <n v="246218"/>
    <s v="Anna Biller Productions"/>
    <n v="120"/>
    <n v="240"/>
    <n v="321827.44416666665"/>
    <n v="0"/>
  </r>
  <r>
    <s v="The Belko Experiment"/>
    <x v="0"/>
    <x v="4"/>
    <x v="36"/>
    <s v="March 17, 2017 (United States)"/>
    <x v="10"/>
    <n v="46000"/>
    <s v="Greg McLean"/>
    <s v="James Gunn"/>
    <s v="John Gallagher Jr."/>
    <s v="United States"/>
    <n v="5000000"/>
    <n v="11084630"/>
    <s v="Orion Pictures"/>
    <n v="89"/>
    <n v="240"/>
    <n v="14488535.129166666"/>
    <n v="1.216926"/>
  </r>
  <r>
    <s v="The BFG"/>
    <x v="1"/>
    <x v="1"/>
    <x v="36"/>
    <s v="July 1, 2016 (United States)"/>
    <x v="5"/>
    <n v="80000"/>
    <s v="Steven Spielberg"/>
    <s v="Melissa Mathison"/>
    <s v="Mark Rylance"/>
    <s v="United States"/>
    <n v="140000000"/>
    <n v="195243411"/>
    <s v="Walt Disney Pictures"/>
    <n v="117"/>
    <n v="240"/>
    <n v="255199408.46125001"/>
    <n v="0.39459579285714286"/>
  </r>
  <r>
    <s v="Zoolander 2"/>
    <x v="8"/>
    <x v="2"/>
    <x v="36"/>
    <s v="February 12, 2016 (United States)"/>
    <x v="32"/>
    <n v="66000"/>
    <s v="Ben Stiller"/>
    <s v="Justin Theroux"/>
    <s v="Ben Stiller"/>
    <s v="United States"/>
    <n v="50000000"/>
    <n v="56722693"/>
    <s v="Panorama Films"/>
    <n v="101"/>
    <n v="240"/>
    <n v="74141286.642083332"/>
    <n v="0.13445386000000001"/>
  </r>
  <r>
    <s v="Midnight Special"/>
    <x v="8"/>
    <x v="0"/>
    <x v="36"/>
    <s v="April 21, 2016 (Greece)"/>
    <x v="14"/>
    <n v="77000"/>
    <s v="Jeff Nichols"/>
    <s v="Jeff Nichols"/>
    <s v="Michael Shannon"/>
    <s v="United States"/>
    <n v="18000000"/>
    <n v="6740647"/>
    <s v="Warner Bros."/>
    <n v="112"/>
    <n v="240"/>
    <n v="8810587.3495833334"/>
    <n v="-0.6255196111111111"/>
  </r>
  <r>
    <s v="The Angry Birds Movie"/>
    <x v="1"/>
    <x v="10"/>
    <x v="36"/>
    <s v="May 20, 2016 (United States)"/>
    <x v="21"/>
    <n v="84000"/>
    <s v="Clay Kaytis"/>
    <s v="Jon Vitti"/>
    <s v="Jason Sudeikis"/>
    <s v="Finland"/>
    <n v="73000000"/>
    <n v="352333929"/>
    <s v="Columbia Pictures"/>
    <n v="97"/>
    <n v="240"/>
    <n v="460529806.36375004"/>
    <n v="3.8264921780821917"/>
  </r>
  <r>
    <s v="Live by Night"/>
    <x v="0"/>
    <x v="2"/>
    <x v="36"/>
    <s v="January 13, 2017 (United States)"/>
    <x v="5"/>
    <n v="54000"/>
    <s v="Ben Affleck"/>
    <s v="Ben Affleck"/>
    <s v="Ben Affleck"/>
    <s v="United States"/>
    <n v="108000000"/>
    <n v="22678555"/>
    <s v="Appian Way"/>
    <n v="129"/>
    <n v="240"/>
    <n v="29642761.264583334"/>
    <n v="-0.79001337962962959"/>
  </r>
  <r>
    <s v="Nerve"/>
    <x v="8"/>
    <x v="2"/>
    <x v="36"/>
    <s v="July 27, 2016 (United States)"/>
    <x v="16"/>
    <n v="120000"/>
    <s v="Henry Joost"/>
    <s v="Jessica Sharzer"/>
    <s v="Emma Roberts"/>
    <s v="United States"/>
    <n v="19000000"/>
    <n v="85251425"/>
    <s v="Lionsgate"/>
    <n v="96"/>
    <n v="240"/>
    <n v="111430716.76041667"/>
    <n v="3.4869171052631578"/>
  </r>
  <r>
    <s v="Mechanic: Resurrection"/>
    <x v="0"/>
    <x v="2"/>
    <x v="36"/>
    <s v="August 26, 2016 (United States)"/>
    <x v="46"/>
    <n v="79000"/>
    <s v="Dennis Gansel"/>
    <s v="Lewis John Carlino"/>
    <s v="Jason Statham"/>
    <s v="United States"/>
    <n v="40000000"/>
    <n v="125729635"/>
    <s v="Summit Entertainment"/>
    <n v="98"/>
    <n v="240"/>
    <n v="164339110.41458333"/>
    <n v="2.143240875"/>
  </r>
  <r>
    <s v="Sing Street"/>
    <x v="8"/>
    <x v="3"/>
    <x v="36"/>
    <s v="March 17, 2016 (Ireland)"/>
    <x v="6"/>
    <n v="88000"/>
    <s v="John Carney"/>
    <s v="Simon Carmody"/>
    <s v="Ferdia Walsh-Peelo"/>
    <s v="Ireland"/>
    <m/>
    <n v="13624522"/>
    <s v="Cosmo Films"/>
    <n v="106"/>
    <n v="240"/>
    <n v="17808385.630833335"/>
    <n v="0"/>
  </r>
  <r>
    <s v="The Light Between Oceans"/>
    <x v="8"/>
    <x v="0"/>
    <x v="36"/>
    <s v="September 2, 2016 (United States)"/>
    <x v="13"/>
    <n v="54000"/>
    <s v="Derek Cianfrance"/>
    <s v="Derek Cianfrance"/>
    <s v="Michael Fassbender"/>
    <s v="United Kingdom"/>
    <n v="20000000"/>
    <n v="25975621"/>
    <s v="Heyday Films"/>
    <n v="133"/>
    <n v="240"/>
    <n v="33952301.282083333"/>
    <n v="0.29878104999999999"/>
  </r>
  <r>
    <s v="Shin Godzilla"/>
    <x v="4"/>
    <x v="2"/>
    <x v="36"/>
    <s v="July 29, 2016 (Japan)"/>
    <x v="8"/>
    <n v="25000"/>
    <s v="Hideaki Anno"/>
    <s v="Hideaki Anno"/>
    <s v="Hiroki Hasegawa"/>
    <s v="Japan"/>
    <m/>
    <n v="78053145"/>
    <s v="Cine Bazar"/>
    <n v="120"/>
    <n v="240"/>
    <n v="102021964.94375001"/>
    <n v="0"/>
  </r>
  <r>
    <s v="Why Him?"/>
    <x v="0"/>
    <x v="3"/>
    <x v="36"/>
    <s v="December 23, 2016 (United States)"/>
    <x v="19"/>
    <n v="104000"/>
    <s v="John Hamburg"/>
    <s v="John Hamburg"/>
    <s v="Zoey Deutch"/>
    <s v="United States"/>
    <n v="38000000"/>
    <n v="118102725"/>
    <s v="Twentieth Century Fox"/>
    <n v="111"/>
    <n v="240"/>
    <n v="154370103.46875"/>
    <n v="2.1079664473684212"/>
  </r>
  <r>
    <s v="Miracles from Heaven"/>
    <x v="1"/>
    <x v="5"/>
    <x v="36"/>
    <s v="March 16, 2016 (United States)"/>
    <x v="12"/>
    <n v="23000"/>
    <s v="Patricia Riggen"/>
    <s v="Christy Beam"/>
    <s v="Jennifer Garner"/>
    <s v="United States"/>
    <n v="13000000"/>
    <n v="73983003"/>
    <s v="Columbia Pictures"/>
    <n v="109"/>
    <n v="240"/>
    <n v="96701950.171250001"/>
    <n v="4.6910002307692311"/>
  </r>
  <r>
    <s v="Colossal"/>
    <x v="0"/>
    <x v="3"/>
    <x v="36"/>
    <s v="April 21, 2017 (Canada)"/>
    <x v="19"/>
    <n v="61000"/>
    <s v="Nacho Vigalondo"/>
    <s v="Nacho Vigalondo"/>
    <s v="Anne Hathaway"/>
    <s v="Canada"/>
    <n v="15000000"/>
    <n v="4531320"/>
    <s v="Toy Fight Productions"/>
    <n v="109"/>
    <n v="240"/>
    <n v="5922812.8500000006"/>
    <n v="-0.69791199999999998"/>
  </r>
  <r>
    <s v="Free Fire"/>
    <x v="0"/>
    <x v="2"/>
    <x v="36"/>
    <s v="April 21, 2017 (United States)"/>
    <x v="5"/>
    <n v="44000"/>
    <s v="Ben Wheatley"/>
    <s v="Amy Jump"/>
    <s v="Sharlto Copley"/>
    <s v="United Kingdom"/>
    <m/>
    <n v="3719383"/>
    <s v="Film4"/>
    <n v="91"/>
    <n v="240"/>
    <n v="4861543.5295833331"/>
    <n v="0"/>
  </r>
  <r>
    <s v="The Void"/>
    <x v="4"/>
    <x v="4"/>
    <x v="36"/>
    <s v="April 7, 2017 (United States)"/>
    <x v="23"/>
    <n v="33000"/>
    <s v="Jeremy Gillespie"/>
    <s v="Jeremy Gillespie"/>
    <s v="Aaron Poole"/>
    <s v="Canada"/>
    <m/>
    <n v="368372"/>
    <s v="120dB Films"/>
    <n v="90"/>
    <n v="240"/>
    <n v="481492.90166666667"/>
    <n v="0"/>
  </r>
  <r>
    <s v="The Exception"/>
    <x v="0"/>
    <x v="0"/>
    <x v="36"/>
    <s v="June 2, 2017 (United States)"/>
    <x v="8"/>
    <n v="12000"/>
    <s v="David Leveaux"/>
    <s v="Simon Burke"/>
    <s v="Lily James"/>
    <s v="United Kingdom"/>
    <m/>
    <n v="872805"/>
    <s v="Egoli Tossell KLK"/>
    <n v="107"/>
    <n v="240"/>
    <n v="1140828.8687500001"/>
    <n v="0"/>
  </r>
  <r>
    <s v="Neighbors 2: Sorority Rising"/>
    <x v="0"/>
    <x v="3"/>
    <x v="36"/>
    <s v="May 20, 2016 (United States)"/>
    <x v="46"/>
    <n v="116000"/>
    <s v="Nicholas Stoller"/>
    <s v="Andrew Jay Cohen"/>
    <s v="Seth Rogen"/>
    <s v="United States"/>
    <n v="35000000"/>
    <n v="108007109"/>
    <s v="Universal Pictures"/>
    <n v="92"/>
    <n v="240"/>
    <n v="141174292.05541667"/>
    <n v="2.0859174"/>
  </r>
  <r>
    <s v="Ben-Hur"/>
    <x v="8"/>
    <x v="2"/>
    <x v="36"/>
    <s v="August 19, 2016 (United States)"/>
    <x v="46"/>
    <n v="43000"/>
    <s v="Timur Bekmambetov"/>
    <s v="Lew Wallace"/>
    <s v="Jack Huston"/>
    <s v="United States"/>
    <n v="100000000"/>
    <n v="94061311"/>
    <s v="Hivemind"/>
    <n v="123"/>
    <n v="240"/>
    <n v="122945971.91958334"/>
    <n v="-5.9386889999999998E-2"/>
  </r>
  <r>
    <s v="Free State of Jones"/>
    <x v="0"/>
    <x v="2"/>
    <x v="36"/>
    <s v="June 24, 2016 (United States)"/>
    <x v="15"/>
    <n v="55000"/>
    <s v="Gary Ross"/>
    <s v="Gary Ross"/>
    <s v="Matthew McConaughey"/>
    <s v="United States"/>
    <n v="50000000"/>
    <n v="25035950"/>
    <s v="Route One Entertainment"/>
    <n v="139"/>
    <n v="240"/>
    <n v="32724072.979166668"/>
    <n v="-0.49928099999999997"/>
  </r>
  <r>
    <s v="Jackie"/>
    <x v="0"/>
    <x v="5"/>
    <x v="36"/>
    <s v="December 2, 2016 (United States)"/>
    <x v="17"/>
    <n v="75000"/>
    <s v="Pablo LarraÃ­n"/>
    <s v="Noah Oppenheim"/>
    <s v="Natalie Portman"/>
    <s v="United States"/>
    <n v="9000000"/>
    <n v="29777777"/>
    <s v="Fox Searchlight Pictures"/>
    <n v="100"/>
    <n v="240"/>
    <n v="38922036.02041667"/>
    <n v="2.3086418888888889"/>
  </r>
  <r>
    <s v="Gold"/>
    <x v="0"/>
    <x v="6"/>
    <x v="36"/>
    <s v="January 27, 2017 (United States)"/>
    <x v="17"/>
    <n v="60000"/>
    <s v="Stephen Gaghan"/>
    <s v="Patrick Massett"/>
    <s v="Matthew McConaughey"/>
    <s v="United States"/>
    <n v="20000000"/>
    <n v="14880939"/>
    <s v="Black Bear Pictures"/>
    <n v="120"/>
    <n v="240"/>
    <n v="19450627.35125"/>
    <n v="-0.25595305000000002"/>
  </r>
  <r>
    <s v="Pete's Dragon"/>
    <x v="1"/>
    <x v="2"/>
    <x v="36"/>
    <s v="August 12, 2016 (United States)"/>
    <x v="17"/>
    <n v="55000"/>
    <s v="David Lowery"/>
    <s v="David Lowery"/>
    <s v="Bryce Dallas Howard"/>
    <s v="United States"/>
    <n v="65000000"/>
    <n v="143695338"/>
    <s v="Walt Disney Pictures"/>
    <n v="102"/>
    <n v="240"/>
    <n v="187821781.3775"/>
    <n v="1.2106975076923077"/>
  </r>
  <r>
    <n v="31"/>
    <x v="3"/>
    <x v="4"/>
    <x v="36"/>
    <s v="September 16, 2016 (United States)"/>
    <x v="27"/>
    <n v="19000"/>
    <s v="Rob Zombie"/>
    <s v="Rob Zombie"/>
    <s v="Malcolm McDowell"/>
    <s v="United Kingdom"/>
    <n v="1500000"/>
    <n v="850419"/>
    <s v="Bow and Arrow Entertainment"/>
    <n v="102"/>
    <n v="240"/>
    <n v="1111568.50125"/>
    <n v="-0.43305399999999999"/>
  </r>
  <r>
    <s v="Keanu"/>
    <x v="0"/>
    <x v="2"/>
    <x v="36"/>
    <s v="April 29, 2016 (United States)"/>
    <x v="21"/>
    <n v="47000"/>
    <s v="Peter Atencio"/>
    <s v="Jordan Peele"/>
    <s v="Keegan-Michael Key"/>
    <s v="United States"/>
    <n v="15000000"/>
    <n v="20651333"/>
    <s v="Artists First"/>
    <n v="100"/>
    <n v="240"/>
    <n v="26993013.175416667"/>
    <n v="0.37675553333333334"/>
  </r>
  <r>
    <s v="Goat"/>
    <x v="0"/>
    <x v="0"/>
    <x v="36"/>
    <s v="September 23, 2016 (United States)"/>
    <x v="46"/>
    <n v="7500"/>
    <s v="Andrew Neel"/>
    <s v="David Gordon Green"/>
    <s v="Ben Schnetzer"/>
    <s v="United States"/>
    <m/>
    <n v="23020"/>
    <s v="Killer Films"/>
    <n v="96"/>
    <n v="240"/>
    <n v="30089.058333333334"/>
    <n v="0"/>
  </r>
  <r>
    <s v="Storks"/>
    <x v="1"/>
    <x v="10"/>
    <x v="36"/>
    <s v="September 23, 2016 (United States)"/>
    <x v="8"/>
    <n v="58000"/>
    <s v="Nicholas Stoller"/>
    <s v="Nicholas Stoller"/>
    <s v="Andy Samberg"/>
    <s v="United States"/>
    <n v="70000000"/>
    <n v="183388953"/>
    <s v="RatPac-Dune Entertainment"/>
    <n v="87"/>
    <n v="240"/>
    <n v="239704643.98375002"/>
    <n v="1.6198421857142857"/>
  </r>
  <r>
    <s v="A Monster Calls"/>
    <x v="8"/>
    <x v="1"/>
    <x v="36"/>
    <s v="January 6, 2017 (United States)"/>
    <x v="24"/>
    <n v="83000"/>
    <s v="J.A. Bayona"/>
    <s v="Patrick Ness"/>
    <s v="Lewis MacDougall"/>
    <s v="United Kingdom"/>
    <n v="43000000"/>
    <n v="47309313"/>
    <s v="Participant"/>
    <n v="108"/>
    <n v="240"/>
    <n v="61837214.533750005"/>
    <n v="0.10021658139534884"/>
  </r>
  <r>
    <s v="Anthropoid"/>
    <x v="0"/>
    <x v="2"/>
    <x v="36"/>
    <s v="September 9, 2016 (United Kingdom)"/>
    <x v="13"/>
    <n v="45000"/>
    <s v="Sean Ellis"/>
    <s v="Sean Ellis"/>
    <s v="Jamie Dornan"/>
    <s v="Czech Republic"/>
    <m/>
    <n v="5079219"/>
    <s v="LD Entertainment"/>
    <n v="120"/>
    <n v="240"/>
    <n v="6638962.5012500007"/>
    <n v="0"/>
  </r>
  <r>
    <s v="Kubo and the Two Strings"/>
    <x v="1"/>
    <x v="10"/>
    <x v="36"/>
    <s v="August 19, 2016 (United States)"/>
    <x v="40"/>
    <n v="121000"/>
    <s v="Travis Knight"/>
    <s v="Marc Haimes"/>
    <s v="Charlize Theron"/>
    <s v="United States"/>
    <n v="60000000"/>
    <n v="76249438"/>
    <s v="Focus Features"/>
    <n v="101"/>
    <n v="240"/>
    <n v="99664369.585833341"/>
    <n v="0.27082396666666669"/>
  </r>
  <r>
    <s v="CafÃ© Society"/>
    <x v="8"/>
    <x v="3"/>
    <x v="36"/>
    <s v="August 5, 2016 (United States)"/>
    <x v="14"/>
    <n v="73000"/>
    <s v="Woody Allen"/>
    <s v="Woody Allen"/>
    <s v="Jesse Eisenberg"/>
    <s v="United States"/>
    <n v="30000000"/>
    <n v="43763247"/>
    <s v="Gravier Productions"/>
    <n v="96"/>
    <n v="240"/>
    <n v="57202210.766249999"/>
    <n v="0.45877489999999999"/>
  </r>
  <r>
    <s v="Blair Witch"/>
    <x v="0"/>
    <x v="4"/>
    <x v="36"/>
    <s v="September 16, 2016 (United States)"/>
    <x v="18"/>
    <n v="43000"/>
    <s v="Adam Wingard"/>
    <s v="Simon Barrett"/>
    <s v="James Allen McCune"/>
    <s v="Canada"/>
    <n v="5000000"/>
    <n v="45173154"/>
    <s v="Lionsgate"/>
    <n v="89"/>
    <n v="240"/>
    <n v="59045076.707500003"/>
    <n v="8.0346308000000004"/>
  </r>
  <r>
    <s v="The Salesman"/>
    <x v="8"/>
    <x v="0"/>
    <x v="36"/>
    <s v="August 31, 2016 (Iran)"/>
    <x v="40"/>
    <n v="54000"/>
    <s v="Asghar Farhadi"/>
    <s v="Asghar Farhadi"/>
    <s v="Shahab Hosseini"/>
    <s v="Iran"/>
    <m/>
    <n v="6953604"/>
    <s v="ARTE"/>
    <n v="124"/>
    <n v="240"/>
    <n v="9088939.8949999996"/>
    <n v="0"/>
  </r>
  <r>
    <s v="In a Valley of Violence"/>
    <x v="0"/>
    <x v="2"/>
    <x v="36"/>
    <s v="October 21, 2016 (United States)"/>
    <x v="22"/>
    <n v="17000"/>
    <s v="Ti West"/>
    <s v="Ti West"/>
    <s v="Ethan Hawke"/>
    <s v="United States"/>
    <m/>
    <n v="61797"/>
    <s v="Blumhouse Productions"/>
    <n v="104"/>
    <n v="240"/>
    <n v="80773.828750000001"/>
    <n v="0"/>
  </r>
  <r>
    <s v="Ratchet &amp; Clank"/>
    <x v="1"/>
    <x v="10"/>
    <x v="36"/>
    <s v="April 29, 2016 (United States)"/>
    <x v="41"/>
    <n v="10000"/>
    <s v="Kevin Munroe"/>
    <s v="T.J. Fixman"/>
    <s v="James Arnold Taylor"/>
    <s v="Hong Kong"/>
    <n v="20000000"/>
    <n v="13385737"/>
    <s v="Gramercy Pictures (I)"/>
    <n v="94"/>
    <n v="240"/>
    <n v="17496273.737083334"/>
    <n v="-0.33071315000000001"/>
  </r>
  <r>
    <s v="Risen"/>
    <x v="8"/>
    <x v="2"/>
    <x v="36"/>
    <s v="February 19, 2016 (United States)"/>
    <x v="21"/>
    <n v="26000"/>
    <s v="Kevin Reynolds"/>
    <s v="Kevin Reynolds"/>
    <s v="Joseph Fiennes"/>
    <s v="United States"/>
    <n v="20000000"/>
    <n v="46771565"/>
    <s v="LD Entertainment"/>
    <n v="107"/>
    <n v="240"/>
    <n v="61134333.085416667"/>
    <n v="1.3385782500000001"/>
  </r>
  <r>
    <s v="Rules Don't Apply"/>
    <x v="8"/>
    <x v="3"/>
    <x v="36"/>
    <s v="November 23, 2016 (United States)"/>
    <x v="46"/>
    <n v="10000"/>
    <s v="Warren Beatty"/>
    <s v="Warren Beatty"/>
    <s v="Lily Collins"/>
    <s v="United States"/>
    <n v="25000000"/>
    <n v="3885342"/>
    <s v="New Regency Productions"/>
    <n v="127"/>
    <n v="240"/>
    <n v="5078465.7725"/>
    <n v="-0.84458632"/>
  </r>
  <r>
    <s v="Office Christmas Party"/>
    <x v="0"/>
    <x v="3"/>
    <x v="36"/>
    <s v="December 9, 2016 (United States)"/>
    <x v="23"/>
    <n v="72000"/>
    <s v="Josh Gordon"/>
    <s v="Jon Lucas"/>
    <s v="Jason Bateman"/>
    <s v="United States"/>
    <n v="45000000"/>
    <n v="114501299"/>
    <s v="DreamWorks"/>
    <n v="105"/>
    <n v="240"/>
    <n v="149662739.56791666"/>
    <n v="1.5444733111111111"/>
  </r>
  <r>
    <s v="Better Watch Out"/>
    <x v="0"/>
    <x v="3"/>
    <x v="36"/>
    <s v="November 9, 2017 (New Zealand)"/>
    <x v="16"/>
    <n v="33000"/>
    <s v="Chris Peckover"/>
    <s v="Zack Kahn"/>
    <s v="Olivia DeJonge"/>
    <s v="Australia"/>
    <m/>
    <n v="176288"/>
    <s v="Storm Vision Entertainment"/>
    <n v="89"/>
    <n v="240"/>
    <n v="230423.10666666669"/>
    <n v="0"/>
  </r>
  <r>
    <s v="Florence Foster Jenkins"/>
    <x v="8"/>
    <x v="5"/>
    <x v="36"/>
    <s v="August 12, 2016 (United States)"/>
    <x v="8"/>
    <n v="52000"/>
    <s v="Stephen Frears"/>
    <s v="Nicholas Martin"/>
    <s v="Meryl Streep"/>
    <s v="United Kingdom"/>
    <n v="29000000"/>
    <n v="49052787"/>
    <s v="PathÃ©"/>
    <n v="111"/>
    <n v="240"/>
    <n v="64116080.341250002"/>
    <n v="0.6914754137931034"/>
  </r>
  <r>
    <s v="Batman: The Killing Joke"/>
    <x v="0"/>
    <x v="10"/>
    <x v="36"/>
    <s v="July 25, 2016 (United States)"/>
    <x v="5"/>
    <n v="52000"/>
    <s v="Sam Liu"/>
    <s v="Brian Azzarello"/>
    <s v="Kevin Conroy"/>
    <s v="United States"/>
    <n v="3500000"/>
    <n v="4462034"/>
    <s v="Warner Bros. Animation"/>
    <n v="76"/>
    <n v="240"/>
    <n v="5832250.2741666669"/>
    <n v="0.27486685714285713"/>
  </r>
  <r>
    <s v="Leap!"/>
    <x v="1"/>
    <x v="10"/>
    <x v="36"/>
    <s v="August 25, 2017 (United States)"/>
    <x v="8"/>
    <n v="21000"/>
    <s v="Directors"/>
    <s v="Eric Summer"/>
    <s v="Elle Fanning"/>
    <s v="France"/>
    <n v="30000000"/>
    <n v="106127278"/>
    <s v="Quad Productions"/>
    <n v="89"/>
    <n v="240"/>
    <n v="138717196.28583333"/>
    <n v="2.5375759333333332"/>
  </r>
  <r>
    <s v="The Untamed"/>
    <x v="4"/>
    <x v="0"/>
    <x v="36"/>
    <s v="July 21, 2017 (United States)"/>
    <x v="10"/>
    <n v="5000"/>
    <s v="Amat Escalante"/>
    <s v="Amat Escalante"/>
    <s v="Ruth Ramos"/>
    <s v="Mexico"/>
    <m/>
    <n v="61249"/>
    <s v="Mantarraya Producciones"/>
    <n v="98"/>
    <n v="240"/>
    <n v="80057.547083333338"/>
    <n v="0"/>
  </r>
  <r>
    <s v="A Hologram for the King"/>
    <x v="0"/>
    <x v="3"/>
    <x v="36"/>
    <s v="April 28, 2016 (Germany)"/>
    <x v="10"/>
    <n v="42000"/>
    <s v="Tom Tykwer"/>
    <s v="Dave Eggers"/>
    <s v="Tom Hanks"/>
    <s v="United Kingdom"/>
    <n v="30000000"/>
    <n v="9169507"/>
    <s v="X-Filme Creative Pool"/>
    <n v="98"/>
    <n v="240"/>
    <n v="11985309.774583334"/>
    <n v="-0.6943497666666667"/>
  </r>
  <r>
    <s v="Ouija: Origin of Evil"/>
    <x v="8"/>
    <x v="0"/>
    <x v="36"/>
    <s v="October 21, 2016 (United States)"/>
    <x v="10"/>
    <n v="56000"/>
    <s v="Mike Flanagan"/>
    <s v="Mike Flanagan"/>
    <s v="Elizabeth Reaser"/>
    <s v="United States"/>
    <n v="9000000"/>
    <n v="81705746"/>
    <s v="Universal Pictures"/>
    <n v="99"/>
    <n v="240"/>
    <n v="106796218.83416668"/>
    <n v="8.0784162222222218"/>
  </r>
  <r>
    <s v="All I See Is You"/>
    <x v="0"/>
    <x v="0"/>
    <x v="36"/>
    <s v="October 27, 2017 (United States)"/>
    <x v="20"/>
    <n v="11000"/>
    <s v="Marc Forster"/>
    <s v="Sean Conway"/>
    <s v="Blake Lively"/>
    <s v="United States"/>
    <n v="30000000"/>
    <n v="678150"/>
    <s v="2DUXÂ²"/>
    <n v="109"/>
    <n v="240"/>
    <n v="886398.5625"/>
    <n v="-0.97739500000000001"/>
  </r>
  <r>
    <s v="The Forest"/>
    <x v="8"/>
    <x v="4"/>
    <x v="36"/>
    <s v="January 8, 2016 (United States)"/>
    <x v="25"/>
    <n v="41000"/>
    <s v="Jason Zada"/>
    <s v="Nick Antosca"/>
    <s v="Natalie Dormer"/>
    <s v="United States"/>
    <n v="10000000"/>
    <n v="39712000"/>
    <s v="AI-Film"/>
    <n v="93"/>
    <n v="240"/>
    <n v="51906893.333333336"/>
    <n v="2.9712000000000001"/>
  </r>
  <r>
    <s v="Money Monster"/>
    <x v="0"/>
    <x v="6"/>
    <x v="36"/>
    <s v="May 13, 2016 (United States)"/>
    <x v="16"/>
    <n v="96000"/>
    <s v="Jodie Foster"/>
    <s v="Jamie Linden"/>
    <s v="George Clooney"/>
    <s v="United States"/>
    <n v="27000000"/>
    <n v="93282604"/>
    <s v="TriStar Pictures"/>
    <n v="98"/>
    <n v="240"/>
    <n v="121928136.97833334"/>
    <n v="2.4549112592592595"/>
  </r>
  <r>
    <s v="Monster Trucks"/>
    <x v="1"/>
    <x v="10"/>
    <x v="36"/>
    <s v="January 13, 2017 (United States)"/>
    <x v="46"/>
    <n v="16000"/>
    <s v="Chris Wedge"/>
    <s v="Derek Connolly"/>
    <s v="Lucas Till"/>
    <s v="Canada"/>
    <n v="125000000"/>
    <n v="64493915"/>
    <s v="Paramount Pictures"/>
    <n v="104"/>
    <n v="240"/>
    <n v="84298921.397916675"/>
    <n v="-0.48404868000000001"/>
  </r>
  <r>
    <s v="The Hollars"/>
    <x v="8"/>
    <x v="3"/>
    <x v="36"/>
    <s v="August 26, 2016 (United States)"/>
    <x v="14"/>
    <n v="12000"/>
    <s v="John Krasinski"/>
    <s v="Jim Strouse"/>
    <s v="Sharlto Copley"/>
    <s v="United States"/>
    <n v="3800000"/>
    <n v="1138609"/>
    <s v="Sycamore Pictures"/>
    <n v="88"/>
    <n v="240"/>
    <n v="1488256.8470833334"/>
    <n v="-0.70036605263157892"/>
  </r>
  <r>
    <s v="Fifty Shades of Black"/>
    <x v="0"/>
    <x v="3"/>
    <x v="36"/>
    <s v="January 29, 2016 (United States)"/>
    <x v="50"/>
    <n v="20000"/>
    <s v="Michael Tiddes"/>
    <s v="Marlon Wayans"/>
    <s v="Marlon Wayans"/>
    <s v="United States"/>
    <n v="5000000"/>
    <n v="22227514"/>
    <s v="Fermion Films"/>
    <n v="92"/>
    <n v="240"/>
    <n v="29053213.090833336"/>
    <n v="3.4455027999999999"/>
  </r>
  <r>
    <s v="Toni Erdmann"/>
    <x v="0"/>
    <x v="3"/>
    <x v="36"/>
    <s v="December 25, 2016 (United States)"/>
    <x v="34"/>
    <n v="46000"/>
    <s v="Maren Ade"/>
    <s v="Maren Ade"/>
    <s v="Sandra HÃ¼ller"/>
    <s v="Germany"/>
    <m/>
    <n v="11784207"/>
    <s v="Komplizen Film"/>
    <n v="162"/>
    <n v="240"/>
    <n v="15402940.56625"/>
    <n v="0"/>
  </r>
  <r>
    <s v="Their Finest"/>
    <x v="0"/>
    <x v="3"/>
    <x v="36"/>
    <s v="April 7, 2017 (United States)"/>
    <x v="8"/>
    <n v="19000"/>
    <s v="Lone Scherfig"/>
    <s v="Lissa Evans"/>
    <s v="Gemma Arterton"/>
    <s v="United Kingdom"/>
    <m/>
    <n v="12597262"/>
    <s v="BBC Films"/>
    <n v="117"/>
    <n v="240"/>
    <n v="16465671.205833334"/>
    <n v="0"/>
  </r>
  <r>
    <s v="My Big Fat Greek Wedding 2"/>
    <x v="8"/>
    <x v="3"/>
    <x v="36"/>
    <s v="March 25, 2016 (United States)"/>
    <x v="22"/>
    <n v="29000"/>
    <s v="Kirk Jones"/>
    <s v="Nia Vardalos"/>
    <s v="Nia Vardalos"/>
    <s v="United States"/>
    <n v="18000000"/>
    <n v="90632641"/>
    <s v="Gold Circle Films"/>
    <n v="94"/>
    <n v="240"/>
    <n v="118464414.50708334"/>
    <n v="4.0351467222222226"/>
  </r>
  <r>
    <s v="Billy Lynn's Long Halftime Walk"/>
    <x v="0"/>
    <x v="2"/>
    <x v="36"/>
    <s v="November 18, 2016 (United States)"/>
    <x v="19"/>
    <n v="22000"/>
    <s v="Ang Lee"/>
    <s v="Ben Fountain"/>
    <s v="Joe Alwyn"/>
    <s v="United Kingdom"/>
    <n v="40000000"/>
    <n v="30930984"/>
    <s v="Bona Film Group"/>
    <n v="113"/>
    <n v="240"/>
    <n v="40429373.670000002"/>
    <n v="-0.22672539999999999"/>
  </r>
  <r>
    <s v="Personal Shopper"/>
    <x v="0"/>
    <x v="0"/>
    <x v="36"/>
    <s v="March 10, 2017 (United States)"/>
    <x v="10"/>
    <n v="37000"/>
    <s v="Olivier Assayas"/>
    <s v="Olivier Assayas"/>
    <s v="Kristen Stewart"/>
    <s v="France"/>
    <n v="6000000"/>
    <n v="2840408"/>
    <s v="CG CinÃ©ma"/>
    <n v="105"/>
    <n v="240"/>
    <n v="3712649.956666667"/>
    <n v="-0.52659866666666666"/>
  </r>
  <r>
    <s v="Our Kind of Traitor"/>
    <x v="0"/>
    <x v="6"/>
    <x v="36"/>
    <s v="May 13, 2016 (United Kingdom)"/>
    <x v="19"/>
    <n v="21000"/>
    <s v="Susanna White"/>
    <s v="John le CarrÃ©"/>
    <s v="Carlos Acosta"/>
    <s v="United Kingdom"/>
    <m/>
    <n v="10711027"/>
    <s v="StudioCanal"/>
    <n v="108"/>
    <n v="240"/>
    <n v="14000204.874583334"/>
    <n v="0"/>
  </r>
  <r>
    <s v="Love &amp; Friendship"/>
    <x v="1"/>
    <x v="3"/>
    <x v="36"/>
    <s v="June 3, 2016 (United States)"/>
    <x v="5"/>
    <n v="24000"/>
    <s v="Whit Stillman"/>
    <s v="Whit Stillman"/>
    <s v="Kate Beckinsale"/>
    <s v="Ireland"/>
    <n v="3000000"/>
    <n v="21401949"/>
    <s v="Westerly Films"/>
    <n v="90"/>
    <n v="240"/>
    <n v="27974130.838750001"/>
    <n v="6.1339829999999997"/>
  </r>
  <r>
    <s v="Bleed for This"/>
    <x v="0"/>
    <x v="5"/>
    <x v="36"/>
    <s v="November 18, 2016 (United States)"/>
    <x v="8"/>
    <n v="26000"/>
    <s v="Ben Younger"/>
    <s v="Ben Younger"/>
    <s v="Miles Teller"/>
    <s v="United States"/>
    <n v="6000000"/>
    <n v="6698679"/>
    <s v="Verdi Productions"/>
    <n v="117"/>
    <n v="240"/>
    <n v="8755731.6762499996"/>
    <n v="0.11644649999999999"/>
  </r>
  <r>
    <s v="Whiskey Tango Foxtrot"/>
    <x v="0"/>
    <x v="5"/>
    <x v="36"/>
    <s v="March 4, 2016 (United States)"/>
    <x v="14"/>
    <n v="51000"/>
    <s v="Glenn Ficarra"/>
    <s v="Robert Carlock"/>
    <s v="Tina Fey"/>
    <s v="United States"/>
    <n v="35000000"/>
    <n v="24972139"/>
    <s v="Broadway Video"/>
    <n v="112"/>
    <n v="240"/>
    <n v="32640666.684583336"/>
    <n v="-0.28651031428571427"/>
  </r>
  <r>
    <s v="Loving"/>
    <x v="8"/>
    <x v="5"/>
    <x v="36"/>
    <s v="November 4, 2016 (United States)"/>
    <x v="9"/>
    <n v="33000"/>
    <s v="Jeff Nichols"/>
    <s v="Jeff Nichols"/>
    <s v="Ruth Negga"/>
    <s v="United Kingdom"/>
    <n v="9000000"/>
    <n v="12957265"/>
    <s v="Raindog Films"/>
    <n v="123"/>
    <n v="240"/>
    <n v="16936225.127083335"/>
    <n v="0.43969611111111112"/>
  </r>
  <r>
    <s v="I, Daniel Blake"/>
    <x v="0"/>
    <x v="0"/>
    <x v="36"/>
    <s v="June 9, 2017 (United States)"/>
    <x v="6"/>
    <n v="56000"/>
    <s v="Ken Loach"/>
    <s v="Paul Laverty"/>
    <s v="Dave Johns"/>
    <s v="United Kingdom"/>
    <m/>
    <n v="15793051"/>
    <s v="Sixteen Films"/>
    <n v="100"/>
    <n v="240"/>
    <n v="20642833.744583335"/>
    <n v="0"/>
  </r>
  <r>
    <s v="Sanam Teri Kasam"/>
    <x v="4"/>
    <x v="0"/>
    <x v="36"/>
    <s v="February 5, 2016 (India)"/>
    <x v="24"/>
    <n v="11000"/>
    <s v="Radhika Rao"/>
    <s v="Radhika Rao"/>
    <s v="Harshvardhan Rane"/>
    <s v="India"/>
    <m/>
    <n v="1386707"/>
    <s v="Jhoom Jhoom Productions"/>
    <n v="154"/>
    <n v="240"/>
    <n v="1812541.6079166667"/>
    <n v="0"/>
  </r>
  <r>
    <s v="Pet"/>
    <x v="0"/>
    <x v="4"/>
    <x v="36"/>
    <s v="December 2, 2016 (United States)"/>
    <x v="46"/>
    <n v="16000"/>
    <s v="Carles Torrens"/>
    <s v="Jeremy Slater"/>
    <s v="Dominic Monaghan"/>
    <s v="Spain"/>
    <m/>
    <n v="22003"/>
    <s v="Cine365 Films"/>
    <n v="94"/>
    <n v="240"/>
    <n v="28759.754583333335"/>
    <n v="0"/>
  </r>
  <r>
    <s v="Kingsglaive: Final Fantasy XV"/>
    <x v="8"/>
    <x v="10"/>
    <x v="36"/>
    <s v="July 9, 2016 (Japan)"/>
    <x v="8"/>
    <n v="21000"/>
    <s v="Takeshi Nozue"/>
    <s v="Takashi Hasegawa"/>
    <s v="Aaron Paul"/>
    <s v="Japan"/>
    <m/>
    <n v="5725482"/>
    <s v="Square Visual Works Co. Ltd."/>
    <n v="110"/>
    <n v="240"/>
    <n v="7483682.0975000001"/>
    <n v="0"/>
  </r>
  <r>
    <s v="Mr. Church"/>
    <x v="8"/>
    <x v="3"/>
    <x v="36"/>
    <s v="November 11, 2016 (Netherlands)"/>
    <x v="3"/>
    <n v="27000"/>
    <s v="Bruce Beresford"/>
    <s v="Susan McMartin"/>
    <s v="Eddie Murphy"/>
    <s v="United States"/>
    <n v="8000000"/>
    <n v="685780"/>
    <s v="Cinelou Films"/>
    <n v="104"/>
    <n v="240"/>
    <n v="896371.6083333334"/>
    <n v="-0.91427749999999997"/>
  </r>
  <r>
    <s v="Hands of Stone"/>
    <x v="0"/>
    <x v="5"/>
    <x v="36"/>
    <s v="August 26, 2016 (United States)"/>
    <x v="14"/>
    <n v="16000"/>
    <s v="Jonathan Jakubowicz"/>
    <s v="Jonathan Jakubowicz"/>
    <s v="Edgar RamÃ­rez"/>
    <s v="Panama"/>
    <n v="20000000"/>
    <n v="4978353"/>
    <s v="Fuego Films"/>
    <n v="111"/>
    <n v="240"/>
    <n v="6507122.2337500006"/>
    <n v="-0.75108235000000001"/>
  </r>
  <r>
    <s v="Ae Dil Hai Mushkil"/>
    <x v="4"/>
    <x v="0"/>
    <x v="36"/>
    <s v="October 28, 2016 (United States)"/>
    <x v="1"/>
    <n v="22000"/>
    <s v="Karan Johar"/>
    <s v="Karan Johar"/>
    <s v="Ranbir Kapoor"/>
    <s v="India"/>
    <m/>
    <n v="31668920"/>
    <s v="ADHM Films"/>
    <n v="158"/>
    <n v="240"/>
    <n v="41393917.516666666"/>
    <n v="0"/>
  </r>
  <r>
    <s v="Denial"/>
    <x v="8"/>
    <x v="5"/>
    <x v="36"/>
    <s v="October 21, 2016 (United States)"/>
    <x v="17"/>
    <n v="20000"/>
    <s v="Mick Jackson"/>
    <s v="Deborah Lipstadt"/>
    <s v="Rachel Weisz"/>
    <s v="United Kingdom"/>
    <n v="10000000"/>
    <n v="7994527"/>
    <s v="BBC Films"/>
    <n v="109"/>
    <n v="240"/>
    <n v="10449512.999583334"/>
    <n v="-0.20054730000000001"/>
  </r>
  <r>
    <s v="Carrie Pilby"/>
    <x v="4"/>
    <x v="3"/>
    <x v="36"/>
    <s v="April 4, 2017 (United States)"/>
    <x v="17"/>
    <n v="9800"/>
    <s v="Susan Johnson"/>
    <s v="Kara Holden"/>
    <s v="Bel Powley"/>
    <s v="United States"/>
    <m/>
    <n v="28430"/>
    <s v="Braveart Films"/>
    <n v="98"/>
    <n v="240"/>
    <n v="37160.379166666666"/>
    <n v="0"/>
  </r>
  <r>
    <s v="Ride Along 2"/>
    <x v="8"/>
    <x v="2"/>
    <x v="36"/>
    <s v="January 15, 2016 (United States)"/>
    <x v="23"/>
    <n v="55000"/>
    <s v="Tim Story"/>
    <s v="Phil Hay"/>
    <s v="Ice Cube"/>
    <s v="United States"/>
    <n v="40000000"/>
    <n v="124608438"/>
    <s v="Universal Pictures"/>
    <n v="102"/>
    <n v="240"/>
    <n v="162873612.5025"/>
    <n v="2.1152109499999998"/>
  </r>
  <r>
    <s v="Pink"/>
    <x v="4"/>
    <x v="6"/>
    <x v="36"/>
    <s v="September 16, 2016 (United States)"/>
    <x v="31"/>
    <n v="41000"/>
    <s v="Aniruddha Roy Chowdhury"/>
    <s v="Shoojit Sircar"/>
    <s v="Taapsee Pannu"/>
    <s v="India"/>
    <m/>
    <n v="180180"/>
    <s v="NH Studioz"/>
    <n v="136"/>
    <n v="240"/>
    <n v="235510.27499999999"/>
    <n v="0"/>
  </r>
  <r>
    <s v="Under the Shadow"/>
    <x v="8"/>
    <x v="0"/>
    <x v="36"/>
    <s v="October 7, 2016 (United States)"/>
    <x v="15"/>
    <n v="25000"/>
    <s v="Babak Anvari"/>
    <s v="Babak Anvari"/>
    <s v="Narges Rashidi"/>
    <s v="United Kingdom"/>
    <m/>
    <n v="133324"/>
    <s v="Wigwam Films"/>
    <n v="84"/>
    <n v="240"/>
    <n v="174265.57833333334"/>
    <n v="0"/>
  </r>
  <r>
    <s v="Rock Dog"/>
    <x v="1"/>
    <x v="10"/>
    <x v="36"/>
    <s v="February 24, 2017 (United States)"/>
    <x v="22"/>
    <n v="4900"/>
    <s v="Ash Brannon"/>
    <s v="Ash Brannon"/>
    <s v="Luke Wilson"/>
    <s v="China"/>
    <n v="60000000"/>
    <n v="23157646"/>
    <s v="Summit Premiere"/>
    <n v="90"/>
    <n v="240"/>
    <n v="30268973.125833333"/>
    <n v="-0.61403923333333332"/>
  </r>
  <r>
    <s v="Race"/>
    <x v="8"/>
    <x v="5"/>
    <x v="36"/>
    <s v="February 19, 2016 (United States)"/>
    <x v="12"/>
    <n v="36000"/>
    <s v="Stephen Hopkins"/>
    <s v="Joe Shrapnel"/>
    <s v="Stephan James"/>
    <s v="Canada"/>
    <n v="35000000"/>
    <n v="25070261"/>
    <s v="Forecast Pictures"/>
    <n v="134"/>
    <n v="240"/>
    <n v="32768920.315416668"/>
    <n v="-0.28370682857142859"/>
  </r>
  <r>
    <s v="A United Kingdom"/>
    <x v="8"/>
    <x v="5"/>
    <x v="36"/>
    <s v="February 10, 2017 (United States)"/>
    <x v="15"/>
    <n v="15000"/>
    <s v="Amma Asante"/>
    <s v="Guy Hibbert"/>
    <s v="David Oyelowo"/>
    <s v="Czech Republic"/>
    <n v="14000000"/>
    <n v="14459330"/>
    <s v="Fox Searchlight Pictures"/>
    <n v="111"/>
    <n v="240"/>
    <n v="18899549.254166666"/>
    <n v="3.2809285714285714E-2"/>
  </r>
  <r>
    <s v="Julieta"/>
    <x v="0"/>
    <x v="0"/>
    <x v="36"/>
    <s v="December 21, 2016 (United States)"/>
    <x v="12"/>
    <n v="30000"/>
    <s v="Pedro AlmodÃ³var"/>
    <s v="Pedro AlmodÃ³var"/>
    <s v="Emma SuÃ¡rez"/>
    <s v="Spain"/>
    <m/>
    <n v="22546233"/>
    <s v="Echo Lake Entertainment"/>
    <n v="99"/>
    <n v="240"/>
    <n v="29469805.383749999"/>
    <n v="0"/>
  </r>
  <r>
    <s v="American Pastoral"/>
    <x v="0"/>
    <x v="6"/>
    <x v="36"/>
    <s v="October 21, 2016 (United States)"/>
    <x v="10"/>
    <n v="16000"/>
    <s v="Ewan McGregor"/>
    <s v="Philip Roth"/>
    <s v="Ewan McGregor"/>
    <s v="Hong Kong"/>
    <m/>
    <n v="2063436"/>
    <s v="Lionsgate"/>
    <n v="108"/>
    <n v="240"/>
    <n v="2697082.8050000002"/>
    <n v="0"/>
  </r>
  <r>
    <s v="Buster's Mal Heart"/>
    <x v="9"/>
    <x v="6"/>
    <x v="36"/>
    <s v="May 23, 2017 (United States)"/>
    <x v="19"/>
    <n v="9400"/>
    <s v="Sarah Adina Smith"/>
    <s v="Sarah Adina Smith"/>
    <s v="Rami Malek"/>
    <s v="United States"/>
    <m/>
    <n v="73121"/>
    <s v="Everything Is Everything"/>
    <n v="96"/>
    <n v="240"/>
    <n v="95575.240416666667"/>
    <n v="0"/>
  </r>
  <r>
    <s v="Complete Unknown"/>
    <x v="0"/>
    <x v="0"/>
    <x v="36"/>
    <s v="August 26, 2016 (United States)"/>
    <x v="20"/>
    <n v="5800"/>
    <s v="Joshua Marston"/>
    <s v="Joshua Marston"/>
    <s v="Erin Darke"/>
    <s v="United States"/>
    <m/>
    <n v="217473"/>
    <s v="Parts and Labor"/>
    <n v="91"/>
    <n v="240"/>
    <n v="284255.33374999999"/>
    <n v="0"/>
  </r>
  <r>
    <s v="This Beautiful Fantastic"/>
    <x v="1"/>
    <x v="3"/>
    <x v="36"/>
    <s v="February 19, 2018 (United Kingdom)"/>
    <x v="15"/>
    <n v="10000"/>
    <s v="Simon Aboud"/>
    <s v="Simon Aboud"/>
    <s v="Jessica Brown Findlay"/>
    <s v="United Kingdom"/>
    <m/>
    <n v="353808"/>
    <s v="Ipso Facto Productions"/>
    <n v="92"/>
    <n v="240"/>
    <n v="462456.54000000004"/>
    <n v="0"/>
  </r>
  <r>
    <s v="Incarnate"/>
    <x v="8"/>
    <x v="4"/>
    <x v="36"/>
    <s v="December 2, 2016 (United States)"/>
    <x v="11"/>
    <n v="12000"/>
    <s v="Brad Peyton"/>
    <s v="Ronnie Christensen"/>
    <s v="Aaron Eckhart"/>
    <s v="United States"/>
    <n v="5000000"/>
    <n v="9037058"/>
    <s v="IM Global"/>
    <n v="87"/>
    <n v="240"/>
    <n v="11812187.894166667"/>
    <n v="0.80741160000000001"/>
  </r>
  <r>
    <s v="The Innocents"/>
    <x v="8"/>
    <x v="0"/>
    <x v="36"/>
    <s v="February 10, 2016 (France)"/>
    <x v="4"/>
    <n v="10000"/>
    <s v="Anne Fontaine"/>
    <s v="Sabrina B. Karine"/>
    <s v="Lou de LaÃ¢ge"/>
    <s v="France"/>
    <m/>
    <n v="7400324"/>
    <s v="Mandarin Films"/>
    <n v="115"/>
    <n v="240"/>
    <n v="9672840.1616666671"/>
    <n v="0"/>
  </r>
  <r>
    <s v="Thor: Ragnarok"/>
    <x v="8"/>
    <x v="2"/>
    <x v="37"/>
    <s v="November 3, 2017 (United States)"/>
    <x v="6"/>
    <n v="628000"/>
    <s v="Taika Waititi"/>
    <s v="Eric Pearson"/>
    <s v="Chris Hemsworth"/>
    <s v="United States"/>
    <n v="180000000"/>
    <n v="853983911"/>
    <s v="Walt Disney Pictures"/>
    <n v="130"/>
    <n v="245.1"/>
    <n v="1093001847.7384741"/>
    <n v="3.7443550611111109"/>
  </r>
  <r>
    <s v="Darkest Hour"/>
    <x v="8"/>
    <x v="5"/>
    <x v="37"/>
    <s v="December 22, 2017 (United States)"/>
    <x v="34"/>
    <n v="179000"/>
    <s v="Joe Wright"/>
    <s v="Anthony McCarten"/>
    <s v="Gary Oldman"/>
    <s v="United Kingdom"/>
    <n v="30000000"/>
    <n v="150847274"/>
    <s v="Focus Features"/>
    <n v="125"/>
    <n v="245.1"/>
    <n v="193067278.06527948"/>
    <n v="4.0282424666666667"/>
  </r>
  <r>
    <s v="The Hitman's Bodyguard"/>
    <x v="0"/>
    <x v="2"/>
    <x v="37"/>
    <s v="August 18, 2017 (United States)"/>
    <x v="15"/>
    <n v="203000"/>
    <s v="Patrick Hughes"/>
    <s v="Tom O'Connor"/>
    <s v="Ryan Reynolds"/>
    <s v="United States"/>
    <n v="30000000"/>
    <n v="176600207"/>
    <s v="Summit Entertainment"/>
    <n v="118"/>
    <n v="245.1"/>
    <n v="226028090.31374949"/>
    <n v="4.8866735666666665"/>
  </r>
  <r>
    <s v="It"/>
    <x v="0"/>
    <x v="4"/>
    <x v="37"/>
    <s v="September 8, 2017 (United States)"/>
    <x v="4"/>
    <n v="478000"/>
    <s v="Andy Muschietti"/>
    <s v="Chase Palmer"/>
    <s v="Bill SkarsgÃ¥rd"/>
    <s v="United States"/>
    <n v="35000000"/>
    <n v="701796444"/>
    <s v="New Line Cinema"/>
    <n v="135"/>
    <n v="245.1"/>
    <n v="898219275.73561811"/>
    <n v="19.051326971428573"/>
  </r>
  <r>
    <s v="Spider-Man: Homecoming"/>
    <x v="8"/>
    <x v="2"/>
    <x v="37"/>
    <s v="July 7, 2017 (United States)"/>
    <x v="34"/>
    <n v="540000"/>
    <s v="Jon Watts"/>
    <s v="Jonathan Goldstein"/>
    <s v="Tom Holland"/>
    <s v="United States"/>
    <n v="175000000"/>
    <n v="880166924"/>
    <s v="Columbia Pictures"/>
    <n v="133"/>
    <n v="245.1"/>
    <n v="1126513113.254998"/>
    <n v="4.0295252799999997"/>
  </r>
  <r>
    <s v="Blade Runner 2049"/>
    <x v="0"/>
    <x v="2"/>
    <x v="37"/>
    <s v="October 6, 2017 (United States)"/>
    <x v="45"/>
    <n v="486000"/>
    <s v="Denis Villeneuve"/>
    <s v="Hampton Fancher"/>
    <s v="Harrison Ford"/>
    <s v="United States"/>
    <n v="150000000"/>
    <n v="259334548"/>
    <s v="Alcon Entertainment"/>
    <n v="164"/>
    <n v="245.1"/>
    <n v="331918595.29824561"/>
    <n v="0.72889698666666669"/>
  </r>
  <r>
    <s v="Guardians of the Galaxy Vol. 2"/>
    <x v="8"/>
    <x v="2"/>
    <x v="37"/>
    <s v="May 5, 2017 (United States)"/>
    <x v="37"/>
    <n v="596000"/>
    <s v="James Gunn"/>
    <s v="James Gunn"/>
    <s v="Chris Pratt"/>
    <s v="United States"/>
    <n v="200000000"/>
    <n v="863756051"/>
    <s v="Marvel Studios"/>
    <n v="136"/>
    <n v="245.1"/>
    <n v="1105509070.5781314"/>
    <n v="3.3187802550000001"/>
  </r>
  <r>
    <s v="The Greatest Showman"/>
    <x v="1"/>
    <x v="5"/>
    <x v="37"/>
    <s v="December 20, 2017 (United States)"/>
    <x v="37"/>
    <n v="251000"/>
    <s v="Michael Gracey"/>
    <s v="Jenny Bicks"/>
    <s v="Hugh Jackman"/>
    <s v="United States"/>
    <n v="84000000"/>
    <n v="438006904"/>
    <s v="Bona Film Group"/>
    <n v="105"/>
    <n v="245.1"/>
    <n v="560598799.61158717"/>
    <n v="4.2143679047619047"/>
  </r>
  <r>
    <s v="Jumanji: Welcome to the Jungle"/>
    <x v="8"/>
    <x v="2"/>
    <x v="37"/>
    <s v="December 20, 2017 (United States)"/>
    <x v="15"/>
    <n v="336000"/>
    <s v="Jake Kasdan"/>
    <s v="Chris McKenna"/>
    <s v="Dwayne Johnson"/>
    <s v="United States"/>
    <n v="90000000"/>
    <n v="962542945"/>
    <s v="Columbia Pictures"/>
    <n v="119"/>
    <n v="245.1"/>
    <n v="1231945009.5736434"/>
    <n v="9.6949216111111109"/>
  </r>
  <r>
    <s v="Baywatch"/>
    <x v="0"/>
    <x v="2"/>
    <x v="37"/>
    <s v="May 25, 2017 (United States)"/>
    <x v="30"/>
    <n v="170000"/>
    <s v="Seth Gordon"/>
    <s v="Michael Berk"/>
    <s v="Dwayne Johnson"/>
    <s v="United Kingdom"/>
    <n v="69000000"/>
    <n v="177856751"/>
    <s v="Paramount Pictures"/>
    <n v="116"/>
    <n v="245.1"/>
    <n v="227636323.0873113"/>
    <n v="1.5776340724637681"/>
  </r>
  <r>
    <s v="Call Me by Your Name"/>
    <x v="0"/>
    <x v="0"/>
    <x v="37"/>
    <s v="January 19, 2018 (United States)"/>
    <x v="6"/>
    <n v="228000"/>
    <s v="Luca Guadagnino"/>
    <s v="James Ivory"/>
    <s v="Armie Hammer"/>
    <s v="Italy"/>
    <m/>
    <n v="41888660"/>
    <s v="Frenesy Film Company"/>
    <n v="132"/>
    <n v="245.1"/>
    <n v="53612699.477764182"/>
    <n v="0"/>
  </r>
  <r>
    <s v="Home Again"/>
    <x v="8"/>
    <x v="3"/>
    <x v="37"/>
    <s v="September 8, 2017 (United States)"/>
    <x v="1"/>
    <n v="30000"/>
    <s v="Hallie Meyers-Shyer"/>
    <s v="Hallie Meyers-Shyer"/>
    <s v="Reese Witherspoon"/>
    <s v="United States"/>
    <n v="12000000"/>
    <n v="37270721"/>
    <s v="Black Bicycle Entertainment"/>
    <n v="97"/>
    <n v="245.1"/>
    <n v="47702265.106895149"/>
    <n v="2.1058934166666665"/>
  </r>
  <r>
    <s v="The Fate of the Furious"/>
    <x v="8"/>
    <x v="2"/>
    <x v="37"/>
    <s v="April 14, 2017 (United States)"/>
    <x v="14"/>
    <n v="214000"/>
    <s v="F. Gary Gray"/>
    <s v="Gary Scott Thompson"/>
    <s v="Vin Diesel"/>
    <s v="China"/>
    <n v="250000000"/>
    <n v="1236005118"/>
    <s v="Universal Pictures"/>
    <n v="136"/>
    <n v="245.1"/>
    <n v="1581945350.9449205"/>
    <n v="3.9440204720000001"/>
  </r>
  <r>
    <s v="Get Out"/>
    <x v="0"/>
    <x v="4"/>
    <x v="37"/>
    <s v="February 24, 2017 (United States)"/>
    <x v="3"/>
    <n v="517000"/>
    <s v="Jordan Peele"/>
    <s v="Jordan Peele"/>
    <s v="Daniel Kaluuya"/>
    <s v="United States"/>
    <n v="4500000"/>
    <n v="255589157"/>
    <s v="Universal Pictures"/>
    <n v="104"/>
    <n v="245.1"/>
    <n v="327124922.68829048"/>
    <n v="55.797590444444445"/>
  </r>
  <r>
    <s v="Dunkirk"/>
    <x v="8"/>
    <x v="2"/>
    <x v="37"/>
    <s v="July 21, 2017 (United States)"/>
    <x v="40"/>
    <n v="582000"/>
    <s v="Christopher Nolan"/>
    <s v="Christopher Nolan"/>
    <s v="Fionn Whitehead"/>
    <s v="United Kingdom"/>
    <n v="100000000"/>
    <n v="527016307"/>
    <s v="Syncopy"/>
    <n v="106"/>
    <n v="245.1"/>
    <n v="674520667.09873521"/>
    <n v="4.2701630699999997"/>
  </r>
  <r>
    <s v="Coco"/>
    <x v="1"/>
    <x v="10"/>
    <x v="37"/>
    <s v="November 22, 2017 (United States)"/>
    <x v="0"/>
    <n v="417000"/>
    <s v="Lee Unkrich"/>
    <s v="Lee Unkrich"/>
    <s v="Anthony Gonzalez"/>
    <s v="United States"/>
    <n v="175000000"/>
    <n v="807817888"/>
    <s v="Walt Disney Pictures"/>
    <n v="105"/>
    <n v="245.1"/>
    <n v="1033914612.2627499"/>
    <n v="3.6161022171428572"/>
  </r>
  <r>
    <s v="Baby Driver"/>
    <x v="0"/>
    <x v="2"/>
    <x v="37"/>
    <s v="June 28, 2017 (United States)"/>
    <x v="37"/>
    <n v="466000"/>
    <s v="Edgar Wright"/>
    <s v="Edgar Wright"/>
    <s v="Ansel Elgort"/>
    <s v="United Kingdom"/>
    <n v="34000000"/>
    <n v="226945087"/>
    <s v="TriStar Pictures"/>
    <n v="113"/>
    <n v="245.1"/>
    <n v="290463785.36066914"/>
    <n v="5.6748554999999996"/>
  </r>
  <r>
    <s v="The Boss Baby"/>
    <x v="1"/>
    <x v="10"/>
    <x v="37"/>
    <s v="March 31, 2017 (United States)"/>
    <x v="21"/>
    <n v="114000"/>
    <s v="Tom McGrath"/>
    <s v="Michael McCullers"/>
    <s v="Alec Baldwin"/>
    <s v="United States"/>
    <n v="125000000"/>
    <n v="527965936"/>
    <s v="DreamWorks Animation"/>
    <n v="97"/>
    <n v="245.1"/>
    <n v="675736083.73398614"/>
    <n v="3.2237274880000002"/>
  </r>
  <r>
    <s v="Logan"/>
    <x v="0"/>
    <x v="2"/>
    <x v="37"/>
    <s v="March 3, 2017 (United States)"/>
    <x v="31"/>
    <n v="674000"/>
    <s v="James Mangold"/>
    <s v="James Mangold"/>
    <s v="Hugh Jackman"/>
    <s v="United States"/>
    <n v="97000000"/>
    <n v="619179950"/>
    <s v="Twentieth Century Fox"/>
    <n v="137"/>
    <n v="245.1"/>
    <n v="792479601.44838846"/>
    <n v="5.3832984536082478"/>
  </r>
  <r>
    <s v="Wonder Woman"/>
    <x v="8"/>
    <x v="2"/>
    <x v="37"/>
    <s v="June 2, 2017 (United States)"/>
    <x v="34"/>
    <n v="600000"/>
    <s v="Patty Jenkins"/>
    <s v="Allan Heinberg"/>
    <s v="Gal Gadot"/>
    <s v="United States"/>
    <n v="149000000"/>
    <n v="822824522"/>
    <s v="Warner Bros."/>
    <n v="141"/>
    <n v="245.1"/>
    <n v="1053121389.4385965"/>
    <n v="4.5223122281879196"/>
  </r>
  <r>
    <s v="Alien: Covenant"/>
    <x v="0"/>
    <x v="4"/>
    <x v="37"/>
    <s v="May 19, 2017 (United States)"/>
    <x v="5"/>
    <n v="261000"/>
    <s v="Ridley Scott"/>
    <s v="Dan O'Bannon"/>
    <s v="Michael Fassbender"/>
    <s v="United States"/>
    <n v="97000000"/>
    <n v="240891763"/>
    <s v="Twentieth Century Fox"/>
    <n v="122"/>
    <n v="245.1"/>
    <n v="308313937.38514894"/>
    <n v="1.483420237113402"/>
  </r>
  <r>
    <s v="John Wick: Chapter 2"/>
    <x v="0"/>
    <x v="2"/>
    <x v="37"/>
    <s v="February 10, 2017 (United States)"/>
    <x v="24"/>
    <n v="385000"/>
    <s v="Chad Stahelski"/>
    <s v="Derek Kolstad"/>
    <s v="Keanu Reeves"/>
    <s v="United States"/>
    <n v="40000000"/>
    <n v="171547802"/>
    <s v="Summit Entertainment"/>
    <n v="122"/>
    <n v="245.1"/>
    <n v="219561589.09587923"/>
    <n v="3.2886950499999998"/>
  </r>
  <r>
    <s v="Wonder"/>
    <x v="1"/>
    <x v="0"/>
    <x v="37"/>
    <s v="November 17, 2017 (United States)"/>
    <x v="45"/>
    <n v="150000"/>
    <s v="Stephen Chbosky"/>
    <s v="Stephen Chbosky"/>
    <s v="Jacob Tremblay"/>
    <s v="United States"/>
    <n v="20000000"/>
    <n v="306209289"/>
    <s v="Lionsgate"/>
    <n v="113"/>
    <n v="245.1"/>
    <n v="391912908.8506732"/>
    <n v="14.31046445"/>
  </r>
  <r>
    <s v="Justice League"/>
    <x v="8"/>
    <x v="2"/>
    <x v="37"/>
    <s v="November 17, 2017 (United States)"/>
    <x v="10"/>
    <n v="418000"/>
    <s v="Zack Snyder"/>
    <s v="Jerry Siegel"/>
    <s v="Ben Affleck"/>
    <s v="United States"/>
    <n v="300000000"/>
    <n v="657926987"/>
    <s v="Warner Bros."/>
    <n v="120"/>
    <n v="245.1"/>
    <n v="842071382.38229299"/>
    <n v="1.1930899566666666"/>
  </r>
  <r>
    <s v="Mother!"/>
    <x v="0"/>
    <x v="0"/>
    <x v="37"/>
    <s v="September 15, 2017 (United States)"/>
    <x v="14"/>
    <n v="200000"/>
    <s v="Darren Aronofsky"/>
    <s v="Darren Aronofsky"/>
    <s v="Jennifer Lawrence"/>
    <s v="United States"/>
    <n v="30000000"/>
    <n v="44516999"/>
    <s v="Paramount Pictures"/>
    <n v="121"/>
    <n v="245.1"/>
    <n v="56976673.138718888"/>
    <n v="0.48389996666666668"/>
  </r>
  <r>
    <s v="Pirates of the Caribbean: Dead Men Tell No Tales"/>
    <x v="8"/>
    <x v="2"/>
    <x v="37"/>
    <s v="May 26, 2017 (United States)"/>
    <x v="16"/>
    <n v="275000"/>
    <s v="Joachim RÃ¸nning"/>
    <s v="Jeff Nathanson"/>
    <s v="Johnny Depp"/>
    <s v="United States"/>
    <n v="230000000"/>
    <n v="794881442"/>
    <s v="Walt Disney Pictures"/>
    <n v="129"/>
    <n v="245.1"/>
    <n v="1017357439.2305182"/>
    <n v="2.4560062695652172"/>
  </r>
  <r>
    <s v="The Shape of Water"/>
    <x v="0"/>
    <x v="1"/>
    <x v="37"/>
    <s v="December 22, 2017 (United States)"/>
    <x v="4"/>
    <n v="386000"/>
    <s v="Guillermo del Toro"/>
    <s v="Guillermo del Toro"/>
    <s v="Sally Hawkins"/>
    <s v="United States"/>
    <n v="19400000"/>
    <n v="195333312"/>
    <s v="Double Dare You (DDY)"/>
    <n v="123"/>
    <n v="245.1"/>
    <n v="250004324.66095471"/>
    <n v="9.0687274226804124"/>
  </r>
  <r>
    <s v="Disobedience"/>
    <x v="0"/>
    <x v="0"/>
    <x v="37"/>
    <s v="April 27, 2018 (United States)"/>
    <x v="14"/>
    <n v="27000"/>
    <s v="SebastiÃ¡n Lelio"/>
    <s v="SebastiÃ¡n Lelio"/>
    <s v="Rachel Weisz"/>
    <s v="Ireland"/>
    <n v="6000000"/>
    <n v="8003180"/>
    <s v="Braven Films"/>
    <n v="114"/>
    <n v="245.1"/>
    <n v="10243156.124031007"/>
    <n v="0.33386333333333335"/>
  </r>
  <r>
    <s v="Kong: Skull Island"/>
    <x v="8"/>
    <x v="2"/>
    <x v="37"/>
    <s v="March 10, 2017 (United States)"/>
    <x v="14"/>
    <n v="293000"/>
    <s v="Jordan Vogt-Roberts"/>
    <s v="Dan Gilroy"/>
    <s v="Tom Hiddleston"/>
    <s v="United States"/>
    <n v="185000000"/>
    <n v="566652812"/>
    <s v="Warner Bros."/>
    <n v="118"/>
    <n v="245.1"/>
    <n v="725250865.46062827"/>
    <n v="2.0629881729729731"/>
  </r>
  <r>
    <s v="Beauty and the Beast"/>
    <x v="1"/>
    <x v="8"/>
    <x v="37"/>
    <s v="March 17, 2017 (United States)"/>
    <x v="12"/>
    <n v="283000"/>
    <s v="Bill Condon"/>
    <s v="Stephen Chbosky"/>
    <s v="Emma Watson"/>
    <s v="United States"/>
    <n v="160000000"/>
    <n v="1264434525"/>
    <s v="Mandeville Films"/>
    <n v="129"/>
    <n v="245.1"/>
    <n v="1618331744.1554468"/>
    <n v="6.9027157812500004"/>
  </r>
  <r>
    <s v="Kingsman: The Golden Circle"/>
    <x v="0"/>
    <x v="2"/>
    <x v="37"/>
    <s v="September 22, 2017 (United States)"/>
    <x v="17"/>
    <n v="286000"/>
    <s v="Matthew Vaughn"/>
    <s v="Jane Goldman"/>
    <s v="Taron Egerton"/>
    <s v="United Kingdom"/>
    <n v="104000000"/>
    <n v="410902662"/>
    <s v="Twentieth Century Fox"/>
    <n v="141"/>
    <n v="245.1"/>
    <n v="525908466.21542227"/>
    <n v="2.9509871346153846"/>
  </r>
  <r>
    <s v="Three Billboards Outside Ebbing, Missouri"/>
    <x v="0"/>
    <x v="3"/>
    <x v="37"/>
    <s v="December 1, 2017 (United States)"/>
    <x v="31"/>
    <n v="456000"/>
    <s v="Martin McDonagh"/>
    <s v="Martin McDonagh"/>
    <s v="Frances McDormand"/>
    <s v="United Kingdom"/>
    <n v="15000000"/>
    <n v="160192267"/>
    <s v="Blueprint Pictures"/>
    <n v="115"/>
    <n v="245.1"/>
    <n v="205027801.54181966"/>
    <n v="9.6794844666666666"/>
  </r>
  <r>
    <s v="Star Wars: Episode VIII - The Last Jedi"/>
    <x v="8"/>
    <x v="2"/>
    <x v="37"/>
    <s v="December 15, 2017 (United States)"/>
    <x v="9"/>
    <n v="581000"/>
    <s v="Rian Johnson"/>
    <s v="Rian Johnson"/>
    <s v="Daisy Ridley"/>
    <s v="United States"/>
    <n v="317000000"/>
    <n v="1332698830"/>
    <s v="Walt Disney Pictures"/>
    <n v="152"/>
    <n v="245.1"/>
    <n v="1705702256.1036313"/>
    <n v="3.2040972555205047"/>
  </r>
  <r>
    <s v="Beast"/>
    <x v="0"/>
    <x v="6"/>
    <x v="37"/>
    <s v="May 11, 2018 (United States)"/>
    <x v="8"/>
    <n v="11000"/>
    <s v="Michael Pearce"/>
    <s v="Michael Pearce"/>
    <s v="Jessie Buckley"/>
    <s v="United Kingdom"/>
    <m/>
    <n v="1744071"/>
    <s v="Agile Films"/>
    <n v="107"/>
    <n v="245.1"/>
    <n v="2232211.6389228888"/>
    <n v="0"/>
  </r>
  <r>
    <s v="I, Tonya"/>
    <x v="0"/>
    <x v="5"/>
    <x v="37"/>
    <s v="January 19, 2018 (United States)"/>
    <x v="24"/>
    <n v="193000"/>
    <s v="Craig Gillespie"/>
    <s v="Steven Rogers"/>
    <s v="Margot Robbie"/>
    <s v="United States"/>
    <n v="11000000"/>
    <n v="53939297"/>
    <s v="AI-Film"/>
    <n v="119"/>
    <n v="245.1"/>
    <n v="69036138.184006527"/>
    <n v="3.9035724545454547"/>
  </r>
  <r>
    <s v="Atomic Blonde"/>
    <x v="0"/>
    <x v="2"/>
    <x v="37"/>
    <s v="July 28, 2017 (United States)"/>
    <x v="17"/>
    <n v="182000"/>
    <s v="David Leitch"/>
    <s v="Kurt Johnstad"/>
    <s v="Charlize Theron"/>
    <s v="United States"/>
    <n v="30000000"/>
    <n v="100014025"/>
    <s v="Focus Features"/>
    <n v="115"/>
    <n v="245.1"/>
    <n v="128006526.48918809"/>
    <n v="2.3338008333333335"/>
  </r>
  <r>
    <s v="Wind River"/>
    <x v="0"/>
    <x v="6"/>
    <x v="37"/>
    <s v="August 18, 2017 (United States)"/>
    <x v="3"/>
    <n v="217000"/>
    <s v="Taylor Sheridan"/>
    <s v="Taylor Sheridan"/>
    <s v="Elizabeth Olsen"/>
    <s v="United Kingdom"/>
    <n v="11000000"/>
    <n v="43980821"/>
    <s v="Acacia Filmed Entertainment"/>
    <n v="107"/>
    <n v="245.1"/>
    <n v="56290426.551203594"/>
    <n v="2.9982564545454546"/>
  </r>
  <r>
    <s v="Murder on the Orient Express"/>
    <x v="8"/>
    <x v="6"/>
    <x v="37"/>
    <s v="November 10, 2017 (United States)"/>
    <x v="16"/>
    <n v="221000"/>
    <s v="Kenneth Branagh"/>
    <s v="Michael Green"/>
    <s v="Kenneth Branagh"/>
    <s v="Malta"/>
    <n v="55000000"/>
    <n v="352794081"/>
    <s v="Twentieth Century Fox"/>
    <n v="114"/>
    <n v="245.1"/>
    <n v="451536120.80660957"/>
    <n v="5.4144378363636365"/>
  </r>
  <r>
    <s v="King Arthur: Legend of the Sword"/>
    <x v="8"/>
    <x v="2"/>
    <x v="37"/>
    <s v="May 12, 2017 (United States)"/>
    <x v="17"/>
    <n v="200000"/>
    <s v="Guy Ritchie"/>
    <s v="Joby Harold"/>
    <s v="Charlie Hunnam"/>
    <s v="United Kingdom"/>
    <n v="175000000"/>
    <n v="148675066"/>
    <s v="Warner Bros."/>
    <n v="126"/>
    <n v="245.1"/>
    <n v="190287099.97633618"/>
    <n v="-0.15042819428571427"/>
  </r>
  <r>
    <s v="Lady Bird"/>
    <x v="0"/>
    <x v="3"/>
    <x v="37"/>
    <s v="December 1, 2017 (United States)"/>
    <x v="34"/>
    <n v="254000"/>
    <s v="Greta Gerwig"/>
    <s v="Greta Gerwig"/>
    <s v="Saoirse Ronan"/>
    <s v="United States"/>
    <n v="10000000"/>
    <n v="78966486"/>
    <s v="IAC Films"/>
    <n v="94"/>
    <n v="245.1"/>
    <n v="101068081.02080783"/>
    <n v="6.8966485999999998"/>
  </r>
  <r>
    <s v="The Killing of a Sacred Deer"/>
    <x v="0"/>
    <x v="0"/>
    <x v="37"/>
    <s v="November 3, 2017 (United States)"/>
    <x v="9"/>
    <n v="132000"/>
    <s v="Yorgos Lanthimos"/>
    <s v="Yorgos Lanthimos"/>
    <s v="Barry G. Bernson"/>
    <s v="Ireland"/>
    <m/>
    <n v="7027336"/>
    <s v="Element Pictures"/>
    <n v="121"/>
    <n v="245.1"/>
    <n v="8994187.2835577317"/>
    <n v="0"/>
  </r>
  <r>
    <s v="Logan Lucky"/>
    <x v="8"/>
    <x v="3"/>
    <x v="37"/>
    <s v="August 18, 2017 (United States)"/>
    <x v="9"/>
    <n v="137000"/>
    <s v="Steven Soderbergh"/>
    <s v="Jules Asner"/>
    <s v="Channing Tatum"/>
    <s v="United States"/>
    <n v="29000000"/>
    <n v="48453605"/>
    <s v="Fingerprint Releasing"/>
    <n v="118"/>
    <n v="245.1"/>
    <n v="62015079.104447164"/>
    <n v="0.67081396551724137"/>
  </r>
  <r>
    <s v="Fifty Shades Darker"/>
    <x v="0"/>
    <x v="0"/>
    <x v="37"/>
    <s v="February 10, 2017 (United States)"/>
    <x v="26"/>
    <n v="95000"/>
    <s v="James Foley"/>
    <s v="Niall Leonard"/>
    <s v="Dakota Johnson"/>
    <s v="United States"/>
    <n v="55000000"/>
    <n v="381545846"/>
    <s v="Universal Pictures"/>
    <n v="118"/>
    <n v="245.1"/>
    <n v="488335095.43125254"/>
    <n v="5.9371972"/>
  </r>
  <r>
    <s v="Happy Death Day"/>
    <x v="8"/>
    <x v="3"/>
    <x v="37"/>
    <s v="October 13, 2017 (United States)"/>
    <x v="14"/>
    <n v="124000"/>
    <s v="Christopher Landon"/>
    <s v="Scott Lobdell"/>
    <s v="Jessica Rothe"/>
    <s v="United States"/>
    <n v="4800000"/>
    <n v="125479266"/>
    <s v="Universal Pictures"/>
    <n v="96"/>
    <n v="245.1"/>
    <n v="160599125.84332925"/>
    <n v="25.141513750000001"/>
  </r>
  <r>
    <s v="Transformers: The Last Knight"/>
    <x v="8"/>
    <x v="2"/>
    <x v="37"/>
    <s v="June 21, 2017 (United States)"/>
    <x v="33"/>
    <n v="140000"/>
    <s v="Michael Bay"/>
    <s v="Art Marcum"/>
    <s v="Mark Wahlberg"/>
    <s v="United States"/>
    <n v="217000000"/>
    <n v="605425157"/>
    <s v="Paramount Pictures"/>
    <n v="154"/>
    <n v="245.1"/>
    <n v="774875037.74337006"/>
    <n v="1.7899776820276498"/>
  </r>
  <r>
    <s v="Good Time"/>
    <x v="0"/>
    <x v="6"/>
    <x v="37"/>
    <s v="August 25, 2017 (United States)"/>
    <x v="34"/>
    <n v="100000"/>
    <s v="Benny Safdie"/>
    <s v="Ronald Bronstein"/>
    <s v="Robert Pattinson"/>
    <s v="United States"/>
    <n v="4500000"/>
    <n v="3283369"/>
    <s v="Elara Pictures"/>
    <n v="102"/>
    <n v="245.1"/>
    <n v="4202337.2309261523"/>
    <n v="-0.27036244444444446"/>
  </r>
  <r>
    <s v="Ghost in the Shell"/>
    <x v="8"/>
    <x v="2"/>
    <x v="37"/>
    <s v="March 31, 2017 (United States)"/>
    <x v="21"/>
    <n v="202000"/>
    <s v="Rupert Sanders"/>
    <s v="Shirow Masamune"/>
    <s v="Scarlett Johansson"/>
    <s v="United States"/>
    <n v="110000000"/>
    <n v="169846945"/>
    <s v="Paramount Pictures"/>
    <n v="107"/>
    <n v="245.1"/>
    <n v="217384686.44022849"/>
    <n v="0.54406313636363635"/>
  </r>
  <r>
    <s v="Hampstead"/>
    <x v="8"/>
    <x v="3"/>
    <x v="37"/>
    <s v="June 14, 2019 (United States)"/>
    <x v="22"/>
    <n v="5400"/>
    <s v="Joel Hopkins"/>
    <s v="Robert Festinger"/>
    <s v="Lesley Manville"/>
    <s v="United Kingdom"/>
    <m/>
    <n v="6335171"/>
    <s v="Ecosse Films"/>
    <n v="102"/>
    <n v="245.1"/>
    <n v="8108295.1558547532"/>
    <n v="0"/>
  </r>
  <r>
    <s v="Molly's Game"/>
    <x v="0"/>
    <x v="5"/>
    <x v="37"/>
    <s v="January 5, 2018 (United States)"/>
    <x v="34"/>
    <n v="153000"/>
    <s v="Aaron Sorkin"/>
    <s v="Aaron Sorkin"/>
    <s v="Jessica Chastain"/>
    <s v="China"/>
    <n v="30000000"/>
    <n v="59284015"/>
    <s v="STX Entertainment"/>
    <n v="140"/>
    <n v="245.1"/>
    <n v="75876766.648306817"/>
    <n v="0.97613383333333337"/>
  </r>
  <r>
    <s v="Hostiles"/>
    <x v="0"/>
    <x v="0"/>
    <x v="37"/>
    <s v="January 26, 2018 (United States)"/>
    <x v="13"/>
    <n v="76000"/>
    <s v="Scott Cooper"/>
    <s v="Scott Cooper"/>
    <s v="Scott Shepherd"/>
    <s v="United States"/>
    <n v="39000000"/>
    <n v="35669017"/>
    <s v="Grisbi Productions, Le"/>
    <n v="134"/>
    <n v="245.1"/>
    <n v="45652266.964096285"/>
    <n v="-8.540982051282052E-2"/>
  </r>
  <r>
    <s v="Valerian and the City of a Thousand Planets"/>
    <x v="8"/>
    <x v="2"/>
    <x v="37"/>
    <s v="July 21, 2017 (United States)"/>
    <x v="16"/>
    <n v="168000"/>
    <s v="Luc Besson"/>
    <s v="Pierre Christin"/>
    <s v="Dane DeHaan"/>
    <s v="France"/>
    <n v="177200000"/>
    <n v="225973340"/>
    <s v="EuropaCorp"/>
    <n v="136"/>
    <n v="245.1"/>
    <n v="289220060.21215832"/>
    <n v="0.27524458239277655"/>
  </r>
  <r>
    <s v="The Dark Tower"/>
    <x v="8"/>
    <x v="2"/>
    <x v="37"/>
    <s v="August 4, 2017 (United States)"/>
    <x v="41"/>
    <n v="131000"/>
    <s v="Nikolaj Arcel"/>
    <s v="Akiva Goldsman"/>
    <s v="Idris Elba"/>
    <s v="United States"/>
    <n v="60000000"/>
    <n v="113231078"/>
    <s v="Columbia Pictures"/>
    <n v="95"/>
    <n v="245.1"/>
    <n v="144922844.4251326"/>
    <n v="0.88718463333333331"/>
  </r>
  <r>
    <s v="Pitch Perfect 3"/>
    <x v="8"/>
    <x v="3"/>
    <x v="37"/>
    <s v="December 22, 2017 (United States)"/>
    <x v="1"/>
    <n v="58000"/>
    <s v="Trish Sie"/>
    <s v="Kay Cannon"/>
    <s v="Anna Kendrick"/>
    <s v="United States"/>
    <n v="45000000"/>
    <n v="185400345"/>
    <s v="Brownstone Entertainment (II)"/>
    <n v="93"/>
    <n v="245.1"/>
    <n v="237291261.63402694"/>
    <n v="3.1200076666666665"/>
  </r>
  <r>
    <s v="American Assassin"/>
    <x v="0"/>
    <x v="2"/>
    <x v="37"/>
    <s v="September 15, 2017 (United States)"/>
    <x v="19"/>
    <n v="75000"/>
    <s v="Michael Cuesta"/>
    <s v="Stephen Schiff"/>
    <s v="Dylan O'Brien"/>
    <s v="United States"/>
    <n v="33000000"/>
    <n v="67234188"/>
    <s v="CBS Films"/>
    <n v="111"/>
    <n v="245.1"/>
    <n v="86052079.867809057"/>
    <n v="1.0373996363636364"/>
  </r>
  <r>
    <s v="You Were Never Really Here"/>
    <x v="0"/>
    <x v="6"/>
    <x v="37"/>
    <s v="April 6, 2018 (United States)"/>
    <x v="8"/>
    <n v="109000"/>
    <s v="Lynne Ramsay"/>
    <s v="Lynne Ramsay"/>
    <s v="Joaquin Phoenix"/>
    <s v="United Kingdom"/>
    <m/>
    <n v="9360514"/>
    <s v="Why Not Productions"/>
    <n v="89"/>
    <n v="245.1"/>
    <n v="11980388.583435332"/>
    <n v="0"/>
  </r>
  <r>
    <s v="The Florida Project"/>
    <x v="0"/>
    <x v="0"/>
    <x v="37"/>
    <s v="November 10, 2017 (United Kingdom)"/>
    <x v="37"/>
    <n v="101000"/>
    <s v="Sean Baker"/>
    <s v="Sean Baker"/>
    <s v="Brooklynn Prince"/>
    <s v="United States"/>
    <n v="2000000"/>
    <n v="10971298"/>
    <s v="Cre Film"/>
    <n v="111"/>
    <n v="245.1"/>
    <n v="14042008.088943288"/>
    <n v="4.4856490000000004"/>
  </r>
  <r>
    <s v="Life"/>
    <x v="0"/>
    <x v="4"/>
    <x v="37"/>
    <s v="March 24, 2017 (United States)"/>
    <x v="14"/>
    <n v="213000"/>
    <s v="Daniel Espinosa"/>
    <s v="Rhett Reese"/>
    <s v="Jake Gyllenhaal"/>
    <s v="United Kingdom"/>
    <n v="58000000"/>
    <n v="100541806"/>
    <s v="Columbia Pictures"/>
    <n v="104"/>
    <n v="245.1"/>
    <n v="128682025.87596899"/>
    <n v="0.73347941379310344"/>
  </r>
  <r>
    <s v="The Death of Stalin"/>
    <x v="0"/>
    <x v="3"/>
    <x v="37"/>
    <s v="March 9, 2018 (United States)"/>
    <x v="13"/>
    <n v="92000"/>
    <s v="Armando Iannucci"/>
    <s v="Armando Iannucci"/>
    <s v="Steve Buscemi"/>
    <s v="United Kingdom"/>
    <n v="13000000"/>
    <n v="24646055"/>
    <s v="Quad Productions"/>
    <n v="107"/>
    <n v="245.1"/>
    <n v="31544134.857201144"/>
    <n v="0.89585038461538458"/>
  </r>
  <r>
    <s v="Gifted"/>
    <x v="8"/>
    <x v="0"/>
    <x v="37"/>
    <s v="April 12, 2017 (United States)"/>
    <x v="37"/>
    <n v="105000"/>
    <s v="Marc Webb"/>
    <s v="Tom Flynn"/>
    <s v="Chris Evans"/>
    <s v="United States"/>
    <n v="7000000"/>
    <n v="43069254"/>
    <s v="Dayday Films"/>
    <n v="101"/>
    <n v="245.1"/>
    <n v="55123724.927784577"/>
    <n v="5.1527505714285713"/>
  </r>
  <r>
    <s v="Phantom Thread"/>
    <x v="0"/>
    <x v="0"/>
    <x v="37"/>
    <s v="January 19, 2018 (United States)"/>
    <x v="24"/>
    <n v="118000"/>
    <s v="Paul Thomas Anderson"/>
    <s v="Paul Thomas Anderson"/>
    <s v="Vicky Krieps"/>
    <s v="United States"/>
    <n v="35000000"/>
    <n v="47756590"/>
    <s v="Focus Features"/>
    <n v="130"/>
    <n v="245.1"/>
    <n v="61122979.530803755"/>
    <n v="0.36447400000000002"/>
  </r>
  <r>
    <s v="The Upside"/>
    <x v="8"/>
    <x v="3"/>
    <x v="37"/>
    <s v="January 11, 2019 (United States)"/>
    <x v="9"/>
    <n v="49000"/>
    <s v="Neil Burger"/>
    <s v="Jon Hartmere"/>
    <s v="Kevin Hart"/>
    <s v="United States"/>
    <n v="37500000"/>
    <n v="125856180"/>
    <s v="Escape Artists"/>
    <n v="126"/>
    <n v="245.1"/>
    <n v="161081532.70501837"/>
    <n v="2.3561648000000002"/>
  </r>
  <r>
    <s v="Berlin Syndrome"/>
    <x v="0"/>
    <x v="0"/>
    <x v="37"/>
    <s v="May 26, 2017 (United States)"/>
    <x v="21"/>
    <n v="23000"/>
    <s v="Cate Shortland"/>
    <s v="Shaun Grant"/>
    <s v="Teresa Palmer"/>
    <s v="Australia"/>
    <m/>
    <n v="397783"/>
    <s v="Aquarius Films"/>
    <n v="116"/>
    <n v="245.1"/>
    <n v="509116.79763361893"/>
    <n v="0"/>
  </r>
  <r>
    <s v="Annabelle: Creation"/>
    <x v="0"/>
    <x v="4"/>
    <x v="37"/>
    <s v="August 11, 2017 (United States)"/>
    <x v="16"/>
    <n v="120000"/>
    <s v="David F. Sandberg"/>
    <s v="Gary Dauberman"/>
    <s v="Anthony LaPaglia"/>
    <s v="United States"/>
    <n v="15000000"/>
    <n v="306515884"/>
    <s v="New Line Cinema"/>
    <n v="109"/>
    <n v="245.1"/>
    <n v="392305315.42554063"/>
    <n v="19.434392266666666"/>
  </r>
  <r>
    <s v="American Made"/>
    <x v="0"/>
    <x v="2"/>
    <x v="37"/>
    <s v="September 29, 2017 (United States)"/>
    <x v="13"/>
    <n v="165000"/>
    <s v="Doug Liman"/>
    <s v="Gary Spinelli"/>
    <s v="Tom Cruise"/>
    <s v="United States"/>
    <n v="50000000"/>
    <n v="134866593"/>
    <s v="Cross Creek Pictures"/>
    <n v="115"/>
    <n v="245.1"/>
    <n v="172613832.00367197"/>
    <n v="1.69733186"/>
  </r>
  <r>
    <s v="War for the Planet of the Apes"/>
    <x v="8"/>
    <x v="2"/>
    <x v="37"/>
    <s v="July 14, 2017 (United States)"/>
    <x v="34"/>
    <n v="235000"/>
    <s v="Matt Reeves"/>
    <s v="Mark Bomback"/>
    <s v="Andy Serkis"/>
    <s v="United States"/>
    <n v="150000000"/>
    <n v="490719763"/>
    <s v="Twentieth Century Fox"/>
    <n v="140"/>
    <n v="245.1"/>
    <n v="628065237.26274991"/>
    <n v="2.2714650866666668"/>
  </r>
  <r>
    <s v="Geostorm"/>
    <x v="8"/>
    <x v="2"/>
    <x v="37"/>
    <s v="October 20, 2017 (United States)"/>
    <x v="11"/>
    <n v="99000"/>
    <s v="Dean Devlin"/>
    <s v="Dean Devlin"/>
    <s v="Gerard Butler"/>
    <s v="United States"/>
    <n v="120000000"/>
    <n v="221600160"/>
    <s v="Warner Bros."/>
    <n v="109"/>
    <n v="245.1"/>
    <n v="283622889.40024477"/>
    <n v="0.84666799999999998"/>
  </r>
  <r>
    <s v="The Circle"/>
    <x v="8"/>
    <x v="0"/>
    <x v="37"/>
    <s v="April 28, 2017 (United States)"/>
    <x v="11"/>
    <n v="87000"/>
    <s v="James Ponsoldt"/>
    <s v="James Ponsoldt"/>
    <s v="Emma Watson"/>
    <s v="United Arab Emirates"/>
    <n v="18000000"/>
    <n v="40656399"/>
    <s v="1978 Films"/>
    <n v="110"/>
    <n v="245.1"/>
    <n v="52035546.170134641"/>
    <n v="1.2586888333333333"/>
  </r>
  <r>
    <s v="Cars 3"/>
    <x v="2"/>
    <x v="10"/>
    <x v="37"/>
    <s v="June 16, 2017 (United States)"/>
    <x v="17"/>
    <n v="82000"/>
    <s v="Brian Fee"/>
    <s v="Brian Fee"/>
    <s v="Owen Wilson"/>
    <s v="United States"/>
    <n v="175000000"/>
    <n v="383930656"/>
    <s v="Pixar Animation Studios"/>
    <n v="102"/>
    <n v="245.1"/>
    <n v="491387379.79273766"/>
    <n v="1.1938894628571428"/>
  </r>
  <r>
    <s v="Rough Night"/>
    <x v="0"/>
    <x v="3"/>
    <x v="37"/>
    <s v="June 16, 2017 (United States)"/>
    <x v="33"/>
    <n v="49000"/>
    <s v="Lucia Aniello"/>
    <s v="Lucia Aniello"/>
    <s v="Scarlett Johansson"/>
    <s v="United States"/>
    <n v="20000000"/>
    <n v="47347283"/>
    <s v="Paulilu Productions"/>
    <n v="101"/>
    <n v="245.1"/>
    <n v="60599113.329661362"/>
    <n v="1.36736415"/>
  </r>
  <r>
    <s v="xXx: Return of Xander Cage"/>
    <x v="8"/>
    <x v="2"/>
    <x v="37"/>
    <s v="January 20, 2017 (United States)"/>
    <x v="33"/>
    <n v="88000"/>
    <s v="D.J. Caruso"/>
    <s v="Rich Wilkes"/>
    <s v="Vin Diesel"/>
    <s v="China"/>
    <n v="85000000"/>
    <n v="346118277"/>
    <s v="Paramount Pictures"/>
    <n v="107"/>
    <n v="245.1"/>
    <n v="442991854.32435739"/>
    <n v="3.0719797294117646"/>
  </r>
  <r>
    <s v="The Mummy"/>
    <x v="8"/>
    <x v="2"/>
    <x v="37"/>
    <s v="June 9, 2017 (United States)"/>
    <x v="20"/>
    <n v="177000"/>
    <s v="Alex Kurtzman"/>
    <s v="David Koepp"/>
    <s v="Tom Cruise"/>
    <s v="United States"/>
    <n v="125000000"/>
    <n v="409231607"/>
    <s v="Universal Pictures"/>
    <n v="110"/>
    <n v="245.1"/>
    <n v="523769706.71521831"/>
    <n v="2.273852856"/>
  </r>
  <r>
    <s v="CHIPS"/>
    <x v="0"/>
    <x v="2"/>
    <x v="37"/>
    <s v="March 24, 2017 (United States)"/>
    <x v="22"/>
    <n v="44000"/>
    <s v="Dax Shepard"/>
    <s v="Rick Rosner"/>
    <s v="Michael PeÃ±a"/>
    <s v="United States"/>
    <n v="25000000"/>
    <n v="26800152"/>
    <s v="Primate Pictures"/>
    <n v="100"/>
    <n v="245.1"/>
    <n v="34301132.935128517"/>
    <n v="7.200608E-2"/>
  </r>
  <r>
    <s v="Ferdinand"/>
    <x v="1"/>
    <x v="10"/>
    <x v="37"/>
    <s v="December 15, 2017 (United States)"/>
    <x v="17"/>
    <n v="51000"/>
    <s v="Carlos Saldanha"/>
    <s v="Robert L. Baird"/>
    <s v="John Cena"/>
    <s v="United States"/>
    <n v="111000000"/>
    <n v="296069199"/>
    <s v="Blue Sky Studios"/>
    <n v="108"/>
    <n v="245.1"/>
    <n v="378934752.04528767"/>
    <n v="1.6672900810810811"/>
  </r>
  <r>
    <s v="Only the Brave"/>
    <x v="8"/>
    <x v="2"/>
    <x v="37"/>
    <s v="October 20, 2017 (United States)"/>
    <x v="37"/>
    <n v="62000"/>
    <s v="Joseph Kosinski"/>
    <s v="Sean Flynn"/>
    <s v="Josh Brolin"/>
    <s v="United States"/>
    <n v="38000000"/>
    <n v="26351322"/>
    <s v="Columbia Pictures"/>
    <n v="134"/>
    <n v="245.1"/>
    <n v="33726681.809057526"/>
    <n v="-0.30654415789473682"/>
  </r>
  <r>
    <s v="The Beguiled"/>
    <x v="0"/>
    <x v="0"/>
    <x v="37"/>
    <s v="June 30, 2017 (United States)"/>
    <x v="21"/>
    <n v="54000"/>
    <s v="Sofia Coppola"/>
    <s v="Sofia Coppola"/>
    <s v="Nicole Kidman"/>
    <s v="United States"/>
    <n v="10500000"/>
    <n v="27869129"/>
    <s v="American Zoetrope"/>
    <n v="93"/>
    <n v="245.1"/>
    <n v="35669301.37617299"/>
    <n v="1.6542027619047619"/>
  </r>
  <r>
    <s v="The Glass Castle"/>
    <x v="8"/>
    <x v="5"/>
    <x v="37"/>
    <s v="August 11, 2017 (United States)"/>
    <x v="12"/>
    <n v="31000"/>
    <s v="Destin Daniel Cretton"/>
    <s v="Destin Daniel Cretton"/>
    <s v="Brie Larson"/>
    <s v="United States"/>
    <n v="9000000"/>
    <n v="22088533"/>
    <s v="Lionsgate"/>
    <n v="127"/>
    <n v="245.1"/>
    <n v="28270798.866177071"/>
    <n v="1.4542814444444445"/>
  </r>
  <r>
    <s v="The Lego Batman Movie"/>
    <x v="1"/>
    <x v="10"/>
    <x v="37"/>
    <s v="February 10, 2017 (United States)"/>
    <x v="4"/>
    <n v="135000"/>
    <s v="Chris McKay"/>
    <s v="Seth Grahame-Smith"/>
    <s v="Will Arnett"/>
    <s v="United States"/>
    <n v="80000000"/>
    <n v="311950384"/>
    <s v="Animal Logic"/>
    <n v="104"/>
    <n v="245.1"/>
    <n v="399260854.59322727"/>
    <n v="2.8993798000000002"/>
  </r>
  <r>
    <s v="Papillon"/>
    <x v="0"/>
    <x v="1"/>
    <x v="37"/>
    <s v="August 24, 2018 (United States)"/>
    <x v="13"/>
    <n v="63000"/>
    <s v="Michael Noer"/>
    <s v="Aaron Guzikowski"/>
    <s v="Charlie Hunnam"/>
    <s v="United States"/>
    <m/>
    <n v="10060903"/>
    <s v="Czech Anglo Productions"/>
    <n v="133"/>
    <n v="245.1"/>
    <n v="12876806.491636068"/>
    <n v="0"/>
  </r>
  <r>
    <s v="The Big Sick"/>
    <x v="0"/>
    <x v="3"/>
    <x v="37"/>
    <s v="July 14, 2017 (United States)"/>
    <x v="24"/>
    <n v="126000"/>
    <s v="Michael Showalter"/>
    <s v="Emily V. Gordon"/>
    <s v="Kumail Nanjiani"/>
    <s v="United States"/>
    <n v="5000000"/>
    <n v="56411585"/>
    <s v="Apatow Productions"/>
    <n v="120"/>
    <n v="245.1"/>
    <n v="72200384.392084867"/>
    <n v="10.282317000000001"/>
  </r>
  <r>
    <s v="The Endless"/>
    <x v="4"/>
    <x v="0"/>
    <x v="37"/>
    <s v="April 6, 2018 (United States)"/>
    <x v="16"/>
    <n v="37000"/>
    <s v="Justin Benson"/>
    <s v="Justin Benson"/>
    <s v="Aaron Moorhead"/>
    <s v="United States"/>
    <m/>
    <n v="956425"/>
    <s v="Snowfort Pictures"/>
    <n v="111"/>
    <n v="245.1"/>
    <n v="1224114.738882089"/>
    <n v="0"/>
  </r>
  <r>
    <s v="Thoroughbreds"/>
    <x v="0"/>
    <x v="3"/>
    <x v="37"/>
    <s v="March 9, 2018 (United States)"/>
    <x v="17"/>
    <n v="38000"/>
    <s v="Cory Finley"/>
    <s v="Cory Finley"/>
    <s v="Olivia Cooke"/>
    <s v="United States"/>
    <n v="6000000"/>
    <n v="3187255"/>
    <s v="B Story"/>
    <n v="92"/>
    <n v="245.1"/>
    <n v="4079322.290901673"/>
    <n v="-0.46879083333333332"/>
  </r>
  <r>
    <s v="The Foreigner"/>
    <x v="0"/>
    <x v="2"/>
    <x v="37"/>
    <s v="October 13, 2017 (United States)"/>
    <x v="9"/>
    <n v="106000"/>
    <s v="Martin Campbell"/>
    <s v="David Marconi"/>
    <s v="Katie Leung"/>
    <s v="United Kingdom"/>
    <n v="35000000"/>
    <n v="145418070"/>
    <s v="STX Entertainment"/>
    <n v="113"/>
    <n v="245.1"/>
    <n v="186118517.17258263"/>
    <n v="3.1548020000000001"/>
  </r>
  <r>
    <s v="Revenge"/>
    <x v="0"/>
    <x v="2"/>
    <x v="37"/>
    <s v="May 11, 2018 (United States)"/>
    <x v="5"/>
    <n v="39000"/>
    <s v="Coralie Fargeat"/>
    <s v="Coralie Fargeat"/>
    <s v="Matilda Anna Ingrid Lutz"/>
    <s v="France"/>
    <m/>
    <n v="913331"/>
    <s v="M.E.S. Productions"/>
    <n v="108"/>
    <n v="245.1"/>
    <n v="1168959.3419012649"/>
    <n v="0"/>
  </r>
  <r>
    <s v="Jigsaw"/>
    <x v="0"/>
    <x v="6"/>
    <x v="37"/>
    <s v="October 27, 2017 (United States)"/>
    <x v="1"/>
    <n v="73000"/>
    <s v="Michael Spierig"/>
    <s v="Josh Stolberg"/>
    <s v="Matt Passmore"/>
    <s v="Canada"/>
    <n v="10000000"/>
    <n v="102952888"/>
    <s v="Twisted Pictures"/>
    <n v="92"/>
    <n v="245.1"/>
    <n v="131767935.39616483"/>
    <n v="9.2952887999999998"/>
  </r>
  <r>
    <s v="The Snowman"/>
    <x v="0"/>
    <x v="6"/>
    <x v="37"/>
    <s v="October 20, 2017 (United States)"/>
    <x v="27"/>
    <n v="60000"/>
    <s v="Tomas Alfredson"/>
    <s v="Jo NesbÃ¸"/>
    <s v="Michael Fassbender"/>
    <s v="United Kingdom"/>
    <n v="35000000"/>
    <n v="43155261"/>
    <s v="Universal Pictures"/>
    <n v="119"/>
    <n v="245.1"/>
    <n v="55233804.062423505"/>
    <n v="0.23300745714285714"/>
  </r>
  <r>
    <s v="The Disaster Artist"/>
    <x v="0"/>
    <x v="5"/>
    <x v="37"/>
    <s v="December 8, 2017 (United States)"/>
    <x v="34"/>
    <n v="143000"/>
    <s v="James Franco"/>
    <s v="Scott Neustadter"/>
    <s v="James Franco"/>
    <s v="United States"/>
    <n v="10000000"/>
    <n v="29820616"/>
    <s v="Good Universe"/>
    <n v="104"/>
    <n v="245.1"/>
    <n v="38166981.800081603"/>
    <n v="1.9820616"/>
  </r>
  <r>
    <s v="47 Meters Down"/>
    <x v="8"/>
    <x v="1"/>
    <x v="37"/>
    <s v="June 16, 2017 (United States)"/>
    <x v="46"/>
    <n v="51000"/>
    <s v="Johannes Roberts"/>
    <s v="Johannes Roberts"/>
    <s v="Mandy Moore"/>
    <s v="United Kingdom"/>
    <n v="5300000"/>
    <n v="62198461"/>
    <s v="thefyzz"/>
    <n v="89"/>
    <n v="245.1"/>
    <n v="79606924.584659323"/>
    <n v="10.735558679245283"/>
  </r>
  <r>
    <s v="The Post"/>
    <x v="8"/>
    <x v="0"/>
    <x v="37"/>
    <s v="January 12, 2018 (United States)"/>
    <x v="13"/>
    <n v="141000"/>
    <s v="Steven Spielberg"/>
    <s v="Liz Hannah"/>
    <s v="Meryl Streep"/>
    <s v="United States"/>
    <n v="50000000"/>
    <n v="180419231"/>
    <s v="Twentieth Century Fox"/>
    <n v="116"/>
    <n v="245.1"/>
    <n v="230916004.75193799"/>
    <n v="2.6083846199999998"/>
  </r>
  <r>
    <s v="Everything, Everything"/>
    <x v="8"/>
    <x v="0"/>
    <x v="37"/>
    <s v="May 19, 2017 (United States)"/>
    <x v="5"/>
    <n v="35000"/>
    <s v="Stella Meghie"/>
    <s v="J. Mills Goodloe"/>
    <s v="Amandla Stenberg"/>
    <s v="United States"/>
    <n v="10000000"/>
    <n v="61621140"/>
    <s v="Alloy Entertainment"/>
    <n v="96"/>
    <n v="245.1"/>
    <n v="78868019.65728274"/>
    <n v="5.1621139999999999"/>
  </r>
  <r>
    <s v="A Ghost Story"/>
    <x v="0"/>
    <x v="0"/>
    <x v="37"/>
    <s v="July 27, 2017 (Australia)"/>
    <x v="15"/>
    <n v="64000"/>
    <s v="David Lowery"/>
    <s v="David Lowery"/>
    <s v="Casey Affleck"/>
    <s v="United States"/>
    <n v="100000"/>
    <n v="1951683"/>
    <s v="Sailor Bear"/>
    <n v="92"/>
    <n v="245.1"/>
    <n v="2497931.2815177478"/>
    <n v="18.516829999999999"/>
  </r>
  <r>
    <s v="Sweet Virginia"/>
    <x v="0"/>
    <x v="2"/>
    <x v="37"/>
    <s v="November 30, 2017 (Australia)"/>
    <x v="19"/>
    <n v="9200"/>
    <s v="Jamie M. Dagg"/>
    <s v="Paul China"/>
    <s v="Jon Bernthal"/>
    <s v="Canada"/>
    <m/>
    <n v="14725"/>
    <s v="Automatik Entertainment"/>
    <n v="93"/>
    <n v="245.1"/>
    <n v="18846.317829457366"/>
    <n v="0"/>
  </r>
  <r>
    <s v="Power Rangers"/>
    <x v="8"/>
    <x v="2"/>
    <x v="37"/>
    <s v="March 24, 2017 (United States)"/>
    <x v="23"/>
    <n v="104000"/>
    <s v="Dean Israelite"/>
    <s v="John Gatins"/>
    <s v="Dacre Montgomery"/>
    <s v="United States"/>
    <n v="100000000"/>
    <n v="142337240"/>
    <s v="Lionsgate"/>
    <n v="124"/>
    <n v="245.1"/>
    <n v="182175406.72378621"/>
    <n v="0.42337239999999998"/>
  </r>
  <r>
    <s v="Lucky"/>
    <x v="4"/>
    <x v="3"/>
    <x v="37"/>
    <s v="September 29, 2017 (United States)"/>
    <x v="34"/>
    <n v="21000"/>
    <s v="John Carroll Lynch"/>
    <s v="Logan Sparks"/>
    <s v="Harry Dean Stanton"/>
    <s v="United States"/>
    <m/>
    <n v="2728446"/>
    <s v="Superlative Films"/>
    <n v="88"/>
    <n v="245.1"/>
    <n v="3492099.1848225216"/>
    <n v="0"/>
  </r>
  <r>
    <s v="All the Money in the World"/>
    <x v="0"/>
    <x v="5"/>
    <x v="37"/>
    <s v="December 25, 2017 (United States)"/>
    <x v="8"/>
    <n v="79000"/>
    <s v="Ridley Scott"/>
    <s v="David Scarpa"/>
    <s v="Michelle Williams"/>
    <s v="United States"/>
    <n v="50000000"/>
    <n v="56996304"/>
    <s v="Imperative Entertainment"/>
    <n v="132"/>
    <n v="245.1"/>
    <n v="72948757.914320692"/>
    <n v="0.13992608000000001"/>
  </r>
  <r>
    <s v="Suburbicon"/>
    <x v="0"/>
    <x v="3"/>
    <x v="37"/>
    <s v="October 27, 2017 (United States)"/>
    <x v="46"/>
    <n v="42000"/>
    <s v="George Clooney"/>
    <s v="Joel Coen"/>
    <s v="Matt Damon"/>
    <s v="United Kingdom"/>
    <n v="25000000"/>
    <n v="12751667"/>
    <s v="Black Bear Pictures"/>
    <n v="105"/>
    <n v="245.1"/>
    <n v="16320677.02121583"/>
    <n v="-0.48993332000000001"/>
  </r>
  <r>
    <s v="The Wife"/>
    <x v="0"/>
    <x v="0"/>
    <x v="37"/>
    <s v="September 28, 2018 (United Kingdom)"/>
    <x v="13"/>
    <n v="37000"/>
    <s v="BjÃ¶rn Runge"/>
    <s v="Jane Anderson"/>
    <s v="Glenn Close"/>
    <s v="United Kingdom"/>
    <m/>
    <n v="19978189"/>
    <s v="Silver Reel"/>
    <n v="99"/>
    <n v="245.1"/>
    <n v="25569799.629946962"/>
    <n v="0"/>
  </r>
  <r>
    <s v="It Comes at Night"/>
    <x v="0"/>
    <x v="4"/>
    <x v="37"/>
    <s v="June 9, 2017 (United States)"/>
    <x v="19"/>
    <n v="87000"/>
    <s v="Trey Edward Shults"/>
    <s v="Trey Edward Shults"/>
    <s v="Joel Edgerton"/>
    <s v="United States"/>
    <n v="5000000"/>
    <n v="19735344"/>
    <s v="Animal Kingdom"/>
    <n v="91"/>
    <n v="245.1"/>
    <n v="25258985.77233782"/>
    <n v="2.9470687999999998"/>
  </r>
  <r>
    <s v="Despicable Me 3"/>
    <x v="1"/>
    <x v="10"/>
    <x v="37"/>
    <s v="June 30, 2017 (United States)"/>
    <x v="21"/>
    <n v="119000"/>
    <s v="Kyle Balda"/>
    <s v="Cinco Paul"/>
    <s v="Steve Carell"/>
    <s v="United States"/>
    <n v="80000000"/>
    <n v="1034800131"/>
    <s v="Illumination Entertainment"/>
    <n v="89"/>
    <n v="245.1"/>
    <n v="1324425953.0587516"/>
    <n v="11.935001637499999"/>
  </r>
  <r>
    <s v="Going in Style"/>
    <x v="8"/>
    <x v="3"/>
    <x v="37"/>
    <s v="April 7, 2017 (United States)"/>
    <x v="14"/>
    <n v="79000"/>
    <s v="Zach Braff"/>
    <s v="Theodore Melfi"/>
    <s v="Michael Caine"/>
    <s v="United States"/>
    <n v="25000000"/>
    <n v="84918541"/>
    <s v="De Line Pictures"/>
    <n v="96"/>
    <n v="245.1"/>
    <n v="108686031.46348429"/>
    <n v="2.3967416400000001"/>
  </r>
  <r>
    <s v="Downsizing"/>
    <x v="0"/>
    <x v="0"/>
    <x v="37"/>
    <s v="December 22, 2017 (United States)"/>
    <x v="46"/>
    <n v="102000"/>
    <s v="Alexander Payne"/>
    <s v="Alexander Payne"/>
    <s v="Matt Damon"/>
    <s v="United States"/>
    <n v="68000000"/>
    <n v="55003890"/>
    <s v="Paramount Pictures"/>
    <n v="135"/>
    <n v="245.1"/>
    <n v="70398695.605875149"/>
    <n v="-0.19111926470588236"/>
  </r>
  <r>
    <s v="Before I Fall"/>
    <x v="8"/>
    <x v="0"/>
    <x v="37"/>
    <s v="March 3, 2017 (United States)"/>
    <x v="16"/>
    <n v="48000"/>
    <s v="Ry Russo-Young"/>
    <s v="Maria Maggenti"/>
    <s v="Zoey Deutch"/>
    <s v="United States"/>
    <n v="5000000"/>
    <n v="16373843"/>
    <s v="Awesomeness Films"/>
    <n v="98"/>
    <n v="245.1"/>
    <n v="20956648.507139944"/>
    <n v="2.2747685999999998"/>
  </r>
  <r>
    <s v="Wonder Wheel"/>
    <x v="8"/>
    <x v="0"/>
    <x v="37"/>
    <s v="December 15, 2017 (United States)"/>
    <x v="19"/>
    <n v="27000"/>
    <s v="Woody Allen"/>
    <s v="Woody Allen"/>
    <s v="Justin Timberlake"/>
    <s v="United States"/>
    <n v="25000000"/>
    <n v="15889124"/>
    <s v="Amazon Studios"/>
    <n v="101"/>
    <n v="245.1"/>
    <n v="20336263.560995512"/>
    <n v="-0.36443503999999999"/>
  </r>
  <r>
    <s v="The Emoji Movie"/>
    <x v="1"/>
    <x v="10"/>
    <x v="37"/>
    <s v="July 28, 2017 (United States)"/>
    <x v="64"/>
    <n v="58000"/>
    <s v="Tony Leondis"/>
    <s v="Tony Leondis"/>
    <s v="T.J. Miller"/>
    <s v="United States"/>
    <n v="50000000"/>
    <n v="217776646"/>
    <s v="Columbia Pictures"/>
    <n v="86"/>
    <n v="245.1"/>
    <n v="278729228.27498978"/>
    <n v="3.3555329199999999"/>
  </r>
  <r>
    <s v="Ingrid Goes West"/>
    <x v="0"/>
    <x v="3"/>
    <x v="37"/>
    <s v="August 25, 2017 (United States)"/>
    <x v="14"/>
    <n v="38000"/>
    <s v="Matt Spicer"/>
    <s v="David Branson Smith"/>
    <s v="Aubrey Plaza"/>
    <s v="United States"/>
    <m/>
    <n v="3146831"/>
    <s v="Star Thrower Entertainment"/>
    <n v="98"/>
    <n v="245.1"/>
    <n v="4027584.1889024889"/>
    <n v="0"/>
  </r>
  <r>
    <s v="Unforgettable"/>
    <x v="0"/>
    <x v="0"/>
    <x v="37"/>
    <s v="April 21, 2017 (United States)"/>
    <x v="27"/>
    <n v="15000"/>
    <s v="Denise Di Novi"/>
    <s v="Christina Hodson"/>
    <s v="Rosario Dawson"/>
    <s v="United States"/>
    <n v="12000000"/>
    <n v="17768012"/>
    <s v="DiNovi Pictures"/>
    <n v="100"/>
    <n v="245.1"/>
    <n v="22741025.55854753"/>
    <n v="0.48066766666666666"/>
  </r>
  <r>
    <s v="Paddington 2"/>
    <x v="1"/>
    <x v="10"/>
    <x v="37"/>
    <s v="January 12, 2018 (United States)"/>
    <x v="40"/>
    <n v="66000"/>
    <s v="Paul King"/>
    <s v="Paul King"/>
    <s v="Ben Whishaw"/>
    <s v="United Kingdom"/>
    <n v="40000000"/>
    <n v="227978645"/>
    <s v="StudioCanal"/>
    <n v="103"/>
    <n v="245.1"/>
    <n v="291786621.52794778"/>
    <n v="4.6994661249999998"/>
  </r>
  <r>
    <s v="Girls Trip"/>
    <x v="0"/>
    <x v="1"/>
    <x v="37"/>
    <s v="July 21, 2017 (United States)"/>
    <x v="19"/>
    <n v="35000"/>
    <s v="Malcolm D. Lee"/>
    <s v="Erica Rivinoja"/>
    <s v="Regina Hall"/>
    <s v="United States"/>
    <n v="19000000"/>
    <n v="140552359"/>
    <s v="Perfect World Pictures"/>
    <n v="122"/>
    <n v="245.1"/>
    <n v="179890962.94696042"/>
    <n v="6.397492578947368"/>
  </r>
  <r>
    <s v="Loving Vincent"/>
    <x v="8"/>
    <x v="10"/>
    <x v="37"/>
    <s v="September 22, 2017 (United States)"/>
    <x v="40"/>
    <n v="53000"/>
    <s v="Dorota Kobiela"/>
    <s v="Dorota Kobiela"/>
    <s v="Douglas Booth"/>
    <s v="Poland"/>
    <m/>
    <n v="42187665"/>
    <s v="BreakThru Productions"/>
    <n v="94"/>
    <n v="245.1"/>
    <n v="53995391.719706245"/>
    <n v="0"/>
  </r>
  <r>
    <s v="The Space Between Us"/>
    <x v="8"/>
    <x v="0"/>
    <x v="37"/>
    <s v="February 3, 2017 (United States)"/>
    <x v="5"/>
    <n v="50000"/>
    <s v="Peter Chelsom"/>
    <s v="Allan Loeb"/>
    <s v="Gary Oldman"/>
    <s v="United States"/>
    <n v="30000000"/>
    <n v="16080475"/>
    <s v="Los Angeles Media Fund (LAMF)"/>
    <n v="120"/>
    <n v="245.1"/>
    <n v="20581170.981232151"/>
    <n v="-0.46398416666666664"/>
  </r>
  <r>
    <s v="Double Lover"/>
    <x v="4"/>
    <x v="0"/>
    <x v="37"/>
    <s v="May 26, 2017 (France)"/>
    <x v="19"/>
    <n v="11000"/>
    <s v="FranÃ§ois Ozon"/>
    <s v="FranÃ§ois Ozon"/>
    <s v="Marine Vacth"/>
    <s v="France"/>
    <m/>
    <n v="5012423"/>
    <s v="Mandarin Films"/>
    <n v="107"/>
    <n v="245.1"/>
    <n v="6415328.8253773972"/>
    <n v="0"/>
  </r>
  <r>
    <s v="The Mountain Between Us"/>
    <x v="8"/>
    <x v="2"/>
    <x v="37"/>
    <s v="October 6, 2017 (United States)"/>
    <x v="5"/>
    <n v="70000"/>
    <s v="Hany Abu-Assad"/>
    <s v="Chris Weitz"/>
    <s v="Kate Winslet"/>
    <s v="United States"/>
    <n v="35000000"/>
    <n v="62832209"/>
    <s v="Chernin Entertainment"/>
    <n v="112"/>
    <n v="245.1"/>
    <n v="80418049.625866994"/>
    <n v="0.79520597142857141"/>
  </r>
  <r>
    <s v="T2 Trainspotting"/>
    <x v="0"/>
    <x v="0"/>
    <x v="37"/>
    <s v="March 31, 2017 (United States)"/>
    <x v="13"/>
    <n v="117000"/>
    <s v="Danny Boyle"/>
    <s v="John Hodge"/>
    <s v="Ewan McGregor"/>
    <s v="United Kingdom"/>
    <n v="18000000"/>
    <n v="41681746"/>
    <s v="Artbees"/>
    <n v="117"/>
    <n v="245.1"/>
    <n v="53347873.195430435"/>
    <n v="1.3156525555555556"/>
  </r>
  <r>
    <s v="The Square"/>
    <x v="0"/>
    <x v="3"/>
    <x v="37"/>
    <s v="August 25, 2017 (Sweden)"/>
    <x v="13"/>
    <n v="58000"/>
    <s v="Ruben Ã–stlund"/>
    <s v="Ruben Ã–stlund"/>
    <s v="Claes Bang"/>
    <s v="Sweden"/>
    <m/>
    <n v="9493791"/>
    <s v="Plattform Produktion"/>
    <n v="151"/>
    <n v="245.1"/>
    <n v="12150967.917992657"/>
    <n v="0"/>
  </r>
  <r>
    <s v="The Hero"/>
    <x v="0"/>
    <x v="0"/>
    <x v="37"/>
    <s v="June 9, 2017 (United States)"/>
    <x v="16"/>
    <n v="8600"/>
    <s v="Brett Haley"/>
    <s v="Brett Haley"/>
    <s v="Sam Elliott"/>
    <s v="United States"/>
    <n v="1200000"/>
    <n v="4101699"/>
    <s v="Houston King Productions"/>
    <n v="96"/>
    <n v="245.1"/>
    <n v="5249706.1456548348"/>
    <n v="2.4180825000000001"/>
  </r>
  <r>
    <s v="Battle of the Sexes"/>
    <x v="8"/>
    <x v="5"/>
    <x v="37"/>
    <s v="September 29, 2017 (United States)"/>
    <x v="17"/>
    <n v="52000"/>
    <s v="Jonathan Dayton"/>
    <s v="Simon Beaufoy"/>
    <s v="Emma Stone"/>
    <s v="United Kingdom"/>
    <n v="25000000"/>
    <n v="18598607"/>
    <s v="Cloud Eight Films"/>
    <n v="121"/>
    <n v="245.1"/>
    <n v="23804092.272133823"/>
    <n v="-0.25605571999999999"/>
  </r>
  <r>
    <s v="God's Own Country"/>
    <x v="4"/>
    <x v="0"/>
    <x v="37"/>
    <s v="August 24, 2017 (New Zealand)"/>
    <x v="3"/>
    <n v="27000"/>
    <s v="Francis Lee"/>
    <s v="Francis Lee"/>
    <s v="Josh O'Connor"/>
    <s v="United Kingdom"/>
    <m/>
    <n v="2559939"/>
    <s v="British Film Institute (BFI)"/>
    <n v="104"/>
    <n v="245.1"/>
    <n v="3276429.4749082006"/>
    <n v="0"/>
  </r>
  <r>
    <s v="The Book of Henry"/>
    <x v="8"/>
    <x v="6"/>
    <x v="37"/>
    <s v="June 23, 2017 (United States)"/>
    <x v="14"/>
    <n v="25000"/>
    <s v="Colin Trevorrow"/>
    <s v="Gregg Hurwitz"/>
    <s v="Naomi Watts"/>
    <s v="United States"/>
    <n v="10000000"/>
    <n v="4596705"/>
    <s v="Double Nickel Entertainment"/>
    <n v="105"/>
    <n v="245.1"/>
    <n v="5883257.2766217869"/>
    <n v="-0.54032950000000002"/>
  </r>
  <r>
    <s v="Borg vs. McEnroe"/>
    <x v="0"/>
    <x v="5"/>
    <x v="37"/>
    <s v="April 13, 2018 (United States)"/>
    <x v="15"/>
    <n v="29000"/>
    <s v="Janus Metz"/>
    <s v="Ronnie Sandahl"/>
    <s v="Sverrir Gudnason"/>
    <s v="Sweden"/>
    <m/>
    <n v="3430165"/>
    <s v="SF Studios Production AB"/>
    <n v="107"/>
    <n v="245.1"/>
    <n v="4390219.341085271"/>
    <n v="0"/>
  </r>
  <r>
    <s v="Daddy's Home 2"/>
    <x v="8"/>
    <x v="3"/>
    <x v="37"/>
    <s v="November 10, 2017 (United States)"/>
    <x v="22"/>
    <n v="65000"/>
    <s v="Sean Anders"/>
    <s v="Sean Anders"/>
    <s v="Will Ferrell"/>
    <s v="United States"/>
    <n v="69000000"/>
    <n v="180613824"/>
    <s v="Paramount Pictures"/>
    <n v="100"/>
    <n v="245.1"/>
    <n v="231165061.56181151"/>
    <n v="1.6175916521739131"/>
  </r>
  <r>
    <s v="Mark Felt: The Man Who Brought Down the White House"/>
    <x v="8"/>
    <x v="5"/>
    <x v="37"/>
    <s v="September 29, 2017 (United States)"/>
    <x v="5"/>
    <n v="12000"/>
    <s v="Peter Landesman"/>
    <s v="Mark Felt"/>
    <s v="Liam Neeson"/>
    <s v="United States"/>
    <m/>
    <n v="4372130"/>
    <s v="Butler Pictures"/>
    <n v="103"/>
    <n v="245.1"/>
    <n v="5595826.9318645447"/>
    <n v="0"/>
  </r>
  <r>
    <s v="A Dog's Purpose"/>
    <x v="1"/>
    <x v="1"/>
    <x v="37"/>
    <s v="January 27, 2017 (United States)"/>
    <x v="13"/>
    <n v="68000"/>
    <s v="Lasse HallstrÃ¶m"/>
    <s v="W. Bruce Cameron"/>
    <s v="Josh Gad"/>
    <s v="United States"/>
    <n v="22000000"/>
    <n v="205035819"/>
    <s v="Dreamworks Pictures"/>
    <n v="100"/>
    <n v="245.1"/>
    <n v="262422425.21542227"/>
    <n v="8.3198099545454554"/>
  </r>
  <r>
    <s v="Columbus"/>
    <x v="4"/>
    <x v="0"/>
    <x v="37"/>
    <s v="August 4, 2017 (United States)"/>
    <x v="13"/>
    <n v="15000"/>
    <s v="Kogonada"/>
    <s v="Kogonada"/>
    <s v="John Cho"/>
    <s v="United States"/>
    <m/>
    <n v="1093077"/>
    <s v="Depth of Field"/>
    <n v="100"/>
    <n v="245.1"/>
    <n v="1399013.687882497"/>
    <n v="0"/>
  </r>
  <r>
    <s v="The Little Hours"/>
    <x v="0"/>
    <x v="3"/>
    <x v="37"/>
    <s v="June 30, 2017 (United States)"/>
    <x v="1"/>
    <n v="21000"/>
    <s v="Jeff Baena"/>
    <s v="Giovanni Boccaccio"/>
    <s v="Alison Brie"/>
    <s v="United States"/>
    <m/>
    <n v="1647175"/>
    <s v="Destro Films"/>
    <n v="90"/>
    <n v="245.1"/>
    <n v="2108195.8282333743"/>
    <n v="0"/>
  </r>
  <r>
    <s v="The Shack"/>
    <x v="8"/>
    <x v="0"/>
    <x v="37"/>
    <s v="March 3, 2017 (United States)"/>
    <x v="21"/>
    <n v="32000"/>
    <s v="Stuart Hazeldine"/>
    <s v="John Fusco"/>
    <s v="Sam Worthington"/>
    <s v="United States"/>
    <n v="20000000"/>
    <n v="96942115"/>
    <s v="Summit Entertainment"/>
    <n v="132"/>
    <n v="245.1"/>
    <n v="124074832.62137903"/>
    <n v="3.8471057499999999"/>
  </r>
  <r>
    <s v="Thelma"/>
    <x v="4"/>
    <x v="0"/>
    <x v="37"/>
    <s v="September 15, 2017 (Norway)"/>
    <x v="9"/>
    <n v="28000"/>
    <s v="Joachim Trier"/>
    <s v="Eskil Vogt"/>
    <s v="Eili Harboe"/>
    <s v="Norway"/>
    <m/>
    <n v="1463727"/>
    <s v="Motlys"/>
    <n v="116"/>
    <n v="245.1"/>
    <n v="1873403.3451652387"/>
    <n v="0"/>
  </r>
  <r>
    <s v="Flatliners"/>
    <x v="8"/>
    <x v="0"/>
    <x v="37"/>
    <s v="September 29, 2017 (United States)"/>
    <x v="33"/>
    <n v="44000"/>
    <s v="Niels Arden Oplev"/>
    <s v="Peter Filardi"/>
    <s v="Elliot Page"/>
    <s v="United States"/>
    <n v="19000000"/>
    <n v="45158254"/>
    <s v="Columbia Pictures"/>
    <n v="109"/>
    <n v="245.1"/>
    <n v="57797406.282333739"/>
    <n v="1.3767502105263159"/>
  </r>
  <r>
    <s v="Rings"/>
    <x v="8"/>
    <x v="0"/>
    <x v="37"/>
    <s v="February 3, 2017 (United States)"/>
    <x v="54"/>
    <n v="39000"/>
    <s v="F. Javier GutiÃ©rrez"/>
    <s v="David Loucka"/>
    <s v="Matilda Anna Ingrid Lutz"/>
    <s v="United States"/>
    <n v="25000000"/>
    <n v="83080890"/>
    <s v="Macari/Edelstein"/>
    <n v="102"/>
    <n v="245.1"/>
    <n v="106334048.11505508"/>
    <n v="2.3232355999999998"/>
  </r>
  <r>
    <s v="I Do... Until I Don't"/>
    <x v="0"/>
    <x v="3"/>
    <x v="37"/>
    <s v="September 1, 2017 (United States)"/>
    <x v="52"/>
    <n v="2000"/>
    <s v="Lake Bell"/>
    <s v="Lake Bell"/>
    <s v="Lake Bell"/>
    <s v="United States"/>
    <m/>
    <n v="280668"/>
    <s v="Cold Iron Pictures"/>
    <n v="106"/>
    <n v="245.1"/>
    <n v="359222.97674418607"/>
    <n v="0"/>
  </r>
  <r>
    <s v="Professor Marston &amp; the Wonder Women"/>
    <x v="0"/>
    <x v="5"/>
    <x v="37"/>
    <s v="October 13, 2017 (United States)"/>
    <x v="12"/>
    <n v="24000"/>
    <s v="Angela Robinson"/>
    <s v="Angela Robinson"/>
    <s v="Luke Evans"/>
    <s v="United States"/>
    <m/>
    <n v="1899615"/>
    <s v="Strongman"/>
    <n v="108"/>
    <n v="245.1"/>
    <n v="2431290.1897184821"/>
    <n v="0"/>
  </r>
  <r>
    <s v="The Rider"/>
    <x v="0"/>
    <x v="0"/>
    <x v="37"/>
    <s v="April 13, 2018 (United States)"/>
    <x v="24"/>
    <n v="17000"/>
    <s v="ChloÃ© Zhao"/>
    <s v="ChloÃ© Zhao"/>
    <s v="Brady Jandreau"/>
    <s v="United States"/>
    <m/>
    <n v="3436124"/>
    <s v="Caviar"/>
    <n v="104"/>
    <n v="245.1"/>
    <n v="4397846.1803345578"/>
    <n v="0"/>
  </r>
  <r>
    <s v="First Reformed"/>
    <x v="0"/>
    <x v="0"/>
    <x v="37"/>
    <s v="May 18, 2018 (United States)"/>
    <x v="12"/>
    <n v="51000"/>
    <s v="Paul Schrader"/>
    <s v="Paul Schrader"/>
    <s v="Ethan Hawke"/>
    <s v="United States"/>
    <m/>
    <n v="3862498"/>
    <s v="Killer Films"/>
    <n v="113"/>
    <n v="245.1"/>
    <n v="4943556.191758466"/>
    <n v="0"/>
  </r>
  <r>
    <s v="The Lego Ninjago Movie"/>
    <x v="1"/>
    <x v="10"/>
    <x v="37"/>
    <s v="September 22, 2017 (United States)"/>
    <x v="22"/>
    <n v="24000"/>
    <s v="Charlie Bean"/>
    <s v="Bob Logan"/>
    <s v="Jackie Chan"/>
    <s v="United States"/>
    <n v="70000000"/>
    <n v="123081555"/>
    <s v="Animal Logic"/>
    <n v="101"/>
    <n v="245.1"/>
    <n v="157530329.67564261"/>
    <n v="0.75830792857142859"/>
  </r>
  <r>
    <s v="My Friend Dahmer"/>
    <x v="0"/>
    <x v="5"/>
    <x v="37"/>
    <s v="March 2, 2018 (France)"/>
    <x v="19"/>
    <n v="17000"/>
    <s v="Marc Meyers"/>
    <s v="Marc Meyers"/>
    <s v="Ross Lynch"/>
    <s v="United States"/>
    <m/>
    <n v="1436751"/>
    <s v="Ibid Filmworks"/>
    <n v="107"/>
    <n v="245.1"/>
    <n v="1838877.146878825"/>
    <n v="0"/>
  </r>
  <r>
    <s v="The House"/>
    <x v="0"/>
    <x v="3"/>
    <x v="37"/>
    <s v="June 30, 2017 (United States)"/>
    <x v="41"/>
    <n v="42000"/>
    <s v="Andrew Jay Cohen"/>
    <s v="Brendan O'Brien"/>
    <s v="Will Ferrell"/>
    <s v="United States"/>
    <n v="40000000"/>
    <n v="34184504"/>
    <s v="Gary Sanchez Productions"/>
    <n v="88"/>
    <n v="245.1"/>
    <n v="43752259.91350469"/>
    <n v="-0.1453874"/>
  </r>
  <r>
    <s v="Marrowbone"/>
    <x v="0"/>
    <x v="0"/>
    <x v="37"/>
    <s v="April 13, 2018 (United States)"/>
    <x v="17"/>
    <n v="28000"/>
    <s v="Sergio G. SÃ¡nchez"/>
    <s v="Sergio G. SÃ¡nchez"/>
    <s v="George MacKay"/>
    <s v="Spain"/>
    <m/>
    <n v="12294931"/>
    <s v="Lionsgate"/>
    <n v="110"/>
    <n v="245.1"/>
    <n v="15736107.118319053"/>
    <n v="0"/>
  </r>
  <r>
    <s v="The Zookeeper's Wife"/>
    <x v="8"/>
    <x v="5"/>
    <x v="37"/>
    <s v="April 7, 2017 (United States)"/>
    <x v="9"/>
    <n v="41000"/>
    <s v="Niki Caro"/>
    <s v="Angela Workman"/>
    <s v="Jessica Chastain"/>
    <s v="Czech Republic"/>
    <n v="20000000"/>
    <n v="26152835"/>
    <s v="Scion Films"/>
    <n v="127"/>
    <n v="245.1"/>
    <n v="33472641.124031007"/>
    <n v="0.30764174999999999"/>
  </r>
  <r>
    <s v="Flower"/>
    <x v="0"/>
    <x v="3"/>
    <x v="37"/>
    <s v="March 16, 2018 (United States)"/>
    <x v="22"/>
    <n v="7800"/>
    <s v="Max Winkler"/>
    <s v="Alex McAulay"/>
    <s v="Zoey Deutch"/>
    <s v="United States"/>
    <m/>
    <n v="380553"/>
    <s v="Diablo Entertainment (II)"/>
    <n v="90"/>
    <n v="245.1"/>
    <n v="487064.36597307224"/>
    <n v="0"/>
  </r>
  <r>
    <s v="Song to Song"/>
    <x v="0"/>
    <x v="0"/>
    <x v="37"/>
    <s v="March 17, 2017 (United States)"/>
    <x v="46"/>
    <n v="20000"/>
    <s v="Terrence Malick"/>
    <s v="Terrence Malick"/>
    <s v="Ryan Gosling"/>
    <s v="United States"/>
    <m/>
    <n v="1813453"/>
    <s v="Buckeye Pictures"/>
    <n v="129"/>
    <n v="245.1"/>
    <n v="2321012.6727866177"/>
    <n v="0"/>
  </r>
  <r>
    <s v="Detroit"/>
    <x v="0"/>
    <x v="6"/>
    <x v="37"/>
    <s v="August 4, 2017 (United States)"/>
    <x v="4"/>
    <n v="50000"/>
    <s v="Kathryn Bigelow"/>
    <s v="Mark Boal"/>
    <s v="John Boyega"/>
    <s v="United States"/>
    <n v="34000000"/>
    <n v="23355100"/>
    <s v="Annapurna Pictures"/>
    <n v="143"/>
    <n v="245.1"/>
    <n v="29891859.934720524"/>
    <n v="-0.31308529411764707"/>
  </r>
  <r>
    <s v="Last Flag Flying"/>
    <x v="0"/>
    <x v="3"/>
    <x v="37"/>
    <s v="November 3, 2017 (United States)"/>
    <x v="15"/>
    <n v="24000"/>
    <s v="Richard Linklater"/>
    <s v="Richard Linklater"/>
    <s v="Bryan Cranston"/>
    <s v="United States"/>
    <m/>
    <n v="1872950"/>
    <s v="Amazon Studios"/>
    <n v="125"/>
    <n v="245.1"/>
    <n v="2397162.0359037127"/>
    <n v="0"/>
  </r>
  <r>
    <s v="Megan Leavey"/>
    <x v="8"/>
    <x v="5"/>
    <x v="37"/>
    <s v="June 9, 2017 (United States)"/>
    <x v="12"/>
    <n v="22000"/>
    <s v="Gabriela Cowperthwaite"/>
    <s v="Pamela Gray"/>
    <s v="Kate Mara"/>
    <s v="United States"/>
    <m/>
    <n v="14510490"/>
    <s v="LD Entertainment"/>
    <n v="116"/>
    <n v="245.1"/>
    <n v="18571769.534883723"/>
    <n v="0"/>
  </r>
  <r>
    <s v="All Eyez on Me"/>
    <x v="0"/>
    <x v="5"/>
    <x v="37"/>
    <s v="June 16, 2017 (United States)"/>
    <x v="23"/>
    <n v="22000"/>
    <s v="Benny Boom"/>
    <s v="Jeremy Haft"/>
    <s v="Demetrius Shipp Jr."/>
    <s v="United States"/>
    <n v="40000000"/>
    <n v="55668698"/>
    <s v="Summit Entertainment"/>
    <n v="139"/>
    <n v="245.1"/>
    <n v="71249573.898816809"/>
    <n v="0.39171745000000002"/>
  </r>
  <r>
    <s v="Sleepless"/>
    <x v="0"/>
    <x v="2"/>
    <x v="37"/>
    <s v="January 13, 2017 (United States)"/>
    <x v="41"/>
    <n v="31000"/>
    <s v="Baran bo Odar"/>
    <s v="Andrea Berloff"/>
    <s v="Jamie Foxx"/>
    <s v="United States"/>
    <n v="30000000"/>
    <n v="32917353"/>
    <s v="Open Road Films (II)"/>
    <n v="95"/>
    <n v="245.1"/>
    <n v="42130451.391676866"/>
    <n v="9.7245100000000001E-2"/>
  </r>
  <r>
    <s v="The Captain"/>
    <x v="3"/>
    <x v="0"/>
    <x v="37"/>
    <s v="July 27, 2018 (United States)"/>
    <x v="34"/>
    <n v="15000"/>
    <s v="Robert Schwentke"/>
    <s v="Robert Schwentke"/>
    <s v="Max Hubacher"/>
    <s v="Germany"/>
    <m/>
    <n v="1196669"/>
    <s v="Filmgalerie 451"/>
    <n v="118"/>
    <n v="245.1"/>
    <n v="1531599.6136270911"/>
    <n v="0"/>
  </r>
  <r>
    <s v="Tulip Fever"/>
    <x v="0"/>
    <x v="0"/>
    <x v="37"/>
    <s v="September 1, 2017 (United States)"/>
    <x v="19"/>
    <n v="19000"/>
    <s v="Justin Chadwick"/>
    <s v="Deborah Moggach"/>
    <s v="Alicia Vikander"/>
    <s v="United Kingdom"/>
    <n v="25000000"/>
    <n v="9204549"/>
    <s v="Worldview Entertainment"/>
    <n v="105"/>
    <n v="245.1"/>
    <n v="11780771.200734394"/>
    <n v="-0.63181803999999997"/>
  </r>
  <r>
    <s v="Stronger"/>
    <x v="0"/>
    <x v="5"/>
    <x v="37"/>
    <s v="September 29, 2017 (United States)"/>
    <x v="15"/>
    <n v="42000"/>
    <s v="David Gordon Green"/>
    <s v="John Pollono"/>
    <s v="Jake Gyllenhaal"/>
    <s v="United States"/>
    <n v="30000000"/>
    <n v="8503658"/>
    <s v="Lionsgate"/>
    <n v="119"/>
    <n v="245.1"/>
    <n v="10883710.789881682"/>
    <n v="-0.71654473333333335"/>
  </r>
  <r>
    <s v="Jeepers Creepers III"/>
    <x v="4"/>
    <x v="4"/>
    <x v="37"/>
    <s v="November 2, 2017 (Mexico)"/>
    <x v="49"/>
    <n v="18000"/>
    <s v="Victor Salva"/>
    <s v="Victor Salva"/>
    <s v="Stan Shaw"/>
    <s v="United States"/>
    <m/>
    <n v="4017852"/>
    <s v="Infinity Films"/>
    <n v="100"/>
    <n v="245.1"/>
    <n v="5142391.5642594863"/>
    <n v="0"/>
  </r>
  <r>
    <s v="My Cousin Rachel"/>
    <x v="8"/>
    <x v="0"/>
    <x v="37"/>
    <s v="June 9, 2017 (United States)"/>
    <x v="22"/>
    <n v="18000"/>
    <s v="Roger Michell"/>
    <s v="Roger Michell"/>
    <s v="Rachel Weisz"/>
    <s v="United Kingdom"/>
    <m/>
    <n v="9200168"/>
    <s v="Fox Searchlight Pictures"/>
    <n v="106"/>
    <n v="245.1"/>
    <n v="11775164.02121583"/>
    <n v="0"/>
  </r>
  <r>
    <s v="Baahubali 2: The Conclusion"/>
    <x v="4"/>
    <x v="2"/>
    <x v="37"/>
    <s v="April 28, 2017 (United States)"/>
    <x v="7"/>
    <n v="79000"/>
    <s v="S.S. Rajamouli"/>
    <s v="Vijayendra Prasad"/>
    <s v="Prabhas"/>
    <s v="India"/>
    <m/>
    <n v="254158390"/>
    <s v="Arka Mediaworks"/>
    <n v="167"/>
    <n v="245.1"/>
    <n v="325293704.37780499"/>
    <n v="0"/>
  </r>
  <r>
    <s v="Breathe"/>
    <x v="8"/>
    <x v="5"/>
    <x v="37"/>
    <s v="October 27, 2017 (United Kingdom)"/>
    <x v="13"/>
    <n v="20000"/>
    <s v="Andy Serkis"/>
    <s v="William Nicholson"/>
    <s v="Andrew Garfield"/>
    <s v="United Kingdom"/>
    <m/>
    <n v="5026154"/>
    <s v="BBC Films"/>
    <n v="118"/>
    <n v="245.1"/>
    <n v="6432902.9367605057"/>
    <n v="0"/>
  </r>
  <r>
    <s v="The Only Living Boy in New York"/>
    <x v="0"/>
    <x v="0"/>
    <x v="37"/>
    <s v="July 27, 2017 (Greece)"/>
    <x v="21"/>
    <n v="13000"/>
    <s v="Marc Webb"/>
    <s v="Allan Loeb"/>
    <s v="Callum Turner"/>
    <s v="United States"/>
    <m/>
    <n v="2550321"/>
    <s v="Amazon Studios"/>
    <n v="89"/>
    <n v="245.1"/>
    <n v="3264119.5336597306"/>
    <n v="0"/>
  </r>
  <r>
    <s v="A Taxi Driver"/>
    <x v="4"/>
    <x v="2"/>
    <x v="37"/>
    <s v="August 11, 2017 (United States)"/>
    <x v="6"/>
    <n v="19000"/>
    <s v="Hun Jang"/>
    <s v="Yu-na Eom"/>
    <s v="Kang-ho Song"/>
    <s v="South Korea"/>
    <m/>
    <n v="86252940"/>
    <s v="The Lamp"/>
    <n v="137"/>
    <n v="245.1"/>
    <n v="110393909.74296206"/>
    <n v="0"/>
  </r>
  <r>
    <s v="Brad's Status"/>
    <x v="0"/>
    <x v="3"/>
    <x v="37"/>
    <s v="September 15, 2017 (United States)"/>
    <x v="16"/>
    <n v="17000"/>
    <s v="Mike White"/>
    <s v="Mike White"/>
    <s v="Ben Stiller"/>
    <s v="United States"/>
    <m/>
    <n v="3816527"/>
    <s v="Amazon Studios"/>
    <n v="102"/>
    <n v="245.1"/>
    <n v="4884718.5634434922"/>
    <n v="0"/>
  </r>
  <r>
    <s v="American Satan"/>
    <x v="0"/>
    <x v="0"/>
    <x v="37"/>
    <s v="October 13, 2017 (United States)"/>
    <x v="46"/>
    <n v="3500"/>
    <s v="Ash Avildsen"/>
    <s v="Ash Avildsen"/>
    <s v="Andy Biersack"/>
    <s v="United States"/>
    <m/>
    <n v="237708"/>
    <s v="Sumerian Films"/>
    <n v="111"/>
    <n v="245.1"/>
    <n v="304239.08445532434"/>
    <n v="0"/>
  </r>
  <r>
    <s v="Smurfs: The Lost Village"/>
    <x v="1"/>
    <x v="10"/>
    <x v="37"/>
    <s v="April 7, 2017 (United States)"/>
    <x v="22"/>
    <n v="19000"/>
    <s v="Kelly Asbury"/>
    <s v="Stacey Harman"/>
    <s v="Demi Lovato"/>
    <s v="United States"/>
    <n v="60000000"/>
    <n v="197183546"/>
    <s v="Walt Disney Animation Studios"/>
    <n v="90"/>
    <n v="245.1"/>
    <n v="252372412.81191352"/>
    <n v="2.2863924333333334"/>
  </r>
  <r>
    <s v="Gook"/>
    <x v="9"/>
    <x v="0"/>
    <x v="37"/>
    <s v="January 19, 2018 (Sweden)"/>
    <x v="9"/>
    <n v="2300"/>
    <s v="Justin Chon"/>
    <s v="Justin Chon"/>
    <s v="Simone Baker"/>
    <s v="United States"/>
    <m/>
    <n v="251541"/>
    <s v="Datari Turner Productions"/>
    <n v="94"/>
    <n v="245.1"/>
    <n v="321943.74418604653"/>
    <n v="0"/>
  </r>
  <r>
    <s v="Wonderstruck"/>
    <x v="1"/>
    <x v="1"/>
    <x v="37"/>
    <s v="October 20, 2017 (United States)"/>
    <x v="19"/>
    <n v="9800"/>
    <s v="Todd Haynes"/>
    <s v="Brian Selznick"/>
    <s v="Oakes Fegley"/>
    <s v="United States"/>
    <m/>
    <n v="3285916"/>
    <s v="Amazon Studios"/>
    <n v="116"/>
    <n v="245.1"/>
    <n v="4205597.0999592002"/>
    <n v="0"/>
  </r>
  <r>
    <s v="In the Fade"/>
    <x v="0"/>
    <x v="6"/>
    <x v="37"/>
    <s v="December 27, 2017 (United States)"/>
    <x v="12"/>
    <n v="30000"/>
    <s v="Fatih Akin"/>
    <s v="Fatih Akin"/>
    <s v="Numan Acar"/>
    <s v="Germany"/>
    <m/>
    <n v="5104991"/>
    <s v="Warner Bros."/>
    <n v="106"/>
    <n v="245.1"/>
    <n v="6533805.2904936764"/>
    <n v="0"/>
  </r>
  <r>
    <s v="Snatched"/>
    <x v="0"/>
    <x v="2"/>
    <x v="37"/>
    <s v="May 12, 2017 (United States)"/>
    <x v="54"/>
    <n v="34000"/>
    <s v="Jonathan Levine"/>
    <s v="Katie Dippold"/>
    <s v="Amy Schumer"/>
    <s v="United States"/>
    <n v="42000000"/>
    <n v="60845711"/>
    <s v="Chernin Entertainment"/>
    <n v="90"/>
    <n v="245.1"/>
    <n v="77875559.12158303"/>
    <n v="0.44870740476190474"/>
  </r>
  <r>
    <s v="Roman J. Israel, Esq."/>
    <x v="8"/>
    <x v="6"/>
    <x v="37"/>
    <s v="November 22, 2017 (United States)"/>
    <x v="16"/>
    <n v="35000"/>
    <s v="Dan Gilroy"/>
    <s v="Dan Gilroy"/>
    <s v="Denzel Washington"/>
    <s v="Canada"/>
    <n v="22000000"/>
    <n v="13025860"/>
    <s v="BRON Studios"/>
    <n v="122"/>
    <n v="245.1"/>
    <n v="16671612.737658098"/>
    <n v="-0.40791545454545453"/>
  </r>
  <r>
    <s v="Victoria &amp; Abdul"/>
    <x v="8"/>
    <x v="5"/>
    <x v="37"/>
    <s v="October 6, 2017 (United States)"/>
    <x v="8"/>
    <n v="33000"/>
    <s v="Stephen Frears"/>
    <s v="Lee Hall"/>
    <s v="Judi Dench"/>
    <s v="United Kingdom"/>
    <n v="21000000"/>
    <n v="66558465"/>
    <s v="BBC Films"/>
    <n v="111"/>
    <n v="245.1"/>
    <n v="85187231.621787027"/>
    <n v="2.1694507142857145"/>
  </r>
  <r>
    <s v="Fist Fight"/>
    <x v="0"/>
    <x v="3"/>
    <x v="37"/>
    <s v="February 17, 2017 (United States)"/>
    <x v="41"/>
    <n v="41000"/>
    <s v="Richie Keen"/>
    <s v="Van Robichaux"/>
    <s v="Ice Cube"/>
    <s v="United States"/>
    <n v="22000000"/>
    <n v="41087017"/>
    <s v="New Line Cinema"/>
    <n v="91"/>
    <n v="245.1"/>
    <n v="52586688.016727865"/>
    <n v="0.8675916818181818"/>
  </r>
  <r>
    <s v="The Wall"/>
    <x v="0"/>
    <x v="2"/>
    <x v="37"/>
    <s v="May 18, 2017 (Greece)"/>
    <x v="19"/>
    <n v="25000"/>
    <s v="Doug Liman"/>
    <s v="Dwain Worrell"/>
    <s v="Aaron Taylor-Johnson"/>
    <s v="United States"/>
    <m/>
    <n v="4477141"/>
    <s v="Amazon Studios"/>
    <n v="88"/>
    <n v="245.1"/>
    <n v="5730229.0155038759"/>
    <n v="0"/>
  </r>
  <r>
    <s v="How to Be a Latin Lover"/>
    <x v="8"/>
    <x v="3"/>
    <x v="37"/>
    <s v="April 28, 2017 (United States)"/>
    <x v="22"/>
    <n v="15000"/>
    <s v="Ken Marino"/>
    <s v="Jon Zack"/>
    <s v="Eugenio Derbez"/>
    <s v="Mexico"/>
    <n v="10000000"/>
    <n v="62547032"/>
    <s v="Pantelion Films"/>
    <n v="115"/>
    <n v="245.1"/>
    <n v="80053055.644226849"/>
    <n v="5.2547031999999998"/>
  </r>
  <r>
    <s v="The Leisure Seeker"/>
    <x v="0"/>
    <x v="1"/>
    <x v="37"/>
    <s v="January 3, 2018 (France)"/>
    <x v="17"/>
    <n v="7800"/>
    <s v="Paolo VirzÃ¬"/>
    <s v="Michael Zadoorian"/>
    <s v="Helen Mirren"/>
    <s v="Italy"/>
    <m/>
    <n v="10472180"/>
    <s v="Indiana Production"/>
    <n v="112"/>
    <n v="245.1"/>
    <n v="13403194.067727458"/>
    <n v="0"/>
  </r>
  <r>
    <s v="Same Kind of Different as Me"/>
    <x v="8"/>
    <x v="5"/>
    <x v="37"/>
    <s v="October 20, 2017 (United States)"/>
    <x v="14"/>
    <n v="6900"/>
    <s v="Michael Carney"/>
    <s v="Ron Hall"/>
    <s v="Greg Kinnear"/>
    <s v="United States"/>
    <n v="15000000"/>
    <n v="6423605"/>
    <s v="Disruption Entertainment"/>
    <n v="119"/>
    <n v="245.1"/>
    <n v="8221480.573235414"/>
    <n v="-0.57175966666666667"/>
  </r>
  <r>
    <s v="My Little Pony: The Movie"/>
    <x v="1"/>
    <x v="10"/>
    <x v="37"/>
    <s v="October 6, 2017 (United States)"/>
    <x v="10"/>
    <n v="6200"/>
    <s v="Jayson Thiessen"/>
    <s v="Meghan McCarthy"/>
    <s v="Emily Blunt"/>
    <s v="United States"/>
    <n v="6500000"/>
    <n v="60330833"/>
    <s v="Lionsgate"/>
    <n v="99"/>
    <n v="245.1"/>
    <n v="77216574.100775197"/>
    <n v="8.2816666153846157"/>
  </r>
  <r>
    <s v="Goodbye Christopher Robin"/>
    <x v="1"/>
    <x v="5"/>
    <x v="37"/>
    <s v="September 29, 2017 (United Kingdom)"/>
    <x v="12"/>
    <n v="26000"/>
    <s v="Simon Curtis"/>
    <s v="Frank Cottrell Boyce"/>
    <s v="Domhnall Gleeson"/>
    <s v="United Kingdom"/>
    <m/>
    <n v="7401949"/>
    <s v="DJ Films"/>
    <n v="107"/>
    <n v="245.1"/>
    <n v="9473649.128110975"/>
    <n v="0"/>
  </r>
  <r>
    <s v="Table 19"/>
    <x v="8"/>
    <x v="3"/>
    <x v="37"/>
    <s v="March 3, 2017 (United States)"/>
    <x v="1"/>
    <n v="27000"/>
    <s v="Jeffrey Blitz"/>
    <s v="Mark Duplass"/>
    <s v="Anna Kendrick"/>
    <s v="United States"/>
    <n v="5000000"/>
    <n v="5042014"/>
    <s v="3311 Productions"/>
    <n v="87"/>
    <n v="245.1"/>
    <n v="6453201.9249286009"/>
    <n v="8.4028000000000002E-3"/>
  </r>
  <r>
    <s v="Father Figures"/>
    <x v="0"/>
    <x v="3"/>
    <x v="37"/>
    <s v="December 22, 2017 (United States)"/>
    <x v="30"/>
    <n v="19000"/>
    <s v="Lawrence Sher"/>
    <s v="Justin Malen"/>
    <s v="Owen Wilson"/>
    <s v="United States"/>
    <n v="25000000"/>
    <n v="25601244"/>
    <s v="Alcon Entertainment"/>
    <n v="113"/>
    <n v="245.1"/>
    <n v="32766667.657282744"/>
    <n v="2.404976E-2"/>
  </r>
  <r>
    <s v="Kidnap"/>
    <x v="0"/>
    <x v="2"/>
    <x v="37"/>
    <s v="August 4, 2017 (United States)"/>
    <x v="23"/>
    <n v="35000"/>
    <s v="Luis Prieto"/>
    <s v="Knate Lee"/>
    <s v="Halle Berry"/>
    <s v="United States"/>
    <n v="21000000"/>
    <n v="34814102"/>
    <s v="Di Bonaventura Pictures"/>
    <n v="95"/>
    <n v="245.1"/>
    <n v="44558073.428804569"/>
    <n v="0.65781438095238098"/>
  </r>
  <r>
    <s v="Diary of a Wimpy Kid: The Long Haul"/>
    <x v="1"/>
    <x v="10"/>
    <x v="37"/>
    <s v="May 19, 2017 (United States)"/>
    <x v="36"/>
    <n v="7700"/>
    <s v="David Bowers"/>
    <s v="Jeff Kinney"/>
    <s v="Jason Drucker"/>
    <s v="United States"/>
    <n v="22000000"/>
    <n v="40140972"/>
    <s v="Twentieth Century Fox"/>
    <n v="91"/>
    <n v="245.1"/>
    <n v="51375858.492044061"/>
    <n v="0.82458963636363636"/>
  </r>
  <r>
    <s v="Ghost Stories"/>
    <x v="4"/>
    <x v="0"/>
    <x v="37"/>
    <s v="April 20, 2018 (United States)"/>
    <x v="5"/>
    <n v="32000"/>
    <s v="Jeremy Dyson"/>
    <s v="Jeremy Dyson"/>
    <s v="Samuel Bottomley"/>
    <s v="United Kingdom"/>
    <m/>
    <n v="4131358"/>
    <s v="Warp Films"/>
    <n v="98"/>
    <n v="245.1"/>
    <n v="5287666.277437781"/>
    <n v="0"/>
  </r>
  <r>
    <s v="Churchill"/>
    <x v="1"/>
    <x v="5"/>
    <x v="37"/>
    <s v="June 2, 2017 (United States)"/>
    <x v="10"/>
    <n v="12000"/>
    <s v="Jonathan Teplitzky"/>
    <s v="Alex von Tunzelmann"/>
    <s v="Brian Cox"/>
    <s v="United Kingdom"/>
    <n v="6400000"/>
    <n v="6724365"/>
    <s v="Salon Pictures"/>
    <n v="105"/>
    <n v="245.1"/>
    <n v="8606419.0146878827"/>
    <n v="5.0682031250000002E-2"/>
  </r>
  <r>
    <s v="Beach Rats"/>
    <x v="0"/>
    <x v="0"/>
    <x v="37"/>
    <s v="November 22, 2017 (Sweden)"/>
    <x v="5"/>
    <n v="13000"/>
    <s v="Eliza Hittman"/>
    <s v="Eliza Hittman"/>
    <s v="Harris Dickinson"/>
    <s v="United States"/>
    <m/>
    <n v="486623"/>
    <s v="Cinereach"/>
    <n v="98"/>
    <n v="245.1"/>
    <n v="622821.84863321099"/>
    <n v="0"/>
  </r>
  <r>
    <s v="The Bookshop"/>
    <x v="1"/>
    <x v="0"/>
    <x v="37"/>
    <s v="August 24, 2018 (United States)"/>
    <x v="16"/>
    <n v="14000"/>
    <s v="Isabel Coixet"/>
    <s v="Isabel Coixet"/>
    <s v="Emily Mortimer"/>
    <s v="United Kingdom"/>
    <n v="5400000"/>
    <n v="12062146"/>
    <s v="Diagonal TV"/>
    <n v="113"/>
    <n v="245.1"/>
    <n v="15438168.911464708"/>
    <n v="1.2337307407407407"/>
  </r>
  <r>
    <s v="Mary Shelley"/>
    <x v="8"/>
    <x v="5"/>
    <x v="37"/>
    <s v="July 5, 2018 (Australia)"/>
    <x v="16"/>
    <n v="14000"/>
    <s v="Haifaa Al-Mansour"/>
    <s v="Emma Jensen"/>
    <s v="Elle Fanning"/>
    <s v="United Kingdom"/>
    <m/>
    <n v="2096600"/>
    <s v="BFI Film Fund"/>
    <n v="120"/>
    <n v="245.1"/>
    <n v="2683408.4863321092"/>
    <n v="0"/>
  </r>
  <r>
    <s v="A Bad Moms Christmas"/>
    <x v="0"/>
    <x v="3"/>
    <x v="37"/>
    <s v="November 1, 2017 (United States)"/>
    <x v="41"/>
    <n v="46000"/>
    <s v="Jon Lucas"/>
    <s v="Jon Lucas"/>
    <s v="Mila Kunis"/>
    <s v="United States"/>
    <n v="28000000"/>
    <n v="130560428"/>
    <s v="Huayi Brothers Media"/>
    <n v="104"/>
    <n v="245.1"/>
    <n v="167102432.73602611"/>
    <n v="3.6628724285714287"/>
  </r>
  <r>
    <s v="Loveless"/>
    <x v="0"/>
    <x v="0"/>
    <x v="37"/>
    <s v="June 1, 2017 (Russia)"/>
    <x v="37"/>
    <n v="31000"/>
    <s v="Andrey Zvyagintsev"/>
    <s v="Oleg Negin"/>
    <s v="Maryana Spivak"/>
    <s v="Russia"/>
    <m/>
    <n v="3925992"/>
    <s v="Non-Stop Productions"/>
    <n v="127"/>
    <n v="245.1"/>
    <n v="5024821.2582619339"/>
    <n v="0"/>
  </r>
  <r>
    <s v="Captain Underpants: The First Epic Movie"/>
    <x v="1"/>
    <x v="10"/>
    <x v="37"/>
    <s v="June 2, 2017 (United States)"/>
    <x v="19"/>
    <n v="26000"/>
    <s v="David Soren"/>
    <s v="Nicholas Stoller"/>
    <s v="Kevin Hart"/>
    <s v="United States"/>
    <n v="38000000"/>
    <n v="125427681"/>
    <s v="DreamWorks Animation"/>
    <n v="89"/>
    <n v="245.1"/>
    <n v="160533102.93635252"/>
    <n v="2.3007284473684209"/>
  </r>
  <r>
    <s v="Beatriz at Dinner"/>
    <x v="0"/>
    <x v="3"/>
    <x v="37"/>
    <s v="June 9, 2017 (United States)"/>
    <x v="22"/>
    <n v="9300"/>
    <s v="Miguel Arteta"/>
    <s v="Mike White"/>
    <s v="Salma Hayek"/>
    <s v="United States"/>
    <m/>
    <n v="7425391"/>
    <s v="BRON Studios"/>
    <n v="82"/>
    <n v="245.1"/>
    <n v="9503652.2101183198"/>
    <n v="0"/>
  </r>
  <r>
    <s v="Wish Upon"/>
    <x v="8"/>
    <x v="0"/>
    <x v="37"/>
    <s v="July 14, 2017 (United States)"/>
    <x v="18"/>
    <n v="19000"/>
    <s v="John R. Leonetti"/>
    <s v="Barbara Marshall"/>
    <s v="Joey King"/>
    <s v="United States"/>
    <n v="12000000"/>
    <n v="23468586"/>
    <s v="Broad Green Pictures"/>
    <n v="90"/>
    <n v="245.1"/>
    <n v="30037109.050183598"/>
    <n v="0.95571550000000005"/>
  </r>
  <r>
    <s v="Super Dark Times"/>
    <x v="4"/>
    <x v="6"/>
    <x v="37"/>
    <s v="September 29, 2017 (United States)"/>
    <x v="14"/>
    <n v="21000"/>
    <s v="Kevin Phillips"/>
    <s v="Ben Collins"/>
    <s v="Owen Campbell"/>
    <s v="United States"/>
    <m/>
    <n v="33109"/>
    <s v="Ways &amp; Means"/>
    <n v="103"/>
    <n v="245.1"/>
    <n v="42375.737658098733"/>
    <n v="0"/>
  </r>
  <r>
    <s v="Blade of the Immortal"/>
    <x v="0"/>
    <x v="2"/>
    <x v="37"/>
    <s v="November 3, 2017 (United States)"/>
    <x v="8"/>
    <n v="16000"/>
    <s v="Takashi Miike"/>
    <s v="Hiroaki Samura"/>
    <s v="Takuya Kimura"/>
    <s v="Japan"/>
    <m/>
    <n v="7162617"/>
    <s v="Warner Bros."/>
    <n v="140"/>
    <n v="245.1"/>
    <n v="9167331.5091799274"/>
    <n v="0"/>
  </r>
  <r>
    <s v="Journey's End"/>
    <x v="0"/>
    <x v="0"/>
    <x v="37"/>
    <s v="February 2, 2018 (United Kingdom)"/>
    <x v="17"/>
    <n v="8500"/>
    <s v="Saul Dibb"/>
    <s v="Simon Reade"/>
    <s v="Paul Bettany"/>
    <s v="United Kingdom"/>
    <m/>
    <n v="970809"/>
    <s v="Fluidity Films"/>
    <n v="107"/>
    <n v="245.1"/>
    <n v="1242524.6156670747"/>
    <n v="0"/>
  </r>
  <r>
    <s v="Godard Mon Amour"/>
    <x v="0"/>
    <x v="5"/>
    <x v="37"/>
    <s v="September 13, 2017 (France)"/>
    <x v="14"/>
    <n v="4900"/>
    <s v="Michel Hazanavicius"/>
    <s v="Michel Hazanavicius"/>
    <s v="Louis Garrel"/>
    <s v="France"/>
    <m/>
    <n v="1332204"/>
    <s v="Les Compagnons du CinÃ©ma"/>
    <n v="107"/>
    <n v="245.1"/>
    <n v="1705068.9302325582"/>
    <n v="0"/>
  </r>
  <r>
    <s v="Marshall"/>
    <x v="8"/>
    <x v="5"/>
    <x v="37"/>
    <s v="October 13, 2017 (United States)"/>
    <x v="4"/>
    <n v="22000"/>
    <s v="Reginald Hudlin"/>
    <s v="Michael Koskoff"/>
    <s v="Chadwick Boseman"/>
    <s v="United States"/>
    <n v="12000000"/>
    <n v="10116816"/>
    <s v="Chestnut Ridge Productions"/>
    <n v="118"/>
    <n v="245.1"/>
    <n v="12948368.744186047"/>
    <n v="-0.15693199999999999"/>
  </r>
  <r>
    <s v="BPM (Beats Per Minute)"/>
    <x v="4"/>
    <x v="0"/>
    <x v="37"/>
    <s v="October 20, 2017 (United States)"/>
    <x v="34"/>
    <n v="14000"/>
    <s v="Robin Campillo"/>
    <s v="Robin Campillo"/>
    <s v="Nahuel PÃ©rez Biscayart"/>
    <s v="France"/>
    <m/>
    <n v="7704369"/>
    <s v="Les Films de Pierre"/>
    <n v="143"/>
    <n v="245.1"/>
    <n v="9860712.1799265612"/>
    <n v="0"/>
  </r>
  <r>
    <s v="Lean on Pete"/>
    <x v="0"/>
    <x v="1"/>
    <x v="37"/>
    <s v="April 6, 2018 (United States)"/>
    <x v="13"/>
    <n v="12000"/>
    <s v="Andrew Haigh"/>
    <s v="Andrew Haigh"/>
    <s v="Charlie Plummer"/>
    <s v="United Kingdom"/>
    <m/>
    <n v="2443584"/>
    <s v="Film4"/>
    <n v="121"/>
    <n v="245.1"/>
    <n v="3127508.3671970624"/>
    <n v="0"/>
  </r>
  <r>
    <s v="Memoir of a Murderer"/>
    <x v="4"/>
    <x v="2"/>
    <x v="37"/>
    <s v="September 8, 2017 (United States)"/>
    <x v="13"/>
    <n v="7300"/>
    <s v="Shin-yeon Won"/>
    <s v="Jo-yun Hwang"/>
    <s v="Sol Kyung-gu"/>
    <s v="South Korea"/>
    <m/>
    <n v="19015346"/>
    <s v="Green Fish Pictures"/>
    <n v="118"/>
    <n v="245.1"/>
    <n v="24337470.584251326"/>
    <n v="0"/>
  </r>
  <r>
    <s v="Take Me"/>
    <x v="11"/>
    <x v="3"/>
    <x v="37"/>
    <s v="May 5, 2017 (United States)"/>
    <x v="10"/>
    <n v="4900"/>
    <s v="Pat Healy"/>
    <s v="Mike Makowsky"/>
    <s v="Pat Healy"/>
    <s v="United States"/>
    <m/>
    <n v="2583"/>
    <s v="Duplass Brothers Productions"/>
    <n v="83"/>
    <n v="245.1"/>
    <n v="3305.9449204406365"/>
    <n v="0"/>
  </r>
  <r>
    <s v="The Last Movie Star"/>
    <x v="0"/>
    <x v="0"/>
    <x v="37"/>
    <s v="March 30, 2018 (United States)"/>
    <x v="9"/>
    <n v="3700"/>
    <s v="Adam Rifkin"/>
    <s v="Adam Rifkin"/>
    <s v="Burt Reynolds"/>
    <s v="United States"/>
    <m/>
    <n v="14410"/>
    <s v="Broken Twig Productions Inc."/>
    <n v="94"/>
    <n v="245.1"/>
    <n v="18443.153814769481"/>
    <n v="0"/>
  </r>
  <r>
    <s v="On Chesil Beach"/>
    <x v="0"/>
    <x v="0"/>
    <x v="37"/>
    <s v="May 18, 2018 (United States)"/>
    <x v="21"/>
    <n v="10000"/>
    <s v="Dominic Cooke"/>
    <s v="Ian McEwan"/>
    <s v="Billy Howle"/>
    <s v="United Kingdom"/>
    <m/>
    <n v="3338249"/>
    <s v="BBC Films"/>
    <n v="110"/>
    <n v="245.1"/>
    <n v="4272577.3614851078"/>
    <n v="0"/>
  </r>
  <r>
    <s v="Breath"/>
    <x v="11"/>
    <x v="1"/>
    <x v="37"/>
    <s v="May 3, 2018 (Australia)"/>
    <x v="17"/>
    <n v="3000"/>
    <s v="Simon Baker"/>
    <s v="Gerard Lee"/>
    <s v="Samson Coulter"/>
    <s v="Australia"/>
    <m/>
    <n v="3322479"/>
    <s v="Gran Via Productions"/>
    <n v="115"/>
    <n v="245.1"/>
    <n v="4252393.5630354956"/>
    <n v="0"/>
  </r>
  <r>
    <s v="The Villainess"/>
    <x v="4"/>
    <x v="2"/>
    <x v="37"/>
    <s v="June 8, 2017 (South Korea)"/>
    <x v="17"/>
    <n v="13000"/>
    <s v="Byung-gil Jung"/>
    <s v="Byeong-sik Jung"/>
    <s v="Kim Ok-bin"/>
    <s v="South Korea"/>
    <m/>
    <n v="8737458"/>
    <s v="Apeitda"/>
    <n v="124"/>
    <n v="245.1"/>
    <n v="11182948.080783354"/>
    <n v="0"/>
  </r>
  <r>
    <s v="How to Talk to Girls at Parties"/>
    <x v="0"/>
    <x v="3"/>
    <x v="37"/>
    <s v="May 25, 2018 (United States)"/>
    <x v="46"/>
    <n v="10000"/>
    <s v="John Cameron Mitchell"/>
    <s v="Philippa Goslett"/>
    <s v="Elle Fanning"/>
    <s v="United Kingdom"/>
    <m/>
    <n v="385733"/>
    <s v="Cross City Sales"/>
    <n v="102"/>
    <n v="245.1"/>
    <n v="493694.17421460629"/>
    <n v="0"/>
  </r>
  <r>
    <s v="Amityville: The Awakening"/>
    <x v="8"/>
    <x v="4"/>
    <x v="37"/>
    <s v="October 12, 2017 (United States)"/>
    <x v="25"/>
    <n v="13000"/>
    <s v="Franck Khalfoun"/>
    <s v="Franck Khalfoun"/>
    <s v="Jennifer Jason Leigh"/>
    <s v="United States"/>
    <m/>
    <n v="8481997"/>
    <s v="Dimension Films"/>
    <n v="87"/>
    <n v="245.1"/>
    <n v="10855987.184414525"/>
    <n v="0"/>
  </r>
  <r>
    <s v="The Resurrection of Gavin Stone"/>
    <x v="1"/>
    <x v="3"/>
    <x v="37"/>
    <s v="January 20, 2017 (United States)"/>
    <x v="21"/>
    <n v="2000"/>
    <s v="Dallas Jenkins"/>
    <s v="Andrea Gyertson Nasfell"/>
    <s v="Brett Dalton"/>
    <s v="United States"/>
    <n v="2000000"/>
    <n v="2308355"/>
    <s v="Blumhouse Productions"/>
    <n v="91"/>
    <n v="245.1"/>
    <n v="2954430.6956344349"/>
    <n v="0.1541775"/>
  </r>
  <r>
    <s v="The Bye Bye Man"/>
    <x v="8"/>
    <x v="0"/>
    <x v="37"/>
    <s v="January 13, 2017 (United States)"/>
    <x v="29"/>
    <n v="23000"/>
    <s v="Stacy Title"/>
    <s v="Jonathan Penner"/>
    <s v="Douglas Smith"/>
    <s v="United States"/>
    <n v="7400000"/>
    <n v="29874280"/>
    <s v="Huayi Brothers Media"/>
    <n v="96"/>
    <n v="245.1"/>
    <n v="38235665.589555286"/>
    <n v="3.037064864864865"/>
  </r>
  <r>
    <s v="Along With the Gods: The Two Worlds"/>
    <x v="4"/>
    <x v="2"/>
    <x v="37"/>
    <s v="December 20, 2017 (South Korea)"/>
    <x v="4"/>
    <n v="13000"/>
    <s v="Yong-hwa Kim"/>
    <s v="Ho-min Ju"/>
    <s v="Ha Jung-woo"/>
    <s v="South Korea"/>
    <m/>
    <n v="109383972"/>
    <s v="Dexter Studios"/>
    <n v="139"/>
    <n v="245.1"/>
    <n v="139998988.23500612"/>
    <n v="0"/>
  </r>
  <r>
    <s v="A Quiet Place"/>
    <x v="8"/>
    <x v="0"/>
    <x v="38"/>
    <s v="April 6, 2018 (United States)"/>
    <x v="24"/>
    <n v="456000"/>
    <s v="John Krasinski"/>
    <s v="Bryan Woods"/>
    <s v="Emily Blunt"/>
    <s v="United States"/>
    <n v="17000000"/>
    <n v="350320413"/>
    <s v="Paramount Pictures"/>
    <n v="90"/>
    <n v="251.1"/>
    <n v="437656366.22102749"/>
    <n v="19.607083117647058"/>
  </r>
  <r>
    <s v="Avengers: Infinity War"/>
    <x v="8"/>
    <x v="2"/>
    <x v="38"/>
    <s v="April 27, 2018 (United States)"/>
    <x v="0"/>
    <n v="897000"/>
    <s v="Anthony Russo"/>
    <s v="Christopher Markus"/>
    <s v="Robert Downey Jr."/>
    <s v="United States"/>
    <n v="321000000"/>
    <n v="2048359754"/>
    <s v="Marvel Studios"/>
    <n v="149"/>
    <n v="251.1"/>
    <n v="2559022121.9824772"/>
    <n v="5.381183034267913"/>
  </r>
  <r>
    <s v="Deadpool 2"/>
    <x v="0"/>
    <x v="2"/>
    <x v="38"/>
    <s v="May 18, 2018 (United States)"/>
    <x v="3"/>
    <n v="505000"/>
    <s v="David Leitch"/>
    <s v="Rhett Reese"/>
    <s v="Ryan Reynolds"/>
    <s v="Canada"/>
    <n v="110000000"/>
    <n v="786470484"/>
    <s v="Twentieth Century Fox"/>
    <n v="119"/>
    <n v="251.1"/>
    <n v="982539987.37873363"/>
    <n v="6.1497316727272731"/>
  </r>
  <r>
    <s v="Bohemian Rhapsody"/>
    <x v="8"/>
    <x v="5"/>
    <x v="38"/>
    <s v="November 2, 2018 (United States)"/>
    <x v="6"/>
    <n v="476000"/>
    <s v="Bryan Singer"/>
    <s v="Anthony McCarten"/>
    <s v="Rami Malek"/>
    <s v="United Kingdom"/>
    <n v="52000000"/>
    <n v="911902649"/>
    <s v="Twentieth Century Fox"/>
    <n v="134"/>
    <n v="251.1"/>
    <n v="1139242775.7518919"/>
    <n v="16.536589403846154"/>
  </r>
  <r>
    <s v="Black Panther"/>
    <x v="8"/>
    <x v="2"/>
    <x v="38"/>
    <s v="February 16, 2018 (United States)"/>
    <x v="4"/>
    <n v="661000"/>
    <s v="Ryan Coogler"/>
    <s v="Ryan Coogler"/>
    <s v="Chadwick Boseman"/>
    <s v="United States"/>
    <n v="200000000"/>
    <n v="1347597973"/>
    <s v="Marvel Studios"/>
    <n v="134"/>
    <n v="251.1"/>
    <n v="1683558280.0880129"/>
    <n v="5.7379898650000003"/>
  </r>
  <r>
    <s v="Hereditary"/>
    <x v="0"/>
    <x v="0"/>
    <x v="38"/>
    <s v="June 8, 2018 (United States)"/>
    <x v="4"/>
    <n v="259000"/>
    <s v="Ari Aster"/>
    <s v="Ari Aster"/>
    <s v="Toni Collette"/>
    <s v="United States"/>
    <n v="10000000"/>
    <n v="80239658"/>
    <s v="PalmStar Media"/>
    <n v="127"/>
    <n v="251.1"/>
    <n v="100243650.79490243"/>
    <n v="7.0239658"/>
  </r>
  <r>
    <s v="A Simple Favor"/>
    <x v="0"/>
    <x v="3"/>
    <x v="38"/>
    <s v="September 14, 2018 (United States)"/>
    <x v="8"/>
    <n v="136000"/>
    <s v="Paul Feig"/>
    <s v="Darcey Bell"/>
    <s v="Anna Kendrick"/>
    <s v="Canada"/>
    <n v="20000000"/>
    <n v="97644617"/>
    <s v="BRON Studios"/>
    <n v="117"/>
    <n v="251.1"/>
    <n v="121987719.44603744"/>
    <n v="3.88223085"/>
  </r>
  <r>
    <s v="Aquaman"/>
    <x v="8"/>
    <x v="2"/>
    <x v="38"/>
    <s v="December 21, 2018 (United States)"/>
    <x v="15"/>
    <n v="404000"/>
    <s v="James Wan"/>
    <s v="David Leslie Johnson-McGoldrick"/>
    <s v="Jason Momoa"/>
    <s v="United States"/>
    <n v="160000000"/>
    <n v="1148485886"/>
    <s v="Warner Bros."/>
    <n v="143"/>
    <n v="251.1"/>
    <n v="1434806939.2202311"/>
    <n v="6.1780367875"/>
  </r>
  <r>
    <s v="Ready Player One"/>
    <x v="8"/>
    <x v="2"/>
    <x v="38"/>
    <s v="March 29, 2018 (United States)"/>
    <x v="34"/>
    <n v="388000"/>
    <s v="Steven Spielberg"/>
    <s v="Zak Penn"/>
    <s v="Tye Sheridan"/>
    <s v="United States"/>
    <n v="175000000"/>
    <n v="582893671"/>
    <s v="Warner Bros."/>
    <n v="140"/>
    <n v="251.1"/>
    <n v="728210850.62803674"/>
    <n v="2.330820977142857"/>
  </r>
  <r>
    <s v="Spider-Man: Into the Spider-Verse"/>
    <x v="1"/>
    <x v="10"/>
    <x v="38"/>
    <s v="December 14, 2018 (United States)"/>
    <x v="0"/>
    <n v="411000"/>
    <s v="Bob Persichetti"/>
    <s v="Phil Lord"/>
    <s v="Shameik Moore"/>
    <s v="United States"/>
    <n v="90000000"/>
    <n v="375540831"/>
    <s v="Sony Pictures Entertainment (SPE)"/>
    <n v="117"/>
    <n v="251.1"/>
    <n v="469164311.76702511"/>
    <n v="3.1726759000000002"/>
  </r>
  <r>
    <s v="Mission: Impossible - Fallout"/>
    <x v="8"/>
    <x v="2"/>
    <x v="38"/>
    <s v="July 27, 2018 (United States)"/>
    <x v="3"/>
    <n v="303000"/>
    <s v="Christopher McQuarrie"/>
    <s v="Bruce Geller"/>
    <s v="Tom Cruise"/>
    <s v="United States"/>
    <n v="178000000"/>
    <n v="791657398"/>
    <s v="Paramount Pictures"/>
    <n v="147"/>
    <n v="251.1"/>
    <n v="989020014.94464362"/>
    <n v="3.4475134719101121"/>
  </r>
  <r>
    <s v="Venom"/>
    <x v="8"/>
    <x v="2"/>
    <x v="38"/>
    <s v="October 5, 2018 (United States)"/>
    <x v="17"/>
    <n v="387000"/>
    <s v="Ruben Fleischer"/>
    <s v="Jeff Pinkner"/>
    <s v="Tom Hardy"/>
    <s v="China"/>
    <n v="100000000"/>
    <n v="856085151"/>
    <s v="Avi Arad Productions"/>
    <n v="112"/>
    <n v="251.1"/>
    <n v="1069509804.3357229"/>
    <n v="7.56085151"/>
  </r>
  <r>
    <s v="Green Book"/>
    <x v="8"/>
    <x v="5"/>
    <x v="38"/>
    <s v="November 16, 2018 (United States)"/>
    <x v="7"/>
    <n v="414000"/>
    <s v="Peter Farrelly"/>
    <s v="Nick Vallelonga"/>
    <s v="Viggo Mortensen"/>
    <s v="United States"/>
    <n v="23000000"/>
    <n v="321752656"/>
    <s v="Participant"/>
    <n v="130"/>
    <n v="251.1"/>
    <n v="401966579.79769021"/>
    <n v="12.989245913043478"/>
  </r>
  <r>
    <s v="Crazy Rich Asians"/>
    <x v="8"/>
    <x v="3"/>
    <x v="38"/>
    <s v="August 15, 2018 (United States)"/>
    <x v="15"/>
    <n v="152000"/>
    <s v="Jon M. Chu"/>
    <s v="Peter Chiarelli"/>
    <s v="Constance Wu"/>
    <s v="United States"/>
    <n v="30000000"/>
    <n v="238539198"/>
    <s v="Warner Bros."/>
    <n v="120"/>
    <n v="251.1"/>
    <n v="298007751.54360813"/>
    <n v="6.9513065999999997"/>
  </r>
  <r>
    <s v="Ant-Man and the Wasp"/>
    <x v="8"/>
    <x v="2"/>
    <x v="38"/>
    <s v="July 6, 2018 (United States)"/>
    <x v="9"/>
    <n v="333000"/>
    <s v="Peyton Reed"/>
    <s v="Chris McKenna"/>
    <s v="Paul Rudd"/>
    <s v="United States"/>
    <n v="162000000"/>
    <n v="622674139"/>
    <s v="Marvel Studios"/>
    <n v="118"/>
    <n v="251.1"/>
    <n v="777908711.28753495"/>
    <n v="2.8436675246913579"/>
  </r>
  <r>
    <s v="BlacKkKlansman"/>
    <x v="0"/>
    <x v="5"/>
    <x v="38"/>
    <s v="August 10, 2018 (United States)"/>
    <x v="24"/>
    <n v="236000"/>
    <s v="Spike Lee"/>
    <s v="Charlie Wachtel"/>
    <s v="John David Washington"/>
    <s v="United States"/>
    <n v="15000000"/>
    <n v="93413709"/>
    <s v="Focus Features"/>
    <n v="135"/>
    <n v="251.1"/>
    <n v="116702033.10752688"/>
    <n v="5.2275805999999996"/>
  </r>
  <r>
    <s v="The Predator"/>
    <x v="0"/>
    <x v="2"/>
    <x v="38"/>
    <s v="September 14, 2018 (United States)"/>
    <x v="11"/>
    <n v="120000"/>
    <s v="Shane Black"/>
    <s v="Fred Dekker"/>
    <s v="Boyd Holbrook"/>
    <s v="United States"/>
    <n v="88000000"/>
    <n v="160542134"/>
    <s v="Twentieth Century Fox"/>
    <n v="107"/>
    <n v="251.1"/>
    <n v="200565780.30983675"/>
    <n v="0.82434243181818179"/>
  </r>
  <r>
    <s v="White Boy Rick"/>
    <x v="0"/>
    <x v="6"/>
    <x v="38"/>
    <s v="September 14, 2018 (United States)"/>
    <x v="16"/>
    <n v="33000"/>
    <s v="Yann Demange"/>
    <s v="Andy Weiss"/>
    <s v="Matthew McConaughey"/>
    <s v="United States"/>
    <n v="29000000"/>
    <n v="25957482"/>
    <s v="LBI Productions"/>
    <n v="111"/>
    <n v="251.1"/>
    <n v="32428761.861409798"/>
    <n v="-0.10491441379310344"/>
  </r>
  <r>
    <s v="Solo: A Star Wars Story"/>
    <x v="8"/>
    <x v="2"/>
    <x v="38"/>
    <s v="May 25, 2018 (United States)"/>
    <x v="15"/>
    <n v="306000"/>
    <s v="Ron Howard"/>
    <s v="Jonathan Kasdan"/>
    <s v="Alden Ehrenreich"/>
    <s v="United States"/>
    <n v="275000000"/>
    <n v="392924807"/>
    <s v="Lucasfilm"/>
    <n v="135"/>
    <n v="251.1"/>
    <n v="490882166.2919156"/>
    <n v="0.42881747999999997"/>
  </r>
  <r>
    <s v="Midnight Sun"/>
    <x v="8"/>
    <x v="0"/>
    <x v="38"/>
    <s v="March 23, 2018 (United States)"/>
    <x v="14"/>
    <n v="26000"/>
    <s v="Scott Speer"/>
    <s v="Kenji Bando"/>
    <s v="Bella Thorne"/>
    <s v="United States"/>
    <n v="2800000"/>
    <n v="27365467"/>
    <s v="Boies / Schiller Film Group"/>
    <n v="91"/>
    <n v="251.1"/>
    <n v="34187761.839506172"/>
    <n v="8.773381071428572"/>
  </r>
  <r>
    <s v="Under the Silver Lake"/>
    <x v="0"/>
    <x v="6"/>
    <x v="38"/>
    <s v="April 19, 2019 (United States)"/>
    <x v="16"/>
    <n v="36000"/>
    <s v="David Robert Mitchell"/>
    <s v="David Robert Mitchell"/>
    <s v="Andrew Garfield"/>
    <s v="United States"/>
    <n v="8500000"/>
    <n v="2053469"/>
    <s v="Vendian Entertainment"/>
    <n v="139"/>
    <n v="251.1"/>
    <n v="2565405.1186778178"/>
    <n v="-0.75841541176470584"/>
  </r>
  <r>
    <s v="Den of Thieves"/>
    <x v="0"/>
    <x v="2"/>
    <x v="38"/>
    <s v="January 19, 2018 (United States)"/>
    <x v="9"/>
    <n v="99000"/>
    <s v="Christian Gudegast"/>
    <s v="Christian Gudegast"/>
    <s v="Gerard Butler"/>
    <s v="United States"/>
    <n v="30000000"/>
    <n v="80509622"/>
    <s v="STX Films"/>
    <n v="140"/>
    <n v="251.1"/>
    <n v="100580917.64794903"/>
    <n v="1.6836540666666666"/>
  </r>
  <r>
    <s v="Annihilation"/>
    <x v="0"/>
    <x v="1"/>
    <x v="38"/>
    <s v="February 23, 2018 (United States)"/>
    <x v="8"/>
    <n v="292000"/>
    <s v="Alex Garland"/>
    <s v="Alex Garland"/>
    <s v="Natalie Portman"/>
    <s v="United Kingdom"/>
    <n v="40000000"/>
    <n v="43070915"/>
    <s v="Paramount Pictures"/>
    <n v="115"/>
    <n v="251.1"/>
    <n v="53808626.18677818"/>
    <n v="7.6772875000000004E-2"/>
  </r>
  <r>
    <s v="Red Sparrow"/>
    <x v="0"/>
    <x v="2"/>
    <x v="38"/>
    <s v="March 2, 2018 (United States)"/>
    <x v="14"/>
    <n v="173000"/>
    <s v="Francis Lawrence"/>
    <s v="Justin Haythe"/>
    <s v="Jennifer Lawrence"/>
    <s v="United States"/>
    <n v="69000000"/>
    <n v="151572634"/>
    <s v="Chernin Entertainment"/>
    <n v="140"/>
    <n v="251.1"/>
    <n v="189360156.45479891"/>
    <n v="1.19670484057971"/>
  </r>
  <r>
    <s v="A Star Is Born"/>
    <x v="0"/>
    <x v="0"/>
    <x v="38"/>
    <s v="October 5, 2018 (United States)"/>
    <x v="37"/>
    <n v="350000"/>
    <s v="Bradley Cooper"/>
    <s v="Eric Roth"/>
    <s v="Lady Gaga"/>
    <s v="United States"/>
    <n v="36000000"/>
    <n v="436188866"/>
    <s v="Warner Bros. Pictures"/>
    <n v="136"/>
    <n v="251.1"/>
    <n v="544932087.87017131"/>
    <n v="11.116357388888888"/>
  </r>
  <r>
    <s v="Mamma Mia! Here We Go Again"/>
    <x v="8"/>
    <x v="3"/>
    <x v="38"/>
    <s v="July 20, 2018 (United States)"/>
    <x v="14"/>
    <n v="85000"/>
    <s v="Ol Parker"/>
    <s v="Ol Parker"/>
    <s v="Lily James"/>
    <s v="United Kingdom"/>
    <n v="75000000"/>
    <n v="395618157"/>
    <s v="Universal Pictures"/>
    <n v="114"/>
    <n v="251.1"/>
    <n v="494246976.70609325"/>
    <n v="4.2749087599999998"/>
  </r>
  <r>
    <s v="Death Wish"/>
    <x v="0"/>
    <x v="2"/>
    <x v="38"/>
    <s v="March 2, 2018 (United States)"/>
    <x v="21"/>
    <n v="67000"/>
    <s v="Eli Roth"/>
    <s v="Joe Carnahan"/>
    <s v="Bruce Willis"/>
    <s v="United States"/>
    <n v="30000000"/>
    <n v="49562710"/>
    <s v="Cave 76"/>
    <n v="107"/>
    <n v="251.1"/>
    <n v="61918845.587415375"/>
    <n v="0.65209033333333333"/>
  </r>
  <r>
    <s v="Instant Family"/>
    <x v="8"/>
    <x v="3"/>
    <x v="38"/>
    <s v="November 16, 2018 (United States)"/>
    <x v="4"/>
    <n v="97000"/>
    <s v="Sean Anders"/>
    <s v="Sean Anders"/>
    <s v="Mark Wahlberg"/>
    <s v="United States"/>
    <n v="48000000"/>
    <n v="120556201"/>
    <s v="Closest to the Hole Productions"/>
    <n v="118"/>
    <n v="251.1"/>
    <n v="150611231.59577858"/>
    <n v="1.5115875208333334"/>
  </r>
  <r>
    <s v="Jurassic World: Fallen Kingdom"/>
    <x v="8"/>
    <x v="2"/>
    <x v="38"/>
    <s v="June 22, 2018 (United States)"/>
    <x v="19"/>
    <n v="277000"/>
    <s v="J.A. Bayona"/>
    <s v="Derek Connolly"/>
    <s v="Chris Pratt"/>
    <s v="United States"/>
    <n v="170000000"/>
    <n v="1310466296"/>
    <s v="Universal Pictures"/>
    <n v="128"/>
    <n v="251.1"/>
    <n v="1637169562.1473517"/>
    <n v="6.708625270588235"/>
  </r>
  <r>
    <s v="Eighth Grade"/>
    <x v="0"/>
    <x v="3"/>
    <x v="38"/>
    <s v="August 3, 2018 (United States)"/>
    <x v="34"/>
    <n v="68000"/>
    <s v="Bo Burnham"/>
    <s v="Bo Burnham"/>
    <s v="Elsie Fisher"/>
    <s v="United States"/>
    <n v="2000000"/>
    <n v="14347433"/>
    <s v="A24"/>
    <n v="93"/>
    <n v="251.1"/>
    <n v="17924292.043409001"/>
    <n v="6.1737165000000003"/>
  </r>
  <r>
    <s v="Ocean's Eight"/>
    <x v="8"/>
    <x v="2"/>
    <x v="38"/>
    <s v="June 8, 2018 (United States)"/>
    <x v="21"/>
    <n v="197000"/>
    <s v="Gary Ross"/>
    <s v="Gary Ross"/>
    <s v="Sandra Bullock"/>
    <s v="United States"/>
    <n v="70000000"/>
    <n v="297718711"/>
    <s v="Warner Bros."/>
    <n v="110"/>
    <n v="251.1"/>
    <n v="371940898.60892075"/>
    <n v="3.2531244428571426"/>
  </r>
  <r>
    <s v="Suspiria"/>
    <x v="0"/>
    <x v="7"/>
    <x v="38"/>
    <s v="November 2, 2018 (United States)"/>
    <x v="17"/>
    <n v="66000"/>
    <s v="Luca Guadagnino"/>
    <s v="Dario Argento"/>
    <s v="ChloÃ« Grace Moretz"/>
    <s v="Italy"/>
    <n v="20000000"/>
    <n v="7942093"/>
    <s v="Frenesy Film Company"/>
    <n v="152"/>
    <n v="251.1"/>
    <n v="9922081.1393866986"/>
    <n v="-0.60289535000000005"/>
  </r>
  <r>
    <s v="The Favourite"/>
    <x v="0"/>
    <x v="5"/>
    <x v="38"/>
    <s v="December 21, 2018 (United States)"/>
    <x v="24"/>
    <n v="181000"/>
    <s v="Yorgos Lanthimos"/>
    <s v="Deborah Davis"/>
    <s v="Olivia Colman"/>
    <s v="Ireland"/>
    <n v="15000000"/>
    <n v="95918706"/>
    <s v="Fox Searchlight Pictures"/>
    <n v="119"/>
    <n v="251.1"/>
    <n v="119831533.54121865"/>
    <n v="5.3945803999999997"/>
  </r>
  <r>
    <s v="The Meg"/>
    <x v="8"/>
    <x v="2"/>
    <x v="38"/>
    <s v="August 10, 2018 (United States)"/>
    <x v="41"/>
    <n v="157000"/>
    <s v="Jon Turteltaub"/>
    <s v="Dean Georgaris"/>
    <s v="Jason Statham"/>
    <s v="United States"/>
    <n v="130000000"/>
    <n v="530259473"/>
    <s v="Di Bonaventura Pictures"/>
    <n v="113"/>
    <n v="251.1"/>
    <n v="662454785.66348076"/>
    <n v="3.078919023076923"/>
  </r>
  <r>
    <s v="Mandy"/>
    <x v="4"/>
    <x v="4"/>
    <x v="38"/>
    <s v="September 14, 2018 (United States)"/>
    <x v="16"/>
    <n v="68000"/>
    <s v="Panos Cosmatos"/>
    <s v="Panos Cosmatos"/>
    <s v="Nicolas Cage"/>
    <s v="United Kingdom"/>
    <n v="6000000"/>
    <n v="1555203"/>
    <s v="SpectreVision"/>
    <n v="121"/>
    <n v="251.1"/>
    <n v="1942919.8769414576"/>
    <n v="-0.74079950000000006"/>
  </r>
  <r>
    <s v="Sicario: Day of the Soldado"/>
    <x v="0"/>
    <x v="2"/>
    <x v="38"/>
    <s v="June 29, 2018 (United States)"/>
    <x v="12"/>
    <n v="132000"/>
    <s v="Stefano Sollima"/>
    <s v="Taylor Sheridan"/>
    <s v="Benicio Del Toro"/>
    <s v="United States"/>
    <n v="35000000"/>
    <n v="75837743"/>
    <s v="Columbia Pictures"/>
    <n v="122"/>
    <n v="251.1"/>
    <n v="94744324.886897653"/>
    <n v="1.1667926571428571"/>
  </r>
  <r>
    <s v="Fifty Shades Freed"/>
    <x v="0"/>
    <x v="0"/>
    <x v="38"/>
    <s v="February 9, 2018 (United States)"/>
    <x v="54"/>
    <n v="59000"/>
    <s v="James Foley"/>
    <s v="Niall Leonard"/>
    <s v="Dakota Johnson"/>
    <s v="United States"/>
    <n v="55000000"/>
    <n v="371987838"/>
    <s v="Perfect World Pictures"/>
    <n v="105"/>
    <n v="251.1"/>
    <n v="464725546.71684593"/>
    <n v="5.7634152363636364"/>
  </r>
  <r>
    <s v="Halloween"/>
    <x v="0"/>
    <x v="6"/>
    <x v="38"/>
    <s v="October 19, 2018 (United States)"/>
    <x v="16"/>
    <n v="126000"/>
    <s v="David Gordon Green"/>
    <s v="John Carpenter"/>
    <s v="Jamie Lee Curtis"/>
    <s v="United States"/>
    <n v="10000000"/>
    <n v="255614941"/>
    <s v="Blumhouse Productions"/>
    <n v="106"/>
    <n v="251.1"/>
    <n v="319340529.63639987"/>
    <n v="24.561494100000001"/>
  </r>
  <r>
    <s v="Incredibles 2"/>
    <x v="1"/>
    <x v="10"/>
    <x v="38"/>
    <s v="June 15, 2018 (United States)"/>
    <x v="37"/>
    <n v="263000"/>
    <s v="Brad Bird"/>
    <s v="Brad Bird"/>
    <s v="Craig T. Nelson"/>
    <s v="United States"/>
    <n v="200000000"/>
    <n v="1244639527"/>
    <s v="Walt Disney Pictures"/>
    <n v="118"/>
    <n v="251.1"/>
    <n v="1554931977.7773798"/>
    <n v="5.223197635"/>
  </r>
  <r>
    <s v="The First Purge"/>
    <x v="0"/>
    <x v="2"/>
    <x v="38"/>
    <s v="July 4, 2018 (United States)"/>
    <x v="33"/>
    <n v="58000"/>
    <s v="Gerard McMurray"/>
    <s v="James DeMonaco"/>
    <s v="Y'lan Noel"/>
    <s v="United States"/>
    <n v="13000000"/>
    <n v="137056262"/>
    <s v="Blumhouse Productions"/>
    <n v="97"/>
    <n v="251.1"/>
    <n v="171224808.40063721"/>
    <n v="9.542789384615384"/>
  </r>
  <r>
    <s v="The House That Jack Built"/>
    <x v="0"/>
    <x v="6"/>
    <x v="38"/>
    <s v="October 17, 2018 (Belgium)"/>
    <x v="8"/>
    <n v="64000"/>
    <s v="Lars von Trier"/>
    <s v="Lars von Trier"/>
    <s v="Matt Dillon"/>
    <s v="Denmark"/>
    <m/>
    <n v="3081913"/>
    <s v="Zentropa Entertainments"/>
    <n v="152"/>
    <n v="251.1"/>
    <n v="3850243.3616089211"/>
    <n v="0"/>
  </r>
  <r>
    <s v="Ophelia"/>
    <x v="8"/>
    <x v="0"/>
    <x v="38"/>
    <s v="June 28, 2019 (United States)"/>
    <x v="14"/>
    <n v="8500"/>
    <s v="Claire McCarthy"/>
    <s v="Semi Chellas"/>
    <s v="Daisy Ridley"/>
    <s v="United Kingdom"/>
    <n v="12000000"/>
    <n v="242115"/>
    <s v="Covert Media"/>
    <n v="106"/>
    <n v="251.1"/>
    <n v="302475.01194743131"/>
    <n v="-0.97982374999999999"/>
  </r>
  <r>
    <s v="The Nun"/>
    <x v="0"/>
    <x v="4"/>
    <x v="38"/>
    <s v="September 7, 2018 (United States)"/>
    <x v="11"/>
    <n v="127000"/>
    <s v="Corin Hardy"/>
    <s v="Gary Dauberman"/>
    <s v="DemiÃ¡n Bichir"/>
    <s v="United States"/>
    <n v="22000000"/>
    <n v="365551694"/>
    <s v="Atomic Monster"/>
    <n v="96"/>
    <n v="251.1"/>
    <n v="456684852.28116292"/>
    <n v="15.615986090909091"/>
  </r>
  <r>
    <s v="Charlie Says"/>
    <x v="0"/>
    <x v="5"/>
    <x v="38"/>
    <s v="May 17, 2019 (United States)"/>
    <x v="23"/>
    <n v="3500"/>
    <s v="Mary Harron"/>
    <s v="Guinevere Turner"/>
    <s v="Hannah Murray"/>
    <s v="United States"/>
    <m/>
    <n v="98240"/>
    <s v="Epic Level Entertainment"/>
    <n v="110"/>
    <n v="251.1"/>
    <n v="122731.5332536838"/>
    <n v="0"/>
  </r>
  <r>
    <s v="The Equalizer 2"/>
    <x v="0"/>
    <x v="2"/>
    <x v="38"/>
    <s v="July 20, 2018 (United States)"/>
    <x v="17"/>
    <n v="141000"/>
    <s v="Antoine Fuqua"/>
    <s v="Richard Wenk"/>
    <s v="Denzel Washington"/>
    <s v="United States"/>
    <n v="62000000"/>
    <n v="190400157"/>
    <s v="Columbia Pictures"/>
    <n v="121"/>
    <n v="251.1"/>
    <n v="237867500.00358424"/>
    <n v="2.0709702741935483"/>
  </r>
  <r>
    <s v="Climax"/>
    <x v="0"/>
    <x v="0"/>
    <x v="38"/>
    <s v="September 19, 2018 (France)"/>
    <x v="9"/>
    <n v="57000"/>
    <s v="Gaspar NoÃ©"/>
    <s v="Gaspar NoÃ©"/>
    <s v="Sofia Boutella"/>
    <s v="France"/>
    <m/>
    <n v="2027391"/>
    <s v="Rectangle Productions"/>
    <n v="97"/>
    <n v="251.1"/>
    <n v="2532825.7933094385"/>
    <n v="0"/>
  </r>
  <r>
    <s v="The Commuter"/>
    <x v="8"/>
    <x v="2"/>
    <x v="38"/>
    <s v="January 12, 2018 (United States)"/>
    <x v="21"/>
    <n v="107000"/>
    <s v="Jaume Collet-Serra"/>
    <s v="Byron Willinger"/>
    <s v="Liam Neeson"/>
    <s v="United States"/>
    <n v="30000000"/>
    <n v="119942387"/>
    <s v="StudioCanal"/>
    <n v="104"/>
    <n v="251.1"/>
    <n v="149844391.88331342"/>
    <n v="2.9980795666666666"/>
  </r>
  <r>
    <s v="Game Night"/>
    <x v="0"/>
    <x v="2"/>
    <x v="38"/>
    <s v="February 23, 2018 (United States)"/>
    <x v="15"/>
    <n v="215000"/>
    <s v="John Francis Daley"/>
    <s v="Mark Perez"/>
    <s v="Jason Bateman"/>
    <s v="United States"/>
    <n v="37000000"/>
    <n v="117679066"/>
    <s v="Access Entertainment"/>
    <n v="100"/>
    <n v="251.1"/>
    <n v="147016818.0175229"/>
    <n v="2.1805152972972972"/>
  </r>
  <r>
    <s v="Red Joan"/>
    <x v="0"/>
    <x v="5"/>
    <x v="38"/>
    <s v="April 19, 2019 (United Kingdom)"/>
    <x v="5"/>
    <n v="11000"/>
    <s v="Trevor Nunn"/>
    <s v="Lindsay Shapero"/>
    <s v="Judi Dench"/>
    <s v="United Kingdom"/>
    <m/>
    <n v="10647493"/>
    <s v="Trademark Films"/>
    <n v="101"/>
    <n v="251.1"/>
    <n v="13301945.655515732"/>
    <n v="0"/>
  </r>
  <r>
    <s v="Tag"/>
    <x v="0"/>
    <x v="2"/>
    <x v="38"/>
    <s v="June 15, 2018 (United States)"/>
    <x v="16"/>
    <n v="121000"/>
    <s v="Jeff Tomsic"/>
    <s v="Rob McKittrick"/>
    <s v="Jeremy Renner"/>
    <s v="United States"/>
    <n v="28000000"/>
    <n v="78130625"/>
    <s v="Broken Road Productions"/>
    <n v="100"/>
    <n v="251.1"/>
    <n v="97608829.400637209"/>
    <n v="1.7903794642857143"/>
  </r>
  <r>
    <s v="The Hate U Give"/>
    <x v="8"/>
    <x v="6"/>
    <x v="38"/>
    <s v="October 19, 2018 (United States)"/>
    <x v="24"/>
    <n v="33000"/>
    <s v="George Tillman Jr."/>
    <s v="Audrey Wells"/>
    <s v="Amandla Stenberg"/>
    <s v="United States"/>
    <n v="23000000"/>
    <n v="34934009"/>
    <s v="Fox 2000 Pictures"/>
    <n v="133"/>
    <n v="251.1"/>
    <n v="43643164.569095984"/>
    <n v="0.51886995652173917"/>
  </r>
  <r>
    <s v="Bad Times at the El Royale"/>
    <x v="0"/>
    <x v="6"/>
    <x v="38"/>
    <s v="October 12, 2018 (United States)"/>
    <x v="12"/>
    <n v="135000"/>
    <s v="Drew Goddard"/>
    <s v="Drew Goddard"/>
    <s v="Jeff Bridges"/>
    <s v="United States"/>
    <n v="32000000"/>
    <n v="31882724"/>
    <s v="Goddard Textiles"/>
    <n v="141"/>
    <n v="251.1"/>
    <n v="39831184.861808047"/>
    <n v="-3.6648750000000002E-3"/>
  </r>
  <r>
    <s v="Isle of Dogs"/>
    <x v="8"/>
    <x v="10"/>
    <x v="38"/>
    <s v="April 13, 2018 (United States)"/>
    <x v="6"/>
    <n v="147000"/>
    <s v="Wes Anderson"/>
    <s v="Wes Anderson"/>
    <s v="Bryan Cranston"/>
    <s v="Germany"/>
    <m/>
    <n v="64337744"/>
    <s v="Indian Paintbrush"/>
    <n v="101"/>
    <n v="251.1"/>
    <n v="80377340.871365994"/>
    <n v="0"/>
  </r>
  <r>
    <s v="Fantastic Beasts: The Crimes of Grindelwald"/>
    <x v="8"/>
    <x v="1"/>
    <x v="38"/>
    <s v="November 16, 2018 (United States)"/>
    <x v="16"/>
    <n v="234000"/>
    <s v="David Yates"/>
    <s v="J.K. Rowling"/>
    <s v="Eddie Redmayne"/>
    <s v="United Kingdom"/>
    <n v="200000000"/>
    <n v="654855901"/>
    <s v="Heyday Films"/>
    <n v="134"/>
    <n v="251.1"/>
    <n v="818113485.23974514"/>
    <n v="2.274279505"/>
  </r>
  <r>
    <s v="Hunter Killer"/>
    <x v="0"/>
    <x v="2"/>
    <x v="38"/>
    <s v="October 26, 2018 (United States)"/>
    <x v="14"/>
    <n v="58000"/>
    <s v="Donovan Marsh"/>
    <s v="Arne Schmidt"/>
    <s v="Gerard Butler"/>
    <s v="United Kingdom"/>
    <n v="40000000"/>
    <n v="31676128"/>
    <s v="Hunter Killer Productions"/>
    <n v="121"/>
    <n v="251.1"/>
    <n v="39573083.845479891"/>
    <n v="-0.2080968"/>
  </r>
  <r>
    <s v="The Mule"/>
    <x v="0"/>
    <x v="6"/>
    <x v="38"/>
    <s v="December 14, 2018 (United States)"/>
    <x v="9"/>
    <n v="121000"/>
    <s v="Clint Eastwood"/>
    <s v="Nick Schenk"/>
    <s v="Clint Eastwood"/>
    <s v="United States"/>
    <n v="50000000"/>
    <n v="174804407"/>
    <s v="Warner Bros."/>
    <n v="116"/>
    <n v="251.1"/>
    <n v="218383681.70410198"/>
    <n v="2.4960881399999999"/>
  </r>
  <r>
    <s v="The Clovehitch Killer"/>
    <x v="9"/>
    <x v="6"/>
    <x v="38"/>
    <s v="November 16, 2018 (United States)"/>
    <x v="14"/>
    <n v="21000"/>
    <s v="Duncan Skiles"/>
    <s v="Christopher Ford"/>
    <s v="Dylan McDermott"/>
    <s v="United States"/>
    <m/>
    <n v="167994"/>
    <s v="End Cue"/>
    <n v="109"/>
    <n v="251.1"/>
    <n v="209875.41935483873"/>
    <n v="0"/>
  </r>
  <r>
    <s v="Robin Hood"/>
    <x v="8"/>
    <x v="2"/>
    <x v="38"/>
    <s v="November 21, 2018 (United States)"/>
    <x v="11"/>
    <n v="68000"/>
    <s v="Otto Bathurst"/>
    <s v="Ben Chandler"/>
    <s v="Taron Egerton"/>
    <s v="United States"/>
    <n v="100000000"/>
    <n v="86493046"/>
    <s v="Summit Entertainment"/>
    <n v="116"/>
    <n v="251.1"/>
    <n v="108056027.59936281"/>
    <n v="-0.13506953999999999"/>
  </r>
  <r>
    <s v="Beautiful Boy"/>
    <x v="0"/>
    <x v="5"/>
    <x v="38"/>
    <s v="October 25, 2018 (Israel)"/>
    <x v="4"/>
    <n v="59000"/>
    <s v="Felix van Groeningen"/>
    <s v="Luke Davies"/>
    <s v="Steve Carell"/>
    <s v="United States"/>
    <n v="25000000"/>
    <n v="16636604"/>
    <s v="Amazon Studios"/>
    <n v="120"/>
    <n v="251.1"/>
    <n v="20784160.393468738"/>
    <n v="-0.33453583999999997"/>
  </r>
  <r>
    <s v="CapharnaÃ¼m"/>
    <x v="0"/>
    <x v="0"/>
    <x v="38"/>
    <s v="September 20, 2018 (Lebanon)"/>
    <x v="0"/>
    <n v="71000"/>
    <s v="Nadine Labaki"/>
    <s v="Nadine Labaki"/>
    <s v="Zain Al Rafeea"/>
    <s v="Lebanon"/>
    <n v="4000000"/>
    <n v="64417003"/>
    <s v="Mooz Films"/>
    <n v="126"/>
    <n v="251.1"/>
    <n v="80476359.383114308"/>
    <n v="15.10425075"/>
  </r>
  <r>
    <s v="Adrift"/>
    <x v="8"/>
    <x v="2"/>
    <x v="38"/>
    <s v="June 1, 2018 (United States)"/>
    <x v="14"/>
    <n v="50000"/>
    <s v="Baltasar KormÃ¡kur"/>
    <s v="Aaron Kandell"/>
    <s v="Shailene Woodley"/>
    <s v="Hong Kong"/>
    <n v="35000000"/>
    <n v="59945012"/>
    <s v="Huayi Brothers"/>
    <n v="96"/>
    <n v="251.1"/>
    <n v="74889487.313420951"/>
    <n v="0.71271462857142853"/>
  </r>
  <r>
    <s v="Love, Simon"/>
    <x v="8"/>
    <x v="3"/>
    <x v="38"/>
    <s v="March 16, 2018 (United States)"/>
    <x v="37"/>
    <n v="104000"/>
    <s v="Greg Berlanti"/>
    <s v="Becky Albertalli"/>
    <s v="Nick Robinson"/>
    <s v="United States"/>
    <n v="17000000"/>
    <n v="66316289"/>
    <s v="Fox 2000 Pictures"/>
    <n v="110"/>
    <n v="251.1"/>
    <n v="82849143.207088813"/>
    <n v="2.9009581764705881"/>
  </r>
  <r>
    <s v="Mary Poppins Returns"/>
    <x v="1"/>
    <x v="3"/>
    <x v="38"/>
    <s v="December 19, 2018 (United States)"/>
    <x v="17"/>
    <n v="80000"/>
    <s v="Rob Marshall"/>
    <s v="P.L. Travers"/>
    <s v="Emily Blunt"/>
    <s v="United States"/>
    <n v="130000000"/>
    <n v="349546142"/>
    <s v="Lucamar Productions"/>
    <n v="130"/>
    <n v="251.1"/>
    <n v="436689067.08641976"/>
    <n v="1.6888164769230769"/>
  </r>
  <r>
    <s v="Leave No Trace"/>
    <x v="1"/>
    <x v="1"/>
    <x v="38"/>
    <s v="June 29, 2018 (United Kingdom)"/>
    <x v="13"/>
    <n v="54000"/>
    <s v="Debra Granik"/>
    <s v="Debra Granik"/>
    <s v="Thomasin McKenzie"/>
    <s v="United States"/>
    <m/>
    <n v="7682928"/>
    <s v="BRON Studios"/>
    <n v="109"/>
    <n v="251.1"/>
    <n v="9598305.5101553164"/>
    <n v="0"/>
  </r>
  <r>
    <s v="Bumblebee"/>
    <x v="8"/>
    <x v="2"/>
    <x v="38"/>
    <s v="December 21, 2018 (United States)"/>
    <x v="17"/>
    <n v="147000"/>
    <s v="Travis Knight"/>
    <s v="Christina Hodson"/>
    <s v="Hailee Steinfeld"/>
    <s v="China"/>
    <n v="135000000"/>
    <n v="467989645"/>
    <s v="Hasbro"/>
    <n v="114"/>
    <n v="251.1"/>
    <n v="584660898.59219444"/>
    <n v="2.4665899629629631"/>
  </r>
  <r>
    <s v="Vice"/>
    <x v="0"/>
    <x v="5"/>
    <x v="38"/>
    <s v="December 25, 2018 (United States)"/>
    <x v="13"/>
    <n v="130000"/>
    <s v="Adam McKay"/>
    <s v="Adam McKay"/>
    <s v="Christian Bale"/>
    <s v="United States"/>
    <n v="60000000"/>
    <n v="76073488"/>
    <s v="Annapurna Pictures"/>
    <n v="132"/>
    <n v="251.1"/>
    <n v="95038841.838311434"/>
    <n v="0.26789146666666669"/>
  </r>
  <r>
    <s v="Hotel Transylvania 3: Summer Vacation"/>
    <x v="1"/>
    <x v="10"/>
    <x v="38"/>
    <s v="July 13, 2018 (United States)"/>
    <x v="21"/>
    <n v="62000"/>
    <s v="Genndy Tartakovsky"/>
    <s v="Genndy Tartakovsky"/>
    <s v="Adam Sandler"/>
    <s v="United States"/>
    <n v="80000000"/>
    <n v="528583774"/>
    <s v="Sony Pictures Animation"/>
    <n v="97"/>
    <n v="251.1"/>
    <n v="660361329.7642374"/>
    <n v="5.6072971750000002"/>
  </r>
  <r>
    <s v="Mile 22"/>
    <x v="0"/>
    <x v="2"/>
    <x v="38"/>
    <s v="August 17, 2018 (United States)"/>
    <x v="10"/>
    <n v="72000"/>
    <s v="Peter Berg"/>
    <s v="Graham Roland"/>
    <s v="Mark Wahlberg"/>
    <s v="United States"/>
    <n v="50000000"/>
    <n v="66308758"/>
    <s v="STX Entertainment"/>
    <n v="94"/>
    <n v="251.1"/>
    <n v="82839734.705694944"/>
    <n v="0.32617516000000002"/>
  </r>
  <r>
    <s v="Peter Rabbit"/>
    <x v="1"/>
    <x v="10"/>
    <x v="38"/>
    <s v="February 9, 2018 (United States)"/>
    <x v="14"/>
    <n v="38000"/>
    <s v="Will Gluck"/>
    <s v="Rob Lieber"/>
    <s v="James Corden"/>
    <s v="United States"/>
    <n v="50000000"/>
    <n v="351496066"/>
    <s v="Columbia Pictures"/>
    <n v="95"/>
    <n v="251.1"/>
    <n v="439125113.11907607"/>
    <n v="6.0299213199999997"/>
  </r>
  <r>
    <s v="12 Strong"/>
    <x v="0"/>
    <x v="2"/>
    <x v="38"/>
    <s v="January 19, 2018 (United States)"/>
    <x v="14"/>
    <n v="72000"/>
    <s v="Nicolai Fuglsig"/>
    <s v="Ted Tally"/>
    <s v="Chris Hemsworth"/>
    <s v="United States"/>
    <n v="35000000"/>
    <n v="67450815"/>
    <s v="Alcon Entertainment"/>
    <n v="130"/>
    <n v="251.1"/>
    <n v="84266510.01792115"/>
    <n v="0.92716614285714283"/>
  </r>
  <r>
    <s v="The Spy Who Dumped Me"/>
    <x v="0"/>
    <x v="2"/>
    <x v="38"/>
    <s v="August 3, 2018 (United States)"/>
    <x v="10"/>
    <n v="72000"/>
    <s v="Susanna Fogel"/>
    <s v="Susanna Fogel"/>
    <s v="Justin Theroux"/>
    <s v="Canada"/>
    <n v="40000000"/>
    <n v="75339459"/>
    <s v="BRON Studios"/>
    <n v="117"/>
    <n v="251.1"/>
    <n v="94121817.157706097"/>
    <n v="0.88348647499999999"/>
  </r>
  <r>
    <s v="Upgrade"/>
    <x v="0"/>
    <x v="2"/>
    <x v="38"/>
    <s v="June 1, 2018 (United States)"/>
    <x v="24"/>
    <n v="168000"/>
    <s v="Leigh Whannell"/>
    <s v="Leigh Whannell"/>
    <s v="Logan Marshall-Green"/>
    <s v="United States"/>
    <n v="5000000"/>
    <n v="16706680"/>
    <s v="Goalpost Pictures"/>
    <n v="100"/>
    <n v="251.1"/>
    <n v="20871706.555157308"/>
    <n v="2.3413360000000001"/>
  </r>
  <r>
    <s v="Mary Queen of Scots"/>
    <x v="0"/>
    <x v="5"/>
    <x v="38"/>
    <s v="December 21, 2018 (United States)"/>
    <x v="21"/>
    <n v="45000"/>
    <s v="Josie Rourke"/>
    <s v="Beau Willimon"/>
    <s v="Saoirse Ronan"/>
    <s v="United Kingdom"/>
    <n v="25000000"/>
    <n v="46712809"/>
    <s v="Focus Features"/>
    <n v="124"/>
    <n v="251.1"/>
    <n v="58358455.528872959"/>
    <n v="0.86851235999999998"/>
  </r>
  <r>
    <s v="Ralph Breaks the Internet"/>
    <x v="1"/>
    <x v="10"/>
    <x v="38"/>
    <s v="November 21, 2018 (United States)"/>
    <x v="9"/>
    <n v="140000"/>
    <s v="Phil Johnston"/>
    <s v="Phil Johnston"/>
    <s v="John C. Reilly"/>
    <s v="United States"/>
    <n v="175000000"/>
    <n v="529323962"/>
    <s v="Walt Disney Animation Studios"/>
    <n v="112"/>
    <n v="251.1"/>
    <n v="661286048.90242934"/>
    <n v="2.0247083542857145"/>
  </r>
  <r>
    <s v="Overlord"/>
    <x v="0"/>
    <x v="2"/>
    <x v="38"/>
    <s v="November 9, 2018 (United States)"/>
    <x v="14"/>
    <n v="91000"/>
    <s v="Julius Avery"/>
    <s v="Billy Ray"/>
    <s v="Jovan Adepo"/>
    <s v="United States"/>
    <n v="38000000"/>
    <n v="41657844"/>
    <s v="Bad Robot"/>
    <n v="110"/>
    <n v="251.1"/>
    <n v="52043272.25328555"/>
    <n v="9.6259052631578954E-2"/>
  </r>
  <r>
    <s v="Tomb Raider"/>
    <x v="8"/>
    <x v="2"/>
    <x v="38"/>
    <s v="March 16, 2018 (United States)"/>
    <x v="21"/>
    <n v="197000"/>
    <s v="Roar Uthaug"/>
    <s v="Geneva Robertson-Dworet"/>
    <s v="Alicia Vikander"/>
    <s v="United Kingdom"/>
    <n v="94000000"/>
    <n v="274650803"/>
    <s v="Warner Bros."/>
    <n v="119"/>
    <n v="251.1"/>
    <n v="343122090.40661091"/>
    <n v="1.9218170531914893"/>
  </r>
  <r>
    <s v="The Girl in the Spider's Web"/>
    <x v="0"/>
    <x v="2"/>
    <x v="38"/>
    <s v="November 9, 2018 (United States)"/>
    <x v="10"/>
    <n v="44000"/>
    <s v="Fede Alvarez"/>
    <s v="David Lagercrantz"/>
    <s v="Claire Foy"/>
    <s v="Germany"/>
    <n v="43000000"/>
    <n v="35164920"/>
    <s v="Columbia Pictures"/>
    <n v="115"/>
    <n v="251.1"/>
    <n v="43931642.389486261"/>
    <n v="-0.18221116279069768"/>
  </r>
  <r>
    <s v="Mortal Engines"/>
    <x v="8"/>
    <x v="2"/>
    <x v="38"/>
    <s v="December 14, 2018 (United States)"/>
    <x v="10"/>
    <n v="115000"/>
    <s v="Christian Rivers"/>
    <s v="Fran Walsh"/>
    <s v="Hera Hilmar"/>
    <s v="United States"/>
    <n v="100000000"/>
    <n v="83869818"/>
    <s v="Media Rights Capital (MRC)"/>
    <n v="128"/>
    <n v="251.1"/>
    <n v="104778820.81481482"/>
    <n v="-0.16130182000000001"/>
  </r>
  <r>
    <s v="Maze Runner: The Death Cure"/>
    <x v="8"/>
    <x v="2"/>
    <x v="38"/>
    <s v="January 26, 2018 (United States)"/>
    <x v="21"/>
    <n v="121000"/>
    <s v="Wes Ball"/>
    <s v="T.S. Nowlin"/>
    <s v="Dylan O'Brien"/>
    <s v="United States"/>
    <n v="62000000"/>
    <n v="288175335"/>
    <s v="Gotham Group"/>
    <n v="143"/>
    <n v="251.1"/>
    <n v="360018329.70728797"/>
    <n v="3.6479892741935482"/>
  </r>
  <r>
    <s v="First Man"/>
    <x v="8"/>
    <x v="5"/>
    <x v="38"/>
    <s v="October 12, 2018 (United States)"/>
    <x v="4"/>
    <n v="176000"/>
    <s v="Damien Chazelle"/>
    <s v="Josh Singer"/>
    <s v="Ryan Gosling"/>
    <s v="United States"/>
    <n v="59000000"/>
    <n v="105713218"/>
    <s v="Universal Pictures"/>
    <n v="141"/>
    <n v="251.1"/>
    <n v="132067847.41776186"/>
    <n v="0.79174945762711868"/>
  </r>
  <r>
    <s v="Creed II"/>
    <x v="8"/>
    <x v="0"/>
    <x v="38"/>
    <s v="November 21, 2018 (United States)"/>
    <x v="12"/>
    <n v="111000"/>
    <s v="Steven Caple Jr."/>
    <s v="Juel Taylor"/>
    <s v="Michael B. Jordan"/>
    <s v="United States"/>
    <n v="50000000"/>
    <n v="214215889"/>
    <s v="Metro-Goldwyn-Mayer (MGM)"/>
    <n v="130"/>
    <n v="251.1"/>
    <n v="267620567.02230188"/>
    <n v="3.2843177799999999"/>
  </r>
  <r>
    <s v="Rampage"/>
    <x v="8"/>
    <x v="2"/>
    <x v="38"/>
    <s v="April 13, 2018 (United States)"/>
    <x v="10"/>
    <n v="151000"/>
    <s v="Brad Peyton"/>
    <s v="Ryan Engle"/>
    <s v="Dwayne Johnson"/>
    <s v="United States"/>
    <n v="120000000"/>
    <n v="428028233"/>
    <s v="New Line Cinema"/>
    <n v="107"/>
    <n v="251.1"/>
    <n v="534736984.03863007"/>
    <n v="2.5669019416666665"/>
  </r>
  <r>
    <s v="Everybody Knows"/>
    <x v="0"/>
    <x v="6"/>
    <x v="38"/>
    <s v="February 8, 2019 (United States)"/>
    <x v="15"/>
    <n v="31000"/>
    <s v="Asghar Farhadi"/>
    <s v="Asghar Farhadi"/>
    <s v="PenÃ©lope Cruz"/>
    <s v="Spain"/>
    <m/>
    <n v="19176163"/>
    <s v="Memento Films Production"/>
    <n v="133"/>
    <n v="251.1"/>
    <n v="23956839.239745121"/>
    <n v="0"/>
  </r>
  <r>
    <s v="Mid90s"/>
    <x v="0"/>
    <x v="3"/>
    <x v="38"/>
    <s v="October 26, 2018 (United States)"/>
    <x v="34"/>
    <n v="54000"/>
    <s v="Jonah Hill"/>
    <s v="Jonah Hill"/>
    <s v="Sunny Suljic"/>
    <s v="United States"/>
    <n v="10000000"/>
    <n v="9303022"/>
    <s v="A24"/>
    <n v="85"/>
    <n v="251.1"/>
    <n v="11622293.912385505"/>
    <n v="-6.9697800000000004E-2"/>
  </r>
  <r>
    <s v="Replicas"/>
    <x v="8"/>
    <x v="0"/>
    <x v="38"/>
    <s v="January 11, 2019 (United States)"/>
    <x v="30"/>
    <n v="34000"/>
    <s v="Jeffrey Nachmanoff"/>
    <s v="Chad St. John"/>
    <s v="Keanu Reeves"/>
    <s v="United Kingdom"/>
    <n v="30000000"/>
    <n v="9330075"/>
    <s v="Company Films"/>
    <n v="107"/>
    <n v="251.1"/>
    <n v="11656091.308243729"/>
    <n v="-0.68899750000000004"/>
  </r>
  <r>
    <s v="Widows"/>
    <x v="0"/>
    <x v="6"/>
    <x v="38"/>
    <s v="November 16, 2018 (United States)"/>
    <x v="15"/>
    <n v="91000"/>
    <s v="Steve McQueen"/>
    <s v="Gillian Flynn"/>
    <s v="Viola Davis"/>
    <s v="United Kingdom"/>
    <n v="42000000"/>
    <n v="75984700"/>
    <s v="New Regency Productions"/>
    <n v="129"/>
    <n v="251.1"/>
    <n v="94927918.717642382"/>
    <n v="0.80915952380952383"/>
  </r>
  <r>
    <s v="Burning"/>
    <x v="4"/>
    <x v="0"/>
    <x v="38"/>
    <s v="May 17, 2018 (South Korea)"/>
    <x v="24"/>
    <n v="54000"/>
    <s v="Chang-dong Lee"/>
    <s v="Jungmi Oh"/>
    <s v="Yoo Ah-in"/>
    <s v="South Korea"/>
    <m/>
    <n v="7578063"/>
    <s v="Pine House Film"/>
    <n v="148"/>
    <n v="251.1"/>
    <n v="9467297.344086023"/>
    <n v="0"/>
  </r>
  <r>
    <s v="Searching"/>
    <x v="8"/>
    <x v="0"/>
    <x v="38"/>
    <s v="August 31, 2018 (United States)"/>
    <x v="37"/>
    <n v="148000"/>
    <s v="Aneesh Chaganty"/>
    <s v="Aneesh Chaganty"/>
    <s v="John Cho"/>
    <s v="United States"/>
    <n v="880000"/>
    <n v="75462037"/>
    <s v="Screen Gems"/>
    <n v="102"/>
    <n v="251.1"/>
    <n v="94274954.228992432"/>
    <n v="84.752314772727274"/>
  </r>
  <r>
    <s v="Life Itself"/>
    <x v="0"/>
    <x v="0"/>
    <x v="38"/>
    <s v="September 21, 2018 (United States)"/>
    <x v="15"/>
    <n v="19000"/>
    <s v="Dan Fogelman"/>
    <s v="Dan Fogelman"/>
    <s v="Oscar Isaac"/>
    <s v="United States"/>
    <n v="10000000"/>
    <n v="7997774"/>
    <s v="FilmNation Entertainment"/>
    <n v="117"/>
    <n v="251.1"/>
    <n v="9991643.5834328961"/>
    <n v="-0.2002226"/>
  </r>
  <r>
    <s v="Blockers"/>
    <x v="0"/>
    <x v="3"/>
    <x v="38"/>
    <s v="April 6, 2018 (United States)"/>
    <x v="19"/>
    <n v="74000"/>
    <s v="Kay Cannon"/>
    <s v="Brian Kehoe"/>
    <s v="Leslie Mann"/>
    <s v="United States"/>
    <n v="21000000"/>
    <n v="94019120"/>
    <s v="Point Grey Pictures"/>
    <n v="102"/>
    <n v="251.1"/>
    <n v="117458374.92632419"/>
    <n v="3.4771009523809524"/>
  </r>
  <r>
    <s v="The Strangers: Prey at Night"/>
    <x v="0"/>
    <x v="4"/>
    <x v="38"/>
    <s v="March 9, 2018 (United States)"/>
    <x v="33"/>
    <n v="28000"/>
    <s v="Johannes Roberts"/>
    <s v="Bryan Bertino"/>
    <s v="Christina Hendricks"/>
    <s v="United States"/>
    <n v="5000000"/>
    <n v="31039126"/>
    <s v="Aviron Pictures"/>
    <n v="85"/>
    <n v="251.1"/>
    <n v="38777275.293508567"/>
    <n v="5.2078252000000003"/>
  </r>
  <r>
    <s v="Peppermint"/>
    <x v="0"/>
    <x v="2"/>
    <x v="38"/>
    <s v="September 7, 2018 (United States)"/>
    <x v="16"/>
    <n v="60000"/>
    <s v="Pierre Morel"/>
    <s v="Chad St. John"/>
    <s v="Jennifer Garner"/>
    <s v="Hong Kong"/>
    <n v="25000000"/>
    <n v="53918723"/>
    <s v="STX Films"/>
    <n v="101"/>
    <n v="251.1"/>
    <n v="67360825.986061335"/>
    <n v="1.1567489200000001"/>
  </r>
  <r>
    <s v="High Life"/>
    <x v="0"/>
    <x v="1"/>
    <x v="38"/>
    <s v="April 12, 2019 (United States)"/>
    <x v="1"/>
    <n v="31000"/>
    <s v="Claire Denis"/>
    <s v="Claire Denis"/>
    <s v="Robert Pattinson"/>
    <s v="France"/>
    <m/>
    <n v="2133033"/>
    <s v="Alcatraz Films"/>
    <n v="113"/>
    <n v="251.1"/>
    <n v="2664804.66786141"/>
    <n v="0"/>
  </r>
  <r>
    <s v="Every Day"/>
    <x v="8"/>
    <x v="0"/>
    <x v="38"/>
    <s v="February 23, 2018 (United States)"/>
    <x v="16"/>
    <n v="20000"/>
    <s v="Michael Sucsy"/>
    <s v="Jesse Andrews"/>
    <s v="Angourie Rice"/>
    <s v="Canada"/>
    <n v="4900000"/>
    <n v="10421847"/>
    <s v="Likely Story"/>
    <n v="97"/>
    <n v="251.1"/>
    <n v="13020045.415770611"/>
    <n v="1.1269075510204081"/>
  </r>
  <r>
    <s v="Operation Finale"/>
    <x v="8"/>
    <x v="5"/>
    <x v="38"/>
    <s v="August 29, 2018 (United States)"/>
    <x v="14"/>
    <n v="36000"/>
    <s v="Chris Weitz"/>
    <s v="Matthew Orton"/>
    <s v="Oscar Isaac"/>
    <s v="United States"/>
    <n v="24000000"/>
    <n v="17612099"/>
    <s v="Metro-Goldwyn-Mayer (MGM)"/>
    <n v="122"/>
    <n v="251.1"/>
    <n v="22002849.288331345"/>
    <n v="-0.26616254166666664"/>
  </r>
  <r>
    <s v="Shoplifters"/>
    <x v="0"/>
    <x v="6"/>
    <x v="38"/>
    <s v="November 23, 2018 (United States)"/>
    <x v="6"/>
    <n v="68000"/>
    <s v="Hirokazu Koreeda"/>
    <s v="Hirokazu Koreeda"/>
    <s v="Lily Franky"/>
    <s v="Japan"/>
    <m/>
    <n v="67999335"/>
    <s v="AOI Promotion"/>
    <n v="121"/>
    <n v="251.1"/>
    <n v="84951777.73596178"/>
    <n v="0"/>
  </r>
  <r>
    <s v="Blindspotting"/>
    <x v="0"/>
    <x v="3"/>
    <x v="38"/>
    <s v="July 27, 2018 (United States)"/>
    <x v="34"/>
    <n v="29000"/>
    <s v="Carlos LÃ³pez Estrada"/>
    <s v="Rafael Casal"/>
    <s v="Daveed Diggs"/>
    <s v="United States"/>
    <m/>
    <n v="5006989"/>
    <s v="Snoot Entertainment"/>
    <n v="95"/>
    <n v="251.1"/>
    <n v="6255246.7116686581"/>
    <n v="0"/>
  </r>
  <r>
    <s v="The Sisters Brothers"/>
    <x v="0"/>
    <x v="6"/>
    <x v="38"/>
    <s v="October 19, 2018 (United States)"/>
    <x v="9"/>
    <n v="58000"/>
    <s v="Jacques Audiard"/>
    <s v="Jacques Audiard"/>
    <s v="John C. Reilly"/>
    <s v="France"/>
    <n v="38000000"/>
    <n v="13143056"/>
    <s v="Why Not Productions"/>
    <n v="122"/>
    <n v="251.1"/>
    <n v="16419660.164078057"/>
    <n v="-0.65413010526315785"/>
  </r>
  <r>
    <s v="The Nightingale"/>
    <x v="0"/>
    <x v="1"/>
    <x v="38"/>
    <s v="August 29, 2019 (Australia)"/>
    <x v="4"/>
    <n v="24000"/>
    <s v="Jennifer Kent"/>
    <s v="Jennifer Kent"/>
    <s v="Aisling Franciosi"/>
    <s v="Australia"/>
    <m/>
    <n v="988687"/>
    <s v="Causeway Films"/>
    <n v="136"/>
    <n v="251.1"/>
    <n v="1235169.7009159699"/>
    <n v="0"/>
  </r>
  <r>
    <s v="Greta"/>
    <x v="0"/>
    <x v="0"/>
    <x v="38"/>
    <s v="March 1, 2019 (United States)"/>
    <x v="22"/>
    <n v="30000"/>
    <s v="Neil Jordan"/>
    <s v="Ray Wright"/>
    <s v="Isabelle Huppert"/>
    <s v="Ireland"/>
    <m/>
    <n v="18653107"/>
    <s v="Sidney Kimmel Entertainment"/>
    <n v="98"/>
    <n v="251.1"/>
    <n v="23303383.774990045"/>
    <n v="0"/>
  </r>
  <r>
    <s v="I Feel Pretty"/>
    <x v="8"/>
    <x v="3"/>
    <x v="38"/>
    <s v="April 20, 2018 (United States)"/>
    <x v="30"/>
    <n v="51000"/>
    <s v="Abby Kohn"/>
    <s v="Abby Kohn"/>
    <s v="Amy Schumer"/>
    <s v="China"/>
    <n v="32000000"/>
    <n v="94539426"/>
    <s v="Huayi Brothers Pictures"/>
    <n v="110"/>
    <n v="251.1"/>
    <n v="118108394.80764636"/>
    <n v="1.9543570625"/>
  </r>
  <r>
    <s v="Hotel Artemis"/>
    <x v="0"/>
    <x v="2"/>
    <x v="38"/>
    <s v="June 8, 2018 (United States)"/>
    <x v="10"/>
    <n v="49000"/>
    <s v="Drew Pearce"/>
    <s v="Drew Pearce"/>
    <s v="Jodie Foster"/>
    <s v="United Kingdom"/>
    <n v="15000000"/>
    <n v="13313581"/>
    <s v="The Ink Factory"/>
    <n v="94"/>
    <n v="251.1"/>
    <n v="16632697.569494227"/>
    <n v="-0.11242793333333333"/>
  </r>
  <r>
    <s v="Slender Man"/>
    <x v="8"/>
    <x v="4"/>
    <x v="38"/>
    <s v="August 10, 2018 (United States)"/>
    <x v="56"/>
    <n v="30000"/>
    <s v="Sylvain White"/>
    <s v="David Birke"/>
    <s v="Joey King"/>
    <s v="United States"/>
    <n v="10000000"/>
    <n v="51738549"/>
    <s v="Screen Gems"/>
    <n v="93"/>
    <n v="251.1"/>
    <n v="64637127.922341704"/>
    <n v="4.1738549000000003"/>
  </r>
  <r>
    <s v="Trial by Fire"/>
    <x v="0"/>
    <x v="5"/>
    <x v="38"/>
    <s v="May 17, 2019 (United States)"/>
    <x v="9"/>
    <n v="7200"/>
    <s v="Edward Zwick"/>
    <s v="Geoffrey Fletcher"/>
    <s v="Jack O'Connell"/>
    <s v="United States"/>
    <m/>
    <n v="148504"/>
    <s v="Flashlight Films"/>
    <n v="127"/>
    <n v="251.1"/>
    <n v="185526.50258861014"/>
    <n v="0"/>
  </r>
  <r>
    <s v="American Woman"/>
    <x v="0"/>
    <x v="0"/>
    <x v="38"/>
    <s v="June 14, 2019 (United States)"/>
    <x v="8"/>
    <n v="5800"/>
    <s v="Jake Scott"/>
    <s v="Brad Ingelsby"/>
    <s v="Sienna Miller"/>
    <s v="United Kingdom"/>
    <m/>
    <n v="245416"/>
    <s v="Romulus Entertainment"/>
    <n v="111"/>
    <n v="251.1"/>
    <n v="306598.96136997215"/>
    <n v="0"/>
  </r>
  <r>
    <s v="Book Club"/>
    <x v="8"/>
    <x v="3"/>
    <x v="38"/>
    <s v="May 18, 2018 (United States)"/>
    <x v="10"/>
    <n v="26000"/>
    <s v="Bill Holderman"/>
    <s v="Bill Holderman"/>
    <s v="Diane Keaton"/>
    <s v="United States"/>
    <n v="10000000"/>
    <n v="104438188"/>
    <s v="Apartment Story"/>
    <n v="104"/>
    <n v="251.1"/>
    <n v="130474948.52887297"/>
    <n v="9.4438188000000007"/>
  </r>
  <r>
    <s v="Slaughterhouse Rulez"/>
    <x v="0"/>
    <x v="2"/>
    <x v="38"/>
    <s v="May 17, 2019 (United States)"/>
    <x v="11"/>
    <n v="13000"/>
    <s v="Crispian Mills"/>
    <s v="Crispian Mills"/>
    <s v="Jassa Ahluwalia"/>
    <s v="United Kingdom"/>
    <m/>
    <n v="730762"/>
    <s v="Catalyst Global Media"/>
    <n v="104"/>
    <n v="251.1"/>
    <n v="912943.20748705696"/>
    <n v="0"/>
  </r>
  <r>
    <s v="Sorry to Bother You"/>
    <x v="0"/>
    <x v="3"/>
    <x v="38"/>
    <s v="July 13, 2018 (United States)"/>
    <x v="15"/>
    <n v="69000"/>
    <s v="Boots Riley"/>
    <s v="Boots Riley"/>
    <s v="LaKeith Stanfield"/>
    <s v="United States"/>
    <n v="3200000"/>
    <n v="18170707"/>
    <s v="Cinereach"/>
    <n v="112"/>
    <n v="251.1"/>
    <n v="22700719.97570689"/>
    <n v="4.6783459374999996"/>
  </r>
  <r>
    <s v="Pacific Rim: Uprising"/>
    <x v="8"/>
    <x v="2"/>
    <x v="38"/>
    <s v="March 23, 2018 (United States)"/>
    <x v="41"/>
    <n v="110000"/>
    <s v="Steven S. DeKnight"/>
    <s v="Steven S. DeKnight"/>
    <s v="John Boyega"/>
    <s v="United Kingdom"/>
    <n v="150000000"/>
    <n v="290930148"/>
    <s v="Legendary Entertainment"/>
    <n v="111"/>
    <n v="251.1"/>
    <n v="363459926.0358423"/>
    <n v="0.93953432000000003"/>
  </r>
  <r>
    <s v="Holmes &amp; Watson"/>
    <x v="8"/>
    <x v="3"/>
    <x v="38"/>
    <s v="December 25, 2018 (United States)"/>
    <x v="51"/>
    <n v="33000"/>
    <s v="Etan Cohen"/>
    <s v="Etan Cohen"/>
    <s v="Will Ferrell"/>
    <s v="United States"/>
    <n v="42000000"/>
    <n v="40466970"/>
    <s v="Columbia Pictures"/>
    <n v="90"/>
    <n v="251.1"/>
    <n v="50555509.713261649"/>
    <n v="-3.6500714285714289E-2"/>
  </r>
  <r>
    <s v="The Darkest Minds"/>
    <x v="8"/>
    <x v="2"/>
    <x v="38"/>
    <s v="August 3, 2018 (United States)"/>
    <x v="46"/>
    <n v="30000"/>
    <s v="Jennifer Yuh Nelson"/>
    <s v="Chad Hodge"/>
    <s v="Amandla Stenberg"/>
    <s v="United States"/>
    <n v="34000000"/>
    <n v="41142379"/>
    <s v="21 Laps Entertainment"/>
    <n v="104"/>
    <n v="251.1"/>
    <n v="51399300.248108327"/>
    <n v="0.21006997058823529"/>
  </r>
  <r>
    <s v="Cold War"/>
    <x v="0"/>
    <x v="0"/>
    <x v="38"/>
    <s v="June 8, 2018 (Poland)"/>
    <x v="37"/>
    <n v="52000"/>
    <s v="Pawel Pawlikowski"/>
    <s v="Pawel Pawlikowski"/>
    <s v="Joanna Kulig"/>
    <s v="Poland"/>
    <m/>
    <n v="20343051"/>
    <s v="Opus Film"/>
    <n v="89"/>
    <n v="251.1"/>
    <n v="25414635.996415772"/>
    <n v="0"/>
  </r>
  <r>
    <s v="Truth or Dare"/>
    <x v="8"/>
    <x v="4"/>
    <x v="38"/>
    <s v="April 13, 2018 (United States)"/>
    <x v="33"/>
    <n v="50000"/>
    <s v="Jeff Wadlow"/>
    <s v="Michael Reisz"/>
    <s v="Lucy Hale"/>
    <s v="United States"/>
    <n v="3500000"/>
    <n v="95330710"/>
    <s v="Blumhouse Productions"/>
    <n v="100"/>
    <n v="251.1"/>
    <n v="119096948.33532459"/>
    <n v="26.237345714285713"/>
  </r>
  <r>
    <s v="Alpha"/>
    <x v="8"/>
    <x v="2"/>
    <x v="38"/>
    <s v="August 17, 2018 (United States)"/>
    <x v="17"/>
    <n v="58000"/>
    <s v="Albert Hughes"/>
    <s v="Daniele Sebastian Wiedenhaupt"/>
    <s v="Kodi Smit-McPhee"/>
    <s v="United States"/>
    <n v="51000000"/>
    <n v="98203196"/>
    <s v="Studio 8"/>
    <n v="96"/>
    <n v="251.1"/>
    <n v="122685553.90362406"/>
    <n v="0.92555286274509807"/>
  </r>
  <r>
    <s v="At Eternity's Gate"/>
    <x v="8"/>
    <x v="5"/>
    <x v="38"/>
    <s v="February 15, 2019 (France)"/>
    <x v="15"/>
    <n v="31000"/>
    <s v="Julian Schnabel"/>
    <s v="Jean-Claude CarriÃ¨re"/>
    <s v="Willem Dafoe"/>
    <s v="Ireland"/>
    <m/>
    <n v="11473638"/>
    <s v="CBS Films"/>
    <n v="111"/>
    <n v="251.1"/>
    <n v="14334051.13739546"/>
    <n v="0"/>
  </r>
  <r>
    <s v="Overboard"/>
    <x v="8"/>
    <x v="3"/>
    <x v="38"/>
    <s v="May 4, 2018 (United States)"/>
    <x v="22"/>
    <n v="36000"/>
    <s v="Rob Greenberg"/>
    <s v="Bob Fisher"/>
    <s v="Eugenio Derbez"/>
    <s v="United States"/>
    <n v="12000000"/>
    <n v="91244913"/>
    <s v="Metro-Goldwyn-Mayer (MGM)"/>
    <n v="112"/>
    <n v="251.1"/>
    <n v="113992549.61409798"/>
    <n v="6.6037427500000003"/>
  </r>
  <r>
    <s v="Summer of 84"/>
    <x v="4"/>
    <x v="0"/>
    <x v="38"/>
    <s v="August 10, 2018 (United States)"/>
    <x v="17"/>
    <n v="36000"/>
    <s v="FranÃ§ois Simard"/>
    <s v="Matt Leslie"/>
    <s v="Graham Verchere"/>
    <s v="Canada"/>
    <m/>
    <n v="42027"/>
    <s v="Brightlight Pictures"/>
    <n v="105"/>
    <n v="251.1"/>
    <n v="52504.459976105143"/>
    <n v="0"/>
  </r>
  <r>
    <s v="Arctic"/>
    <x v="8"/>
    <x v="1"/>
    <x v="38"/>
    <s v="January 31, 2019 (Denmark)"/>
    <x v="8"/>
    <n v="46000"/>
    <s v="Joe Penna"/>
    <s v="Joe Penna"/>
    <s v="Mads Mikkelsen"/>
    <s v="Iceland"/>
    <n v="2000000"/>
    <n v="4165776"/>
    <s v="Armory Films"/>
    <n v="98"/>
    <n v="251.1"/>
    <n v="5204316.7311827959"/>
    <n v="1.0828880000000001"/>
  </r>
  <r>
    <s v="A Wrinkle in Time"/>
    <x v="1"/>
    <x v="1"/>
    <x v="38"/>
    <s v="March 9, 2018 (United States)"/>
    <x v="29"/>
    <n v="42000"/>
    <s v="Ava DuVernay"/>
    <s v="Jennifer Lee"/>
    <s v="Storm Reid"/>
    <s v="United States"/>
    <n v="100000000"/>
    <n v="132675864"/>
    <s v="Legend3D"/>
    <n v="109"/>
    <n v="251.1"/>
    <n v="165752363.74671447"/>
    <n v="0.32675863999999999"/>
  </r>
  <r>
    <s v="London Fields"/>
    <x v="0"/>
    <x v="6"/>
    <x v="38"/>
    <s v="October 26, 2018 (United States)"/>
    <x v="35"/>
    <n v="7800"/>
    <s v="Mathew Cullen"/>
    <s v="Roberta Hanley"/>
    <s v="Amber Heard"/>
    <s v="United Kingdom"/>
    <n v="8000000"/>
    <n v="487420"/>
    <s v="Muse Productions"/>
    <n v="118"/>
    <n v="251.1"/>
    <n v="608935.30067702115"/>
    <n v="-0.93907249999999998"/>
  </r>
  <r>
    <s v="Andhadhun"/>
    <x v="4"/>
    <x v="6"/>
    <x v="38"/>
    <s v="October 5, 2018 (United States)"/>
    <x v="7"/>
    <n v="79000"/>
    <s v="Sriram Raghavan"/>
    <s v="Arijit Biswas"/>
    <s v="Ayushmann Khurrana"/>
    <s v="India"/>
    <n v="4500000"/>
    <n v="62475342"/>
    <s v="Matchbox Pictures"/>
    <n v="139"/>
    <n v="251.1"/>
    <n v="78050636.341696545"/>
    <n v="12.883409333333333"/>
  </r>
  <r>
    <s v="Hotel Mumbai"/>
    <x v="0"/>
    <x v="2"/>
    <x v="38"/>
    <s v="March 29, 2019 (United States)"/>
    <x v="37"/>
    <n v="57000"/>
    <s v="Anthony Maras"/>
    <s v="John Collee"/>
    <s v="Dev Patel"/>
    <s v="Australia"/>
    <m/>
    <n v="21315827"/>
    <s v="India Take One Productions"/>
    <n v="123"/>
    <n v="251.1"/>
    <n v="26629928.036240544"/>
    <n v="0"/>
  </r>
  <r>
    <s v="Life of the Party"/>
    <x v="8"/>
    <x v="3"/>
    <x v="38"/>
    <s v="May 11, 2018 (United States)"/>
    <x v="41"/>
    <n v="35000"/>
    <s v="Ben Falcone"/>
    <s v="Melissa McCarthy"/>
    <s v="Melissa McCarthy"/>
    <s v="United States"/>
    <n v="30000000"/>
    <n v="65859911"/>
    <s v="New Line Cinema"/>
    <n v="105"/>
    <n v="251.1"/>
    <n v="82278988.772202313"/>
    <n v="1.1953303666666666"/>
  </r>
  <r>
    <s v="American Animals"/>
    <x v="0"/>
    <x v="5"/>
    <x v="38"/>
    <s v="August 14, 2018 (United States)"/>
    <x v="9"/>
    <n v="41000"/>
    <s v="Bart Layton"/>
    <s v="Bart Layton"/>
    <s v="Spencer Reinhard"/>
    <s v="United Kingdom"/>
    <m/>
    <n v="4080073"/>
    <s v="Film4"/>
    <n v="116"/>
    <n v="251.1"/>
    <n v="5097247.7104739156"/>
    <n v="0"/>
  </r>
  <r>
    <s v="The House with a Clock in Its Walls"/>
    <x v="1"/>
    <x v="3"/>
    <x v="38"/>
    <s v="September 21, 2018 (United States)"/>
    <x v="10"/>
    <n v="48000"/>
    <s v="Eli Roth"/>
    <s v="John Bellairs"/>
    <s v="Jack Black"/>
    <s v="United States"/>
    <n v="42000000"/>
    <n v="131523093"/>
    <s v="DreamWorks"/>
    <n v="105"/>
    <n v="251.1"/>
    <n v="164312203.40143371"/>
    <n v="2.1315022142857143"/>
  </r>
  <r>
    <s v="Brian Banks"/>
    <x v="8"/>
    <x v="5"/>
    <x v="38"/>
    <s v="August 9, 2019 (United States)"/>
    <x v="13"/>
    <n v="5400"/>
    <s v="Tom Shadyac"/>
    <s v="Doug Atchison"/>
    <s v="Aldis Hodge"/>
    <s v="United States"/>
    <n v="10000000"/>
    <n v="4376819"/>
    <s v="ShivHans Pictures"/>
    <n v="99"/>
    <n v="251.1"/>
    <n v="5467973.3982477104"/>
    <n v="-0.56231810000000004"/>
  </r>
  <r>
    <s v="Gotti"/>
    <x v="0"/>
    <x v="5"/>
    <x v="38"/>
    <s v="June 14, 2018 (Hungary)"/>
    <x v="32"/>
    <n v="14000"/>
    <s v="Kevin Connolly"/>
    <s v="Leo Rossi"/>
    <s v="John Travolta"/>
    <s v="Canada"/>
    <n v="10000000"/>
    <n v="6412349"/>
    <s v="Emmett/Furla/Oasis Films (EFO Films)"/>
    <n v="112"/>
    <n v="251.1"/>
    <n v="8010967.2692154525"/>
    <n v="-0.3587651"/>
  </r>
  <r>
    <s v="Christopher Robin"/>
    <x v="1"/>
    <x v="1"/>
    <x v="38"/>
    <s v="August 3, 2018 (United States)"/>
    <x v="4"/>
    <n v="72000"/>
    <s v="Marc Forster"/>
    <s v="A.A. Milne"/>
    <s v="Ewan McGregor"/>
    <s v="United Kingdom"/>
    <n v="75000000"/>
    <n v="197744377"/>
    <s v="2DUXÂ²"/>
    <n v="104"/>
    <n v="251.1"/>
    <n v="247042656.57068899"/>
    <n v="1.6365916933333333"/>
  </r>
  <r>
    <s v="Destroyer"/>
    <x v="0"/>
    <x v="2"/>
    <x v="38"/>
    <s v="December 27, 2018 (Israel)"/>
    <x v="19"/>
    <n v="27000"/>
    <s v="Karyn Kusama"/>
    <s v="Phil Hay"/>
    <s v="Nicole Kidman"/>
    <s v="United States"/>
    <n v="9000000"/>
    <n v="5580940"/>
    <s v="Annapurna Pictures"/>
    <n v="121"/>
    <n v="251.1"/>
    <n v="6972285.4559936281"/>
    <n v="-0.37989555555555554"/>
  </r>
  <r>
    <s v="We Have Always Lived in the Castle"/>
    <x v="4"/>
    <x v="0"/>
    <x v="38"/>
    <s v="May 17, 2019 (United States)"/>
    <x v="41"/>
    <n v="6100"/>
    <s v="Stacie Passon"/>
    <s v="Mark Kruger"/>
    <s v="Taissa Farmiga"/>
    <s v="United States"/>
    <m/>
    <n v="62567"/>
    <s v="Mighty Engine"/>
    <n v="90"/>
    <n v="251.1"/>
    <n v="78165.14496216648"/>
    <n v="0"/>
  </r>
  <r>
    <s v="The Miseducation of Cameron Post"/>
    <x v="4"/>
    <x v="0"/>
    <x v="38"/>
    <s v="September 7, 2018 (United Kingdom)"/>
    <x v="14"/>
    <n v="20000"/>
    <s v="Desiree Akhavan"/>
    <s v="Desiree Akhavan"/>
    <s v="ChloÃ« Grace Moretz"/>
    <s v="United States"/>
    <m/>
    <n v="1474577"/>
    <s v="Beachside Films"/>
    <n v="91"/>
    <n v="251.1"/>
    <n v="1842193.5679012346"/>
    <n v="0"/>
  </r>
  <r>
    <s v="Insidious: The Last Key"/>
    <x v="8"/>
    <x v="4"/>
    <x v="38"/>
    <s v="January 5, 2018 (United States)"/>
    <x v="46"/>
    <n v="55000"/>
    <s v="Adam Robitel"/>
    <s v="Leigh Whannell"/>
    <s v="Lin Shaye"/>
    <s v="United States"/>
    <n v="10000000"/>
    <n v="167885588"/>
    <s v="Blumhouse Productions"/>
    <n v="103"/>
    <n v="251.1"/>
    <n v="209739979.91079253"/>
    <n v="15.788558800000001"/>
  </r>
  <r>
    <s v="Mary Magdalene"/>
    <x v="0"/>
    <x v="5"/>
    <x v="38"/>
    <s v="March 16, 2018 (United Kingdom)"/>
    <x v="23"/>
    <n v="9300"/>
    <s v="Garth Davis"/>
    <s v="Helen Edmundson"/>
    <s v="Rooney Mara"/>
    <s v="United Kingdom"/>
    <m/>
    <n v="11710110"/>
    <s v="See-Saw Films"/>
    <n v="120"/>
    <n v="251.1"/>
    <n v="14629476.332138591"/>
    <n v="0"/>
  </r>
  <r>
    <s v="Don't Worry, He Won't Get Far on Foot"/>
    <x v="0"/>
    <x v="5"/>
    <x v="38"/>
    <s v="April 4, 2018 (France)"/>
    <x v="15"/>
    <n v="24000"/>
    <s v="Gus Van Sant"/>
    <s v="John Callahan"/>
    <s v="Joaquin Phoenix"/>
    <s v="France"/>
    <m/>
    <n v="4241656"/>
    <s v="Amazon Studios"/>
    <n v="114"/>
    <n v="251.1"/>
    <n v="5299113.8478693748"/>
    <n v="0"/>
  </r>
  <r>
    <s v="Can You Ever Forgive Me?"/>
    <x v="0"/>
    <x v="5"/>
    <x v="38"/>
    <s v="November 2, 2018 (South Africa)"/>
    <x v="12"/>
    <n v="49000"/>
    <s v="Marielle Heller"/>
    <s v="Nicole Holofcener"/>
    <s v="Melissa McCarthy"/>
    <s v="United States"/>
    <n v="10000000"/>
    <n v="12442161"/>
    <s v="Archer Gray"/>
    <n v="106"/>
    <n v="251.1"/>
    <n v="15544029.891278377"/>
    <n v="0.24421609999999999"/>
  </r>
  <r>
    <s v="Unsane"/>
    <x v="0"/>
    <x v="0"/>
    <x v="38"/>
    <s v="March 23, 2018 (United States)"/>
    <x v="5"/>
    <n v="42000"/>
    <s v="Steven Soderbergh"/>
    <s v="Jonathan Bernstein"/>
    <s v="Claire Foy"/>
    <s v="United States"/>
    <n v="1500000"/>
    <n v="14293601"/>
    <s v="Fingerprint Releasing"/>
    <n v="98"/>
    <n v="251.1"/>
    <n v="17857039.560732778"/>
    <n v="8.5290673333333338"/>
  </r>
  <r>
    <s v="Boy Erased"/>
    <x v="0"/>
    <x v="5"/>
    <x v="38"/>
    <s v="November 8, 2018 (Australia)"/>
    <x v="15"/>
    <n v="35000"/>
    <s v="Joel Edgerton"/>
    <s v="Garrard Conley"/>
    <s v="Lucas Hedges"/>
    <s v="Australia"/>
    <n v="11000000"/>
    <n v="11853081"/>
    <s v="Focus Features"/>
    <n v="115"/>
    <n v="251.1"/>
    <n v="14808090.440860216"/>
    <n v="7.7552818181818181E-2"/>
  </r>
  <r>
    <s v="Johnny English Strikes Again"/>
    <x v="1"/>
    <x v="2"/>
    <x v="38"/>
    <s v="October 26, 2018 (United States)"/>
    <x v="19"/>
    <n v="67000"/>
    <s v="David Kerr"/>
    <s v="William Davies"/>
    <s v="Rowan Atkinson"/>
    <s v="United Kingdom"/>
    <n v="25000000"/>
    <n v="158972499"/>
    <s v="Universal Pictures"/>
    <n v="89"/>
    <n v="251.1"/>
    <n v="198604830.49103943"/>
    <n v="5.3588999599999996"/>
  </r>
  <r>
    <s v="Skyscraper"/>
    <x v="8"/>
    <x v="2"/>
    <x v="38"/>
    <s v="July 13, 2018 (United States)"/>
    <x v="1"/>
    <n v="111000"/>
    <s v="Rawson Marshall Thurber"/>
    <s v="Rawson Marshall Thurber"/>
    <s v="Dwayne Johnson"/>
    <s v="United States"/>
    <n v="125000000"/>
    <n v="304868961"/>
    <s v="Legendary Entertainment"/>
    <n v="102"/>
    <n v="251.1"/>
    <n v="380873727.86021507"/>
    <n v="1.438951688"/>
  </r>
  <r>
    <s v="Wildlife"/>
    <x v="8"/>
    <x v="0"/>
    <x v="38"/>
    <s v="January 1, 2019 (United States)"/>
    <x v="8"/>
    <n v="26000"/>
    <s v="Paul Dano"/>
    <s v="Paul Dano"/>
    <s v="Ed Oxenbould"/>
    <s v="United States"/>
    <m/>
    <n v="3321367"/>
    <s v="June Pictures"/>
    <n v="105"/>
    <n v="251.1"/>
    <n v="4149393.9780963762"/>
    <n v="0"/>
  </r>
  <r>
    <s v="The Old Man &amp; the Gun"/>
    <x v="8"/>
    <x v="5"/>
    <x v="38"/>
    <s v="October 19, 2018 (United States)"/>
    <x v="17"/>
    <n v="42000"/>
    <s v="David Lowery"/>
    <s v="David Lowery"/>
    <s v="Robert Redford"/>
    <s v="United States"/>
    <m/>
    <n v="17860397"/>
    <s v="Fox Searchlight Pictures"/>
    <n v="93"/>
    <n v="251.1"/>
    <n v="22313048.741138991"/>
    <n v="0"/>
  </r>
  <r>
    <s v="Forever My Girl"/>
    <x v="1"/>
    <x v="3"/>
    <x v="38"/>
    <s v="January 19, 2018 (United States)"/>
    <x v="17"/>
    <n v="16000"/>
    <s v="Bethany Ashton Wolf"/>
    <s v="Bethany Ashton Wolf"/>
    <s v="Alex Roe"/>
    <s v="United States"/>
    <n v="3500000"/>
    <n v="16376066"/>
    <s v="LD Entertainment"/>
    <n v="108"/>
    <n v="251.1"/>
    <n v="20458669.471127041"/>
    <n v="3.6788759999999998"/>
  </r>
  <r>
    <s v="On the Basis of Sex"/>
    <x v="8"/>
    <x v="5"/>
    <x v="38"/>
    <s v="January 11, 2019 (United States)"/>
    <x v="12"/>
    <n v="31000"/>
    <s v="Mimi Leder"/>
    <s v="Daniel Stiepleman"/>
    <s v="Felicity Jones"/>
    <s v="United States"/>
    <n v="20000000"/>
    <n v="38755900"/>
    <s v="Alibaba Pictures"/>
    <n v="120"/>
    <n v="251.1"/>
    <n v="48417864.715252891"/>
    <n v="0.93779500000000005"/>
  </r>
  <r>
    <s v="I Want to Eat Your Pancreas"/>
    <x v="4"/>
    <x v="10"/>
    <x v="38"/>
    <s v="September 1, 2018 (Japan)"/>
    <x v="45"/>
    <n v="11000"/>
    <s v="Shin'ichirÃ´ Ushijima"/>
    <s v="Yoru Sumino"/>
    <s v="Mahiro Takasugi"/>
    <s v="Japan"/>
    <m/>
    <n v="33748006"/>
    <s v="ABC Animation"/>
    <n v="109"/>
    <n v="251.1"/>
    <n v="42161487.384309046"/>
    <n v="0"/>
  </r>
  <r>
    <s v="The Man Who Killed Don Quixote"/>
    <x v="4"/>
    <x v="1"/>
    <x v="38"/>
    <s v="May 19, 2018 (France)"/>
    <x v="5"/>
    <n v="17000"/>
    <s v="Terry Gilliam"/>
    <s v="Terry Gilliam"/>
    <s v="JosÃ© Luis Ferrer"/>
    <s v="Spain"/>
    <m/>
    <n v="2390383"/>
    <s v="Alacran Pictures"/>
    <n v="132"/>
    <n v="251.1"/>
    <n v="2986312.8120270809"/>
    <n v="0"/>
  </r>
  <r>
    <s v="The Catcher Was a Spy"/>
    <x v="0"/>
    <x v="5"/>
    <x v="38"/>
    <s v="June 22, 2018 (United States)"/>
    <x v="19"/>
    <n v="8500"/>
    <s v="Ben Lewin"/>
    <s v="Robert Rodat"/>
    <s v="Paul Rudd"/>
    <s v="United States"/>
    <n v="14000000"/>
    <n v="953953"/>
    <s v="PalmStar Media"/>
    <n v="94"/>
    <n v="251.1"/>
    <n v="1191776.4082039029"/>
    <n v="-0.93186049999999998"/>
  </r>
  <r>
    <s v="Welcome to Marwen"/>
    <x v="8"/>
    <x v="5"/>
    <x v="38"/>
    <s v="December 21, 2018 (United States)"/>
    <x v="19"/>
    <n v="21000"/>
    <s v="Robert Zemeckis"/>
    <s v="Robert Zemeckis"/>
    <s v="Steve Carell"/>
    <s v="Japan"/>
    <n v="39000000"/>
    <n v="13061491"/>
    <s v="Universal Pictures"/>
    <n v="116"/>
    <n v="251.1"/>
    <n v="16317760.759458384"/>
    <n v="-0.66508997435897432"/>
  </r>
  <r>
    <s v="Bad Samaritan"/>
    <x v="0"/>
    <x v="6"/>
    <x v="38"/>
    <s v="May 4, 2018 (United States)"/>
    <x v="16"/>
    <n v="21000"/>
    <s v="Dean Devlin"/>
    <s v="Brandon Boyce"/>
    <s v="David Tennant"/>
    <s v="United States"/>
    <m/>
    <n v="4623836"/>
    <s v="Electric Entertainment"/>
    <n v="110"/>
    <n v="251.1"/>
    <n v="5776572.4938271604"/>
    <n v="0"/>
  </r>
  <r>
    <s v="Border"/>
    <x v="0"/>
    <x v="6"/>
    <x v="38"/>
    <s v="October 26, 2018 (United States)"/>
    <x v="9"/>
    <n v="26000"/>
    <s v="Ali Abbasi"/>
    <s v="John Ajvide Lindqvist"/>
    <s v="Eva Melander"/>
    <s v="Sweden"/>
    <m/>
    <n v="2177678"/>
    <s v="Meta Film Stockholm"/>
    <n v="110"/>
    <n v="251.1"/>
    <n v="2720579.8032656312"/>
    <n v="0"/>
  </r>
  <r>
    <s v="Gringo"/>
    <x v="0"/>
    <x v="2"/>
    <x v="38"/>
    <s v="March 9, 2018 (United States)"/>
    <x v="10"/>
    <n v="28000"/>
    <s v="Nash Edgerton"/>
    <s v="Anthony Tambakis"/>
    <s v="Joel Edgerton"/>
    <s v="Australia"/>
    <m/>
    <n v="11001627"/>
    <s v="Amazon Studios"/>
    <n v="111"/>
    <n v="251.1"/>
    <n v="13744366.347670252"/>
    <n v="0"/>
  </r>
  <r>
    <s v="Assassination Nation"/>
    <x v="0"/>
    <x v="2"/>
    <x v="38"/>
    <s v="September 21, 2018 (United States)"/>
    <x v="22"/>
    <n v="17000"/>
    <s v="Sam Levinson"/>
    <s v="Sam Levinson"/>
    <s v="Odessa Young"/>
    <s v="United States"/>
    <n v="7000000"/>
    <n v="2584988"/>
    <s v="BRON Studios"/>
    <n v="108"/>
    <n v="251.1"/>
    <n v="3229433.4352847473"/>
    <n v="-0.63071600000000005"/>
  </r>
  <r>
    <s v="Unfriended: Dark Web"/>
    <x v="0"/>
    <x v="4"/>
    <x v="38"/>
    <s v="July 20, 2018 (United States)"/>
    <x v="22"/>
    <n v="29000"/>
    <s v="Stephen Susco"/>
    <s v="Stephen Susco"/>
    <s v="Colin Woodell"/>
    <s v="United States"/>
    <n v="1000000"/>
    <n v="16024987"/>
    <s v="Bazelevs Production"/>
    <n v="92"/>
    <n v="251.1"/>
    <n v="20020065.399840701"/>
    <n v="15.024986999999999"/>
  </r>
  <r>
    <s v="The Nutcracker and the Four Realms"/>
    <x v="1"/>
    <x v="1"/>
    <x v="38"/>
    <s v="November 2, 2018 (United States)"/>
    <x v="41"/>
    <n v="30000"/>
    <s v="Lasse HallstrÃ¶m"/>
    <s v="Ashleigh Powell"/>
    <s v="Mackenzie Foy"/>
    <s v="United States"/>
    <n v="120000000"/>
    <n v="173961069"/>
    <s v="Walt Disney Pictures"/>
    <n v="99"/>
    <n v="251.1"/>
    <n v="217330096.95459977"/>
    <n v="0.44967557499999999"/>
  </r>
  <r>
    <s v="Little Italy"/>
    <x v="0"/>
    <x v="3"/>
    <x v="38"/>
    <s v="September 21, 2018 (United States)"/>
    <x v="46"/>
    <n v="13000"/>
    <s v="Donald Petrie"/>
    <s v="Steve Galluccio"/>
    <s v="Emma Roberts"/>
    <s v="Canada"/>
    <m/>
    <n v="1362536"/>
    <s v="Firsttake Entertainment"/>
    <n v="102"/>
    <n v="251.1"/>
    <n v="1702220.4030266828"/>
    <n v="0"/>
  </r>
  <r>
    <s v="The Happytime Murders"/>
    <x v="0"/>
    <x v="2"/>
    <x v="38"/>
    <s v="August 24, 2018 (United States)"/>
    <x v="20"/>
    <n v="26000"/>
    <s v="Brian Henson"/>
    <s v="Todd Berger"/>
    <s v="Melissa McCarthy"/>
    <s v="United States"/>
    <n v="40000000"/>
    <n v="27506452"/>
    <s v="STX Entertainment"/>
    <n v="91"/>
    <n v="251.1"/>
    <n v="34363894.832337715"/>
    <n v="-0.31233870000000002"/>
  </r>
  <r>
    <s v="Tully"/>
    <x v="0"/>
    <x v="3"/>
    <x v="38"/>
    <s v="May 4, 2018 (United States)"/>
    <x v="9"/>
    <n v="55000"/>
    <s v="Jason Reitman"/>
    <s v="Diablo Cody"/>
    <s v="Charlize Theron"/>
    <s v="United States"/>
    <n v="13000000"/>
    <n v="15636462"/>
    <s v="BRON Studios"/>
    <n v="95"/>
    <n v="251.1"/>
    <n v="19534679.925925925"/>
    <n v="0.20280476923076923"/>
  </r>
  <r>
    <s v="Night School"/>
    <x v="8"/>
    <x v="3"/>
    <x v="38"/>
    <s v="September 28, 2018 (United States)"/>
    <x v="41"/>
    <n v="38000"/>
    <s v="Malcolm D. Lee"/>
    <s v="Kevin Hart"/>
    <s v="Kevin Hart"/>
    <s v="United States"/>
    <n v="29000000"/>
    <n v="103105878"/>
    <s v="Hartbeat Productions"/>
    <n v="111"/>
    <n v="251.1"/>
    <n v="128810489.56033453"/>
    <n v="2.5553751034482759"/>
  </r>
  <r>
    <s v="Lords of Chaos"/>
    <x v="0"/>
    <x v="5"/>
    <x v="38"/>
    <s v="February 8, 2019 (United States)"/>
    <x v="14"/>
    <n v="13000"/>
    <s v="Jonas Ã…kerlund"/>
    <s v="Dennis Magnusson"/>
    <s v="Rory Culkin"/>
    <s v="United Kingdom"/>
    <m/>
    <n v="365353"/>
    <s v="Proton Cinema"/>
    <n v="118"/>
    <n v="251.1"/>
    <n v="456436.6232576663"/>
    <n v="0"/>
  </r>
  <r>
    <s v="Smallfoot"/>
    <x v="1"/>
    <x v="10"/>
    <x v="38"/>
    <s v="September 28, 2018 (United States)"/>
    <x v="14"/>
    <n v="36000"/>
    <s v="Karey Kirkpatrick"/>
    <s v="Karey Kirkpatrick"/>
    <s v="Channing Tatum"/>
    <s v="United States"/>
    <n v="80000000"/>
    <n v="214040103"/>
    <s v="Warner Animation Group"/>
    <n v="96"/>
    <n v="251.1"/>
    <n v="267400957.03345284"/>
    <n v="1.6755012874999999"/>
  </r>
  <r>
    <s v="Hell Fest"/>
    <x v="0"/>
    <x v="4"/>
    <x v="38"/>
    <s v="September 28, 2018 (United States)"/>
    <x v="30"/>
    <n v="15000"/>
    <s v="Gregory Plotkin"/>
    <s v="Seth M. Sherwood"/>
    <s v="Cynthea Mercado"/>
    <s v="United States"/>
    <n v="5500000"/>
    <n v="18160930"/>
    <s v="CBS Films"/>
    <n v="89"/>
    <n v="251.1"/>
    <n v="22688505.539625648"/>
    <n v="2.3019872727272728"/>
  </r>
  <r>
    <s v="A Private War"/>
    <x v="0"/>
    <x v="5"/>
    <x v="38"/>
    <s v="November 16, 2018 (United States)"/>
    <x v="17"/>
    <n v="18000"/>
    <s v="Matthew Heineman"/>
    <s v="Arash Amel"/>
    <s v="Rosamund Pike"/>
    <s v="United Kingdom"/>
    <m/>
    <n v="3915207"/>
    <s v="Acacia Filmed Entertainment"/>
    <n v="110"/>
    <n v="251.1"/>
    <n v="4891280.111111111"/>
    <n v="0"/>
  </r>
  <r>
    <s v="Second Act"/>
    <x v="8"/>
    <x v="3"/>
    <x v="38"/>
    <s v="December 21, 2018 (United States)"/>
    <x v="1"/>
    <n v="24000"/>
    <s v="Peter Segal"/>
    <s v="Justin Zackham"/>
    <s v="Jennifer Lopez"/>
    <s v="United States"/>
    <n v="16000000"/>
    <n v="72294066"/>
    <s v="Huayi Brothers"/>
    <n v="103"/>
    <n v="251.1"/>
    <n v="90317198.344086021"/>
    <n v="3.5183791250000001"/>
  </r>
  <r>
    <s v="Uncle Drew"/>
    <x v="8"/>
    <x v="3"/>
    <x v="38"/>
    <s v="June 29, 2018 (United States)"/>
    <x v="1"/>
    <n v="13000"/>
    <s v="Charles Stone III"/>
    <s v="Jay Longino"/>
    <s v="Kyrie Irving"/>
    <s v="United States"/>
    <n v="19000000"/>
    <n v="46664414"/>
    <s v="Summit Entertainment"/>
    <n v="103"/>
    <n v="251.1"/>
    <n v="58297995.50696934"/>
    <n v="1.4560217894736842"/>
  </r>
  <r>
    <s v="Wild Rose"/>
    <x v="0"/>
    <x v="3"/>
    <x v="38"/>
    <s v="June 21, 2019 (United States)"/>
    <x v="13"/>
    <n v="12000"/>
    <s v="Tom Harper"/>
    <s v="Nicole Taylor"/>
    <s v="Jessie Buckley"/>
    <s v="United Kingdom"/>
    <m/>
    <n v="7123449"/>
    <s v="BFI Film Fund"/>
    <n v="101"/>
    <n v="251.1"/>
    <n v="8899346.679808842"/>
    <n v="0"/>
  </r>
  <r>
    <s v="The Possession of Hannah Grace"/>
    <x v="0"/>
    <x v="4"/>
    <x v="38"/>
    <s v="November 30, 2018 (United States)"/>
    <x v="33"/>
    <n v="20000"/>
    <s v="Diederik Van Rooijen"/>
    <s v="Brian Sieve"/>
    <s v="Shay Mitchell"/>
    <s v="United States"/>
    <n v="7700000"/>
    <n v="43016528"/>
    <s v="Screen Gems"/>
    <n v="86"/>
    <n v="251.1"/>
    <n v="53740680.340900041"/>
    <n v="4.5865620779220775"/>
  </r>
  <r>
    <s v="If Beale Street Could Talk"/>
    <x v="0"/>
    <x v="0"/>
    <x v="38"/>
    <s v="December 25, 2018 (United States)"/>
    <x v="12"/>
    <n v="45000"/>
    <s v="Barry Jenkins"/>
    <s v="Barry Jenkins"/>
    <s v="KiKi Layne"/>
    <s v="United States"/>
    <n v="12000000"/>
    <n v="20596567"/>
    <s v="Annapurna Pictures"/>
    <n v="119"/>
    <n v="251.1"/>
    <n v="25731354.312624454"/>
    <n v="0.71638058333333332"/>
  </r>
  <r>
    <s v="Out of Blue"/>
    <x v="9"/>
    <x v="6"/>
    <x v="38"/>
    <s v="March 22, 2019 (United States)"/>
    <x v="25"/>
    <n v="1700"/>
    <s v="Carol Morley"/>
    <s v="Martin Amis"/>
    <s v="Mamie Gummer"/>
    <s v="United Kingdom"/>
    <m/>
    <n v="242847"/>
    <s v="Cannon and Morley Productions"/>
    <n v="109"/>
    <n v="251.1"/>
    <n v="303389.50179211469"/>
    <n v="0"/>
  </r>
  <r>
    <s v="The Grinch"/>
    <x v="1"/>
    <x v="10"/>
    <x v="38"/>
    <s v="November 9, 2018 (United States)"/>
    <x v="21"/>
    <n v="58000"/>
    <s v="Yarrow Cheney"/>
    <s v="Michael LeSieur"/>
    <s v="Benedict Cumberbatch"/>
    <s v="France"/>
    <n v="75000000"/>
    <n v="512492755"/>
    <s v="Universal Pictures"/>
    <n v="85"/>
    <n v="251.1"/>
    <n v="640258770.38430905"/>
    <n v="5.833236733333333"/>
  </r>
  <r>
    <s v="Colette"/>
    <x v="0"/>
    <x v="5"/>
    <x v="38"/>
    <s v="December 20, 2018 (Netherlands)"/>
    <x v="17"/>
    <n v="21000"/>
    <s v="Wash Westmoreland"/>
    <s v="Richard Glatzer"/>
    <s v="Keira Knightley"/>
    <s v="United Kingdom"/>
    <m/>
    <n v="14273033"/>
    <s v="Number 9 Films"/>
    <n v="111"/>
    <n v="251.1"/>
    <n v="17831343.895260852"/>
    <n v="0"/>
  </r>
  <r>
    <s v="Winchester"/>
    <x v="8"/>
    <x v="5"/>
    <x v="38"/>
    <s v="February 2, 2018 (United States)"/>
    <x v="30"/>
    <n v="32000"/>
    <s v="Michael Spierig"/>
    <s v="Tom Vaughan"/>
    <s v="Helen Mirren"/>
    <s v="Australia"/>
    <n v="3500000"/>
    <n v="44019588"/>
    <s v="CBS Films"/>
    <n v="99"/>
    <n v="251.1"/>
    <n v="54993806.27479092"/>
    <n v="11.577025142857142"/>
  </r>
  <r>
    <s v="The 15:17 to Paris"/>
    <x v="8"/>
    <x v="5"/>
    <x v="38"/>
    <s v="February 9, 2018 (United States)"/>
    <x v="11"/>
    <n v="30000"/>
    <s v="Clint Eastwood"/>
    <s v="Dorothy Blyskal"/>
    <s v="Alek Skarlatos"/>
    <s v="United States"/>
    <n v="30000000"/>
    <n v="57076286"/>
    <s v="Warner Bros."/>
    <n v="94"/>
    <n v="251.1"/>
    <n v="71305579.124651536"/>
    <n v="0.90254286666666672"/>
  </r>
  <r>
    <s v="Action Point"/>
    <x v="0"/>
    <x v="3"/>
    <x v="38"/>
    <s v="June 1, 2018 (United States)"/>
    <x v="27"/>
    <n v="11000"/>
    <s v="Tim Kirkby"/>
    <s v="John Altschuler"/>
    <s v="Johnny Knoxville"/>
    <s v="United States"/>
    <n v="19000000"/>
    <n v="5103663"/>
    <s v="Paramount Pictures"/>
    <n v="85"/>
    <n v="251.1"/>
    <n v="6376021.8363201916"/>
    <n v="-0.73138615789473682"/>
  </r>
  <r>
    <s v="Juliet, Naked"/>
    <x v="0"/>
    <x v="3"/>
    <x v="38"/>
    <s v="August 17, 2018 (United States)"/>
    <x v="14"/>
    <n v="21000"/>
    <s v="Jesse Peretz"/>
    <s v="Evgenia Peretz"/>
    <s v="Chris O'Dowd"/>
    <s v="United States"/>
    <m/>
    <n v="4511157"/>
    <s v="Los Angeles Media Fund (LAMF)"/>
    <n v="97"/>
    <n v="251.1"/>
    <n v="5635802.2735961769"/>
    <n v="0"/>
  </r>
  <r>
    <s v="The Guilty"/>
    <x v="0"/>
    <x v="6"/>
    <x v="38"/>
    <s v="October 19, 2018 (United States)"/>
    <x v="24"/>
    <n v="48000"/>
    <s v="Gustav MÃ¶ller"/>
    <s v="Gustav MÃ¶ller"/>
    <s v="Jakob Cedergren"/>
    <s v="Denmark"/>
    <m/>
    <n v="4598051"/>
    <s v="Nordisk Film / SPRING"/>
    <n v="85"/>
    <n v="251.1"/>
    <n v="5744359.2142572682"/>
    <n v="0"/>
  </r>
  <r>
    <s v="Never Look Away"/>
    <x v="0"/>
    <x v="5"/>
    <x v="38"/>
    <s v="October 3, 2018 (Germany)"/>
    <x v="3"/>
    <n v="18000"/>
    <s v="Florian Henckel von Donnersmarck"/>
    <s v="Florian Henckel von Donnersmarck"/>
    <s v="Tom Schilling"/>
    <s v="Germany"/>
    <m/>
    <n v="6193234"/>
    <s v="Pergamon Film"/>
    <n v="189"/>
    <n v="251.1"/>
    <n v="7737226.2277976908"/>
    <n v="0"/>
  </r>
  <r>
    <s v="Vox Lux"/>
    <x v="0"/>
    <x v="0"/>
    <x v="38"/>
    <s v="December 20, 2018 (Kuwait)"/>
    <x v="1"/>
    <n v="17000"/>
    <s v="Brady Corbet"/>
    <s v="Brady Corbet"/>
    <s v="Natalie Portman"/>
    <s v="United States"/>
    <m/>
    <n v="1399272"/>
    <s v="Bold Films"/>
    <n v="114"/>
    <n v="251.1"/>
    <n v="1748114.8004778973"/>
    <n v="0"/>
  </r>
  <r>
    <s v="The Wind"/>
    <x v="0"/>
    <x v="4"/>
    <x v="38"/>
    <s v="April 5, 2019 (United States)"/>
    <x v="41"/>
    <n v="6800"/>
    <s v="Emma Tammi"/>
    <s v="Teresa Sutherland"/>
    <s v="Caitlin Gerard"/>
    <s v="United States"/>
    <m/>
    <n v="130974"/>
    <s v="Soapbox Films"/>
    <n v="88"/>
    <n v="251.1"/>
    <n v="163626.21983273598"/>
    <n v="0"/>
  </r>
  <r>
    <s v="Super Troopers 2"/>
    <x v="0"/>
    <x v="3"/>
    <x v="38"/>
    <s v="April 20, 2018 (United States)"/>
    <x v="10"/>
    <n v="25000"/>
    <s v="Jay Chandrasekhar"/>
    <s v="Jay Chandrasekhar"/>
    <s v="Jay Chandrasekhar"/>
    <s v="United States"/>
    <n v="13500000"/>
    <n v="31626386"/>
    <s v="Votiv Films"/>
    <n v="99"/>
    <n v="251.1"/>
    <n v="39510941.012345679"/>
    <n v="1.3426952592592594"/>
  </r>
  <r>
    <s v="Summer '03"/>
    <x v="4"/>
    <x v="3"/>
    <x v="38"/>
    <s v="December 20, 2018 (Russia)"/>
    <x v="30"/>
    <n v="2900"/>
    <s v="Becca Gleason"/>
    <s v="Becca Gleason"/>
    <s v="Joey King"/>
    <s v="United States"/>
    <m/>
    <n v="11746"/>
    <s v="Big Cat Productions"/>
    <n v="95"/>
    <n v="251.1"/>
    <n v="14674.31381919554"/>
    <n v="0"/>
  </r>
  <r>
    <s v="An Acceptable Loss"/>
    <x v="0"/>
    <x v="0"/>
    <x v="38"/>
    <s v="January 18, 2019 (United States)"/>
    <x v="20"/>
    <n v="1200"/>
    <s v="Joe Chappelle"/>
    <s v="Joe Chappelle"/>
    <s v="Tika Sumpter"/>
    <s v="United States"/>
    <m/>
    <n v="32427"/>
    <s v="CorradoMooncoin"/>
    <n v="102"/>
    <n v="251.1"/>
    <n v="40511.150537634414"/>
    <n v="0"/>
  </r>
  <r>
    <s v="The Death &amp; Life of John F. Donovan"/>
    <x v="0"/>
    <x v="0"/>
    <x v="38"/>
    <s v="December 13, 2019 (United States)"/>
    <x v="19"/>
    <n v="5900"/>
    <s v="Xavier Dolan"/>
    <s v="Xavier Dolan"/>
    <s v="Kit Harington"/>
    <s v="Canada"/>
    <n v="35000000"/>
    <n v="3326364"/>
    <s v="Lyla Films"/>
    <n v="123"/>
    <n v="251.1"/>
    <n v="4155636.7455197135"/>
    <n v="-0.90496102857142857"/>
  </r>
  <r>
    <s v="Duck Butter"/>
    <x v="4"/>
    <x v="3"/>
    <x v="38"/>
    <s v="April 27, 2018 (United States)"/>
    <x v="11"/>
    <n v="3500"/>
    <s v="Miguel Arteta"/>
    <s v="Miguel Arteta"/>
    <s v="Alia Shawkat"/>
    <s v="United States"/>
    <m/>
    <n v="6877"/>
    <s v="Duplass Brothers Productions"/>
    <n v="93"/>
    <n v="251.1"/>
    <n v="8591.4571883711669"/>
    <n v="0"/>
  </r>
  <r>
    <s v="The Little Mermaid"/>
    <x v="1"/>
    <x v="1"/>
    <x v="38"/>
    <s v="August 17, 2018 (United States)"/>
    <x v="36"/>
    <n v="8500"/>
    <s v="Blake Harris"/>
    <s v="Blake Harris"/>
    <s v="William Moseley"/>
    <s v="United States"/>
    <m/>
    <n v="2614006"/>
    <s v="Conglomerate Media"/>
    <n v="85"/>
    <n v="251.1"/>
    <n v="3265685.7116686581"/>
    <n v="0"/>
  </r>
  <r>
    <s v="Padmaavat"/>
    <x v="4"/>
    <x v="0"/>
    <x v="38"/>
    <s v="January 25, 2018 (India)"/>
    <x v="9"/>
    <n v="29000"/>
    <s v="Sanjay Leela Bhansali"/>
    <s v="Prakash Kapadia"/>
    <s v="Deepika Padukone"/>
    <s v="India"/>
    <m/>
    <n v="60508780"/>
    <s v="Bhansali Productions"/>
    <n v="164"/>
    <n v="251.1"/>
    <n v="75593804.404619679"/>
    <n v="0"/>
  </r>
  <r>
    <s v="Stan &amp; Ollie"/>
    <x v="1"/>
    <x v="5"/>
    <x v="38"/>
    <s v="January 11, 2019 (United Kingdom)"/>
    <x v="13"/>
    <n v="34000"/>
    <s v="Jon S. Baird"/>
    <s v="Jeff Pope"/>
    <s v="Steve Coogan"/>
    <s v="United Kingdom"/>
    <n v="10000000"/>
    <n v="24420923"/>
    <s v="Entertainment One"/>
    <n v="98"/>
    <n v="251.1"/>
    <n v="30509133.990840305"/>
    <n v="1.4420923000000001"/>
  </r>
  <r>
    <s v="SuperFly"/>
    <x v="0"/>
    <x v="2"/>
    <x v="38"/>
    <s v="June 13, 2018 (United States)"/>
    <x v="33"/>
    <n v="6500"/>
    <s v="Director X."/>
    <s v="Alex Tse"/>
    <s v="Trevor Jackson"/>
    <s v="United States"/>
    <n v="16000000"/>
    <n v="20780685"/>
    <s v="Columbia Pictures"/>
    <n v="116"/>
    <n v="251.1"/>
    <n v="25961373.494623657"/>
    <n v="0.2987928125"/>
  </r>
  <r>
    <s v="Early Man"/>
    <x v="1"/>
    <x v="10"/>
    <x v="38"/>
    <s v="February 16, 2018 (United States)"/>
    <x v="10"/>
    <n v="21000"/>
    <s v="Nick Park"/>
    <s v="Mark Burton"/>
    <s v="Eddie Redmayne"/>
    <s v="France"/>
    <n v="50000000"/>
    <n v="54622814"/>
    <s v="Summit Entertainment"/>
    <n v="89"/>
    <n v="251.1"/>
    <n v="68240449.031461567"/>
    <n v="9.2456280000000002E-2"/>
  </r>
  <r>
    <s v="I Can Only Imagine"/>
    <x v="1"/>
    <x v="5"/>
    <x v="38"/>
    <s v="March 16, 2018 (United States)"/>
    <x v="4"/>
    <n v="15000"/>
    <s v="Andrew Erwin"/>
    <s v="Bart Millard"/>
    <s v="J. Michael Finley"/>
    <s v="United States"/>
    <n v="7000000"/>
    <n v="86086881"/>
    <s v="Kevin Downes Productions"/>
    <n v="110"/>
    <n v="251.1"/>
    <n v="107548604.41935484"/>
    <n v="11.298125857142857"/>
  </r>
  <r>
    <s v="The Hummingbird Project"/>
    <x v="0"/>
    <x v="0"/>
    <x v="38"/>
    <s v="March 22, 2019 (Canada)"/>
    <x v="19"/>
    <n v="13000"/>
    <s v="Kim Nguyen"/>
    <s v="Kim Nguyen"/>
    <s v="Jesse Eisenberg"/>
    <s v="Canada"/>
    <m/>
    <n v="878199"/>
    <s v="Item 7"/>
    <n v="111"/>
    <n v="251.1"/>
    <n v="1097136.7037037038"/>
    <n v="0"/>
  </r>
  <r>
    <s v="Dragon Ball Super: Broly"/>
    <x v="1"/>
    <x v="10"/>
    <x v="38"/>
    <s v="January 16, 2019 (United States)"/>
    <x v="40"/>
    <n v="24000"/>
    <s v="Tatsuya Nagamine"/>
    <s v="Akira Toriyama"/>
    <s v="Masako Nozawa"/>
    <s v="Japan"/>
    <n v="8500000"/>
    <n v="115757940"/>
    <s v="Toei Company"/>
    <n v="100"/>
    <n v="251.1"/>
    <n v="144616749.41457587"/>
    <n v="12.618581176470588"/>
  </r>
  <r>
    <s v="Gloria Bell"/>
    <x v="0"/>
    <x v="3"/>
    <x v="38"/>
    <s v="March 22, 2019 (United States)"/>
    <x v="21"/>
    <n v="10000"/>
    <s v="SebastiÃ¡n Lelio"/>
    <s v="Alice Johnson Boher"/>
    <s v="Julianne Moore"/>
    <s v="Chile"/>
    <m/>
    <n v="11145006"/>
    <s v="Fabula"/>
    <n v="102"/>
    <n v="251.1"/>
    <n v="13923490.172043012"/>
    <n v="0"/>
  </r>
  <r>
    <s v="Kin"/>
    <x v="8"/>
    <x v="2"/>
    <x v="38"/>
    <s v="August 31, 2018 (United States)"/>
    <x v="1"/>
    <n v="16000"/>
    <s v="Jonathan Baker"/>
    <s v="Jonathan Baker"/>
    <s v="Myles Truitt"/>
    <s v="United States"/>
    <n v="30000000"/>
    <n v="10313019"/>
    <s v="Summit Entertainment"/>
    <n v="102"/>
    <n v="251.1"/>
    <n v="12884086.261648746"/>
    <n v="-0.6562327"/>
  </r>
  <r>
    <s v="Aniara"/>
    <x v="0"/>
    <x v="0"/>
    <x v="38"/>
    <s v="May 17, 2019 (United States)"/>
    <x v="21"/>
    <n v="7400"/>
    <s v="Pella Kagerman"/>
    <s v="Pella Kagerman"/>
    <s v="Emelie Garbers"/>
    <s v="Sweden"/>
    <m/>
    <n v="40124"/>
    <s v="Film Capital Stockholm"/>
    <n v="106"/>
    <n v="251.1"/>
    <n v="50127.036240541624"/>
    <n v="0"/>
  </r>
  <r>
    <s v="Becoming Astrid"/>
    <x v="3"/>
    <x v="5"/>
    <x v="38"/>
    <s v="September 14, 2018 (Sweden)"/>
    <x v="12"/>
    <n v="5300"/>
    <s v="Pernille Fischer Christensen"/>
    <s v="Kim Fupz Aakeson"/>
    <s v="Alba August"/>
    <s v="Sweden"/>
    <m/>
    <n v="962653"/>
    <s v="Nordisk Film Production Sverige AB"/>
    <n v="123"/>
    <n v="251.1"/>
    <n v="1202645.3448825171"/>
    <n v="0"/>
  </r>
  <r>
    <s v="Goosebumps 2: Haunted Halloween"/>
    <x v="1"/>
    <x v="10"/>
    <x v="38"/>
    <s v="October 12, 2018 (United States)"/>
    <x v="41"/>
    <n v="19000"/>
    <s v="Ari Sandel"/>
    <s v="Rob Lieber"/>
    <s v="Wendi McLendon-Covey"/>
    <s v="United States"/>
    <n v="35000000"/>
    <n v="93320380"/>
    <s v="Sony Pictures Animation"/>
    <n v="90"/>
    <n v="251.1"/>
    <n v="116585436.90163283"/>
    <n v="1.6662965714285713"/>
  </r>
  <r>
    <s v="The Quake"/>
    <x v="8"/>
    <x v="2"/>
    <x v="38"/>
    <s v="December 14, 2018 (United States)"/>
    <x v="19"/>
    <n v="11000"/>
    <s v="John Andreas Andersen"/>
    <s v="John KÃ¥re Raake"/>
    <s v="Kristoffer Joner"/>
    <s v="Norway"/>
    <m/>
    <n v="13837294"/>
    <s v="Fantefilm"/>
    <n v="106"/>
    <n v="251.1"/>
    <n v="17286973.826363999"/>
    <n v="0"/>
  </r>
  <r>
    <s v="Nobody's Fool"/>
    <x v="0"/>
    <x v="3"/>
    <x v="38"/>
    <s v="November 2, 2018 (United States)"/>
    <x v="38"/>
    <n v="7000"/>
    <s v="Tyler Perry"/>
    <s v="Tyler Perry"/>
    <s v="Tiffany Haddish"/>
    <s v="United States"/>
    <n v="19000000"/>
    <n v="33705333"/>
    <s v="BET Films"/>
    <n v="110"/>
    <n v="251.1"/>
    <n v="42108175.874551974"/>
    <n v="0.77396489473684216"/>
  </r>
  <r>
    <s v="7 Days in Entebbe"/>
    <x v="8"/>
    <x v="2"/>
    <x v="38"/>
    <s v="March 16, 2018 (United States)"/>
    <x v="1"/>
    <n v="15000"/>
    <s v="JosÃ© Padilha"/>
    <s v="Gregory Burke"/>
    <s v="Batsheva Dance Company"/>
    <s v="United Kingdom"/>
    <m/>
    <n v="8771432"/>
    <s v="Participant"/>
    <n v="107"/>
    <n v="251.1"/>
    <n v="10958176.895260854"/>
    <n v="0"/>
  </r>
  <r>
    <s v="My Hero Academia: Two Heroes"/>
    <x v="8"/>
    <x v="10"/>
    <x v="38"/>
    <s v="September 25, 2018 (United States)"/>
    <x v="24"/>
    <n v="8000"/>
    <s v="Kenji Nagasaki"/>
    <s v="KÃ´hei Horikoshi"/>
    <s v="Daiki Yamashita"/>
    <s v="Japan"/>
    <m/>
    <n v="21022724"/>
    <s v="Bones"/>
    <n v="96"/>
    <n v="251.1"/>
    <n v="26263753.559538033"/>
    <n v="0"/>
  </r>
  <r>
    <s v="An Interview with God"/>
    <x v="9"/>
    <x v="0"/>
    <x v="38"/>
    <s v="August 21, 2018 (United States)"/>
    <x v="1"/>
    <n v="3400"/>
    <s v="Perry Lang"/>
    <s v="Ken Aguado"/>
    <s v="David Strathairn"/>
    <s v="United States"/>
    <m/>
    <n v="2251795"/>
    <s v="Astute Films"/>
    <n v="97"/>
    <n v="251.1"/>
    <n v="2813174.3986459579"/>
    <n v="0"/>
  </r>
  <r>
    <s v="Midsommar"/>
    <x v="0"/>
    <x v="0"/>
    <x v="39"/>
    <s v="July 3, 2019 (United States)"/>
    <x v="12"/>
    <n v="232000"/>
    <s v="Ari Aster"/>
    <s v="Ari Aster"/>
    <s v="Florence Pugh"/>
    <s v="United States"/>
    <n v="9000000"/>
    <n v="47967636"/>
    <s v="A24"/>
    <n v="148"/>
    <n v="255.7"/>
    <n v="58848054.021118492"/>
    <n v="4.3297373333333331"/>
  </r>
  <r>
    <s v="Once Upon a Time... In Hollywood"/>
    <x v="0"/>
    <x v="3"/>
    <x v="39"/>
    <s v="July 26, 2019 (United States)"/>
    <x v="37"/>
    <n v="603000"/>
    <s v="Quentin Tarantino"/>
    <s v="Quentin Tarantino"/>
    <s v="Leonardo DiCaprio"/>
    <s v="United States"/>
    <n v="90000000"/>
    <n v="374565754"/>
    <s v="Columbia Pictures"/>
    <n v="161"/>
    <n v="255.7"/>
    <n v="459527872.62338674"/>
    <n v="3.1618417111111112"/>
  </r>
  <r>
    <s v="Avengers: Endgame"/>
    <x v="8"/>
    <x v="2"/>
    <x v="39"/>
    <s v="April 26, 2019 (United States)"/>
    <x v="0"/>
    <n v="903000"/>
    <s v="Anthony Russo"/>
    <s v="Christopher Markus"/>
    <s v="Robert Downey Jr."/>
    <s v="United States"/>
    <n v="356000000"/>
    <n v="2797501328"/>
    <s v="Marvel Studios"/>
    <n v="181"/>
    <n v="255.7"/>
    <n v="3432053838.8486505"/>
    <n v="6.8581497977528088"/>
  </r>
  <r>
    <s v="Fighting with My Family"/>
    <x v="8"/>
    <x v="5"/>
    <x v="39"/>
    <s v="February 22, 2019 (United States)"/>
    <x v="12"/>
    <n v="71000"/>
    <s v="Stephen Merchant"/>
    <s v="Stephen Merchant"/>
    <s v="Dwayne Johnson"/>
    <s v="United Kingdom"/>
    <n v="11000000"/>
    <n v="40811919"/>
    <s v="Metro-Goldwyn-Mayer (MGM)"/>
    <n v="108"/>
    <n v="255.7"/>
    <n v="50069217.795463428"/>
    <n v="2.7101744545454545"/>
  </r>
  <r>
    <s v="Little Women"/>
    <x v="1"/>
    <x v="0"/>
    <x v="39"/>
    <s v="December 25, 2019 (United States)"/>
    <x v="40"/>
    <n v="159000"/>
    <s v="Greta Gerwig"/>
    <s v="Greta Gerwig"/>
    <s v="Saoirse Ronan"/>
    <s v="United States"/>
    <n v="40000000"/>
    <n v="216601214"/>
    <s v="Columbia Pictures"/>
    <n v="135"/>
    <n v="255.7"/>
    <n v="265732502.27532262"/>
    <n v="4.4150303500000003"/>
  </r>
  <r>
    <s v="Escape Room"/>
    <x v="8"/>
    <x v="2"/>
    <x v="39"/>
    <s v="January 4, 2019 (United States)"/>
    <x v="5"/>
    <n v="97000"/>
    <s v="Adam Robitel"/>
    <s v="Bragi F. Schut"/>
    <s v="Taylor Russell"/>
    <s v="United States"/>
    <n v="9000000"/>
    <n v="155712077"/>
    <s v="Columbia Pictures"/>
    <n v="99"/>
    <n v="255.7"/>
    <n v="191031984.96245599"/>
    <n v="16.301341888888889"/>
  </r>
  <r>
    <s v="The Dead Don't Die"/>
    <x v="0"/>
    <x v="3"/>
    <x v="39"/>
    <s v="June 14, 2019 (United States)"/>
    <x v="30"/>
    <n v="65000"/>
    <s v="Jim Jarmusch"/>
    <s v="Jim Jarmusch"/>
    <s v="Bill Murray"/>
    <s v="United States"/>
    <m/>
    <n v="15325468"/>
    <s v="Focus Features"/>
    <n v="104"/>
    <n v="255.7"/>
    <n v="18801718.074305825"/>
    <n v="0"/>
  </r>
  <r>
    <s v="Joker"/>
    <x v="0"/>
    <x v="6"/>
    <x v="39"/>
    <s v="October 4, 2019 (United States)"/>
    <x v="0"/>
    <n v="1000000"/>
    <s v="Todd Phillips"/>
    <s v="Todd Phillips"/>
    <s v="Joaquin Phoenix"/>
    <s v="United States"/>
    <n v="55000000"/>
    <n v="1074427370"/>
    <s v="Warner Bros."/>
    <n v="122"/>
    <n v="255.7"/>
    <n v="1318137919.3156042"/>
    <n v="18.535043090909092"/>
  </r>
  <r>
    <s v="Yesterday"/>
    <x v="8"/>
    <x v="3"/>
    <x v="39"/>
    <s v="June 28, 2019 (United States)"/>
    <x v="8"/>
    <n v="131000"/>
    <s v="Danny Boyle"/>
    <s v="Richard Curtis"/>
    <s v="Himesh Patel"/>
    <s v="United Kingdom"/>
    <n v="26000000"/>
    <n v="153193369"/>
    <s v="Decibel Films"/>
    <n v="116"/>
    <n v="255.7"/>
    <n v="187941962.67227218"/>
    <n v="4.8920526538461537"/>
  </r>
  <r>
    <s v="Parasite"/>
    <x v="0"/>
    <x v="3"/>
    <x v="39"/>
    <s v="November 8, 2019 (United States)"/>
    <x v="60"/>
    <n v="631000"/>
    <s v="Bong Joon Ho"/>
    <s v="Bong Joon Ho"/>
    <s v="Kang-ho Song"/>
    <s v="South Korea"/>
    <n v="11400000"/>
    <n v="258908054"/>
    <s v="Barunson E&amp;A"/>
    <n v="132"/>
    <n v="255.7"/>
    <n v="317635731.4814235"/>
    <n v="21.711232807017545"/>
  </r>
  <r>
    <s v="John Wick: Chapter 3 - Parabellum"/>
    <x v="0"/>
    <x v="2"/>
    <x v="39"/>
    <s v="May 17, 2019 (United States)"/>
    <x v="34"/>
    <n v="296000"/>
    <s v="Chad Stahelski"/>
    <s v="Derek Kolstad"/>
    <s v="Keanu Reeves"/>
    <s v="United States"/>
    <n v="75000000"/>
    <n v="327281779"/>
    <s v="Lionsgate"/>
    <n v="130"/>
    <n v="255.7"/>
    <n v="401518553.27454048"/>
    <n v="3.3637570533333334"/>
  </r>
  <r>
    <s v="Knives Out"/>
    <x v="8"/>
    <x v="3"/>
    <x v="39"/>
    <s v="November 27, 2019 (United States)"/>
    <x v="6"/>
    <n v="505000"/>
    <s v="Rian Johnson"/>
    <s v="Rian Johnson"/>
    <s v="Daniel Craig"/>
    <s v="United States"/>
    <n v="40000000"/>
    <n v="311539397"/>
    <s v="Lionsgate"/>
    <n v="130"/>
    <n v="255.7"/>
    <n v="382205353.30035198"/>
    <n v="6.7884849249999997"/>
  </r>
  <r>
    <s v="Fast &amp; Furious Presents: Hobbs &amp; Shaw"/>
    <x v="8"/>
    <x v="2"/>
    <x v="39"/>
    <s v="August 2, 2019 (United States)"/>
    <x v="5"/>
    <n v="184000"/>
    <s v="David Leitch"/>
    <s v="Chris Morgan"/>
    <s v="Dwayne Johnson"/>
    <s v="United States"/>
    <n v="200000000"/>
    <n v="759056935"/>
    <s v="Chris Morgan Productions"/>
    <n v="137"/>
    <n v="255.7"/>
    <n v="931232540.12319124"/>
    <n v="2.795284675"/>
  </r>
  <r>
    <s v="Captain Marvel"/>
    <x v="8"/>
    <x v="2"/>
    <x v="39"/>
    <s v="March 8, 2019 (United States)"/>
    <x v="8"/>
    <n v="478000"/>
    <s v="Anna Boden"/>
    <s v="Anna Boden"/>
    <s v="Brie Larson"/>
    <s v="United States"/>
    <n v="160000000"/>
    <n v="1128462972"/>
    <s v="Walt Disney Pictures"/>
    <n v="123"/>
    <n v="255.7"/>
    <n v="1384430325.8365271"/>
    <n v="6.0528935749999997"/>
  </r>
  <r>
    <s v="After"/>
    <x v="8"/>
    <x v="0"/>
    <x v="39"/>
    <s v="April 12, 2019 (United States)"/>
    <x v="11"/>
    <n v="44000"/>
    <s v="Jenny Gage"/>
    <s v="Susan McMartin"/>
    <s v="Josephine Langford"/>
    <s v="United States"/>
    <n v="14000000"/>
    <n v="69756455"/>
    <s v="CalMaple"/>
    <n v="105"/>
    <n v="255.7"/>
    <n v="85579194.108330071"/>
    <n v="3.9826039285714288"/>
  </r>
  <r>
    <s v="Spider-Man: Far from Home"/>
    <x v="8"/>
    <x v="2"/>
    <x v="39"/>
    <s v="July 2, 2019 (United States)"/>
    <x v="24"/>
    <n v="359000"/>
    <s v="Jon Watts"/>
    <s v="Chris McKenna"/>
    <s v="Tom Holland"/>
    <s v="United States"/>
    <n v="160000000"/>
    <n v="1131927996"/>
    <s v="Columbia Pictures"/>
    <n v="129"/>
    <n v="255.7"/>
    <n v="1388681315.38991"/>
    <n v="6.074549975"/>
  </r>
  <r>
    <s v="Jojo Rabbit"/>
    <x v="8"/>
    <x v="3"/>
    <x v="39"/>
    <s v="November 8, 2019 (United States)"/>
    <x v="6"/>
    <n v="328000"/>
    <s v="Taika Waititi"/>
    <s v="Christine Leunens"/>
    <s v="Roman Griffin Davis"/>
    <s v="New Zealand"/>
    <n v="14000000"/>
    <n v="90335025"/>
    <s v="TSG Entertainment"/>
    <n v="108"/>
    <n v="255.7"/>
    <n v="110825566.45482987"/>
    <n v="5.4525017857142855"/>
  </r>
  <r>
    <s v="Shazam!"/>
    <x v="8"/>
    <x v="2"/>
    <x v="39"/>
    <s v="April 5, 2019 (United States)"/>
    <x v="9"/>
    <n v="284000"/>
    <s v="David F. Sandberg"/>
    <s v="Henry Gayden"/>
    <s v="Zachary Levi"/>
    <s v="United States"/>
    <n v="100000000"/>
    <n v="365971656"/>
    <s v="Warner Bros."/>
    <n v="132"/>
    <n v="255.7"/>
    <n v="448984389.85999215"/>
    <n v="2.6597165600000001"/>
  </r>
  <r>
    <s v="It Chapter Two"/>
    <x v="0"/>
    <x v="0"/>
    <x v="39"/>
    <s v="September 6, 2019 (United States)"/>
    <x v="16"/>
    <n v="222000"/>
    <s v="Andy Muschietti"/>
    <s v="Stephen King"/>
    <s v="Jessica Chastain"/>
    <s v="United States"/>
    <n v="79000000"/>
    <n v="473093228"/>
    <s v="New Line Cinema"/>
    <n v="169"/>
    <n v="255.7"/>
    <n v="580404167.47594833"/>
    <n v="4.9885218734177217"/>
  </r>
  <r>
    <n v="1917"/>
    <x v="0"/>
    <x v="0"/>
    <x v="39"/>
    <s v="January 10, 2020 (United States)"/>
    <x v="28"/>
    <n v="473000"/>
    <s v="Sam Mendes"/>
    <s v="Sam Mendes"/>
    <s v="Dean-Charles Chapman"/>
    <s v="United States"/>
    <n v="95000000"/>
    <n v="384623579"/>
    <s v="Dreamworks Pictures"/>
    <n v="119"/>
    <n v="255.7"/>
    <n v="471867097.11497849"/>
    <n v="3.0486692526315791"/>
  </r>
  <r>
    <s v="Star Wars: Episode IX - The Rise of Skywalker"/>
    <x v="8"/>
    <x v="2"/>
    <x v="39"/>
    <s v="December 20, 2019 (United States)"/>
    <x v="16"/>
    <n v="394000"/>
    <s v="J.J. Abrams"/>
    <s v="Chris Terrio"/>
    <s v="Daisy Ridley"/>
    <s v="United States"/>
    <n v="275000000"/>
    <n v="1078232589"/>
    <s v="Walt Disney Pictures"/>
    <n v="141"/>
    <n v="255.7"/>
    <n v="1322806269.7274148"/>
    <n v="2.920845778181818"/>
  </r>
  <r>
    <s v="Ford v Ferrari"/>
    <x v="8"/>
    <x v="2"/>
    <x v="39"/>
    <s v="November 15, 2019 (United States)"/>
    <x v="31"/>
    <n v="323000"/>
    <s v="James Mangold"/>
    <s v="Jez Butterworth"/>
    <s v="Matt Damon"/>
    <s v="United States"/>
    <n v="97600000"/>
    <n v="225508210"/>
    <s v="Chernin Entertainment"/>
    <n v="152"/>
    <n v="255.7"/>
    <n v="276659857.16464603"/>
    <n v="1.3105349385245901"/>
  </r>
  <r>
    <s v="The Irishman"/>
    <x v="0"/>
    <x v="5"/>
    <x v="39"/>
    <s v="November 27, 2019 (United States)"/>
    <x v="40"/>
    <n v="344000"/>
    <s v="Martin Scorsese"/>
    <s v="Steven Zaillian"/>
    <s v="Robert De Niro"/>
    <s v="United States"/>
    <n v="159000000"/>
    <n v="968853"/>
    <s v="Tribeca Productions"/>
    <n v="209"/>
    <n v="255.7"/>
    <n v="1188616.2929213922"/>
    <n v="-0.99390658490566042"/>
  </r>
  <r>
    <s v="The Lighthouse"/>
    <x v="0"/>
    <x v="0"/>
    <x v="39"/>
    <s v="November 1, 2019 (United States)"/>
    <x v="24"/>
    <n v="159000"/>
    <s v="Robert Eggers"/>
    <s v="Robert Eggers"/>
    <s v="Robert Pattinson"/>
    <s v="Canada"/>
    <m/>
    <n v="18123239"/>
    <s v="A24"/>
    <n v="109"/>
    <n v="255.7"/>
    <n v="22234102.754399687"/>
    <n v="0"/>
  </r>
  <r>
    <s v="Jumanji: The Next Level"/>
    <x v="8"/>
    <x v="2"/>
    <x v="39"/>
    <s v="December 13, 2019 (United States)"/>
    <x v="14"/>
    <n v="204000"/>
    <s v="Jake Kasdan"/>
    <s v="Jake Kasdan"/>
    <s v="Dwayne Johnson"/>
    <s v="United States"/>
    <n v="125000000"/>
    <n v="800059707"/>
    <s v="Columbia Pictures"/>
    <n v="123"/>
    <n v="255.7"/>
    <n v="981535901.78294873"/>
    <n v="5.4004776559999996"/>
  </r>
  <r>
    <s v="Alita: Battle Angel"/>
    <x v="8"/>
    <x v="2"/>
    <x v="39"/>
    <s v="February 14, 2019 (United States)"/>
    <x v="4"/>
    <n v="240000"/>
    <s v="Robert Rodriguez"/>
    <s v="James Cameron"/>
    <s v="Rosa Salazar"/>
    <s v="United States"/>
    <n v="170000000"/>
    <n v="404980543"/>
    <s v="Twentieth Century Fox"/>
    <n v="122"/>
    <n v="255.7"/>
    <n v="496841596.9460305"/>
    <n v="1.382238488235294"/>
  </r>
  <r>
    <s v="Us"/>
    <x v="0"/>
    <x v="4"/>
    <x v="39"/>
    <s v="March 22, 2019 (United States)"/>
    <x v="8"/>
    <n v="247000"/>
    <s v="Jordan Peele"/>
    <s v="Jordan Peele"/>
    <s v="Lupita Nyong'o"/>
    <s v="United States"/>
    <n v="20000000"/>
    <n v="255184580"/>
    <s v="Monkeypaw Productions"/>
    <n v="116"/>
    <n v="255.7"/>
    <n v="313067668.15017599"/>
    <n v="11.759228999999999"/>
  </r>
  <r>
    <s v="Ready or Not"/>
    <x v="0"/>
    <x v="2"/>
    <x v="39"/>
    <s v="August 21, 2019 (United States)"/>
    <x v="15"/>
    <n v="121000"/>
    <s v="Matt Bettinelli-Olpin"/>
    <s v="Guy Busick"/>
    <s v="Samara Weaving"/>
    <s v="United States"/>
    <n v="6000000"/>
    <n v="57615777"/>
    <s v="Fox Searchlight Pictures"/>
    <n v="95"/>
    <n v="255.7"/>
    <n v="70684666.581540868"/>
    <n v="8.6026295000000008"/>
  </r>
  <r>
    <s v="Hellboy"/>
    <x v="0"/>
    <x v="2"/>
    <x v="39"/>
    <s v="April 12, 2019 (United States)"/>
    <x v="33"/>
    <n v="82000"/>
    <s v="Neil Marshall"/>
    <s v="Andrew Cosby"/>
    <s v="David Harbour"/>
    <s v="United States"/>
    <n v="50000000"/>
    <n v="55065289"/>
    <s v="Summit Entertainment"/>
    <n v="120"/>
    <n v="255.7"/>
    <n v="67555655.687524438"/>
    <n v="0.10130578"/>
  </r>
  <r>
    <s v="Terminator: Dark Fate"/>
    <x v="0"/>
    <x v="2"/>
    <x v="39"/>
    <s v="November 1, 2019 (United States)"/>
    <x v="19"/>
    <n v="159000"/>
    <s v="Tim Miller"/>
    <s v="David S. Goyer"/>
    <s v="Linda Hamilton"/>
    <s v="United States"/>
    <n v="185000000"/>
    <n v="261119292"/>
    <s v="Paramount Pictures"/>
    <n v="128"/>
    <n v="255.7"/>
    <n v="320348540.86976922"/>
    <n v="0.41145563243243244"/>
  </r>
  <r>
    <s v="Downton Abbey"/>
    <x v="1"/>
    <x v="0"/>
    <x v="39"/>
    <s v="September 20, 2019 (United States)"/>
    <x v="34"/>
    <n v="43000"/>
    <s v="Michael Engler"/>
    <s v="Julian Fellowes"/>
    <s v="Stephen Campbell Moore"/>
    <s v="United Kingdom"/>
    <n v="13000000"/>
    <n v="237860050"/>
    <s v="Carnival Film &amp; Television"/>
    <n v="122"/>
    <n v="255.7"/>
    <n v="291813444.21196711"/>
    <n v="17.296926923076924"/>
  </r>
  <r>
    <s v="Gemini Man"/>
    <x v="8"/>
    <x v="2"/>
    <x v="39"/>
    <s v="October 11, 2019 (United States)"/>
    <x v="46"/>
    <n v="98000"/>
    <s v="Ang Lee"/>
    <s v="David Benioff"/>
    <s v="Will Smith"/>
    <s v="China"/>
    <n v="138000000"/>
    <n v="173469516"/>
    <s v="Skydance Media"/>
    <n v="117"/>
    <n v="255.7"/>
    <n v="212817313.91943684"/>
    <n v="0.25702547826086958"/>
  </r>
  <r>
    <s v="Booksmart"/>
    <x v="0"/>
    <x v="3"/>
    <x v="39"/>
    <s v="May 24, 2019 (United States)"/>
    <x v="13"/>
    <n v="102000"/>
    <s v="Olivia Wilde"/>
    <s v="Emily Halpern"/>
    <s v="Kaitlyn Dever"/>
    <s v="United States"/>
    <n v="6000000"/>
    <n v="24959607"/>
    <s v="Annapurna Pictures"/>
    <n v="102"/>
    <n v="255.7"/>
    <n v="30621152.584669534"/>
    <n v="3.1599344999999999"/>
  </r>
  <r>
    <s v="Dora and the Lost City of Gold"/>
    <x v="1"/>
    <x v="1"/>
    <x v="39"/>
    <s v="August 9, 2019 (United States)"/>
    <x v="10"/>
    <n v="27000"/>
    <s v="James Bobin"/>
    <s v="Nicholas Stoller"/>
    <s v="Isabela Merced"/>
    <s v="United States"/>
    <n v="49000000"/>
    <n v="119682635"/>
    <s v="Paramount Players"/>
    <n v="102"/>
    <n v="255.7"/>
    <n v="146830045.36370745"/>
    <n v="1.4425027551020408"/>
  </r>
  <r>
    <s v="Glass"/>
    <x v="8"/>
    <x v="0"/>
    <x v="39"/>
    <s v="January 18, 2019 (United States)"/>
    <x v="14"/>
    <n v="219000"/>
    <s v="M. Night Shyamalan"/>
    <s v="M. Night Shyamalan"/>
    <s v="James McAvoy"/>
    <s v="United States"/>
    <n v="20000000"/>
    <n v="246999039"/>
    <s v="Buena Vista International"/>
    <n v="129"/>
    <n v="255.7"/>
    <n v="303025414.68244034"/>
    <n v="11.349951949999999"/>
  </r>
  <r>
    <s v="The Best of Enemies"/>
    <x v="8"/>
    <x v="5"/>
    <x v="39"/>
    <s v="April 5, 2019 (United States)"/>
    <x v="13"/>
    <n v="13000"/>
    <s v="Robin Bissell"/>
    <s v="Robin Bissell"/>
    <s v="Taraji P. Henson"/>
    <s v="United States"/>
    <n v="10000000"/>
    <n v="10209813"/>
    <s v="Astute Films"/>
    <n v="133"/>
    <n v="255.7"/>
    <n v="12525687.673445443"/>
    <n v="2.0981300000000001E-2"/>
  </r>
  <r>
    <s v="Official Secrets"/>
    <x v="0"/>
    <x v="5"/>
    <x v="39"/>
    <s v="August 30, 2019 (United States)"/>
    <x v="4"/>
    <n v="38000"/>
    <s v="Gavin Hood"/>
    <s v="Sara Bernstein"/>
    <s v="Keira Knightley"/>
    <s v="United Kingdom"/>
    <m/>
    <n v="10088753"/>
    <s v="Entertainment One"/>
    <n v="112"/>
    <n v="255.7"/>
    <n v="12377167.83770043"/>
    <n v="0"/>
  </r>
  <r>
    <s v="The Lion King"/>
    <x v="1"/>
    <x v="10"/>
    <x v="39"/>
    <s v="July 19, 2019 (United States)"/>
    <x v="15"/>
    <n v="222000"/>
    <s v="Jon Favreau"/>
    <s v="Jeff Nathanson"/>
    <s v="Donald Glover"/>
    <s v="United States"/>
    <n v="260000000"/>
    <n v="1670727580"/>
    <s v="Walt Disney Pictures"/>
    <n v="118"/>
    <n v="255.7"/>
    <n v="2049695900.8447399"/>
    <n v="5.4258753076923076"/>
  </r>
  <r>
    <s v="Aladdin"/>
    <x v="1"/>
    <x v="1"/>
    <x v="39"/>
    <s v="May 24, 2019 (United States)"/>
    <x v="15"/>
    <n v="239000"/>
    <s v="Guy Ritchie"/>
    <s v="John August"/>
    <s v="Will Smith"/>
    <s v="United Kingdom"/>
    <n v="183000000"/>
    <n v="1050693953"/>
    <s v="Walt Disney Pictures"/>
    <n v="128"/>
    <n v="255.7"/>
    <n v="1289021091.3418067"/>
    <n v="4.7414970109289616"/>
  </r>
  <r>
    <s v="Marriage Story"/>
    <x v="0"/>
    <x v="3"/>
    <x v="39"/>
    <s v="December 6, 2019 (United States)"/>
    <x v="6"/>
    <n v="265000"/>
    <s v="Noah Baumbach"/>
    <s v="Noah Baumbach"/>
    <s v="Adam Driver"/>
    <s v="United Kingdom"/>
    <n v="18600000"/>
    <n v="333686"/>
    <s v="Heyday Films"/>
    <n v="137"/>
    <n v="255.7"/>
    <n v="409375.43292921392"/>
    <n v="-0.98205989247311831"/>
  </r>
  <r>
    <s v="Godzilla: King of the Monsters"/>
    <x v="8"/>
    <x v="2"/>
    <x v="39"/>
    <s v="May 31, 2019 (United States)"/>
    <x v="22"/>
    <n v="162000"/>
    <s v="Michael Dougherty"/>
    <s v="Michael Dougherty"/>
    <s v="Kyle Chandler"/>
    <s v="United States"/>
    <n v="170000000"/>
    <n v="386600138"/>
    <s v="Warner Bros."/>
    <n v="132"/>
    <n v="255.7"/>
    <n v="474291995.66132182"/>
    <n v="1.2741184588235295"/>
  </r>
  <r>
    <s v="Rocketman"/>
    <x v="0"/>
    <x v="5"/>
    <x v="39"/>
    <s v="May 31, 2019 (United States)"/>
    <x v="4"/>
    <n v="153000"/>
    <s v="Dexter Fletcher"/>
    <s v="Lee Hall"/>
    <s v="Taron Egerton"/>
    <s v="United Kingdom"/>
    <n v="40000000"/>
    <n v="195179299"/>
    <s v="Paramount Pictures"/>
    <n v="121"/>
    <n v="255.7"/>
    <n v="239451490.40398905"/>
    <n v="3.8794824750000001"/>
  </r>
  <r>
    <s v="Hustlers"/>
    <x v="0"/>
    <x v="3"/>
    <x v="39"/>
    <s v="September 13, 2019 (United States)"/>
    <x v="21"/>
    <n v="89000"/>
    <s v="Lorene Scafaria"/>
    <s v="Lorene Scafaria"/>
    <s v="Constance Wu"/>
    <s v="United States"/>
    <n v="20000000"/>
    <n v="157563598"/>
    <s v="Annapurna Pictures"/>
    <n v="110"/>
    <n v="255.7"/>
    <n v="193303483.35001954"/>
    <n v="6.8781799000000001"/>
  </r>
  <r>
    <s v="Anna"/>
    <x v="0"/>
    <x v="2"/>
    <x v="39"/>
    <s v="June 21, 2019 (United States)"/>
    <x v="14"/>
    <n v="69000"/>
    <s v="Luc Besson"/>
    <s v="Luc Besson"/>
    <s v="Sasha Luss"/>
    <s v="France"/>
    <m/>
    <n v="31626978"/>
    <s v="Summit Entertainment"/>
    <n v="118"/>
    <n v="255.7"/>
    <n v="38800872.110285491"/>
    <n v="0"/>
  </r>
  <r>
    <s v="Portrait of a Lady on Fire"/>
    <x v="0"/>
    <x v="0"/>
    <x v="39"/>
    <s v="February 14, 2020 (United States)"/>
    <x v="31"/>
    <n v="74000"/>
    <s v="CÃ©line Sciamma"/>
    <s v="CÃ©line Sciamma"/>
    <s v="NoÃ©mie Merlant"/>
    <s v="France"/>
    <m/>
    <n v="10123353"/>
    <s v="Lilies Films"/>
    <n v="122"/>
    <n v="255.7"/>
    <n v="12419616.09737974"/>
    <n v="0"/>
  </r>
  <r>
    <s v="Toy Story 4"/>
    <x v="2"/>
    <x v="10"/>
    <x v="39"/>
    <s v="June 21, 2019 (United States)"/>
    <x v="3"/>
    <n v="217000"/>
    <s v="Josh Cooley"/>
    <s v="John Lasseter"/>
    <s v="Tom Hanks"/>
    <s v="United States"/>
    <n v="200000000"/>
    <n v="1073394593"/>
    <s v="Pixar Animation Studios"/>
    <n v="100"/>
    <n v="255.7"/>
    <n v="1316870879.249511"/>
    <n v="4.3669729650000004"/>
  </r>
  <r>
    <s v="Zombieland: Double Tap"/>
    <x v="0"/>
    <x v="2"/>
    <x v="39"/>
    <s v="October 18, 2019 (United States)"/>
    <x v="17"/>
    <n v="151000"/>
    <s v="Ruben Fleischer"/>
    <s v="Rhett Reese"/>
    <s v="Woody Harrelson"/>
    <s v="United States"/>
    <n v="42000000"/>
    <n v="122810399"/>
    <s v="2.0 Entertainment"/>
    <n v="99"/>
    <n v="255.7"/>
    <n v="150667274.79976535"/>
    <n v="1.924057119047619"/>
  </r>
  <r>
    <s v="Long Shot"/>
    <x v="0"/>
    <x v="3"/>
    <x v="39"/>
    <s v="May 3, 2019 (United States)"/>
    <x v="8"/>
    <n v="101000"/>
    <s v="Jonathan Levine"/>
    <s v="Dan Sterling"/>
    <s v="Charlize Theron"/>
    <s v="United States"/>
    <n v="40000000"/>
    <n v="53873809"/>
    <s v="Summit Entertainment"/>
    <n v="125"/>
    <n v="255.7"/>
    <n v="66093914.287446223"/>
    <n v="0.34684522499999998"/>
  </r>
  <r>
    <s v="Angel Has Fallen"/>
    <x v="0"/>
    <x v="2"/>
    <x v="39"/>
    <s v="August 23, 2019 (United States)"/>
    <x v="5"/>
    <n v="86000"/>
    <s v="Ric Roman Waugh"/>
    <s v="Robert Mark Kamen"/>
    <s v="Gerard Butler"/>
    <s v="United States"/>
    <n v="40000000"/>
    <n v="146661977"/>
    <s v="Millennium Media"/>
    <n v="121"/>
    <n v="255.7"/>
    <n v="179929066.03402424"/>
    <n v="2.6665494249999999"/>
  </r>
  <r>
    <s v="Men in Black: International"/>
    <x v="8"/>
    <x v="2"/>
    <x v="39"/>
    <s v="June 14, 2019 (United States)"/>
    <x v="41"/>
    <n v="119000"/>
    <s v="F. Gary Gray"/>
    <s v="Matt Holloway"/>
    <s v="Chris Hemsworth"/>
    <s v="China"/>
    <n v="110000000"/>
    <n v="253890701"/>
    <s v="Columbia Pictures"/>
    <n v="114"/>
    <n v="255.7"/>
    <n v="311480300.75752836"/>
    <n v="1.3080972818181817"/>
  </r>
  <r>
    <s v="X-Men: Dark Phoenix"/>
    <x v="8"/>
    <x v="2"/>
    <x v="39"/>
    <s v="June 7, 2019 (United States)"/>
    <x v="46"/>
    <n v="166000"/>
    <s v="Simon Kinberg"/>
    <s v="Simon Kinberg"/>
    <s v="James McAvoy"/>
    <s v="United States"/>
    <n v="200000000"/>
    <n v="252442974"/>
    <s v="Twentieth Century Fox"/>
    <n v="113"/>
    <n v="255.7"/>
    <n v="309704188.2823621"/>
    <n v="0.26221486999999999"/>
  </r>
  <r>
    <s v="Frozen II"/>
    <x v="1"/>
    <x v="10"/>
    <x v="39"/>
    <s v="November 22, 2019 (United States)"/>
    <x v="8"/>
    <n v="148000"/>
    <s v="Chris Buck"/>
    <s v="Jennifer Lee"/>
    <s v="Kristen Bell"/>
    <s v="United States"/>
    <n v="150000000"/>
    <n v="1450026933"/>
    <s v="Walt Disney Animation Studios"/>
    <n v="103"/>
    <n v="255.7"/>
    <n v="1778934098.0919044"/>
    <n v="8.66684622"/>
  </r>
  <r>
    <s v="Brightburn"/>
    <x v="0"/>
    <x v="0"/>
    <x v="39"/>
    <s v="May 24, 2019 (United States)"/>
    <x v="10"/>
    <n v="87000"/>
    <s v="David Yarovesky"/>
    <s v="Brian Gunn"/>
    <s v="Elizabeth Banks"/>
    <s v="United States"/>
    <n v="6000000"/>
    <n v="32893421"/>
    <s v="Screen Gems"/>
    <n v="90"/>
    <n v="255.7"/>
    <n v="40354580.241298392"/>
    <n v="4.4822368333333333"/>
  </r>
  <r>
    <s v="Ad Astra"/>
    <x v="8"/>
    <x v="1"/>
    <x v="39"/>
    <s v="September 20, 2019 (United States)"/>
    <x v="16"/>
    <n v="208000"/>
    <s v="James Gray"/>
    <s v="James Gray"/>
    <s v="Brad Pitt"/>
    <s v="China"/>
    <n v="90000000"/>
    <n v="127461872"/>
    <s v="New Regency Productions"/>
    <n v="123"/>
    <n v="255.7"/>
    <n v="156373833.57997653"/>
    <n v="0.4162430222222222"/>
  </r>
  <r>
    <s v="The Peanut Butter Falcon"/>
    <x v="8"/>
    <x v="1"/>
    <x v="39"/>
    <s v="August 23, 2019 (United States)"/>
    <x v="37"/>
    <n v="73000"/>
    <s v="Tyler Nilson"/>
    <s v="Tyler Nilson"/>
    <s v="Zack Gottsagen"/>
    <s v="United States"/>
    <n v="6200000"/>
    <n v="133031473"/>
    <s v="Armory Films"/>
    <n v="97"/>
    <n v="255.7"/>
    <n v="163206777.7868596"/>
    <n v="20.456689193548389"/>
  </r>
  <r>
    <s v="Good Boys"/>
    <x v="0"/>
    <x v="1"/>
    <x v="39"/>
    <s v="August 16, 2019 (United States)"/>
    <x v="17"/>
    <n v="66000"/>
    <s v="Gene Stupnitsky"/>
    <s v="Lee Eisenberg"/>
    <s v="Jacob Tremblay"/>
    <s v="United States"/>
    <n v="20000000"/>
    <n v="111037232"/>
    <s v="Universal Pictures"/>
    <n v="90"/>
    <n v="255.7"/>
    <n v="136223620.17364097"/>
    <n v="4.5518615999999996"/>
  </r>
  <r>
    <s v="Ma"/>
    <x v="0"/>
    <x v="4"/>
    <x v="39"/>
    <s v="May 31, 2019 (United States)"/>
    <x v="41"/>
    <n v="46000"/>
    <s v="Tate Taylor"/>
    <s v="Scotty Landes"/>
    <s v="Octavia Spencer"/>
    <s v="Japan"/>
    <n v="5000000"/>
    <n v="61105744"/>
    <s v="Blumhouse Productions"/>
    <n v="99"/>
    <n v="255.7"/>
    <n v="74966256.913570583"/>
    <n v="11.2211488"/>
  </r>
  <r>
    <s v="Five Feet Apart"/>
    <x v="8"/>
    <x v="0"/>
    <x v="39"/>
    <s v="March 15, 2019 (United States)"/>
    <x v="13"/>
    <n v="51000"/>
    <s v="Justin Baldoni"/>
    <s v="Mikki Daughtry"/>
    <s v="Haley Lu Richardson"/>
    <s v="United States"/>
    <n v="7000000"/>
    <n v="91527795"/>
    <s v="CBS Films"/>
    <n v="116"/>
    <n v="255.7"/>
    <n v="112288890.46343371"/>
    <n v="12.075399285714285"/>
  </r>
  <r>
    <s v="Cold Pursuit"/>
    <x v="0"/>
    <x v="2"/>
    <x v="39"/>
    <s v="February 8, 2019 (United States)"/>
    <x v="19"/>
    <n v="61000"/>
    <s v="Hans Petter Moland"/>
    <s v="Frank Baldwin"/>
    <s v="Liam Neeson"/>
    <s v="United Kingdom"/>
    <n v="60000000"/>
    <n v="76419755"/>
    <s v="Summit Entertainment"/>
    <n v="119"/>
    <n v="255.7"/>
    <n v="93753919.21587798"/>
    <n v="0.27366258333333332"/>
  </r>
  <r>
    <s v="Crawl"/>
    <x v="0"/>
    <x v="2"/>
    <x v="39"/>
    <s v="July 12, 2019 (United States)"/>
    <x v="10"/>
    <n v="74000"/>
    <s v="Alexandre Aja"/>
    <s v="Michael Rasmussen"/>
    <s v="Kaya Scodelario"/>
    <s v="United States"/>
    <n v="13500000"/>
    <n v="91542097"/>
    <s v="Paramount Pictures"/>
    <n v="87"/>
    <n v="255.7"/>
    <n v="112306436.5619867"/>
    <n v="5.7808960740740742"/>
  </r>
  <r>
    <s v="Annabelle Comes Home"/>
    <x v="0"/>
    <x v="4"/>
    <x v="39"/>
    <s v="June 26, 2019 (United States)"/>
    <x v="23"/>
    <n v="65000"/>
    <s v="Gary Dauberman"/>
    <s v="Gary Dauberman"/>
    <s v="Vera Farmiga"/>
    <s v="United States"/>
    <n v="30000000"/>
    <n v="231252591"/>
    <s v="New Line Cinema"/>
    <n v="106"/>
    <n v="255.7"/>
    <n v="283707226.42432535"/>
    <n v="6.7084197000000003"/>
  </r>
  <r>
    <s v="Rambo: Last Blood"/>
    <x v="0"/>
    <x v="2"/>
    <x v="39"/>
    <s v="September 20, 2019 (United States)"/>
    <x v="10"/>
    <n v="87000"/>
    <s v="Adrian Grunberg"/>
    <s v="Matthew Cirulnick"/>
    <s v="Sylvester Stallone"/>
    <s v="United States"/>
    <n v="50000000"/>
    <n v="91490353"/>
    <s v="Lionsgate"/>
    <n v="89"/>
    <n v="255.7"/>
    <n v="112242955.55768478"/>
    <n v="0.82980706000000004"/>
  </r>
  <r>
    <s v="Late Night"/>
    <x v="0"/>
    <x v="3"/>
    <x v="39"/>
    <s v="June 14, 2019 (United States)"/>
    <x v="16"/>
    <n v="33000"/>
    <s v="Nisha Ganatra"/>
    <s v="Mindy Kaling"/>
    <s v="Emma Thompson"/>
    <s v="United States"/>
    <n v="4000000"/>
    <n v="22386555"/>
    <s v="3 Arts Entertainment"/>
    <n v="102"/>
    <n v="255.7"/>
    <n v="27464459.536566287"/>
    <n v="4.5966387500000003"/>
  </r>
  <r>
    <s v="The Addams Family"/>
    <x v="1"/>
    <x v="10"/>
    <x v="39"/>
    <s v="October 11, 2019 (United States)"/>
    <x v="1"/>
    <n v="31000"/>
    <s v="Greg Tiernan"/>
    <s v="Matt Lieberman"/>
    <s v="Oscar Isaac"/>
    <s v="Canada"/>
    <n v="24000000"/>
    <n v="203783566"/>
    <s v="Metro-Goldwyn-Mayer (MGM)"/>
    <n v="86"/>
    <n v="255.7"/>
    <n v="250007448.78451309"/>
    <n v="7.4909819166666667"/>
  </r>
  <r>
    <s v="The Goldfinch"/>
    <x v="0"/>
    <x v="0"/>
    <x v="39"/>
    <s v="September 13, 2019 (United States)"/>
    <x v="21"/>
    <n v="19000"/>
    <s v="John Crowley"/>
    <s v="Peter Straughan"/>
    <s v="Oakes Fegley"/>
    <s v="United States"/>
    <n v="45000000"/>
    <n v="9932621"/>
    <s v="Amazon Studios"/>
    <n v="149"/>
    <n v="255.7"/>
    <n v="12185620.679311693"/>
    <n v="-0.77927508888888886"/>
  </r>
  <r>
    <s v="A Beautiful Day in the Neighborhood"/>
    <x v="1"/>
    <x v="5"/>
    <x v="39"/>
    <s v="November 22, 2019 (United States)"/>
    <x v="4"/>
    <n v="67000"/>
    <s v="Marielle Heller"/>
    <s v="Micah Fitzerman-Blue"/>
    <s v="Tom Hanks"/>
    <s v="China"/>
    <n v="25000000"/>
    <n v="67760877"/>
    <s v="Big Beach Films"/>
    <n v="109"/>
    <n v="255.7"/>
    <n v="83130962.514274538"/>
    <n v="1.7104350800000001"/>
  </r>
  <r>
    <s v="How to Train Your Dragon: The Hidden World"/>
    <x v="1"/>
    <x v="10"/>
    <x v="39"/>
    <s v="February 22, 2019 (United States)"/>
    <x v="24"/>
    <n v="112000"/>
    <s v="Dean DeBlois"/>
    <s v="Dean DeBlois"/>
    <s v="Jay Baruchel"/>
    <s v="United States"/>
    <n v="129000000"/>
    <n v="525683457"/>
    <s v="DreamWorks Animation"/>
    <n v="104"/>
    <n v="255.7"/>
    <n v="644923349.47555721"/>
    <n v="3.075065558139535"/>
  </r>
  <r>
    <s v="PokÃ©mon Detective Pikachu"/>
    <x v="1"/>
    <x v="2"/>
    <x v="39"/>
    <s v="May 10, 2019 (United States)"/>
    <x v="14"/>
    <n v="146000"/>
    <s v="Rob Letterman"/>
    <s v="Dan Hernandez"/>
    <s v="Ryan Reynolds"/>
    <s v="United States"/>
    <n v="150000000"/>
    <n v="433921300"/>
    <s v="Warner Bros."/>
    <n v="104"/>
    <n v="255.7"/>
    <n v="532346937.0746969"/>
    <n v="1.8928086666666666"/>
  </r>
  <r>
    <s v="Serenity"/>
    <x v="0"/>
    <x v="0"/>
    <x v="39"/>
    <s v="January 25, 2019 (United States)"/>
    <x v="20"/>
    <n v="38000"/>
    <s v="Steven Knight"/>
    <s v="Steven Knight"/>
    <s v="Matthew McConaughey"/>
    <s v="United Kingdom"/>
    <n v="25000000"/>
    <n v="14454622"/>
    <s v="Blue Budgie Films Limited"/>
    <n v="106"/>
    <n v="255.7"/>
    <n v="17733339.543996871"/>
    <n v="-0.42181511999999999"/>
  </r>
  <r>
    <s v="Maleficent: Mistress of Evil"/>
    <x v="1"/>
    <x v="1"/>
    <x v="39"/>
    <s v="October 18, 2019 (United States)"/>
    <x v="14"/>
    <n v="91000"/>
    <s v="Joachim RÃ¸nning"/>
    <s v="Linda Woolverton"/>
    <s v="Angelina Jolie"/>
    <s v="United States"/>
    <n v="185000000"/>
    <n v="491730089"/>
    <s v="Walt Disney Pictures"/>
    <n v="119"/>
    <n v="255.7"/>
    <n v="603268396.2428627"/>
    <n v="1.6580004810810811"/>
  </r>
  <r>
    <s v="The Last Black Man in San Francisco"/>
    <x v="0"/>
    <x v="0"/>
    <x v="39"/>
    <s v="June 7, 2019 (United States)"/>
    <x v="4"/>
    <n v="16000"/>
    <s v="Joe Talbot"/>
    <s v="Jimmie Fails"/>
    <s v="Jimmie Fails"/>
    <s v="United States"/>
    <m/>
    <n v="4637830"/>
    <s v="A24"/>
    <n v="121"/>
    <n v="255.7"/>
    <n v="5689821.1615174031"/>
    <n v="0"/>
  </r>
  <r>
    <s v="The Secret Life of Pets 2"/>
    <x v="1"/>
    <x v="10"/>
    <x v="39"/>
    <s v="June 7, 2019 (United States)"/>
    <x v="16"/>
    <n v="55000"/>
    <s v="Chris Renaud"/>
    <s v="Brian Lynch"/>
    <s v="Patton Oswalt"/>
    <s v="United States"/>
    <n v="80000000"/>
    <n v="430051293"/>
    <s v="Universal Pictures"/>
    <n v="86"/>
    <n v="255.7"/>
    <n v="527599102.91005081"/>
    <n v="4.3756411625"/>
  </r>
  <r>
    <s v="The Curse of la Llorona"/>
    <x v="0"/>
    <x v="4"/>
    <x v="39"/>
    <s v="April 19, 2019 (United States)"/>
    <x v="11"/>
    <n v="43000"/>
    <s v="Michael Chaves"/>
    <s v="Mikki Daughtry"/>
    <s v="Linda Cardellini"/>
    <s v="United States"/>
    <n v="9000000"/>
    <n v="123133739"/>
    <s v="New Line Cinema"/>
    <n v="93"/>
    <n v="255.7"/>
    <n v="151063957.46695346"/>
    <n v="12.681526555555555"/>
  </r>
  <r>
    <s v="Captive State"/>
    <x v="8"/>
    <x v="2"/>
    <x v="39"/>
    <s v="March 15, 2019 (United States)"/>
    <x v="22"/>
    <n v="51000"/>
    <s v="Rupert Wyatt"/>
    <s v="Erica Beeney"/>
    <s v="John Goodman"/>
    <s v="United States"/>
    <n v="25000000"/>
    <n v="8808611"/>
    <s v="Participant"/>
    <n v="109"/>
    <n v="255.7"/>
    <n v="10806653.385608135"/>
    <n v="-0.64765556000000002"/>
  </r>
  <r>
    <s v="Scary Stories to Tell in the Dark"/>
    <x v="8"/>
    <x v="1"/>
    <x v="39"/>
    <s v="August 9, 2019 (United States)"/>
    <x v="19"/>
    <n v="66000"/>
    <s v="AndrÃ© Ã˜vredal"/>
    <s v="Dan Hageman"/>
    <s v="Zoe Margaret Colletti"/>
    <s v="United States"/>
    <n v="25000000"/>
    <n v="104545505"/>
    <s v="CBS Films"/>
    <n v="108"/>
    <n v="255.7"/>
    <n v="128259385.68048494"/>
    <n v="3.1818202000000002"/>
  </r>
  <r>
    <s v="The Intruder"/>
    <x v="8"/>
    <x v="14"/>
    <x v="39"/>
    <s v="May 3, 2019 (United States)"/>
    <x v="41"/>
    <n v="15000"/>
    <s v="Deon Taylor"/>
    <s v="David Loughery"/>
    <s v="Michael Ealy"/>
    <s v="United States"/>
    <n v="8000000"/>
    <n v="36599361"/>
    <s v="Screen Gems"/>
    <n v="102"/>
    <n v="255.7"/>
    <n v="44901132.364880718"/>
    <n v="3.5749201249999998"/>
  </r>
  <r>
    <s v="The Angry Birds Movie 2"/>
    <x v="1"/>
    <x v="10"/>
    <x v="39"/>
    <s v="August 14, 2019 (United States)"/>
    <x v="5"/>
    <n v="24000"/>
    <s v="Thurop Van Orman"/>
    <s v="Peter Ackerman"/>
    <s v="Jason Sudeikis"/>
    <s v="Finland"/>
    <n v="65000000"/>
    <n v="147792047"/>
    <s v="Sony Pictures Animation"/>
    <n v="97"/>
    <n v="255.7"/>
    <n v="181315467.90731326"/>
    <n v="1.2737238"/>
  </r>
  <r>
    <s v="What Men Want"/>
    <x v="0"/>
    <x v="3"/>
    <x v="39"/>
    <s v="February 8, 2019 (United States)"/>
    <x v="11"/>
    <n v="26000"/>
    <s v="Adam Shankman"/>
    <s v="Tina Gordon"/>
    <s v="Taraji P. Henson"/>
    <s v="United States"/>
    <n v="20000000"/>
    <n v="72216294"/>
    <s v="BET Films"/>
    <n v="117"/>
    <n v="255.7"/>
    <n v="88596994.242471635"/>
    <n v="2.6108147000000002"/>
  </r>
  <r>
    <s v="Pet Sematary"/>
    <x v="0"/>
    <x v="4"/>
    <x v="39"/>
    <s v="April 5, 2019 (United States)"/>
    <x v="46"/>
    <n v="86000"/>
    <s v="Kevin KÃ¶lsch"/>
    <s v="Stephen King"/>
    <s v="Jason Clarke"/>
    <s v="United States"/>
    <n v="21000000"/>
    <n v="113118226"/>
    <s v="Paramount Pictures"/>
    <n v="101"/>
    <n v="255.7"/>
    <n v="138776642.53500193"/>
    <n v="4.3865821904761901"/>
  </r>
  <r>
    <s v="47 Meters Down: Uncaged"/>
    <x v="8"/>
    <x v="1"/>
    <x v="39"/>
    <s v="August 16, 2019 (United States)"/>
    <x v="18"/>
    <n v="23000"/>
    <s v="Johannes Roberts"/>
    <s v="Ernest Riera"/>
    <s v="Sophie NÃ©lisse"/>
    <s v="United Kingdom"/>
    <n v="12000000"/>
    <n v="47582563"/>
    <s v="Entertainment Studios Motion Pictures"/>
    <n v="90"/>
    <n v="255.7"/>
    <n v="58375635.561595619"/>
    <n v="2.9652135833333335"/>
  </r>
  <r>
    <s v="The Art of Self-Defense"/>
    <x v="0"/>
    <x v="2"/>
    <x v="39"/>
    <s v="July 19, 2019 (United States)"/>
    <x v="14"/>
    <n v="32000"/>
    <s v="Riley Stearns"/>
    <s v="Riley Stearns"/>
    <s v="Jesse Eisenberg"/>
    <s v="United States"/>
    <m/>
    <n v="2414269"/>
    <s v="End Cue"/>
    <n v="104"/>
    <n v="255.7"/>
    <n v="2961893.5678529525"/>
    <n v="0"/>
  </r>
  <r>
    <s v="Happy Death Day 2U"/>
    <x v="8"/>
    <x v="3"/>
    <x v="39"/>
    <s v="February 13, 2019 (United States)"/>
    <x v="19"/>
    <n v="64000"/>
    <s v="Christopher Landon"/>
    <s v="Christopher Landon"/>
    <s v="Jessica Rothe"/>
    <s v="United States"/>
    <n v="9000000"/>
    <n v="64600152"/>
    <s v="Blumhouse Productions"/>
    <n v="100"/>
    <n v="255.7"/>
    <n v="79253295.590144694"/>
    <n v="6.1777946666666663"/>
  </r>
  <r>
    <s v="Weathering with You"/>
    <x v="8"/>
    <x v="10"/>
    <x v="39"/>
    <s v="January 17, 2020 (United States)"/>
    <x v="24"/>
    <n v="28000"/>
    <s v="Makoto Shinkai"/>
    <s v="Makoto Shinkai"/>
    <s v="Kotaro Daigo"/>
    <s v="Japan"/>
    <n v="11100000"/>
    <n v="193457467"/>
    <s v="&quot;Weathering With You&quot; Film Partners"/>
    <n v="112"/>
    <n v="255.7"/>
    <n v="237339098.15369573"/>
    <n v="16.42860063063063"/>
  </r>
  <r>
    <s v="The Kid"/>
    <x v="0"/>
    <x v="5"/>
    <x v="39"/>
    <s v="March 8, 2019 (United States)"/>
    <x v="23"/>
    <n v="7400"/>
    <s v="Vincent D'Onofrio"/>
    <s v="Vincent D'Onofrio"/>
    <s v="Jake Schur"/>
    <s v="United States"/>
    <n v="8000000"/>
    <n v="1561698"/>
    <s v="Mimran Schur Pictures"/>
    <n v="100"/>
    <n v="255.7"/>
    <n v="1915935.3249902229"/>
    <n v="-0.80478775000000002"/>
  </r>
  <r>
    <s v="Sword of Trust"/>
    <x v="0"/>
    <x v="3"/>
    <x v="39"/>
    <s v="July 19, 2019 (United States)"/>
    <x v="21"/>
    <n v="2700"/>
    <s v="Lynn Shelton"/>
    <s v="Lynn Shelton"/>
    <s v="Marc Maron"/>
    <s v="United States"/>
    <m/>
    <n v="323369"/>
    <s v="Forager Films"/>
    <n v="88"/>
    <n v="255.7"/>
    <n v="396718.24520922953"/>
    <n v="0"/>
  </r>
  <r>
    <s v="The Lego Movie 2: The Second Part"/>
    <x v="1"/>
    <x v="10"/>
    <x v="39"/>
    <s v="February 8, 2019 (United States)"/>
    <x v="14"/>
    <n v="58000"/>
    <s v="Mike Mitchell"/>
    <s v="Phil Lord"/>
    <s v="Chris Pratt"/>
    <s v="Denmark"/>
    <n v="99000000"/>
    <n v="192306508"/>
    <s v="Warner Bros."/>
    <n v="107"/>
    <n v="255.7"/>
    <n v="235927069.06374657"/>
    <n v="0.94248997979797977"/>
  </r>
  <r>
    <s v="Child's Play"/>
    <x v="0"/>
    <x v="0"/>
    <x v="39"/>
    <s v="June 21, 2019 (United States)"/>
    <x v="1"/>
    <n v="47000"/>
    <s v="Lars Klevberg"/>
    <s v="Tyler Burton Smith"/>
    <s v="Tim Matheson"/>
    <s v="Canada"/>
    <n v="10000000"/>
    <n v="44907074"/>
    <s v="Orion Pictures"/>
    <n v="90"/>
    <n v="255.7"/>
    <n v="55093269.901447006"/>
    <n v="3.4907073999999998"/>
  </r>
  <r>
    <s v="Luce"/>
    <x v="0"/>
    <x v="0"/>
    <x v="39"/>
    <s v="August 23, 2019 (United States)"/>
    <x v="17"/>
    <n v="11000"/>
    <s v="Julius Onah"/>
    <s v="J.C. Lee"/>
    <s v="Naomi Watts"/>
    <s v="United States"/>
    <m/>
    <n v="2268204"/>
    <s v="Dream Factory Group"/>
    <n v="109"/>
    <n v="255.7"/>
    <n v="2782696.8901055926"/>
    <n v="0"/>
  </r>
  <r>
    <s v="The Souvenir"/>
    <x v="0"/>
    <x v="0"/>
    <x v="39"/>
    <s v="August 30, 2019 (United Kingdom)"/>
    <x v="5"/>
    <n v="9300"/>
    <s v="Joanna Hogg"/>
    <s v="Joanna Hogg"/>
    <s v="Neil Young"/>
    <s v="United Kingdom"/>
    <m/>
    <n v="1719157"/>
    <s v="BBC Films"/>
    <n v="120"/>
    <n v="255.7"/>
    <n v="2109110.4845522097"/>
    <n v="0"/>
  </r>
  <r>
    <s v="The Farewell"/>
    <x v="1"/>
    <x v="3"/>
    <x v="39"/>
    <s v="August 9, 2019 (United States)"/>
    <x v="37"/>
    <n v="55000"/>
    <s v="Lulu Wang"/>
    <s v="Lulu Wang"/>
    <s v="Shuzhen Zhao"/>
    <s v="United States"/>
    <m/>
    <n v="23076657"/>
    <s v="Big Beach Films"/>
    <n v="100"/>
    <n v="255.7"/>
    <n v="28311096.210011732"/>
    <n v="0"/>
  </r>
  <r>
    <s v="Dumbo"/>
    <x v="1"/>
    <x v="1"/>
    <x v="39"/>
    <s v="March 29, 2019 (United States)"/>
    <x v="21"/>
    <n v="69000"/>
    <s v="Tim Burton"/>
    <s v="Ehren Kruger"/>
    <s v="Colin Farrell"/>
    <s v="United States"/>
    <n v="170000000"/>
    <n v="353284621"/>
    <s v="Walt Disney Pictures"/>
    <n v="112"/>
    <n v="255.7"/>
    <n v="433419576.09581536"/>
    <n v="1.0781448294117648"/>
  </r>
  <r>
    <s v="The Hustle"/>
    <x v="8"/>
    <x v="3"/>
    <x v="39"/>
    <s v="May 10, 2019 (United States)"/>
    <x v="20"/>
    <n v="51000"/>
    <s v="Chris Addison"/>
    <s v="Stanley Shapiro"/>
    <s v="Anne Hathaway"/>
    <s v="United States"/>
    <n v="21000000"/>
    <n v="95017038"/>
    <s v="Metro-Goldwyn-Mayer (MGM)"/>
    <n v="93"/>
    <n v="255.7"/>
    <n v="116569592.57176378"/>
    <n v="3.5246208571428572"/>
  </r>
  <r>
    <s v="Ode to Joy"/>
    <x v="0"/>
    <x v="3"/>
    <x v="39"/>
    <s v="August 9, 2019 (United States)"/>
    <x v="5"/>
    <n v="4400"/>
    <s v="Jason Winer"/>
    <s v="Max Werner"/>
    <s v="Martin Freeman"/>
    <s v="United States"/>
    <m/>
    <n v="22594"/>
    <s v="Mosaic"/>
    <n v="97"/>
    <n v="255.7"/>
    <n v="27718.958936253421"/>
    <n v="0"/>
  </r>
  <r>
    <s v="Shaft"/>
    <x v="0"/>
    <x v="2"/>
    <x v="39"/>
    <s v="June 14, 2019 (United States)"/>
    <x v="5"/>
    <n v="48000"/>
    <s v="Tim Story"/>
    <s v="Ernest Tidyman"/>
    <s v="Samuel L. Jackson"/>
    <s v="United States"/>
    <n v="35000000"/>
    <n v="21360215"/>
    <s v="Davis Entertainment"/>
    <n v="111"/>
    <n v="255.7"/>
    <n v="26205316.5643332"/>
    <n v="-0.38970814285714284"/>
  </r>
  <r>
    <s v="The Beach Bum"/>
    <x v="0"/>
    <x v="3"/>
    <x v="39"/>
    <s v="March 29, 2019 (United States)"/>
    <x v="30"/>
    <n v="20000"/>
    <s v="Harmony Korine"/>
    <s v="Harmony Korine"/>
    <s v="Matthew McConaughey"/>
    <s v="Switzerland"/>
    <n v="5000000"/>
    <n v="4554416"/>
    <s v="Iconoclast"/>
    <n v="95"/>
    <n v="255.7"/>
    <n v="5587486.5044974573"/>
    <n v="-8.9116799999999996E-2"/>
  </r>
  <r>
    <s v="The Kitchen"/>
    <x v="0"/>
    <x v="2"/>
    <x v="39"/>
    <s v="August 9, 2019 (United States)"/>
    <x v="30"/>
    <n v="18000"/>
    <s v="Andrea Berloff"/>
    <s v="Andrea Berloff"/>
    <s v="Melissa McCarthy"/>
    <s v="United States"/>
    <n v="38000000"/>
    <n v="15980032"/>
    <s v="BRON Studios"/>
    <n v="102"/>
    <n v="255.7"/>
    <n v="19604755.723113023"/>
    <n v="-0.57947284210526318"/>
  </r>
  <r>
    <s v="Can You Keep a Secret?"/>
    <x v="4"/>
    <x v="3"/>
    <x v="39"/>
    <s v="September 13, 2019 (United States)"/>
    <x v="11"/>
    <n v="12000"/>
    <s v="Elise DurÃ¡n"/>
    <s v="Peter Hutchings"/>
    <s v="Alexandra Daddario"/>
    <s v="United States"/>
    <m/>
    <n v="1378160"/>
    <s v="BCDF Pictures"/>
    <n v="94"/>
    <n v="255.7"/>
    <n v="1690765.7098161906"/>
    <n v="0"/>
  </r>
  <r>
    <s v="Stuber"/>
    <x v="0"/>
    <x v="2"/>
    <x v="39"/>
    <s v="July 12, 2019 (United States)"/>
    <x v="19"/>
    <n v="43000"/>
    <s v="Michael Dowse"/>
    <s v="Tripper Clancy"/>
    <s v="Dave Bautista"/>
    <s v="United States"/>
    <n v="16000000"/>
    <n v="32390945"/>
    <s v="GoldDay"/>
    <n v="93"/>
    <n v="255.7"/>
    <n v="39738128.45717638"/>
    <n v="1.0244340624999999"/>
  </r>
  <r>
    <s v="The Art of Racing in the Rain"/>
    <x v="1"/>
    <x v="3"/>
    <x v="39"/>
    <s v="August 9, 2019 (United States)"/>
    <x v="37"/>
    <n v="27000"/>
    <s v="Simon Curtis"/>
    <s v="Mark Bomback"/>
    <s v="Kevin Costner"/>
    <s v="United States"/>
    <n v="18000000"/>
    <n v="33766787"/>
    <s v="Fox 2000 Pictures"/>
    <n v="109"/>
    <n v="255.7"/>
    <n v="41426050.378959715"/>
    <n v="0.87593261111111109"/>
  </r>
  <r>
    <s v="Blinded by the Light"/>
    <x v="8"/>
    <x v="3"/>
    <x v="39"/>
    <s v="August 16, 2019 (United States)"/>
    <x v="15"/>
    <n v="22000"/>
    <s v="Gurinder Chadha"/>
    <s v="Sarfraz Manzoor"/>
    <s v="Billy Barratt"/>
    <s v="United Kingdom"/>
    <n v="15000000"/>
    <n v="18096691"/>
    <s v="New Line Cinema"/>
    <n v="118"/>
    <n v="255.7"/>
    <n v="22201532.916308172"/>
    <n v="0.20644606666666668"/>
  </r>
  <r>
    <s v="Where'd You Go, Bernadette"/>
    <x v="8"/>
    <x v="3"/>
    <x v="39"/>
    <s v="August 16, 2019 (United States)"/>
    <x v="16"/>
    <n v="19000"/>
    <s v="Richard Linklater"/>
    <s v="Richard Linklater"/>
    <s v="Cate Blanchett"/>
    <s v="United States"/>
    <n v="20000000"/>
    <n v="11025353"/>
    <s v="Annapurna Pictures"/>
    <n v="109"/>
    <n v="255.7"/>
    <n v="13526215.236996479"/>
    <n v="-0.44873235"/>
  </r>
  <r>
    <s v="Ip Man 4: The Finale"/>
    <x v="4"/>
    <x v="2"/>
    <x v="39"/>
    <s v="December 20, 2019 (China)"/>
    <x v="9"/>
    <n v="27000"/>
    <s v="Wilson Yip"/>
    <s v="Edmond Wong"/>
    <s v="Donnie Yen"/>
    <s v="Hong Kong"/>
    <n v="52000000"/>
    <n v="176345966"/>
    <s v="Golden Harvest Company"/>
    <n v="107"/>
    <n v="255.7"/>
    <n v="216346224.22448179"/>
    <n v="2.391268576923077"/>
  </r>
  <r>
    <s v="Abominable"/>
    <x v="1"/>
    <x v="10"/>
    <x v="39"/>
    <s v="September 27, 2019 (United States)"/>
    <x v="9"/>
    <n v="32000"/>
    <s v="Jill Culton"/>
    <s v="Jill Culton"/>
    <s v="Chloe Bennet"/>
    <s v="United States"/>
    <n v="75000000"/>
    <n v="180314199"/>
    <s v="DreamWorks Animation"/>
    <n v="97"/>
    <n v="255.7"/>
    <n v="221214564.82714117"/>
    <n v="1.40418932"/>
  </r>
  <r>
    <s v="The Aftermath"/>
    <x v="0"/>
    <x v="0"/>
    <x v="39"/>
    <s v="March 15, 2019 (United States)"/>
    <x v="21"/>
    <n v="19000"/>
    <s v="James Kent"/>
    <s v="Joe Shrapnel"/>
    <s v="Keira Knightley"/>
    <s v="Germany"/>
    <m/>
    <n v="9215591"/>
    <s v="Amusement Park Films"/>
    <n v="108"/>
    <n v="255.7"/>
    <n v="11305947.973015253"/>
    <n v="0"/>
  </r>
  <r>
    <s v="Isn't It Romantic"/>
    <x v="8"/>
    <x v="3"/>
    <x v="39"/>
    <s v="February 13, 2019 (United States)"/>
    <x v="23"/>
    <n v="65000"/>
    <s v="Todd Strauss-Schulson"/>
    <s v="Erin Cardillo"/>
    <s v="Rebel Wilson"/>
    <s v="United States"/>
    <n v="31000000"/>
    <n v="48791187"/>
    <s v="BRON Studios"/>
    <n v="89"/>
    <n v="255.7"/>
    <n v="59858409.706296436"/>
    <n v="0.57390925806451609"/>
  </r>
  <r>
    <s v="Killerman"/>
    <x v="0"/>
    <x v="2"/>
    <x v="39"/>
    <s v="August 8, 2019 (Germany)"/>
    <x v="20"/>
    <n v="4000"/>
    <s v="Malik Bader"/>
    <s v="Malik Bader"/>
    <s v="Liam Hemsworth"/>
    <s v="United States"/>
    <m/>
    <n v="619855"/>
    <s v="Solution Entertainment Group"/>
    <n v="112"/>
    <n v="255.7"/>
    <n v="760455.66484161117"/>
    <n v="0"/>
  </r>
  <r>
    <s v="A Dog's Journey"/>
    <x v="1"/>
    <x v="1"/>
    <x v="39"/>
    <s v="May 17, 2019 (United States)"/>
    <x v="24"/>
    <n v="21000"/>
    <s v="Gail Mancuso"/>
    <s v="W. Bruce Cameron"/>
    <s v="Josh Gad"/>
    <s v="China"/>
    <n v="16000000"/>
    <n v="75741734"/>
    <s v="Dreamworks Pictures"/>
    <n v="109"/>
    <n v="255.7"/>
    <n v="92922103.855299175"/>
    <n v="3.7338583750000001"/>
  </r>
  <r>
    <s v="Don't Let Go"/>
    <x v="0"/>
    <x v="0"/>
    <x v="39"/>
    <s v="August 30, 2019 (United States)"/>
    <x v="5"/>
    <n v="8000"/>
    <s v="Jacob Estes"/>
    <s v="Jacob Estes"/>
    <s v="David Oyelowo"/>
    <s v="United States"/>
    <n v="5000000"/>
    <n v="5288011"/>
    <s v="Blumhouse Productions"/>
    <n v="103"/>
    <n v="255.7"/>
    <n v="6487481.6218224475"/>
    <n v="5.7602199999999999E-2"/>
  </r>
  <r>
    <s v="UglyDolls"/>
    <x v="1"/>
    <x v="10"/>
    <x v="39"/>
    <s v="May 3, 2019 (United States)"/>
    <x v="18"/>
    <n v="6100"/>
    <s v="Kelly Asbury"/>
    <s v="Alison Peck"/>
    <s v="Kelly Clarkson"/>
    <s v="China"/>
    <n v="45000000"/>
    <n v="32450241"/>
    <s v="STX Entertainment"/>
    <n v="87"/>
    <n v="255.7"/>
    <n v="39810874.468908876"/>
    <n v="-0.27888353333333332"/>
  </r>
  <r>
    <s v="Tolkien"/>
    <x v="8"/>
    <x v="5"/>
    <x v="39"/>
    <s v="May 10, 2019 (United States)"/>
    <x v="8"/>
    <n v="36000"/>
    <s v="Dome Karukoski"/>
    <s v="David Gleeson"/>
    <s v="Nicholas Hoult"/>
    <s v="United States"/>
    <n v="20000000"/>
    <n v="9090040"/>
    <s v="Fox Searchlight Pictures"/>
    <n v="112"/>
    <n v="255.7"/>
    <n v="11151918.451310128"/>
    <n v="-0.54549800000000004"/>
  </r>
  <r>
    <s v="The Hole in the Ground"/>
    <x v="0"/>
    <x v="0"/>
    <x v="39"/>
    <s v="February 26, 2019 (United States)"/>
    <x v="46"/>
    <n v="17000"/>
    <s v="Lee Cronin"/>
    <s v="Lee Cronin"/>
    <s v="SeÃ¡na Kerslake"/>
    <s v="Ireland"/>
    <m/>
    <n v="3373474"/>
    <s v="Savage Productions"/>
    <n v="90"/>
    <n v="255.7"/>
    <n v="4138673.4211967145"/>
    <n v="0"/>
  </r>
  <r>
    <s v="Brittany Runs a Marathon"/>
    <x v="0"/>
    <x v="3"/>
    <x v="39"/>
    <s v="October 24, 2019 (Argentina)"/>
    <x v="8"/>
    <n v="18000"/>
    <s v="Paul Downs Colaizzo"/>
    <s v="Paul Downs Colaizzo"/>
    <s v="Jillian Bell"/>
    <s v="United States"/>
    <m/>
    <n v="7442106"/>
    <s v="Material Pictures"/>
    <n v="104"/>
    <n v="255.7"/>
    <n v="9130186.3597966358"/>
    <n v="0"/>
  </r>
  <r>
    <s v="Chhichhore"/>
    <x v="4"/>
    <x v="3"/>
    <x v="39"/>
    <s v="September 6, 2019 (United States)"/>
    <x v="28"/>
    <n v="40000"/>
    <s v="Nitesh Tiwari"/>
    <s v="Piyush Gupta"/>
    <s v="Sushant Singh Rajput"/>
    <s v="India"/>
    <m/>
    <n v="3311391"/>
    <s v="Fox STAR Studios"/>
    <n v="143"/>
    <n v="255.7"/>
    <n v="4062508.2389518963"/>
    <n v="0"/>
  </r>
  <r>
    <s v="After the Wedding"/>
    <x v="8"/>
    <x v="0"/>
    <x v="39"/>
    <s v="November 1, 2019 (United Kingdom)"/>
    <x v="21"/>
    <n v="6700"/>
    <s v="Bart Freundlich"/>
    <s v="Bart Freundlich"/>
    <s v="Julianne Moore"/>
    <s v="United States"/>
    <m/>
    <n v="2790019"/>
    <s v="Sony Pictures Classics"/>
    <n v="112"/>
    <n v="255.7"/>
    <n v="3422874.3070003907"/>
    <n v="0"/>
  </r>
  <r>
    <s v="Miss Bala"/>
    <x v="8"/>
    <x v="2"/>
    <x v="39"/>
    <s v="February 1, 2019 (United States)"/>
    <x v="1"/>
    <n v="9900"/>
    <s v="Catherine Hardwicke"/>
    <s v="Gareth Dunnet-Alcocer"/>
    <s v="Gina Rodriguez"/>
    <s v="Mexico"/>
    <n v="15000000"/>
    <n v="15383580"/>
    <s v="Canana Films"/>
    <n v="104"/>
    <n v="255.7"/>
    <n v="18873011.52131404"/>
    <n v="2.5572000000000001E-2"/>
  </r>
  <r>
    <s v="A Dog's Way Home"/>
    <x v="1"/>
    <x v="1"/>
    <x v="39"/>
    <s v="January 11, 2019 (United States)"/>
    <x v="17"/>
    <n v="16000"/>
    <s v="Charles Martin Smith"/>
    <s v="W. Bruce Cameron"/>
    <s v="Ashley Judd"/>
    <s v="China"/>
    <n v="18000000"/>
    <n v="80708134"/>
    <s v="Bona Film Group"/>
    <n v="96"/>
    <n v="255.7"/>
    <n v="99015023.99608916"/>
    <n v="3.4837852222222221"/>
  </r>
  <r>
    <s v="Super 30"/>
    <x v="4"/>
    <x v="5"/>
    <x v="39"/>
    <s v="July 12, 2019 (United States)"/>
    <x v="45"/>
    <n v="24000"/>
    <s v="Vikas Bahl"/>
    <s v="Sanjeev Dutta"/>
    <s v="Hrithik Roshan"/>
    <s v="India"/>
    <m/>
    <n v="24701637"/>
    <s v="Film Poland Productions"/>
    <n v="154"/>
    <n v="255.7"/>
    <n v="30304667.684395775"/>
    <n v="0"/>
  </r>
  <r>
    <s v="Wonder Park"/>
    <x v="1"/>
    <x v="10"/>
    <x v="39"/>
    <s v="March 15, 2019 (United States)"/>
    <x v="23"/>
    <n v="11000"/>
    <s v="Dylan Brown"/>
    <s v="Josh Appelbaum"/>
    <s v="Sofia Mali"/>
    <s v="Spain"/>
    <n v="90000000"/>
    <n v="119559110"/>
    <s v="Paramount Animation"/>
    <n v="85"/>
    <n v="255.7"/>
    <n v="146678501.39616737"/>
    <n v="0.32843455555555556"/>
  </r>
  <r>
    <s v="The Gangster, the Cop, the Devil"/>
    <x v="4"/>
    <x v="2"/>
    <x v="39"/>
    <s v="May 15, 2019 (South Korea)"/>
    <x v="15"/>
    <n v="9700"/>
    <s v="Won-Tae Lee"/>
    <s v="Won-Tae Lee"/>
    <s v="Ma Dong-seok"/>
    <s v="South Korea"/>
    <m/>
    <n v="25775371"/>
    <s v="Ace Maker Movie Works"/>
    <n v="109"/>
    <n v="255.7"/>
    <n v="31621954.957763001"/>
    <n v="0"/>
  </r>
  <r>
    <s v="The Fanatic"/>
    <x v="0"/>
    <x v="6"/>
    <x v="39"/>
    <s v="August 30, 2019 (Mexico)"/>
    <x v="52"/>
    <n v="7900"/>
    <s v="Fred Durst"/>
    <s v="Fred Durst"/>
    <s v="John Travolta"/>
    <s v="United States"/>
    <n v="18000000"/>
    <m/>
    <s v="Daniel Grodnik Productions"/>
    <n v="88"/>
    <n v="255.7"/>
    <n v="0"/>
    <n v="-1"/>
  </r>
  <r>
    <s v="The Mustang"/>
    <x v="0"/>
    <x v="0"/>
    <x v="39"/>
    <s v="June 19, 2019 (France)"/>
    <x v="15"/>
    <n v="11000"/>
    <s v="Laure de Clermont-Tonnerre"/>
    <s v="Laure de Clermont-Tonnerre"/>
    <s v="Matthias Schoenaerts"/>
    <s v="France"/>
    <m/>
    <n v="6405816"/>
    <s v="Canal+"/>
    <n v="96"/>
    <n v="255.7"/>
    <n v="7858836.4458349627"/>
    <n v="0"/>
  </r>
  <r>
    <s v="Triple Threat"/>
    <x v="0"/>
    <x v="2"/>
    <x v="39"/>
    <s v="March 29, 2019 (China)"/>
    <x v="41"/>
    <n v="10000"/>
    <s v="Jesse V. Johnson"/>
    <s v="Joey O'Bryan"/>
    <s v="Tony Jaa"/>
    <s v="Thailand"/>
    <n v="10000000"/>
    <n v="345900"/>
    <s v="Aurora Alliance Films"/>
    <n v="96"/>
    <n v="255.7"/>
    <n v="424359.9139616738"/>
    <n v="-0.96540999999999999"/>
  </r>
  <r>
    <s v="The Wandering Earth"/>
    <x v="11"/>
    <x v="2"/>
    <x v="39"/>
    <s v="February 5, 2019 (China)"/>
    <x v="22"/>
    <n v="28000"/>
    <s v="Frant Gwo"/>
    <s v="Gong Geer"/>
    <s v="Jing Wu"/>
    <s v="China"/>
    <n v="48000000"/>
    <n v="699992512"/>
    <s v="Beijing Dengfeng International Culture Communications Company"/>
    <n v="125"/>
    <n v="255.7"/>
    <n v="858770633.61126316"/>
    <n v="13.583177333333333"/>
  </r>
  <r>
    <s v="The Kid Who Would Be King"/>
    <x v="1"/>
    <x v="2"/>
    <x v="39"/>
    <s v="January 25, 2019 (United States)"/>
    <x v="22"/>
    <n v="15000"/>
    <s v="Joe Cornish"/>
    <s v="Joe Cornish"/>
    <s v="Louis Ashbourne Serkis"/>
    <s v="United Kingdom"/>
    <n v="59000000"/>
    <n v="32140970"/>
    <s v="Big Talk Productions"/>
    <n v="120"/>
    <n v="255.7"/>
    <n v="39431452.049276493"/>
    <n v="-0.4552377966101695"/>
  </r>
  <r>
    <s v="Sunrise in Heaven"/>
    <x v="4"/>
    <x v="0"/>
    <x v="39"/>
    <s v="April 9, 2019 (United States)"/>
    <x v="22"/>
    <n v="871"/>
    <s v="Waymon Boone"/>
    <s v="Dan Benamor"/>
    <s v="Caylee Cowan"/>
    <s v="United States"/>
    <n v="1100000"/>
    <m/>
    <s v="Nasser Group"/>
    <n v="85"/>
    <n v="255.7"/>
    <n v="0"/>
    <n v="-1"/>
  </r>
  <r>
    <s v="Missing Link"/>
    <x v="1"/>
    <x v="10"/>
    <x v="39"/>
    <s v="April 12, 2019 (United States)"/>
    <x v="17"/>
    <n v="23000"/>
    <s v="Chris Butler"/>
    <s v="Chris Butler"/>
    <s v="Hugh Jackman"/>
    <s v="Canada"/>
    <n v="100000000"/>
    <n v="26565710"/>
    <s v="Annapurna Pictures"/>
    <n v="93"/>
    <n v="255.7"/>
    <n v="32591565.220962062"/>
    <n v="-0.73434290000000002"/>
  </r>
  <r>
    <s v="Breakthrough"/>
    <x v="1"/>
    <x v="5"/>
    <x v="39"/>
    <s v="April 17, 2019 (United States)"/>
    <x v="21"/>
    <n v="8800"/>
    <s v="Roxann Dawson"/>
    <s v="Joyce Smith"/>
    <s v="Marcel Ruiz"/>
    <s v="United States"/>
    <n v="14000000"/>
    <n v="50444358"/>
    <s v="Fox 2000 Pictures"/>
    <n v="116"/>
    <n v="255.7"/>
    <n v="61886566.697692603"/>
    <n v="2.6031684285714287"/>
  </r>
  <r>
    <s v="Poms"/>
    <x v="8"/>
    <x v="3"/>
    <x v="39"/>
    <s v="May 10, 2019 (United States)"/>
    <x v="22"/>
    <n v="4700"/>
    <s v="Zara Hayes"/>
    <s v="Zara Hayes"/>
    <s v="Diane Keaton"/>
    <s v="United Kingdom"/>
    <n v="10000000"/>
    <n v="16418218"/>
    <s v="Entertainment One"/>
    <n v="90"/>
    <n v="255.7"/>
    <n v="20142334.714900274"/>
    <n v="0.6418218"/>
  </r>
  <r>
    <s v="Little"/>
    <x v="8"/>
    <x v="3"/>
    <x v="39"/>
    <s v="April 12, 2019 (United States)"/>
    <x v="30"/>
    <n v="12000"/>
    <s v="Tina Gordon"/>
    <s v="Tracy Oliver"/>
    <s v="Regina Hall"/>
    <s v="United States"/>
    <n v="20000000"/>
    <n v="49000667"/>
    <s v="Universal Pictures"/>
    <n v="109"/>
    <n v="255.7"/>
    <n v="60115405.701603435"/>
    <n v="1.45003335"/>
  </r>
  <r>
    <s v="The Prodigy"/>
    <x v="0"/>
    <x v="7"/>
    <x v="39"/>
    <s v="February 8, 2019 (United States)"/>
    <x v="23"/>
    <n v="24000"/>
    <s v="Nicholas McCarthy"/>
    <s v="Jeff Buhler"/>
    <s v="Taylor Schilling"/>
    <s v="United States"/>
    <n v="6000000"/>
    <n v="21150265"/>
    <s v="Orion Pictures"/>
    <n v="92"/>
    <n v="255.7"/>
    <n v="25947743.959718417"/>
    <n v="2.5250441666666665"/>
  </r>
  <r>
    <s v="Ne Zha"/>
    <x v="4"/>
    <x v="10"/>
    <x v="39"/>
    <s v="July 26, 2019 (China)"/>
    <x v="24"/>
    <n v="6500"/>
    <s v="Yu Yang"/>
    <s v="Yu Yang"/>
    <s v="Yanting LÃ¼"/>
    <s v="China"/>
    <m/>
    <n v="726264074"/>
    <s v="Coco Cartoon"/>
    <n v="110"/>
    <n v="255.7"/>
    <n v="891001329.73719192"/>
    <n v="0"/>
  </r>
  <r>
    <s v="Storm Boy"/>
    <x v="1"/>
    <x v="0"/>
    <x v="39"/>
    <s v="April 5, 2019 (United States)"/>
    <x v="15"/>
    <n v="3100"/>
    <s v="Shawn Seet"/>
    <s v="Justin Monjo"/>
    <s v="Finn Little"/>
    <s v="Australia"/>
    <m/>
    <n v="4393018"/>
    <s v="Ambience Entertainment"/>
    <n v="99"/>
    <n v="255.7"/>
    <n v="5389478.8682049271"/>
    <n v="0"/>
  </r>
  <r>
    <s v="Gully Boy"/>
    <x v="4"/>
    <x v="0"/>
    <x v="39"/>
    <s v="February 14, 2019 (United States)"/>
    <x v="45"/>
    <n v="34000"/>
    <s v="Zoya Akhtar"/>
    <s v="Zoya Akhtar"/>
    <s v="Vijay Varma"/>
    <s v="India"/>
    <m/>
    <n v="28141995"/>
    <s v="Excel Entertainment"/>
    <n v="154"/>
    <n v="255.7"/>
    <n v="34525396.290574893"/>
    <n v="0"/>
  </r>
  <r>
    <s v="Crypto"/>
    <x v="0"/>
    <x v="6"/>
    <x v="39"/>
    <s v="April 12, 2019 (United States)"/>
    <x v="11"/>
    <n v="3700"/>
    <s v="John Stalberg Jr."/>
    <s v="Carlyle Eubank"/>
    <s v="Beau Knapp"/>
    <s v="United States"/>
    <m/>
    <n v="20440"/>
    <s v="Yale Productions"/>
    <n v="105"/>
    <n v="255.7"/>
    <n v="25076.370746969103"/>
    <n v="0"/>
  </r>
  <r>
    <s v="Overcomer"/>
    <x v="1"/>
    <x v="0"/>
    <x v="39"/>
    <s v="August 23, 2019 (United States)"/>
    <x v="14"/>
    <n v="4100"/>
    <s v="Alex Kendrick"/>
    <s v="Alex Kendrick"/>
    <s v="Alex Kendrick"/>
    <s v="United States"/>
    <n v="5000000"/>
    <n v="38026103"/>
    <s v="Affirm Films"/>
    <n v="119"/>
    <n v="255.7"/>
    <n v="46651499.847868592"/>
    <n v="6.6052206"/>
  </r>
  <r>
    <s v="Ms. Purple"/>
    <x v="3"/>
    <x v="6"/>
    <x v="39"/>
    <s v="September 6, 2019 (United States)"/>
    <x v="19"/>
    <n v="481"/>
    <s v="Justin Chon"/>
    <s v="Justin Chon"/>
    <s v="Jake Choi"/>
    <s v="United States"/>
    <m/>
    <n v="80657"/>
    <s v="Electric Panda Entertainment"/>
    <n v="87"/>
    <n v="255.7"/>
    <n v="98952.291357059046"/>
    <n v="0"/>
  </r>
  <r>
    <s v="A Madea Family Funeral"/>
    <x v="8"/>
    <x v="3"/>
    <x v="39"/>
    <s v="March 1, 2019 (United States)"/>
    <x v="54"/>
    <n v="4000"/>
    <s v="Tyler Perry"/>
    <s v="Tyler Perry"/>
    <s v="Tyler Perry"/>
    <s v="United States"/>
    <n v="20000000"/>
    <n v="74747725"/>
    <s v="The Tyler Perry Company"/>
    <n v="109"/>
    <n v="255.7"/>
    <n v="91702625.469299957"/>
    <n v="2.7373862500000001"/>
  </r>
  <r>
    <s v="Run with the Hunted"/>
    <x v="4"/>
    <x v="6"/>
    <x v="39"/>
    <s v="June 26, 2020 (United States)"/>
    <x v="33"/>
    <n v="735"/>
    <s v="John Swab"/>
    <s v="John Swab"/>
    <s v="Ron Perlman"/>
    <s v="United States"/>
    <m/>
    <n v="682"/>
    <s v="Roxwell Films"/>
    <n v="93"/>
    <n v="255.7"/>
    <n v="836.69691044192405"/>
    <n v="0"/>
  </r>
  <r>
    <s v="Extreme Job"/>
    <x v="4"/>
    <x v="2"/>
    <x v="39"/>
    <s v="June 21, 2019 (United States)"/>
    <x v="12"/>
    <n v="7600"/>
    <s v="Byeong-heon Lee"/>
    <s v="Se-yeong Bae"/>
    <s v="Lee Dong-yong"/>
    <s v="South Korea"/>
    <m/>
    <n v="119932733"/>
    <s v="About Film"/>
    <n v="111"/>
    <n v="255.7"/>
    <n v="147136872.67149001"/>
    <n v="0"/>
  </r>
  <r>
    <s v="The Tomorrow Man"/>
    <x v="8"/>
    <x v="0"/>
    <x v="39"/>
    <s v="August 2, 2019 (Sweden)"/>
    <x v="46"/>
    <n v="1500"/>
    <s v="Noble Jones"/>
    <s v="Noble Jones"/>
    <s v="John Lithgow"/>
    <s v="United States"/>
    <m/>
    <n v="354103"/>
    <s v="Symbolic Exchange"/>
    <n v="94"/>
    <n v="255.7"/>
    <n v="434423.5866249511"/>
    <n v="0"/>
  </r>
  <r>
    <s v="The Sun Is also a Star"/>
    <x v="8"/>
    <x v="0"/>
    <x v="39"/>
    <s v="May 17, 2019 (United States)"/>
    <x v="23"/>
    <n v="6600"/>
    <s v="Ry Russo-Young"/>
    <s v="Tracy Oliver"/>
    <s v="Yara Shahidi"/>
    <s v="United States"/>
    <n v="9000000"/>
    <n v="6750029"/>
    <s v="Alloy Entertainment"/>
    <n v="100"/>
    <n v="255.7"/>
    <n v="8281126.7004301911"/>
    <n v="-0.24999677777777779"/>
  </r>
  <r>
    <s v="Faith, Hope &amp; Love"/>
    <x v="1"/>
    <x v="3"/>
    <x v="39"/>
    <s v="February 4, 2020 (Australia)"/>
    <x v="19"/>
    <n v="719"/>
    <s v="J.J. Englert"/>
    <s v="Robert Krantz"/>
    <s v="Peta Murgatroyd"/>
    <s v="United States"/>
    <m/>
    <n v="210091"/>
    <s v="Ellinas Multimedia"/>
    <n v="106"/>
    <n v="255.7"/>
    <n v="257745.58740711771"/>
    <n v="0"/>
  </r>
  <r>
    <s v="Kalank"/>
    <x v="4"/>
    <x v="0"/>
    <x v="39"/>
    <s v="April 17, 2019 (United States)"/>
    <x v="48"/>
    <n v="12000"/>
    <s v="Abhishek Varman"/>
    <s v="Shibani Bathija"/>
    <s v="Varun Dhawan"/>
    <s v="India"/>
    <m/>
    <n v="17987034"/>
    <s v="Dharma Productions"/>
    <n v="166"/>
    <n v="255.7"/>
    <n v="22067002.603832614"/>
    <n v="0"/>
  </r>
  <r>
    <s v="Sonchiriya"/>
    <x v="4"/>
    <x v="2"/>
    <x v="39"/>
    <s v="March 1, 2019 (India)"/>
    <x v="31"/>
    <n v="9800"/>
    <s v="Abhishek Chaubey"/>
    <s v="Sudip Sharma"/>
    <s v="Sushant Singh Rajput"/>
    <s v="India"/>
    <m/>
    <n v="914565"/>
    <s v="MacGuffin Pictures"/>
    <n v="143"/>
    <n v="255.7"/>
    <n v="1122014.2373875636"/>
    <n v="0"/>
  </r>
  <r>
    <s v="Mission Mangal"/>
    <x v="4"/>
    <x v="0"/>
    <x v="39"/>
    <s v="August 15, 2019 (United States)"/>
    <x v="16"/>
    <n v="13000"/>
    <s v="Jagan Shakti"/>
    <s v="R. Balki"/>
    <s v="Akshay Kumar"/>
    <s v="India"/>
    <m/>
    <n v="5667057"/>
    <s v="Cape of Good Films"/>
    <n v="130"/>
    <n v="255.7"/>
    <n v="6952505.9870942505"/>
    <n v="0"/>
  </r>
  <r>
    <s v="K-12"/>
    <x v="4"/>
    <x v="7"/>
    <x v="39"/>
    <s v="September 5, 2019 (United States)"/>
    <x v="16"/>
    <n v="2500"/>
    <s v="Melanie Martinez"/>
    <s v="Melanie Martinez"/>
    <s v="Melanie Martinez"/>
    <s v="United States"/>
    <n v="5000000"/>
    <n v="359377"/>
    <s v="Atlantic Records"/>
    <n v="96"/>
    <n v="255.7"/>
    <n v="440893.87915526005"/>
    <n v="-0.92812459999999997"/>
  </r>
  <r>
    <s v="Batla House"/>
    <x v="4"/>
    <x v="2"/>
    <x v="39"/>
    <s v="August 15, 2019 (United States)"/>
    <x v="13"/>
    <n v="10000"/>
    <s v="Nikkhil Advani"/>
    <s v="Ritesh Shah"/>
    <s v="Mrunal Thakur"/>
    <s v="India"/>
    <m/>
    <n v="13098981"/>
    <s v="Bake My Cake Films"/>
    <n v="146"/>
    <n v="255.7"/>
    <n v="16070200.78099335"/>
    <n v="0"/>
  </r>
  <r>
    <s v="Saaho"/>
    <x v="4"/>
    <x v="2"/>
    <x v="39"/>
    <s v="August 30, 2019 (United States)"/>
    <x v="33"/>
    <n v="17000"/>
    <s v="Sujeeth"/>
    <s v="Sujeeth"/>
    <s v="Prabhas"/>
    <s v="India"/>
    <m/>
    <n v="5708522"/>
    <s v="UV Creations"/>
    <n v="170"/>
    <n v="255.7"/>
    <n v="7003376.423152131"/>
    <n v="0"/>
  </r>
  <r>
    <s v="Exit"/>
    <x v="4"/>
    <x v="2"/>
    <x v="39"/>
    <s v="July 31, 2019 (South Korea)"/>
    <x v="9"/>
    <n v="4700"/>
    <s v="Sang-Geun Lee"/>
    <s v="Sang-Geun Lee"/>
    <s v="Jo Jung-Suk"/>
    <s v="South Korea"/>
    <m/>
    <n v="69501772"/>
    <s v="Filmmaker R&amp;K"/>
    <n v="103"/>
    <n v="255.7"/>
    <n v="85266741.792725846"/>
    <n v="0"/>
  </r>
  <r>
    <s v="Cliffs of Freedom"/>
    <x v="0"/>
    <x v="0"/>
    <x v="39"/>
    <s v="March 22, 2019 (Ireland)"/>
    <x v="21"/>
    <n v="417"/>
    <s v="Van Ling"/>
    <s v="Van Ling"/>
    <s v="Tania Raymonde"/>
    <s v="United States"/>
    <m/>
    <n v="300842"/>
    <s v="The National Hellenic Society"/>
    <n v="137"/>
    <n v="255.7"/>
    <n v="369081.48377004301"/>
    <n v="0"/>
  </r>
  <r>
    <s v="Them That Follow"/>
    <x v="0"/>
    <x v="0"/>
    <x v="39"/>
    <s v="August 2, 2019 (United States)"/>
    <x v="20"/>
    <n v="2900"/>
    <s v="Britt Poulton"/>
    <s v="Britt Poulton"/>
    <s v="Walton Goggins"/>
    <s v="United States"/>
    <m/>
    <n v="172952"/>
    <s v="Amasia Entertainment"/>
    <n v="98"/>
    <n v="255.7"/>
    <n v="212182.41063746577"/>
    <n v="0"/>
  </r>
  <r>
    <s v="Unplanned"/>
    <x v="0"/>
    <x v="5"/>
    <x v="39"/>
    <s v="March 29, 2019 (United States)"/>
    <x v="1"/>
    <n v="13000"/>
    <s v="Chuck Konzelman"/>
    <s v="Abby Johnson"/>
    <s v="Ashley Bratcher"/>
    <s v="United States"/>
    <n v="6000000"/>
    <n v="21354152"/>
    <s v="Unplanned Movie"/>
    <n v="109"/>
    <n v="255.7"/>
    <n v="26197878.304262806"/>
    <n v="2.5590253333333335"/>
  </r>
  <r>
    <s v="Student of the Year 2"/>
    <x v="4"/>
    <x v="2"/>
    <x v="39"/>
    <s v="May 10, 2019 (United States)"/>
    <x v="58"/>
    <n v="18000"/>
    <s v="Punit Malhotra"/>
    <s v="Arshad Sayed"/>
    <s v="Tiger Shroff"/>
    <s v="India"/>
    <m/>
    <n v="1635907"/>
    <s v="Fox STAR Studios"/>
    <n v="146"/>
    <n v="255.7"/>
    <n v="2006977.027375831"/>
    <n v="0"/>
  </r>
  <r>
    <s v="The Divine Fury"/>
    <x v="4"/>
    <x v="2"/>
    <x v="39"/>
    <s v="July 31, 2019 (South Korea)"/>
    <x v="19"/>
    <n v="2500"/>
    <s v="Joo-hwan Kim"/>
    <s v="Joo-hwan Kim"/>
    <s v="Seo Jun Park"/>
    <s v="South Korea"/>
    <m/>
    <n v="11799556"/>
    <s v="KeyEast"/>
    <n v="129"/>
    <n v="255.7"/>
    <n v="14476029.398513883"/>
    <n v="0"/>
  </r>
  <r>
    <s v="Luka Chuppi"/>
    <x v="4"/>
    <x v="3"/>
    <x v="39"/>
    <s v="March 1, 2019 (India)"/>
    <x v="21"/>
    <n v="9000"/>
    <s v="Laxman Utekar"/>
    <s v="Rohan Shankar"/>
    <s v="Kartik Aaryan"/>
    <s v="India"/>
    <m/>
    <n v="14256199"/>
    <s v="Maddock Films"/>
    <n v="126"/>
    <n v="255.7"/>
    <n v="17489908.589362532"/>
    <n v="0"/>
  </r>
  <r>
    <s v="De De Pyaar De"/>
    <x v="4"/>
    <x v="3"/>
    <x v="39"/>
    <s v="May 17, 2019 (United States)"/>
    <x v="14"/>
    <n v="7400"/>
    <s v="Akiv Ali"/>
    <s v="Surabhi Bhatnagar"/>
    <s v="Ajay Devgn"/>
    <s v="India"/>
    <m/>
    <n v="1473116"/>
    <s v="Luv Films"/>
    <n v="135"/>
    <n v="255.7"/>
    <n v="1807260.4192412982"/>
    <n v="0"/>
  </r>
  <r>
    <s v="End of the Century"/>
    <x v="9"/>
    <x v="0"/>
    <x v="39"/>
    <s v="August 16, 2019 (United States)"/>
    <x v="15"/>
    <n v="2700"/>
    <s v="Lucio Castro"/>
    <s v="Lucio Castro"/>
    <s v="Juan Barberini"/>
    <s v="Argentina"/>
    <m/>
    <n v="103047"/>
    <m/>
    <n v="84"/>
    <n v="255.7"/>
    <n v="126420.97731716855"/>
    <n v="0"/>
  </r>
  <r>
    <s v="Bennett's War"/>
    <x v="8"/>
    <x v="17"/>
    <x v="39"/>
    <s v="August 30, 2019 (United States)"/>
    <x v="23"/>
    <n v="691"/>
    <s v="Alex Ranarivelo"/>
    <s v="Alex Ranarivelo"/>
    <s v="Michael Roark"/>
    <s v="United States"/>
    <m/>
    <n v="1067629"/>
    <s v="ESX Entertainment"/>
    <n v="94"/>
    <n v="255.7"/>
    <n v="1309797.486507626"/>
    <n v="0"/>
  </r>
  <r>
    <s v="Code Geass: Lelouch of the Re;Surrection"/>
    <x v="4"/>
    <x v="10"/>
    <x v="39"/>
    <s v="May 5, 2019 (United States)"/>
    <x v="34"/>
    <n v="2000"/>
    <s v="GorÃ´ Taniguchi"/>
    <s v="GorÃ´ Taniguchi"/>
    <s v="Jun Fukuyama"/>
    <s v="Japan"/>
    <m/>
    <n v="9982083"/>
    <s v="Sunrise"/>
    <n v="112"/>
    <n v="255.7"/>
    <n v="12246302.061400078"/>
    <n v="0"/>
  </r>
  <r>
    <s v="Before You Know It"/>
    <x v="4"/>
    <x v="3"/>
    <x v="39"/>
    <s v="August 30, 2019 (United States)"/>
    <x v="27"/>
    <n v="590"/>
    <s v="Hannah Pearl Utt"/>
    <s v="Jen Tullock"/>
    <s v="Hannah Pearl Utt"/>
    <s v="United States"/>
    <m/>
    <n v="151507"/>
    <s v="Ball &amp; Chain Productions"/>
    <n v="98"/>
    <n v="255.7"/>
    <n v="185873.07743449355"/>
    <n v="0"/>
  </r>
  <r>
    <s v="Pilgrim's Progress"/>
    <x v="1"/>
    <x v="10"/>
    <x v="39"/>
    <s v="April 18, 2019 (United States)"/>
    <x v="10"/>
    <n v="548"/>
    <s v="Robert Fernandez"/>
    <s v="John Bunyan"/>
    <s v="David Thorpe"/>
    <s v="United States"/>
    <m/>
    <n v="3173282"/>
    <s v="Cat In The Mill Studio"/>
    <n v="108"/>
    <n v="255.7"/>
    <n v="3893072.2072741492"/>
    <n v="0"/>
  </r>
  <r>
    <s v="Mine 9"/>
    <x v="4"/>
    <x v="0"/>
    <x v="39"/>
    <s v="May 19, 2020 (Poland)"/>
    <x v="5"/>
    <n v="4400"/>
    <s v="Eddie Mensore"/>
    <s v="Eddie Mensore"/>
    <s v="Terry Serpico"/>
    <s v="United States"/>
    <n v="350000"/>
    <n v="226421"/>
    <s v="Emphatic Films"/>
    <n v="83"/>
    <n v="255.7"/>
    <n v="277779.69378177548"/>
    <n v="-0.35308285714285714"/>
  </r>
  <r>
    <s v="Give Me Liberty"/>
    <x v="3"/>
    <x v="3"/>
    <x v="39"/>
    <s v="August 23, 2019 (United States)"/>
    <x v="17"/>
    <n v="1700"/>
    <s v="Kirill Mikhanovsky"/>
    <s v="Alice Austen"/>
    <s v="Chris Galust"/>
    <s v="United States"/>
    <m/>
    <n v="624818"/>
    <s v="Give Me Liberty"/>
    <n v="110"/>
    <n v="255.7"/>
    <n v="766544.4137661322"/>
    <n v="0"/>
  </r>
  <r>
    <s v="Romeo Akbar Walter"/>
    <x v="4"/>
    <x v="2"/>
    <x v="39"/>
    <s v="April 5, 2019 (United States)"/>
    <x v="14"/>
    <n v="5200"/>
    <s v="Robbie Grewal"/>
    <s v="Robbie Grewal"/>
    <s v="John Abraham"/>
    <s v="India"/>
    <m/>
    <n v="6111065"/>
    <s v="Kyta Productions"/>
    <n v="141"/>
    <n v="255.7"/>
    <n v="7497227.5733281188"/>
    <n v="0"/>
  </r>
  <r>
    <s v="Furie"/>
    <x v="12"/>
    <x v="2"/>
    <x v="39"/>
    <s v="February 22, 2019 (Vietnam)"/>
    <x v="21"/>
    <n v="4200"/>
    <s v="Le-Van Kiet"/>
    <s v="Le-Van Kiet"/>
    <s v="Veronica Ngo"/>
    <s v="Vietnam"/>
    <m/>
    <n v="5756185"/>
    <s v="Premiere Picture"/>
    <n v="98"/>
    <n v="255.7"/>
    <n v="7061850.7411028547"/>
    <n v="0"/>
  </r>
  <r>
    <s v="Photograph"/>
    <x v="8"/>
    <x v="0"/>
    <x v="39"/>
    <s v="March 15, 2019 (India)"/>
    <x v="15"/>
    <n v="4600"/>
    <s v="Ritesh Batra"/>
    <s v="Ritesh Batra"/>
    <s v="Nawazuddin Siddiqui"/>
    <s v="Germany"/>
    <m/>
    <n v="996171"/>
    <s v="Poetic License Production"/>
    <n v="110"/>
    <n v="255.7"/>
    <n v="1222130.7888150176"/>
    <n v="0"/>
  </r>
  <r>
    <s v="Ek Ladki Ko Dekha Toh Aisa Laga"/>
    <x v="3"/>
    <x v="3"/>
    <x v="39"/>
    <s v="February 1, 2019 (United States)"/>
    <x v="30"/>
    <n v="4000"/>
    <s v="Shelly Chopra Dhar"/>
    <s v="Shelly Chopra Dhar"/>
    <s v="Sonam Kapoor"/>
    <s v="India"/>
    <m/>
    <n v="3531837"/>
    <s v="Fox STAR Studios"/>
    <n v="120"/>
    <n v="255.7"/>
    <n v="4332957.6335549466"/>
    <n v="0"/>
  </r>
  <r>
    <s v="Body at Brighton Rock"/>
    <x v="0"/>
    <x v="4"/>
    <x v="39"/>
    <s v="April 26, 2019 (United States)"/>
    <x v="25"/>
    <n v="1900"/>
    <s v="Roxanne Benjamin"/>
    <s v="Roxanne Benjamin"/>
    <s v="Karina Fontes"/>
    <s v="United States"/>
    <m/>
    <n v="5123"/>
    <s v="Protostar Pictures"/>
    <n v="87"/>
    <n v="255.7"/>
    <n v="6285.0414548298786"/>
    <n v="0"/>
  </r>
  <r>
    <s v="The Bravest"/>
    <x v="8"/>
    <x v="2"/>
    <x v="39"/>
    <s v="August 9, 2019 (United States)"/>
    <x v="41"/>
    <n v="794"/>
    <s v="Tony Chan"/>
    <s v="Chao Wang"/>
    <s v="Xiaoming Huang"/>
    <s v="China"/>
    <m/>
    <n v="245179562"/>
    <s v="Bona Film Group"/>
    <n v="118"/>
    <n v="255.7"/>
    <n v="300793228.78138441"/>
    <n v="0"/>
  </r>
  <r>
    <s v="Bharat"/>
    <x v="4"/>
    <x v="2"/>
    <x v="39"/>
    <s v="June 5, 2019 (United States)"/>
    <x v="38"/>
    <n v="24000"/>
    <s v="Ali Abbas Zafar"/>
    <s v="Su-jin Park"/>
    <s v="Salman Khan"/>
    <s v="India"/>
    <m/>
    <n v="35261263"/>
    <s v="AVA Films &amp; Entertainment"/>
    <n v="150"/>
    <n v="255.7"/>
    <n v="43259515.850997262"/>
    <n v="0"/>
  </r>
  <r>
    <s v="42nd Street: The Musical"/>
    <x v="4"/>
    <x v="18"/>
    <x v="39"/>
    <s v="May 1, 2019 (United States)"/>
    <x v="6"/>
    <n v="321"/>
    <s v="Mark Bramble"/>
    <s v="Mark Bramble"/>
    <s v="Bonnie Langford"/>
    <s v="United Kingdom"/>
    <m/>
    <n v="2217255"/>
    <s v="Julian Marsh Pictures"/>
    <n v="155"/>
    <n v="255.7"/>
    <n v="2720191.2143136486"/>
    <n v="0"/>
  </r>
  <r>
    <s v="Piranhas"/>
    <x v="3"/>
    <x v="6"/>
    <x v="39"/>
    <s v="February 13, 2019 (Italy)"/>
    <x v="21"/>
    <n v="4000"/>
    <s v="Claudio Giovannesi"/>
    <s v="Roberto Saviano"/>
    <s v="Francesco Di Napoli"/>
    <s v="Italy"/>
    <m/>
    <n v="2298525"/>
    <s v="Palomar"/>
    <n v="111"/>
    <n v="255.7"/>
    <n v="2819895.5514274538"/>
    <n v="0"/>
  </r>
  <r>
    <s v="Clinton Road"/>
    <x v="3"/>
    <x v="4"/>
    <x v="39"/>
    <s v="June 14, 2019 (United States)"/>
    <x v="23"/>
    <n v="1900"/>
    <s v="Richard Grieco"/>
    <s v="Noel Ashman"/>
    <s v="Ace Young"/>
    <m/>
    <n v="2500000"/>
    <n v="50400"/>
    <s v="Growing Tree Productions"/>
    <n v="77"/>
    <n v="255.7"/>
    <n v="61832.147047321079"/>
    <n v="-0.97984000000000004"/>
  </r>
  <r>
    <s v="High on the Hog"/>
    <x v="0"/>
    <x v="2"/>
    <x v="39"/>
    <s v="April 16, 2019 (United States)"/>
    <x v="50"/>
    <n v="195"/>
    <s v="Tony Wash"/>
    <s v="Andy Golub"/>
    <s v="Sid Haig"/>
    <s v="United States"/>
    <n v="1200000"/>
    <n v="45696"/>
    <s v="Hicktown Entertainment"/>
    <n v="85"/>
    <n v="255.7"/>
    <n v="56061.146656237775"/>
    <n v="-0.96192"/>
  </r>
  <r>
    <s v="Kinky Boots: The Musical"/>
    <x v="3"/>
    <x v="18"/>
    <x v="39"/>
    <s v="June 25, 2019 (United States)"/>
    <x v="7"/>
    <n v="641"/>
    <s v="Jerry Mitchell"/>
    <s v="Harvey Fierstein"/>
    <s v="Matt Henry"/>
    <s v="United Kingdom"/>
    <m/>
    <n v="2973437"/>
    <s v="BroadwayHD"/>
    <n v="135"/>
    <n v="255.7"/>
    <n v="3647896.7027766914"/>
    <n v="0"/>
  </r>
  <r>
    <s v="Play the Flute"/>
    <x v="3"/>
    <x v="0"/>
    <x v="39"/>
    <s v="March 1, 2019 (United States)"/>
    <x v="15"/>
    <n v="34"/>
    <s v="Rich Christiano"/>
    <s v="Rich Christiano"/>
    <s v="Brett Varvel"/>
    <s v="United States"/>
    <m/>
    <n v="254475"/>
    <s v="Christiano Film Group"/>
    <n v="103"/>
    <n v="255.7"/>
    <n v="312197.13531482202"/>
    <n v="0"/>
  </r>
  <r>
    <s v="Geolkapseu"/>
    <x v="3"/>
    <x v="2"/>
    <x v="39"/>
    <s v="May 9, 2019 (South Korea)"/>
    <x v="23"/>
    <n v="760"/>
    <s v="Jung Da-Won"/>
    <s v="Jung Da-Won"/>
    <s v="Mi-ran Ra"/>
    <s v="South Korea"/>
    <m/>
    <n v="12147170"/>
    <s v="CJ Entertainment"/>
    <n v="107"/>
    <n v="255.7"/>
    <n v="14902492.096206492"/>
    <n v="0"/>
  </r>
  <r>
    <s v="Shed of the Dead"/>
    <x v="0"/>
    <x v="3"/>
    <x v="39"/>
    <s v="May 20, 2019 (United Kingdom)"/>
    <x v="32"/>
    <n v="1400"/>
    <s v="Drew Cullingham"/>
    <s v="Drew Cullingham"/>
    <s v="Spencer Brown"/>
    <s v="United Kingdom"/>
    <m/>
    <n v="38901"/>
    <s v="7DM Studios"/>
    <n v="82"/>
    <n v="255.7"/>
    <n v="47724.848259679311"/>
    <n v="0"/>
  </r>
  <r>
    <s v="The Fighting Preacher"/>
    <x v="1"/>
    <x v="3"/>
    <x v="39"/>
    <s v="July 24, 2019 (United States)"/>
    <x v="23"/>
    <n v="403"/>
    <s v="T.C. Christensen"/>
    <s v="T.C. Christensen"/>
    <s v="David McConnell"/>
    <s v="United States"/>
    <m/>
    <n v="954641"/>
    <s v="Remember Films"/>
    <n v="100"/>
    <n v="255.7"/>
    <n v="1171180.6089166992"/>
    <n v="0"/>
  </r>
  <r>
    <s v="Junglee"/>
    <x v="4"/>
    <x v="2"/>
    <x v="39"/>
    <s v="March 29, 2019 (United States)"/>
    <x v="41"/>
    <n v="1700"/>
    <s v="Chuck Russell"/>
    <s v="Adam Prince"/>
    <s v="Vidyut Jammwal"/>
    <s v="India"/>
    <m/>
    <n v="4033587"/>
    <s v="Junglee Pictures"/>
    <n v="115"/>
    <n v="255.7"/>
    <n v="4948518.7403206881"/>
    <n v="0"/>
  </r>
  <r>
    <s v="The Captain"/>
    <x v="3"/>
    <x v="2"/>
    <x v="39"/>
    <s v="September 30, 2019 (China)"/>
    <x v="19"/>
    <n v="1700"/>
    <s v="Andrew Lau"/>
    <s v="Yonggan Yu"/>
    <s v="Hanyu Zhang"/>
    <s v="China"/>
    <m/>
    <n v="417282021"/>
    <s v="Bona Film Group"/>
    <n v="111"/>
    <n v="255.7"/>
    <n v="511933398.4657802"/>
    <n v="0"/>
  </r>
  <r>
    <s v="Total Dhamaal"/>
    <x v="4"/>
    <x v="2"/>
    <x v="39"/>
    <s v="February 22, 2019 (India)"/>
    <x v="29"/>
    <n v="5700"/>
    <s v="Indra Kumar"/>
    <s v="Paritosh Painter"/>
    <s v="Ajay Devgn"/>
    <s v="India"/>
    <m/>
    <n v="26911995"/>
    <s v="Ajay Devgn Ffilms"/>
    <n v="130"/>
    <n v="255.7"/>
    <n v="33016397.463824794"/>
    <n v="0"/>
  </r>
  <r>
    <s v="The Untold Story"/>
    <x v="3"/>
    <x v="3"/>
    <x v="39"/>
    <s v="January 11, 2019 (United States)"/>
    <x v="46"/>
    <n v="320"/>
    <s v="Shane Stanley"/>
    <s v="Lee Stanley"/>
    <s v="Miko Hughes"/>
    <s v="United States"/>
    <m/>
    <n v="790"/>
    <s v="Visual Arts Entertainment"/>
    <n v="104"/>
    <n v="255.7"/>
    <n v="969.19436840046922"/>
    <n v="0"/>
  </r>
  <r>
    <s v="No Manches Frida 2"/>
    <x v="0"/>
    <x v="3"/>
    <x v="39"/>
    <s v="March 15, 2019 (United States)"/>
    <x v="29"/>
    <n v="904"/>
    <s v="Nacho G. Velilla"/>
    <s v="Claudio Herrera"/>
    <s v="Martha Higareda"/>
    <s v="Mexico"/>
    <m/>
    <n v="26493648"/>
    <s v="Neverending Media"/>
    <n v="102"/>
    <n v="255.7"/>
    <n v="32503157.518967539"/>
    <n v="0"/>
  </r>
  <r>
    <s v="Line Walker 2: Invisible Spy"/>
    <x v="4"/>
    <x v="2"/>
    <x v="39"/>
    <s v="August 16, 2019 (United States)"/>
    <x v="22"/>
    <n v="674"/>
    <s v="Jazz Boon"/>
    <s v="Cat Kwan"/>
    <s v="Louis Koo"/>
    <s v="Hong Kong"/>
    <m/>
    <n v="99482027"/>
    <s v="Babieka"/>
    <n v="98"/>
    <n v="255.7"/>
    <n v="122047367.50058661"/>
    <n v="0"/>
  </r>
  <r>
    <s v="Money"/>
    <x v="3"/>
    <x v="6"/>
    <x v="39"/>
    <s v="March 22, 2019 (United States)"/>
    <x v="23"/>
    <n v="630"/>
    <s v="Noo-ri Park"/>
    <s v="Noo-ri Park"/>
    <s v="Ryu Jun-Yeol"/>
    <s v="South Korea"/>
    <m/>
    <n v="155732"/>
    <s v="Moonlight Film"/>
    <n v="115"/>
    <n v="255.7"/>
    <n v="191056.42706296439"/>
    <n v="0"/>
  </r>
  <r>
    <s v="The Ground Beneath My Feet"/>
    <x v="4"/>
    <x v="0"/>
    <x v="39"/>
    <s v="July 26, 2019 (United States)"/>
    <x v="16"/>
    <n v="898"/>
    <s v="Marie Kreutzer"/>
    <s v="Marie Kreutzer"/>
    <s v="Valerie Pachner"/>
    <s v="Austria"/>
    <m/>
    <n v="29251"/>
    <s v="Novotny &amp; Novotny Filmproduktion GmbH"/>
    <n v="108"/>
    <n v="255.7"/>
    <n v="35885.955025420415"/>
    <n v="0"/>
  </r>
  <r>
    <s v="Open"/>
    <x v="3"/>
    <x v="0"/>
    <x v="39"/>
    <s v="October 4, 2019 (United States)"/>
    <x v="6"/>
    <n v="73"/>
    <s v="Andoy Ranay"/>
    <s v="Wanggo Gallaga"/>
    <s v="JC Santos"/>
    <s v="Philippines"/>
    <m/>
    <m/>
    <s v="ABS-CBN Film Productions"/>
    <n v="105"/>
    <n v="255.7"/>
    <n v="0"/>
    <n v="0"/>
  </r>
  <r>
    <s v="The Least of These: The Graham Staines Story"/>
    <x v="8"/>
    <x v="0"/>
    <x v="39"/>
    <s v="March 29, 2019 (India)"/>
    <x v="5"/>
    <n v="806"/>
    <s v="Aneesh Daniel"/>
    <s v="Andrew E. Matthews"/>
    <s v="Sharman Joshi"/>
    <s v="United States"/>
    <m/>
    <n v="695164"/>
    <s v="Skypass Entertainment"/>
    <n v="112"/>
    <n v="255.7"/>
    <n v="852846.87837309344"/>
    <n v="0"/>
  </r>
  <r>
    <s v="Saga of Tanya the Evil - The Movie"/>
    <x v="4"/>
    <x v="10"/>
    <x v="39"/>
    <s v="May 16, 2019 (United States)"/>
    <x v="37"/>
    <n v="900"/>
    <s v="Yutaka Uemura"/>
    <s v="Carlo Zen"/>
    <s v="TesshÃ´ Genda"/>
    <s v="Japan"/>
    <m/>
    <n v="288460"/>
    <s v="Studio NuT"/>
    <n v="115"/>
    <n v="255.7"/>
    <n v="353890.89558075869"/>
    <n v="0"/>
  </r>
  <r>
    <s v="Tod@s Caen"/>
    <x v="8"/>
    <x v="3"/>
    <x v="39"/>
    <s v="August 30, 2019 (United States)"/>
    <x v="38"/>
    <n v="550"/>
    <s v="Ariel Winograd"/>
    <s v="Cory Brusseau"/>
    <s v="Martha Higareda"/>
    <s v="Mexico"/>
    <m/>
    <n v="9667157"/>
    <s v="Neverending Media"/>
    <n v="120"/>
    <n v="255.7"/>
    <n v="11859941.927649589"/>
    <n v="0"/>
  </r>
  <r>
    <s v="My People, My Country"/>
    <x v="3"/>
    <x v="0"/>
    <x v="39"/>
    <s v="October 1, 2019 (United States)"/>
    <x v="16"/>
    <n v="1500"/>
    <s v="Directors"/>
    <s v="Hu Guan"/>
    <s v="Bo Huang"/>
    <s v="China"/>
    <m/>
    <n v="450064993"/>
    <s v="Alibaba Pictures"/>
    <n v="154"/>
    <n v="255.7"/>
    <n v="552152476.74657798"/>
    <n v="0"/>
  </r>
  <r>
    <s v="Alone/Together"/>
    <x v="3"/>
    <x v="0"/>
    <x v="39"/>
    <s v="February 13, 2019 (Philippines)"/>
    <x v="8"/>
    <n v="396"/>
    <s v="Antoinette Jadaone"/>
    <s v="Antoinette Jadaone"/>
    <s v="Liza Soberano"/>
    <s v="Philippines"/>
    <m/>
    <n v="271101"/>
    <s v="ABS-CBN Film Productions"/>
    <n v="103"/>
    <n v="255.7"/>
    <n v="332594.38287055143"/>
    <n v="0"/>
  </r>
  <r>
    <s v="The Other Side of Heaven 2: Fire of Faith"/>
    <x v="8"/>
    <x v="1"/>
    <x v="39"/>
    <s v="June 28, 2019 (United States)"/>
    <x v="41"/>
    <n v="336"/>
    <s v="Mitch Davis"/>
    <s v="Mitch Davis"/>
    <s v="Christopher Gorham"/>
    <s v="United States"/>
    <m/>
    <n v="1807216"/>
    <s v="Kolipoki Pictures"/>
    <n v="117"/>
    <n v="255.7"/>
    <n v="2217143.7590926867"/>
    <n v="0"/>
  </r>
  <r>
    <s v="India's Most Wanted"/>
    <x v="4"/>
    <x v="2"/>
    <x v="39"/>
    <s v="May 24, 2019 (United States)"/>
    <x v="54"/>
    <n v="2000"/>
    <s v="Raj Kumar Gupta"/>
    <s v="Raj Kumar Gupta"/>
    <s v="Arjun Kapoor"/>
    <s v="India"/>
    <m/>
    <n v="1715851"/>
    <s v="Fox STAR Studios"/>
    <n v="123"/>
    <n v="255.7"/>
    <n v="2105054.5901447008"/>
    <n v="0"/>
  </r>
  <r>
    <s v="Chasing the Dragon II: Wild Wild Bunch"/>
    <x v="4"/>
    <x v="2"/>
    <x v="39"/>
    <s v="June 7, 2019 (United States)"/>
    <x v="1"/>
    <n v="523"/>
    <s v="Jason Kwan"/>
    <s v="Koon-Nam Lui"/>
    <s v="Tony Ka Fai Leung"/>
    <s v="China"/>
    <m/>
    <n v="45738461"/>
    <s v="Bona Film Group"/>
    <n v="101"/>
    <n v="255.7"/>
    <n v="56113239.013296828"/>
    <n v="0"/>
  </r>
  <r>
    <s v="Round of Your Life"/>
    <x v="3"/>
    <x v="8"/>
    <x v="39"/>
    <s v="June 21, 2019 (United States)"/>
    <x v="26"/>
    <n v="150"/>
    <s v="Dylan Thomas Ellis"/>
    <s v="Tim Ogletree"/>
    <s v="Cole Allen"/>
    <s v="United States"/>
    <m/>
    <n v="20941"/>
    <s v="Aristar Entertainment"/>
    <n v="91"/>
    <n v="255.7"/>
    <n v="25691.011732499021"/>
    <n v="0"/>
  </r>
  <r>
    <s v="El Coyote"/>
    <x v="0"/>
    <x v="2"/>
    <x v="39"/>
    <s v="October 4, 2019 (United States)"/>
    <x v="53"/>
    <n v="122"/>
    <s v="Jeffrey Nicholson"/>
    <s v="Jeffrey Nicholson"/>
    <s v="Michael Saquella"/>
    <s v="United States"/>
    <m/>
    <n v="1101470"/>
    <s v="Cactus Blue Entertainment"/>
    <n v="93"/>
    <n v="255.7"/>
    <n v="1351314.5834962847"/>
    <n v="0"/>
  </r>
  <r>
    <s v="By Light of Desert Night"/>
    <x v="3"/>
    <x v="0"/>
    <x v="39"/>
    <s v="March 3, 2020 (United States)"/>
    <x v="25"/>
    <n v="373"/>
    <s v="David Stuart Snell"/>
    <s v="David Stuart Snell"/>
    <s v="Alexandra Bokova"/>
    <s v="United States"/>
    <m/>
    <m/>
    <s v="Canyon Media"/>
    <n v="94"/>
    <n v="255.7"/>
    <n v="0"/>
    <n v="0"/>
  </r>
  <r>
    <s v="A Brother's Love"/>
    <x v="3"/>
    <x v="0"/>
    <x v="39"/>
    <s v="June 7, 2019 (Canada)"/>
    <x v="8"/>
    <n v="869"/>
    <s v="Monia Chokri"/>
    <s v="Monia Chokri"/>
    <s v="Anne-Ã‰lisabeth BossÃ©"/>
    <s v="Canada"/>
    <m/>
    <n v="1671969"/>
    <s v="Metafilms"/>
    <n v="117"/>
    <n v="255.7"/>
    <n v="2051218.9100508408"/>
    <n v="0"/>
  </r>
  <r>
    <s v="Tenet"/>
    <x v="8"/>
    <x v="2"/>
    <x v="40"/>
    <s v="September 3, 2020 (United States)"/>
    <x v="34"/>
    <n v="387000"/>
    <s v="Christopher Nolan"/>
    <s v="Christopher Nolan"/>
    <s v="John David Washington"/>
    <s v="United States"/>
    <n v="205000000"/>
    <n v="363656624"/>
    <s v="Warner Bros."/>
    <n v="150"/>
    <n v="258.8"/>
    <n v="440800165.95363212"/>
    <n v="0.77393475121951216"/>
  </r>
  <r>
    <s v="Wonder Woman 1984"/>
    <x v="8"/>
    <x v="2"/>
    <x v="40"/>
    <s v="December 25, 2020 (United States)"/>
    <x v="20"/>
    <n v="217000"/>
    <s v="Patty Jenkins"/>
    <s v="Patty Jenkins"/>
    <s v="Gal Gadot"/>
    <s v="United States"/>
    <m/>
    <n v="166534027"/>
    <s v="Atlas Entertainment"/>
    <n v="151"/>
    <n v="258.8"/>
    <n v="201861376.62248838"/>
    <n v="0"/>
  </r>
  <r>
    <s v="Birds of Prey"/>
    <x v="0"/>
    <x v="2"/>
    <x v="40"/>
    <s v="February 7, 2020 (United States)"/>
    <x v="10"/>
    <n v="190000"/>
    <s v="Cathy Yan"/>
    <s v="Christina Hodson"/>
    <s v="Margot Robbie"/>
    <s v="United States"/>
    <n v="84500000"/>
    <n v="201858461"/>
    <s v="Clubhouse Pictures (II)"/>
    <n v="109"/>
    <n v="258.8"/>
    <n v="244679285.99574959"/>
    <n v="1.388857526627219"/>
  </r>
  <r>
    <s v="The Invisible Man"/>
    <x v="0"/>
    <x v="0"/>
    <x v="40"/>
    <s v="February 28, 2020 (United States)"/>
    <x v="12"/>
    <n v="186000"/>
    <s v="Leigh Whannell"/>
    <s v="Leigh Whannell"/>
    <s v="Elisabeth Moss"/>
    <s v="Canada"/>
    <n v="7000000"/>
    <n v="143151000"/>
    <s v="Universal Pictures"/>
    <n v="124"/>
    <n v="258.8"/>
    <n v="173518039.79907262"/>
    <n v="19.450142857142858"/>
  </r>
  <r>
    <s v="Onward"/>
    <x v="1"/>
    <x v="10"/>
    <x v="40"/>
    <s v="March 6, 2020 (United States)"/>
    <x v="34"/>
    <n v="120000"/>
    <s v="Dan Scanlon"/>
    <s v="Dan Scanlon"/>
    <s v="Tom Holland"/>
    <s v="United States"/>
    <m/>
    <n v="141950608"/>
    <s v="Walt Disney Pictures"/>
    <n v="102"/>
    <n v="258.8"/>
    <n v="172063005.13755795"/>
    <n v="0"/>
  </r>
  <r>
    <s v="Bad Boys for Life"/>
    <x v="0"/>
    <x v="2"/>
    <x v="40"/>
    <s v="January 17, 2020 (United States)"/>
    <x v="14"/>
    <n v="140000"/>
    <s v="Adil El Arbi"/>
    <s v="Peter Craig"/>
    <s v="Will Smith"/>
    <s v="United States"/>
    <n v="90000000"/>
    <n v="426505244"/>
    <s v="Columbia Pictures"/>
    <n v="124"/>
    <n v="258.8"/>
    <n v="516981047.30602777"/>
    <n v="3.7389471555555556"/>
  </r>
  <r>
    <s v="Sonic the Hedgehog"/>
    <x v="1"/>
    <x v="2"/>
    <x v="40"/>
    <s v="February 14, 2020 (United States)"/>
    <x v="16"/>
    <n v="102000"/>
    <s v="Jeff Fowler"/>
    <s v="Pat Casey"/>
    <s v="Ben Schwartz"/>
    <s v="United States"/>
    <n v="85000000"/>
    <n v="319715683"/>
    <s v="Paramount Pictures"/>
    <n v="99"/>
    <n v="258.8"/>
    <n v="387537904.78013903"/>
    <n v="2.7613609764705882"/>
  </r>
  <r>
    <s v="Dolittle"/>
    <x v="1"/>
    <x v="1"/>
    <x v="40"/>
    <s v="January 17, 2020 (United States)"/>
    <x v="41"/>
    <n v="53000"/>
    <s v="Stephen Gaghan"/>
    <s v="Stephen Gaghan"/>
    <s v="Robert Downey Jr."/>
    <s v="United States"/>
    <n v="175000000"/>
    <n v="245487753"/>
    <s v="Universal Pictures"/>
    <n v="101"/>
    <n v="258.8"/>
    <n v="297563787.15649146"/>
    <n v="0.40278715999999998"/>
  </r>
  <r>
    <s v="The Call of the Wild"/>
    <x v="1"/>
    <x v="1"/>
    <x v="40"/>
    <s v="February 21, 2020 (United States)"/>
    <x v="8"/>
    <n v="42000"/>
    <s v="Chris Sanders"/>
    <s v="Michael Green"/>
    <s v="Harrison Ford"/>
    <s v="Canada"/>
    <n v="135000000"/>
    <n v="111105497"/>
    <s v="20th Century Studios"/>
    <n v="100"/>
    <n v="258.8"/>
    <n v="134674630.63717154"/>
    <n v="-0.17699631851851852"/>
  </r>
  <r>
    <s v="The Eight Hundred"/>
    <x v="4"/>
    <x v="2"/>
    <x v="40"/>
    <s v="August 28, 2020 (United States)"/>
    <x v="8"/>
    <n v="3700"/>
    <s v="Hu Guan"/>
    <s v="Hu Guan"/>
    <s v="Zhi-zhong Huang"/>
    <s v="China"/>
    <n v="80000000"/>
    <n v="461421559"/>
    <s v="Beijing Diqi Yinxiang Entertainment"/>
    <n v="149"/>
    <n v="258.8"/>
    <n v="559304262.20363212"/>
    <n v="4.7677694874999998"/>
  </r>
  <r>
    <s v="The Quarry"/>
    <x v="0"/>
    <x v="6"/>
    <x v="40"/>
    <s v="April 17, 2020 (Mexico)"/>
    <x v="20"/>
    <n v="2400"/>
    <s v="Scott Teems"/>
    <s v="Scott Teems"/>
    <s v="Shea Whigham"/>
    <s v="United States"/>
    <m/>
    <n v="3661"/>
    <s v="Prowess Pictures"/>
    <n v="98"/>
    <n v="258.8"/>
    <n v="4437.6186244204009"/>
    <n v="0"/>
  </r>
  <r>
    <s v="Star Trek First Frontier"/>
    <x v="3"/>
    <x v="9"/>
    <x v="40"/>
    <s v="September 8, 2020 (United States)"/>
    <x v="46"/>
    <n v="165"/>
    <s v="Kenneth Smith"/>
    <s v="Keith Brooks"/>
    <s v="Robert Pralgo"/>
    <s v="United States"/>
    <n v="370000"/>
    <m/>
    <s v="An Impulsive Production"/>
    <n v="85"/>
    <n v="258.8"/>
    <n v="0"/>
    <n v="-1"/>
  </r>
  <r>
    <s v="Legend of Deification"/>
    <x v="7"/>
    <x v="10"/>
    <x v="40"/>
    <s v="October 1, 2020 (United States)"/>
    <x v="14"/>
    <n v="1300"/>
    <s v="Teng Cheng"/>
    <m/>
    <s v="Guangtao Jiang"/>
    <s v="China"/>
    <m/>
    <n v="240663149"/>
    <s v="Beijing Enlight Pictures"/>
    <n v="110"/>
    <n v="258.8"/>
    <n v="291715725.81646055"/>
    <n v="0"/>
  </r>
  <r>
    <s v="Tulsa"/>
    <x v="8"/>
    <x v="3"/>
    <x v="40"/>
    <s v="June 3, 2020 (United States)"/>
    <x v="18"/>
    <n v="294"/>
    <s v="Scott Pryor"/>
    <s v="Scott Pryor"/>
    <s v="Scott Pryor"/>
    <s v="United States"/>
    <m/>
    <n v="413378"/>
    <s v="Pryor Entertainment"/>
    <n v="120"/>
    <n v="258.8"/>
    <n v="501069.08268933534"/>
    <n v="0"/>
  </r>
  <r>
    <s v="Leap"/>
    <x v="3"/>
    <x v="0"/>
    <x v="40"/>
    <s v="September 25, 2020 (United States)"/>
    <x v="17"/>
    <n v="903"/>
    <s v="Peter Ho-Sun Chan"/>
    <s v="Ji Zhang"/>
    <s v="Gong Li"/>
    <s v="China"/>
    <m/>
    <n v="25818882"/>
    <m/>
    <n v="135"/>
    <n v="258.8"/>
    <n v="31295916.860123646"/>
    <n v="0"/>
  </r>
  <r>
    <s v="Black Wall Street Burning"/>
    <x v="0"/>
    <x v="0"/>
    <x v="40"/>
    <s v="February 7, 2020 (United States)"/>
    <x v="14"/>
    <n v="35"/>
    <s v="Marcus Brown"/>
    <s v="Dekoven Riggins"/>
    <s v="Dan Belcher"/>
    <s v="United States"/>
    <n v="5000"/>
    <m/>
    <s v="Notis Studio"/>
    <n v="78"/>
    <n v="258.8"/>
    <n v="0"/>
    <n v="-1"/>
  </r>
  <r>
    <s v="I Am Fear"/>
    <x v="4"/>
    <x v="4"/>
    <x v="40"/>
    <s v="March 3, 2020 (United States)"/>
    <x v="39"/>
    <n v="447"/>
    <s v="Kevin Shulman"/>
    <s v="Kevin Shulman"/>
    <s v="Kristina Klebe"/>
    <s v="United States"/>
    <m/>
    <n v="13266"/>
    <s v="Roxwell Films"/>
    <n v="87"/>
    <n v="258.8"/>
    <n v="16080.155332302935"/>
    <n v="0"/>
  </r>
  <r>
    <s v="Aloha Surf Hotel"/>
    <x v="3"/>
    <x v="3"/>
    <x v="40"/>
    <s v="November 5, 2020 (United States)"/>
    <x v="12"/>
    <n v="14"/>
    <s v="Stefan C. Schaefer"/>
    <s v="Stefan C. Schaefer"/>
    <s v="Augie Tulba"/>
    <s v="United States"/>
    <m/>
    <m/>
    <s v="Abominable Pictures"/>
    <n v="90"/>
    <n v="258.8"/>
    <n v="0"/>
    <n v="0"/>
  </r>
  <r>
    <s v="Love by Drowning"/>
    <x v="0"/>
    <x v="0"/>
    <x v="40"/>
    <s v="November 6, 2020 (United States)"/>
    <x v="72"/>
    <m/>
    <s v="Justin Kreinbrink"/>
    <s v="C.E. Poverman"/>
    <s v="Nicky Whelan"/>
    <s v="United States"/>
    <n v="1000000"/>
    <m/>
    <s v="Dow Jazz Films"/>
    <n v="121"/>
    <n v="258.8"/>
    <n v="0"/>
    <n v="-1"/>
  </r>
  <r>
    <s v="The Robinsons"/>
    <x v="3"/>
    <x v="2"/>
    <x v="40"/>
    <s v="November 10, 2020 (United States)"/>
    <x v="72"/>
    <m/>
    <s v="Directors"/>
    <s v="Aleks Alifirenko Jr."/>
    <s v="Billy Hartmann"/>
    <s v="United States"/>
    <n v="10000"/>
    <m/>
    <m/>
    <n v="90"/>
    <n v="258.8"/>
    <n v="0"/>
    <n v="-1"/>
  </r>
  <r>
    <s v="More to Life"/>
    <x v="3"/>
    <x v="0"/>
    <x v="40"/>
    <s v="October 23, 2020 (United States)"/>
    <x v="59"/>
    <n v="18"/>
    <s v="Joseph Ebanks"/>
    <s v="Joseph Ebanks"/>
    <s v="Shannon Bond"/>
    <s v="United States"/>
    <n v="7000"/>
    <m/>
    <m/>
    <n v="90"/>
    <n v="258.8"/>
    <n v="0"/>
    <n v="-1"/>
  </r>
  <r>
    <s v="Dream Round"/>
    <x v="3"/>
    <x v="3"/>
    <x v="40"/>
    <s v="February 7, 2020 (United States)"/>
    <x v="32"/>
    <n v="36"/>
    <s v="Dusty Dukatz"/>
    <s v="Lisa Huston"/>
    <s v="Michael Saquella"/>
    <s v="United States"/>
    <m/>
    <m/>
    <s v="Cactus Blue Entertainment"/>
    <n v="90"/>
    <n v="258.8"/>
    <n v="0"/>
    <n v="0"/>
  </r>
  <r>
    <s v="Saving Mbango"/>
    <x v="3"/>
    <x v="0"/>
    <x v="40"/>
    <s v="April 27, 2020 (Cameroon)"/>
    <x v="46"/>
    <n v="29"/>
    <s v="Nkanya Nkwai"/>
    <s v="Lynno Lovert"/>
    <s v="Onyama Laura"/>
    <s v="United States"/>
    <n v="58750"/>
    <m/>
    <s v="Embi Productions"/>
    <m/>
    <n v="258.8"/>
    <n v="0"/>
    <n v="-1"/>
  </r>
  <r>
    <s v="It's Just Us"/>
    <x v="3"/>
    <x v="0"/>
    <x v="40"/>
    <s v="October 1, 2020 (United States)"/>
    <x v="72"/>
    <m/>
    <s v="James Randall"/>
    <s v="James Randall"/>
    <s v="Christina Roz"/>
    <s v="United States"/>
    <n v="15000"/>
    <m/>
    <m/>
    <n v="120"/>
    <n v="258.8"/>
    <n v="0"/>
    <n v="-1"/>
  </r>
  <r>
    <s v="Tee em el"/>
    <x v="3"/>
    <x v="4"/>
    <x v="40"/>
    <s v="August 19, 2020 (United States)"/>
    <x v="46"/>
    <n v="7"/>
    <s v="Pereko Mosia"/>
    <s v="Pereko Mosia"/>
    <s v="Siyabonga Mabaso"/>
    <s v="South Africa"/>
    <m/>
    <m/>
    <s v="PK 65 Films"/>
    <n v="102"/>
    <n v="258.8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1943F-4AC2-4A69-97A7-3EFABFF0B92E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1:N43" firstHeaderRow="0" firstDataRow="1" firstDataCol="1"/>
  <pivotFields count="18"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numFmtId="169" showAll="0"/>
    <pivotField numFmtId="10"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" fld="12" baseField="0" baseItem="0" numFmtId="164"/>
    <dataField name="Sum of Gross in 2024" fld="16" baseField="0" baseItem="0" numFmtId="169"/>
  </dataFields>
  <formats count="2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CE7F1-BF5F-4D3C-A25E-4260287AB6C9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43" firstHeaderRow="1" firstDataRow="1" firstDataCol="1"/>
  <pivotFields count="18"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9" showAll="0"/>
    <pivotField numFmtId="10"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gross" fld="12" baseField="0" baseItem="0" numFmtId="164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49A0C-C9D9-43CD-9670-1B9ADE7E6A0B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17" firstHeaderRow="1" firstDataRow="1" firstDataCol="1" rowPageCount="2" colPageCount="1"/>
  <pivotFields count="18">
    <pivotField showAll="0"/>
    <pivotField axis="axisRow" showAll="0">
      <items count="14">
        <item x="6"/>
        <item x="2"/>
        <item x="5"/>
        <item x="4"/>
        <item x="1"/>
        <item x="8"/>
        <item x="0"/>
        <item x="12"/>
        <item x="11"/>
        <item x="7"/>
        <item x="9"/>
        <item x="10"/>
        <item x="3"/>
        <item t="default"/>
      </items>
    </pivotField>
    <pivotField axis="axisPage" multipleItemSelectionAllowed="1" showAll="0">
      <items count="20">
        <item x="2"/>
        <item x="1"/>
        <item x="10"/>
        <item x="5"/>
        <item x="3"/>
        <item x="6"/>
        <item x="0"/>
        <item x="8"/>
        <item x="7"/>
        <item x="15"/>
        <item h="1" x="4"/>
        <item x="12"/>
        <item x="18"/>
        <item x="16"/>
        <item x="11"/>
        <item x="9"/>
        <item x="17"/>
        <item x="14"/>
        <item x="13"/>
        <item t="default"/>
      </items>
    </pivotField>
    <pivotField showAll="0"/>
    <pivotField showAll="0"/>
    <pivotField axis="axisPage" multipleItemSelectionAllowed="1" showAll="0">
      <items count="74">
        <item x="68"/>
        <item x="67"/>
        <item x="58"/>
        <item x="66"/>
        <item x="69"/>
        <item x="65"/>
        <item x="57"/>
        <item x="42"/>
        <item x="70"/>
        <item x="43"/>
        <item x="53"/>
        <item x="59"/>
        <item x="56"/>
        <item x="64"/>
        <item x="39"/>
        <item x="50"/>
        <item x="48"/>
        <item x="47"/>
        <item x="51"/>
        <item x="49"/>
        <item x="35"/>
        <item x="52"/>
        <item x="29"/>
        <item x="36"/>
        <item x="44"/>
        <item x="54"/>
        <item x="26"/>
        <item x="32"/>
        <item x="25"/>
        <item x="38"/>
        <item x="18"/>
        <item x="27"/>
        <item x="33"/>
        <item x="11"/>
        <item x="20"/>
        <item x="30"/>
        <item x="41"/>
        <item x="46"/>
        <item x="1"/>
        <item x="23"/>
        <item x="22"/>
        <item x="10"/>
        <item x="19"/>
        <item h="1" x="21"/>
        <item x="5"/>
        <item x="16"/>
        <item x="14"/>
        <item x="17"/>
        <item x="8"/>
        <item x="15"/>
        <item x="9"/>
        <item x="12"/>
        <item x="13"/>
        <item x="4"/>
        <item x="34"/>
        <item x="24"/>
        <item x="37"/>
        <item x="3"/>
        <item x="40"/>
        <item x="6"/>
        <item x="45"/>
        <item x="31"/>
        <item x="7"/>
        <item x="28"/>
        <item x="0"/>
        <item x="55"/>
        <item x="60"/>
        <item x="2"/>
        <item x="63"/>
        <item x="61"/>
        <item x="71"/>
        <item x="62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9" showAll="0"/>
    <pivotField dataField="1" numFmtId="10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5" hier="-1"/>
    <pageField fld="2" hier="-1"/>
  </pageFields>
  <dataFields count="1">
    <dataField name="Average of Gross relative to budget" fld="17" subtotal="average" baseField="5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822AEA-F9EA-437E-9DF2-7CE095BC86C2}" name="Movie" displayName="Movie" ref="A1:R7669" totalsRowShown="0">
  <autoFilter ref="A1:R7669" xr:uid="{6C822AEA-F9EA-437E-9DF2-7CE095BC86C2}"/>
  <tableColumns count="18">
    <tableColumn id="1" xr3:uid="{FE1DBEAE-6F18-4A9F-9F7F-3C527D825825}" name="name"/>
    <tableColumn id="2" xr3:uid="{ED689CC1-FAE4-4073-9AA4-98D406398BC5}" name="rating"/>
    <tableColumn id="3" xr3:uid="{83DCC5A0-3879-4B73-8BA2-805C17B96425}" name="genre"/>
    <tableColumn id="4" xr3:uid="{DD932A49-B82F-4F28-AE40-794C5B8FFD9F}" name="year"/>
    <tableColumn id="5" xr3:uid="{D30DD17C-024E-44D7-8835-D20DAE0F7761}" name="released"/>
    <tableColumn id="6" xr3:uid="{FB71E0DE-D6C6-428B-8F8D-C69F223F2472}" name="score"/>
    <tableColumn id="7" xr3:uid="{916B491A-4250-4D11-8078-135B8F2FF371}" name="votes"/>
    <tableColumn id="8" xr3:uid="{F3DC35CF-D381-4DE3-81C4-2516E44DBD44}" name="director"/>
    <tableColumn id="9" xr3:uid="{7702E981-58DA-41DB-A4E8-483BDBE9D465}" name="writer"/>
    <tableColumn id="10" xr3:uid="{46B80A2B-7585-48EB-9231-6AD739A87CE1}" name="star"/>
    <tableColumn id="11" xr3:uid="{6182A4D1-10D2-4CD1-B9F0-C6F7F950C02E}" name="country"/>
    <tableColumn id="12" xr3:uid="{556C8341-CD55-4534-8BA0-BC72416BA43E}" name="budget" dataDxfId="13"/>
    <tableColumn id="13" xr3:uid="{7444C3BB-6A4B-4182-801A-CEBDF1D5FDF6}" name="gross" dataDxfId="12"/>
    <tableColumn id="14" xr3:uid="{46E83502-035C-4846-9C93-17F4D6D80C39}" name="company"/>
    <tableColumn id="15" xr3:uid="{1D6ABAE5-9E56-42D3-BE40-902A56E7D111}" name="runtime"/>
    <tableColumn id="17" xr3:uid="{7C5666A0-018A-49D5-A59D-EE0BF385F7E4}" name="CPI numbers" dataDxfId="8">
      <calculatedColumnFormula>VLOOKUP(D2,CPI[],2,FALSE)</calculatedColumnFormula>
    </tableColumn>
    <tableColumn id="18" xr3:uid="{E1358975-73CE-4027-86FE-BCD67515DF72}" name="Gross in 2024" dataDxfId="7">
      <calculatedColumnFormula>SUM(Movie[[#This Row],[gross]]*((VLOOKUP(2024,CPI[],2,FALSE))/Movie[[#This Row],[CPI numbers]]))</calculatedColumnFormula>
    </tableColumn>
    <tableColumn id="20" xr3:uid="{8F197C3D-98AB-44E6-84D2-E189DAE12470}" name="Gross relative to budget" dataDxfId="4">
      <calculatedColumnFormula>IF(Movie[[#This Row],[budget]]=0,0,SUM((Movie[[#This Row],[gross]]-Movie[[#This Row],[budget]])/Movie[[#This Row],[budget]]))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1890E1-2BC4-421E-AEFA-B8D7D56497E5}" name="CPI" displayName="CPI" ref="A1:C114" totalsRowShown="0">
  <autoFilter ref="A1:C114" xr:uid="{3D1890E1-2BC4-421E-AEFA-B8D7D56497E5}"/>
  <tableColumns count="3">
    <tableColumn id="1" xr3:uid="{47A61688-8F84-4274-9956-A81B0DA344EF}" name="Year"/>
    <tableColumn id="2" xr3:uid="{2DE85596-4178-48C5-8FB8-84529770E3CD}" name="Annual Average CPI(-U)"/>
    <tableColumn id="3" xr3:uid="{DD13AA9D-10F7-48ED-A063-7043D8394760}" name="Annual Percent Change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0A803-C5E2-4712-809E-B49AC829DDC9}">
  <dimension ref="A1:R7669"/>
  <sheetViews>
    <sheetView zoomScale="90" zoomScaleNormal="90" workbookViewId="0">
      <selection activeCell="S1" sqref="S1"/>
    </sheetView>
  </sheetViews>
  <sheetFormatPr defaultRowHeight="14.8" x14ac:dyDescent="0.3"/>
  <cols>
    <col min="1" max="1" width="10" customWidth="1"/>
    <col min="5" max="5" width="10.109375" customWidth="1"/>
    <col min="8" max="8" width="9.5546875" customWidth="1"/>
    <col min="11" max="11" width="9.109375" customWidth="1"/>
    <col min="12" max="12" width="15.6640625" style="1" customWidth="1"/>
    <col min="13" max="13" width="20.5546875" style="1" customWidth="1"/>
    <col min="14" max="14" width="10.5546875" customWidth="1"/>
    <col min="15" max="15" width="9.44140625" customWidth="1"/>
    <col min="16" max="16" width="21.33203125" customWidth="1"/>
    <col min="17" max="17" width="18.44140625" customWidth="1"/>
    <col min="18" max="18" width="26.109375" style="4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22079</v>
      </c>
      <c r="Q1" t="s">
        <v>22080</v>
      </c>
      <c r="R1" s="4" t="s">
        <v>22082</v>
      </c>
    </row>
    <row r="2" spans="1:18" x14ac:dyDescent="0.3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 s="1">
        <v>19000000</v>
      </c>
      <c r="M2" s="1">
        <v>46998772</v>
      </c>
      <c r="N2" t="s">
        <v>23</v>
      </c>
      <c r="O2">
        <v>146</v>
      </c>
      <c r="P2">
        <f>VLOOKUP(D2,CPI[],2,FALSE)</f>
        <v>82.4</v>
      </c>
      <c r="Q2" s="5">
        <f>SUM(Movie[[#This Row],[gross]]*((VLOOKUP(2024,CPI[],2,FALSE))/Movie[[#This Row],[CPI numbers]]))</f>
        <v>178926150.19902912</v>
      </c>
      <c r="R2" s="4">
        <f>IF(Movie[[#This Row],[budget]]=0,0,SUM((Movie[[#This Row],[gross]]-Movie[[#This Row],[budget]])/Movie[[#This Row],[budget]]))</f>
        <v>1.4736195789473685</v>
      </c>
    </row>
    <row r="3" spans="1:18" x14ac:dyDescent="0.3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 s="1">
        <v>4500000</v>
      </c>
      <c r="M3" s="1">
        <v>58853106</v>
      </c>
      <c r="N3" t="s">
        <v>31</v>
      </c>
      <c r="O3">
        <v>104</v>
      </c>
      <c r="P3">
        <f>VLOOKUP(D3,CPI[],2,FALSE)</f>
        <v>82.4</v>
      </c>
      <c r="Q3" s="5">
        <f>SUM(Movie[[#This Row],[gross]]*((VLOOKUP(2024,CPI[],2,FALSE))/Movie[[#This Row],[CPI numbers]]))</f>
        <v>224056060.09951454</v>
      </c>
      <c r="R3" s="4">
        <f>IF(Movie[[#This Row],[budget]]=0,0,SUM((Movie[[#This Row],[gross]]-Movie[[#This Row],[budget]])/Movie[[#This Row],[budget]]))</f>
        <v>12.078468000000001</v>
      </c>
    </row>
    <row r="4" spans="1:18" x14ac:dyDescent="0.3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 s="1">
        <v>18000000</v>
      </c>
      <c r="M4" s="1">
        <v>538375067</v>
      </c>
      <c r="N4" t="s">
        <v>39</v>
      </c>
      <c r="O4">
        <v>124</v>
      </c>
      <c r="P4">
        <f>VLOOKUP(D4,CPI[],2,FALSE)</f>
        <v>82.4</v>
      </c>
      <c r="Q4" s="5">
        <f>SUM(Movie[[#This Row],[gross]]*((VLOOKUP(2024,CPI[],2,FALSE))/Movie[[#This Row],[CPI numbers]]))</f>
        <v>2049614787.8385921</v>
      </c>
      <c r="R4" s="4">
        <f>IF(Movie[[#This Row],[budget]]=0,0,SUM((Movie[[#This Row],[gross]]-Movie[[#This Row],[budget]])/Movie[[#This Row],[budget]]))</f>
        <v>28.909725944444446</v>
      </c>
    </row>
    <row r="5" spans="1:18" x14ac:dyDescent="0.3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 s="1">
        <v>3500000</v>
      </c>
      <c r="M5" s="1">
        <v>83453539</v>
      </c>
      <c r="N5" t="s">
        <v>44</v>
      </c>
      <c r="O5">
        <v>88</v>
      </c>
      <c r="P5">
        <f>VLOOKUP(D5,CPI[],2,FALSE)</f>
        <v>82.4</v>
      </c>
      <c r="Q5" s="5">
        <f>SUM(Movie[[#This Row],[gross]]*((VLOOKUP(2024,CPI[],2,FALSE))/Movie[[#This Row],[CPI numbers]]))</f>
        <v>317710863.88713586</v>
      </c>
      <c r="R5" s="4">
        <f>IF(Movie[[#This Row],[budget]]=0,0,SUM((Movie[[#This Row],[gross]]-Movie[[#This Row],[budget]])/Movie[[#This Row],[budget]]))</f>
        <v>22.843868285714287</v>
      </c>
    </row>
    <row r="6" spans="1:18" x14ac:dyDescent="0.3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 s="1">
        <v>6000000</v>
      </c>
      <c r="M6" s="1">
        <v>39846344</v>
      </c>
      <c r="N6" t="s">
        <v>50</v>
      </c>
      <c r="O6">
        <v>98</v>
      </c>
      <c r="P6">
        <f>VLOOKUP(D6,CPI[],2,FALSE)</f>
        <v>82.4</v>
      </c>
      <c r="Q6" s="5">
        <f>SUM(Movie[[#This Row],[gross]]*((VLOOKUP(2024,CPI[],2,FALSE))/Movie[[#This Row],[CPI numbers]]))</f>
        <v>151696579.03883493</v>
      </c>
      <c r="R6" s="4">
        <f>IF(Movie[[#This Row],[budget]]=0,0,SUM((Movie[[#This Row],[gross]]-Movie[[#This Row],[budget]])/Movie[[#This Row],[budget]]))</f>
        <v>5.6410573333333334</v>
      </c>
    </row>
    <row r="7" spans="1:18" x14ac:dyDescent="0.3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 s="1">
        <v>550000</v>
      </c>
      <c r="M7" s="1">
        <v>39754601</v>
      </c>
      <c r="N7" t="s">
        <v>44</v>
      </c>
      <c r="O7">
        <v>95</v>
      </c>
      <c r="P7">
        <f>VLOOKUP(D7,CPI[],2,FALSE)</f>
        <v>82.4</v>
      </c>
      <c r="Q7" s="5">
        <f>SUM(Movie[[#This Row],[gross]]*((VLOOKUP(2024,CPI[],2,FALSE))/Movie[[#This Row],[CPI numbers]]))</f>
        <v>151347309.87499997</v>
      </c>
      <c r="R7" s="4">
        <f>IF(Movie[[#This Row],[budget]]=0,0,SUM((Movie[[#This Row],[gross]]-Movie[[#This Row],[budget]])/Movie[[#This Row],[budget]]))</f>
        <v>71.281092727272721</v>
      </c>
    </row>
    <row r="8" spans="1:18" x14ac:dyDescent="0.3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 s="1">
        <v>27000000</v>
      </c>
      <c r="M8" s="1">
        <v>115229890</v>
      </c>
      <c r="N8" t="s">
        <v>61</v>
      </c>
      <c r="O8">
        <v>133</v>
      </c>
      <c r="P8">
        <f>VLOOKUP(D8,CPI[],2,FALSE)</f>
        <v>82.4</v>
      </c>
      <c r="Q8" s="5">
        <f>SUM(Movie[[#This Row],[gross]]*((VLOOKUP(2024,CPI[],2,FALSE))/Movie[[#This Row],[CPI numbers]]))</f>
        <v>438684666.1771844</v>
      </c>
      <c r="R8" s="4">
        <f>IF(Movie[[#This Row],[budget]]=0,0,SUM((Movie[[#This Row],[gross]]-Movie[[#This Row],[budget]])/Movie[[#This Row],[budget]]))</f>
        <v>3.2677737037037038</v>
      </c>
    </row>
    <row r="9" spans="1:18" x14ac:dyDescent="0.3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 s="1">
        <v>18000000</v>
      </c>
      <c r="M9" s="1">
        <v>23402427</v>
      </c>
      <c r="N9" t="s">
        <v>68</v>
      </c>
      <c r="O9">
        <v>129</v>
      </c>
      <c r="P9">
        <f>VLOOKUP(D9,CPI[],2,FALSE)</f>
        <v>82.4</v>
      </c>
      <c r="Q9" s="5">
        <f>SUM(Movie[[#This Row],[gross]]*((VLOOKUP(2024,CPI[],2,FALSE))/Movie[[#This Row],[CPI numbers]]))</f>
        <v>89093948.421116501</v>
      </c>
      <c r="R9" s="4">
        <f>IF(Movie[[#This Row],[budget]]=0,0,SUM((Movie[[#This Row],[gross]]-Movie[[#This Row],[budget]])/Movie[[#This Row],[budget]]))</f>
        <v>0.30013483333333335</v>
      </c>
    </row>
    <row r="10" spans="1:18" x14ac:dyDescent="0.3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 s="1">
        <v>54000000</v>
      </c>
      <c r="M10" s="1">
        <v>108185706</v>
      </c>
      <c r="N10" t="s">
        <v>74</v>
      </c>
      <c r="O10">
        <v>127</v>
      </c>
      <c r="P10">
        <f>VLOOKUP(D10,CPI[],2,FALSE)</f>
        <v>82.4</v>
      </c>
      <c r="Q10" s="5">
        <f>SUM(Movie[[#This Row],[gross]]*((VLOOKUP(2024,CPI[],2,FALSE))/Movie[[#This Row],[CPI numbers]]))</f>
        <v>411867184.12864071</v>
      </c>
      <c r="R10" s="4">
        <f>IF(Movie[[#This Row],[budget]]=0,0,SUM((Movie[[#This Row],[gross]]-Movie[[#This Row],[budget]])/Movie[[#This Row],[budget]]))</f>
        <v>1.003439</v>
      </c>
    </row>
    <row r="11" spans="1:18" x14ac:dyDescent="0.3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 s="1">
        <v>10000000</v>
      </c>
      <c r="M11" s="1">
        <v>15795189</v>
      </c>
      <c r="N11" t="s">
        <v>80</v>
      </c>
      <c r="O11">
        <v>100</v>
      </c>
      <c r="P11">
        <f>VLOOKUP(D11,CPI[],2,FALSE)</f>
        <v>82.4</v>
      </c>
      <c r="Q11" s="5">
        <f>SUM(Movie[[#This Row],[gross]]*((VLOOKUP(2024,CPI[],2,FALSE))/Movie[[#This Row],[CPI numbers]]))</f>
        <v>60132897.92839805</v>
      </c>
      <c r="R11" s="4">
        <f>IF(Movie[[#This Row],[budget]]=0,0,SUM((Movie[[#This Row],[gross]]-Movie[[#This Row],[budget]])/Movie[[#This Row],[budget]]))</f>
        <v>0.57951889999999995</v>
      </c>
    </row>
    <row r="12" spans="1:18" x14ac:dyDescent="0.3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 s="1">
        <v>15000000</v>
      </c>
      <c r="M12" s="1">
        <v>70687344</v>
      </c>
      <c r="N12" t="s">
        <v>86</v>
      </c>
      <c r="O12">
        <v>116</v>
      </c>
      <c r="P12">
        <f>VLOOKUP(D12,CPI[],2,FALSE)</f>
        <v>82.4</v>
      </c>
      <c r="Q12" s="5">
        <f>SUM(Movie[[#This Row],[gross]]*((VLOOKUP(2024,CPI[],2,FALSE))/Movie[[#This Row],[CPI numbers]]))</f>
        <v>269109463.74757278</v>
      </c>
      <c r="R12" s="4">
        <f>IF(Movie[[#This Row],[budget]]=0,0,SUM((Movie[[#This Row],[gross]]-Movie[[#This Row],[budget]])/Movie[[#This Row],[budget]]))</f>
        <v>3.7124896000000001</v>
      </c>
    </row>
    <row r="13" spans="1:18" x14ac:dyDescent="0.3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 s="1">
        <v>5000000</v>
      </c>
      <c r="M13" s="1">
        <v>30031783</v>
      </c>
      <c r="N13" t="s">
        <v>92</v>
      </c>
      <c r="O13">
        <v>109</v>
      </c>
      <c r="P13">
        <f>VLOOKUP(D13,CPI[],2,FALSE)</f>
        <v>82.4</v>
      </c>
      <c r="Q13" s="5">
        <f>SUM(Movie[[#This Row],[gross]]*((VLOOKUP(2024,CPI[],2,FALSE))/Movie[[#This Row],[CPI numbers]]))</f>
        <v>114332164.16383494</v>
      </c>
      <c r="R13" s="4">
        <f>IF(Movie[[#This Row],[budget]]=0,0,SUM((Movie[[#This Row],[gross]]-Movie[[#This Row],[budget]])/Movie[[#This Row],[budget]]))</f>
        <v>5.0063566000000002</v>
      </c>
    </row>
    <row r="14" spans="1:18" x14ac:dyDescent="0.3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 s="1">
        <v>20000000</v>
      </c>
      <c r="M14" s="1">
        <v>49823037</v>
      </c>
      <c r="N14" t="s">
        <v>44</v>
      </c>
      <c r="O14">
        <v>114</v>
      </c>
      <c r="P14">
        <f>VLOOKUP(D14,CPI[],2,FALSE)</f>
        <v>82.4</v>
      </c>
      <c r="Q14" s="5">
        <f>SUM(Movie[[#This Row],[gross]]*((VLOOKUP(2024,CPI[],2,FALSE))/Movie[[#This Row],[CPI numbers]]))</f>
        <v>189678236.73422328</v>
      </c>
      <c r="R14" s="4">
        <f>IF(Movie[[#This Row],[budget]]=0,0,SUM((Movie[[#This Row],[gross]]-Movie[[#This Row],[budget]])/Movie[[#This Row],[budget]]))</f>
        <v>1.4911518500000001</v>
      </c>
    </row>
    <row r="15" spans="1:18" x14ac:dyDescent="0.3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 s="1">
        <v>6000000</v>
      </c>
      <c r="M15" s="1">
        <v>54766923</v>
      </c>
      <c r="N15" t="s">
        <v>44</v>
      </c>
      <c r="O15">
        <v>124</v>
      </c>
      <c r="P15">
        <f>VLOOKUP(D15,CPI[],2,FALSE)</f>
        <v>82.4</v>
      </c>
      <c r="Q15" s="5">
        <f>SUM(Movie[[#This Row],[gross]]*((VLOOKUP(2024,CPI[],2,FALSE))/Movie[[#This Row],[CPI numbers]]))</f>
        <v>208499802.73179609</v>
      </c>
      <c r="R15" s="4">
        <f>IF(Movie[[#This Row],[budget]]=0,0,SUM((Movie[[#This Row],[gross]]-Movie[[#This Row],[budget]])/Movie[[#This Row],[budget]]))</f>
        <v>8.1278205000000003</v>
      </c>
    </row>
    <row r="16" spans="1:18" x14ac:dyDescent="0.3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 s="1">
        <v>6500000</v>
      </c>
      <c r="M16" s="1">
        <v>31899000</v>
      </c>
      <c r="N16" t="s">
        <v>107</v>
      </c>
      <c r="O16">
        <v>104</v>
      </c>
      <c r="P16">
        <f>VLOOKUP(D16,CPI[],2,FALSE)</f>
        <v>82.4</v>
      </c>
      <c r="Q16" s="5">
        <f>SUM(Movie[[#This Row],[gross]]*((VLOOKUP(2024,CPI[],2,FALSE))/Movie[[#This Row],[CPI numbers]]))</f>
        <v>121440731.79611649</v>
      </c>
      <c r="R16" s="4">
        <f>IF(Movie[[#This Row],[budget]]=0,0,SUM((Movie[[#This Row],[gross]]-Movie[[#This Row],[budget]])/Movie[[#This Row],[budget]]))</f>
        <v>3.9075384615384614</v>
      </c>
    </row>
    <row r="17" spans="1:18" x14ac:dyDescent="0.3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 s="1">
        <v>5100000</v>
      </c>
      <c r="M17" s="1">
        <v>9709597</v>
      </c>
      <c r="N17" t="s">
        <v>113</v>
      </c>
      <c r="O17">
        <v>103</v>
      </c>
      <c r="P17">
        <f>VLOOKUP(D17,CPI[],2,FALSE)</f>
        <v>82.4</v>
      </c>
      <c r="Q17" s="5">
        <f>SUM(Movie[[#This Row],[gross]]*((VLOOKUP(2024,CPI[],2,FALSE))/Movie[[#This Row],[CPI numbers]]))</f>
        <v>36964812.850728154</v>
      </c>
      <c r="R17" s="4">
        <f>IF(Movie[[#This Row],[budget]]=0,0,SUM((Movie[[#This Row],[gross]]-Movie[[#This Row],[budget]])/Movie[[#This Row],[budget]]))</f>
        <v>0.90384254901960781</v>
      </c>
    </row>
    <row r="18" spans="1:18" x14ac:dyDescent="0.3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 s="1">
        <v>21202829</v>
      </c>
      <c r="N18" t="s">
        <v>118</v>
      </c>
      <c r="O18">
        <v>134</v>
      </c>
      <c r="P18">
        <f>VLOOKUP(D18,CPI[],2,FALSE)</f>
        <v>82.4</v>
      </c>
      <c r="Q18" s="5">
        <f>SUM(Movie[[#This Row],[gross]]*((VLOOKUP(2024,CPI[],2,FALSE))/Movie[[#This Row],[CPI numbers]]))</f>
        <v>80719993.413834944</v>
      </c>
      <c r="R18" s="4">
        <f>IF(Movie[[#This Row],[budget]]=0,0,SUM((Movie[[#This Row],[gross]]-Movie[[#This Row],[budget]])/Movie[[#This Row],[budget]]))</f>
        <v>0</v>
      </c>
    </row>
    <row r="19" spans="1:18" x14ac:dyDescent="0.3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 s="1">
        <v>10000000</v>
      </c>
      <c r="M19" s="1">
        <v>103300686</v>
      </c>
      <c r="N19" t="s">
        <v>123</v>
      </c>
      <c r="O19">
        <v>109</v>
      </c>
      <c r="P19">
        <f>VLOOKUP(D19,CPI[],2,FALSE)</f>
        <v>82.4</v>
      </c>
      <c r="Q19" s="5">
        <f>SUM(Movie[[#This Row],[gross]]*((VLOOKUP(2024,CPI[],2,FALSE))/Movie[[#This Row],[CPI numbers]]))</f>
        <v>393269723.27912617</v>
      </c>
      <c r="R19" s="4">
        <f>IF(Movie[[#This Row],[budget]]=0,0,SUM((Movie[[#This Row],[gross]]-Movie[[#This Row],[budget]])/Movie[[#This Row],[budget]]))</f>
        <v>9.3300686000000006</v>
      </c>
    </row>
    <row r="20" spans="1:18" x14ac:dyDescent="0.3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 s="1">
        <v>1000000</v>
      </c>
      <c r="M20" s="1">
        <v>21448782</v>
      </c>
      <c r="N20" t="s">
        <v>128</v>
      </c>
      <c r="O20">
        <v>89</v>
      </c>
      <c r="P20">
        <f>VLOOKUP(D20,CPI[],2,FALSE)</f>
        <v>82.4</v>
      </c>
      <c r="Q20" s="5">
        <f>SUM(Movie[[#This Row],[gross]]*((VLOOKUP(2024,CPI[],2,FALSE))/Movie[[#This Row],[CPI numbers]]))</f>
        <v>81656346.036407754</v>
      </c>
      <c r="R20" s="4">
        <f>IF(Movie[[#This Row],[budget]]=0,0,SUM((Movie[[#This Row],[gross]]-Movie[[#This Row],[budget]])/Movie[[#This Row],[budget]]))</f>
        <v>20.448782000000001</v>
      </c>
    </row>
    <row r="21" spans="1:18" x14ac:dyDescent="0.3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 s="1">
        <v>101300000</v>
      </c>
      <c r="N21" t="s">
        <v>31</v>
      </c>
      <c r="O21">
        <v>111</v>
      </c>
      <c r="P21">
        <f>VLOOKUP(D21,CPI[],2,FALSE)</f>
        <v>82.4</v>
      </c>
      <c r="Q21" s="5">
        <f>SUM(Movie[[#This Row],[gross]]*((VLOOKUP(2024,CPI[],2,FALSE))/Movie[[#This Row],[CPI numbers]]))</f>
        <v>385653033.98058248</v>
      </c>
      <c r="R21" s="4">
        <f>IF(Movie[[#This Row],[budget]]=0,0,SUM((Movie[[#This Row],[gross]]-Movie[[#This Row],[budget]])/Movie[[#This Row],[budget]]))</f>
        <v>0</v>
      </c>
    </row>
    <row r="22" spans="1:18" x14ac:dyDescent="0.3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 s="1">
        <v>11000000</v>
      </c>
      <c r="M22" s="1">
        <v>19814523</v>
      </c>
      <c r="N22" t="s">
        <v>138</v>
      </c>
      <c r="O22">
        <v>102</v>
      </c>
      <c r="P22">
        <f>VLOOKUP(D22,CPI[],2,FALSE)</f>
        <v>82.4</v>
      </c>
      <c r="Q22" s="5">
        <f>SUM(Movie[[#This Row],[gross]]*((VLOOKUP(2024,CPI[],2,FALSE))/Movie[[#This Row],[CPI numbers]]))</f>
        <v>75434658.557038829</v>
      </c>
      <c r="R22" s="4">
        <f>IF(Movie[[#This Row],[budget]]=0,0,SUM((Movie[[#This Row],[gross]]-Movie[[#This Row],[budget]])/Movie[[#This Row],[budget]]))</f>
        <v>0.80132027272727269</v>
      </c>
    </row>
    <row r="23" spans="1:18" x14ac:dyDescent="0.3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 s="1">
        <v>44000000</v>
      </c>
      <c r="M23" s="1">
        <v>3484523</v>
      </c>
      <c r="N23" t="s">
        <v>143</v>
      </c>
      <c r="O23">
        <v>219</v>
      </c>
      <c r="P23">
        <f>VLOOKUP(D23,CPI[],2,FALSE)</f>
        <v>82.4</v>
      </c>
      <c r="Q23" s="5">
        <f>SUM(Movie[[#This Row],[gross]]*((VLOOKUP(2024,CPI[],2,FALSE))/Movie[[#This Row],[CPI numbers]]))</f>
        <v>13265714.382281551</v>
      </c>
      <c r="R23" s="4">
        <f>IF(Movie[[#This Row],[budget]]=0,0,SUM((Movie[[#This Row],[gross]]-Movie[[#This Row],[budget]])/Movie[[#This Row],[budget]]))</f>
        <v>-0.92080629545454551</v>
      </c>
    </row>
    <row r="24" spans="1:18" x14ac:dyDescent="0.3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 s="1">
        <v>12000000</v>
      </c>
      <c r="M24" s="1">
        <v>16647800</v>
      </c>
      <c r="N24" t="s">
        <v>149</v>
      </c>
      <c r="O24">
        <v>103</v>
      </c>
      <c r="P24">
        <f>VLOOKUP(D24,CPI[],2,FALSE)</f>
        <v>82.4</v>
      </c>
      <c r="Q24" s="5">
        <f>SUM(Movie[[#This Row],[gross]]*((VLOOKUP(2024,CPI[],2,FALSE))/Movie[[#This Row],[CPI numbers]]))</f>
        <v>63378821.116504848</v>
      </c>
      <c r="R24" s="4">
        <f>IF(Movie[[#This Row],[budget]]=0,0,SUM((Movie[[#This Row],[gross]]-Movie[[#This Row],[budget]])/Movie[[#This Row],[budget]]))</f>
        <v>0.38731666666666664</v>
      </c>
    </row>
    <row r="25" spans="1:18" x14ac:dyDescent="0.3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 s="1">
        <v>20000000</v>
      </c>
      <c r="M25" s="1">
        <v>22762571</v>
      </c>
      <c r="N25" t="s">
        <v>61</v>
      </c>
      <c r="O25">
        <v>96</v>
      </c>
      <c r="P25">
        <f>VLOOKUP(D25,CPI[],2,FALSE)</f>
        <v>82.4</v>
      </c>
      <c r="Q25" s="5">
        <f>SUM(Movie[[#This Row],[gross]]*((VLOOKUP(2024,CPI[],2,FALSE))/Movie[[#This Row],[CPI numbers]]))</f>
        <v>86657991.780339792</v>
      </c>
      <c r="R25" s="4">
        <f>IF(Movie[[#This Row],[budget]]=0,0,SUM((Movie[[#This Row],[gross]]-Movie[[#This Row],[budget]])/Movie[[#This Row],[budget]]))</f>
        <v>0.13812854999999999</v>
      </c>
    </row>
    <row r="26" spans="1:18" x14ac:dyDescent="0.3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 s="1">
        <v>46918287</v>
      </c>
      <c r="N26" t="s">
        <v>44</v>
      </c>
      <c r="O26">
        <v>132</v>
      </c>
      <c r="P26">
        <f>VLOOKUP(D26,CPI[],2,FALSE)</f>
        <v>82.4</v>
      </c>
      <c r="Q26" s="5">
        <f>SUM(Movie[[#This Row],[gross]]*((VLOOKUP(2024,CPI[],2,FALSE))/Movie[[#This Row],[CPI numbers]]))</f>
        <v>178619740.67839804</v>
      </c>
      <c r="R26" s="4">
        <f>IF(Movie[[#This Row],[budget]]=0,0,SUM((Movie[[#This Row],[gross]]-Movie[[#This Row],[budget]])/Movie[[#This Row],[budget]]))</f>
        <v>0</v>
      </c>
    </row>
    <row r="27" spans="1:18" x14ac:dyDescent="0.3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 s="1">
        <v>19853892</v>
      </c>
      <c r="N27" t="s">
        <v>23</v>
      </c>
      <c r="O27">
        <v>102</v>
      </c>
      <c r="P27">
        <f>VLOOKUP(D27,CPI[],2,FALSE)</f>
        <v>82.4</v>
      </c>
      <c r="Q27" s="5">
        <f>SUM(Movie[[#This Row],[gross]]*((VLOOKUP(2024,CPI[],2,FALSE))/Movie[[#This Row],[CPI numbers]]))</f>
        <v>75584537.868932024</v>
      </c>
      <c r="R27" s="4">
        <f>IF(Movie[[#This Row],[budget]]=0,0,SUM((Movie[[#This Row],[gross]]-Movie[[#This Row],[budget]])/Movie[[#This Row],[budget]]))</f>
        <v>0</v>
      </c>
    </row>
    <row r="28" spans="1:18" x14ac:dyDescent="0.3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 s="1">
        <v>34326249</v>
      </c>
      <c r="N28" t="s">
        <v>171</v>
      </c>
      <c r="O28">
        <v>96</v>
      </c>
      <c r="P28">
        <f>VLOOKUP(D28,CPI[],2,FALSE)</f>
        <v>82.4</v>
      </c>
      <c r="Q28" s="5">
        <f>SUM(Movie[[#This Row],[gross]]*((VLOOKUP(2024,CPI[],2,FALSE))/Movie[[#This Row],[CPI numbers]]))</f>
        <v>130681363.00121358</v>
      </c>
      <c r="R28" s="4">
        <f>IF(Movie[[#This Row],[budget]]=0,0,SUM((Movie[[#This Row],[gross]]-Movie[[#This Row],[budget]])/Movie[[#This Row],[budget]]))</f>
        <v>0</v>
      </c>
    </row>
    <row r="29" spans="1:18" x14ac:dyDescent="0.3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 s="1">
        <v>36000000</v>
      </c>
      <c r="N29" t="s">
        <v>176</v>
      </c>
      <c r="O29">
        <v>115</v>
      </c>
      <c r="P29">
        <f>VLOOKUP(D29,CPI[],2,FALSE)</f>
        <v>82.4</v>
      </c>
      <c r="Q29" s="5">
        <f>SUM(Movie[[#This Row],[gross]]*((VLOOKUP(2024,CPI[],2,FALSE))/Movie[[#This Row],[CPI numbers]]))</f>
        <v>0</v>
      </c>
      <c r="R29" s="4">
        <f>IF(Movie[[#This Row],[budget]]=0,0,SUM((Movie[[#This Row],[gross]]-Movie[[#This Row],[budget]])/Movie[[#This Row],[budget]]))</f>
        <v>-1</v>
      </c>
    </row>
    <row r="30" spans="1:18" x14ac:dyDescent="0.3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 s="1">
        <v>9000000</v>
      </c>
      <c r="M30" s="1">
        <v>37121708</v>
      </c>
      <c r="N30" t="s">
        <v>180</v>
      </c>
      <c r="O30">
        <v>131</v>
      </c>
      <c r="P30">
        <f>VLOOKUP(D30,CPI[],2,FALSE)</f>
        <v>82.4</v>
      </c>
      <c r="Q30" s="5">
        <f>SUM(Movie[[#This Row],[gross]]*((VLOOKUP(2024,CPI[],2,FALSE))/Movie[[#This Row],[CPI numbers]]))</f>
        <v>141323783.97572815</v>
      </c>
      <c r="R30" s="4">
        <f>IF(Movie[[#This Row],[budget]]=0,0,SUM((Movie[[#This Row],[gross]]-Movie[[#This Row],[budget]])/Movie[[#This Row],[budget]]))</f>
        <v>3.1246342222222223</v>
      </c>
    </row>
    <row r="31" spans="1:18" x14ac:dyDescent="0.3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 s="1">
        <v>4800000</v>
      </c>
      <c r="M31" s="1">
        <v>22743674</v>
      </c>
      <c r="N31" t="s">
        <v>44</v>
      </c>
      <c r="O31">
        <v>117</v>
      </c>
      <c r="P31">
        <f>VLOOKUP(D31,CPI[],2,FALSE)</f>
        <v>82.4</v>
      </c>
      <c r="Q31" s="5">
        <f>SUM(Movie[[#This Row],[gross]]*((VLOOKUP(2024,CPI[],2,FALSE))/Movie[[#This Row],[CPI numbers]]))</f>
        <v>86586050.167475715</v>
      </c>
      <c r="R31" s="4">
        <f>IF(Movie[[#This Row],[budget]]=0,0,SUM((Movie[[#This Row],[gross]]-Movie[[#This Row],[budget]])/Movie[[#This Row],[budget]]))</f>
        <v>3.7382654166666667</v>
      </c>
    </row>
    <row r="32" spans="1:18" x14ac:dyDescent="0.3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 s="1">
        <v>22482952</v>
      </c>
      <c r="N32" t="s">
        <v>180</v>
      </c>
      <c r="O32">
        <v>102</v>
      </c>
      <c r="P32">
        <f>VLOOKUP(D32,CPI[],2,FALSE)</f>
        <v>82.4</v>
      </c>
      <c r="Q32" s="5">
        <f>SUM(Movie[[#This Row],[gross]]*((VLOOKUP(2024,CPI[],2,FALSE))/Movie[[#This Row],[CPI numbers]]))</f>
        <v>85593471.388349503</v>
      </c>
      <c r="R32" s="4">
        <f>IF(Movie[[#This Row],[budget]]=0,0,SUM((Movie[[#This Row],[gross]]-Movie[[#This Row],[budget]])/Movie[[#This Row],[budget]]))</f>
        <v>0</v>
      </c>
    </row>
    <row r="33" spans="1:18" x14ac:dyDescent="0.3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 s="1">
        <v>14796236</v>
      </c>
      <c r="N33" t="s">
        <v>196</v>
      </c>
      <c r="O33">
        <v>92</v>
      </c>
      <c r="P33">
        <f>VLOOKUP(D33,CPI[],2,FALSE)</f>
        <v>82.4</v>
      </c>
      <c r="Q33" s="5">
        <f>SUM(Movie[[#This Row],[gross]]*((VLOOKUP(2024,CPI[],2,FALSE))/Movie[[#This Row],[CPI numbers]]))</f>
        <v>56329845.06310679</v>
      </c>
      <c r="R33" s="4">
        <f>IF(Movie[[#This Row],[budget]]=0,0,SUM((Movie[[#This Row],[gross]]-Movie[[#This Row],[budget]])/Movie[[#This Row],[budget]]))</f>
        <v>0</v>
      </c>
    </row>
    <row r="34" spans="1:18" x14ac:dyDescent="0.3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 s="1">
        <v>66132626</v>
      </c>
      <c r="N34" t="s">
        <v>61</v>
      </c>
      <c r="O34">
        <v>100</v>
      </c>
      <c r="P34">
        <f>VLOOKUP(D34,CPI[],2,FALSE)</f>
        <v>82.4</v>
      </c>
      <c r="Q34" s="5">
        <f>SUM(Movie[[#This Row],[gross]]*((VLOOKUP(2024,CPI[],2,FALSE))/Movie[[#This Row],[CPI numbers]]))</f>
        <v>251769475.43932036</v>
      </c>
      <c r="R34" s="4">
        <f>IF(Movie[[#This Row],[budget]]=0,0,SUM((Movie[[#This Row],[gross]]-Movie[[#This Row],[budget]])/Movie[[#This Row],[budget]]))</f>
        <v>0</v>
      </c>
    </row>
    <row r="35" spans="1:18" x14ac:dyDescent="0.3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 s="1">
        <v>5100000</v>
      </c>
      <c r="M35" s="1">
        <v>534816</v>
      </c>
      <c r="N35" t="s">
        <v>205</v>
      </c>
      <c r="O35">
        <v>97</v>
      </c>
      <c r="P35">
        <f>VLOOKUP(D35,CPI[],2,FALSE)</f>
        <v>82.4</v>
      </c>
      <c r="Q35" s="5">
        <f>SUM(Movie[[#This Row],[gross]]*((VLOOKUP(2024,CPI[],2,FALSE))/Movie[[#This Row],[CPI numbers]]))</f>
        <v>2036065.2815533979</v>
      </c>
      <c r="R35" s="4">
        <f>IF(Movie[[#This Row],[budget]]=0,0,SUM((Movie[[#This Row],[gross]]-Movie[[#This Row],[budget]])/Movie[[#This Row],[budget]]))</f>
        <v>-0.89513411764705886</v>
      </c>
    </row>
    <row r="36" spans="1:18" x14ac:dyDescent="0.3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 s="1">
        <v>43995918</v>
      </c>
      <c r="N36" t="s">
        <v>210</v>
      </c>
      <c r="O36">
        <v>102</v>
      </c>
      <c r="P36">
        <f>VLOOKUP(D36,CPI[],2,FALSE)</f>
        <v>82.4</v>
      </c>
      <c r="Q36" s="5">
        <f>SUM(Movie[[#This Row],[gross]]*((VLOOKUP(2024,CPI[],2,FALSE))/Movie[[#This Row],[CPI numbers]]))</f>
        <v>167494168.40533978</v>
      </c>
      <c r="R36" s="4">
        <f>IF(Movie[[#This Row],[budget]]=0,0,SUM((Movie[[#This Row],[gross]]-Movie[[#This Row],[budget]])/Movie[[#This Row],[budget]]))</f>
        <v>0</v>
      </c>
    </row>
    <row r="37" spans="1:18" x14ac:dyDescent="0.3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 s="1">
        <v>10000000</v>
      </c>
      <c r="M37" s="1">
        <v>69847348</v>
      </c>
      <c r="N37" t="s">
        <v>23</v>
      </c>
      <c r="O37">
        <v>109</v>
      </c>
      <c r="P37">
        <f>VLOOKUP(D37,CPI[],2,FALSE)</f>
        <v>82.4</v>
      </c>
      <c r="Q37" s="5">
        <f>SUM(Movie[[#This Row],[gross]]*((VLOOKUP(2024,CPI[],2,FALSE))/Movie[[#This Row],[CPI numbers]]))</f>
        <v>265911566.3543689</v>
      </c>
      <c r="R37" s="4">
        <f>IF(Movie[[#This Row],[budget]]=0,0,SUM((Movie[[#This Row],[gross]]-Movie[[#This Row],[budget]])/Movie[[#This Row],[budget]]))</f>
        <v>5.9847348</v>
      </c>
    </row>
    <row r="38" spans="1:18" x14ac:dyDescent="0.3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 s="1">
        <v>4000000</v>
      </c>
      <c r="M38" s="1">
        <v>10000000</v>
      </c>
      <c r="N38" t="s">
        <v>219</v>
      </c>
      <c r="O38">
        <v>91</v>
      </c>
      <c r="P38">
        <f>VLOOKUP(D38,CPI[],2,FALSE)</f>
        <v>82.4</v>
      </c>
      <c r="Q38" s="5">
        <f>SUM(Movie[[#This Row],[gross]]*((VLOOKUP(2024,CPI[],2,FALSE))/Movie[[#This Row],[CPI numbers]]))</f>
        <v>38070388.349514559</v>
      </c>
      <c r="R38" s="4">
        <f>IF(Movie[[#This Row],[budget]]=0,0,SUM((Movie[[#This Row],[gross]]-Movie[[#This Row],[budget]])/Movie[[#This Row],[budget]]))</f>
        <v>1.5</v>
      </c>
    </row>
    <row r="39" spans="1:18" x14ac:dyDescent="0.3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 s="1">
        <v>3000000</v>
      </c>
      <c r="M39" s="1">
        <v>6342668</v>
      </c>
      <c r="N39" t="s">
        <v>225</v>
      </c>
      <c r="O39">
        <v>101</v>
      </c>
      <c r="P39">
        <f>VLOOKUP(D39,CPI[],2,FALSE)</f>
        <v>82.4</v>
      </c>
      <c r="Q39" s="5">
        <f>SUM(Movie[[#This Row],[gross]]*((VLOOKUP(2024,CPI[],2,FALSE))/Movie[[#This Row],[CPI numbers]]))</f>
        <v>24146783.393203881</v>
      </c>
      <c r="R39" s="4">
        <f>IF(Movie[[#This Row],[budget]]=0,0,SUM((Movie[[#This Row],[gross]]-Movie[[#This Row],[budget]])/Movie[[#This Row],[budget]]))</f>
        <v>1.1142226666666666</v>
      </c>
    </row>
    <row r="40" spans="1:18" x14ac:dyDescent="0.3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 s="1">
        <v>27118000</v>
      </c>
      <c r="N40" t="s">
        <v>230</v>
      </c>
      <c r="O40">
        <v>115</v>
      </c>
      <c r="P40">
        <f>VLOOKUP(D40,CPI[],2,FALSE)</f>
        <v>82.4</v>
      </c>
      <c r="Q40" s="5">
        <f>SUM(Movie[[#This Row],[gross]]*((VLOOKUP(2024,CPI[],2,FALSE))/Movie[[#This Row],[CPI numbers]]))</f>
        <v>103239279.12621358</v>
      </c>
      <c r="R40" s="4">
        <f>IF(Movie[[#This Row],[budget]]=0,0,SUM((Movie[[#This Row],[gross]]-Movie[[#This Row],[budget]])/Movie[[#This Row],[budget]]))</f>
        <v>0</v>
      </c>
    </row>
    <row r="41" spans="1:18" x14ac:dyDescent="0.3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 s="1">
        <v>67182787</v>
      </c>
      <c r="N41" t="s">
        <v>61</v>
      </c>
      <c r="O41">
        <v>124</v>
      </c>
      <c r="P41">
        <f>VLOOKUP(D41,CPI[],2,FALSE)</f>
        <v>82.4</v>
      </c>
      <c r="Q41" s="5">
        <f>SUM(Movie[[#This Row],[gross]]*((VLOOKUP(2024,CPI[],2,FALSE))/Movie[[#This Row],[CPI numbers]]))</f>
        <v>255767479.14927182</v>
      </c>
      <c r="R41" s="4">
        <f>IF(Movie[[#This Row],[budget]]=0,0,SUM((Movie[[#This Row],[gross]]-Movie[[#This Row],[budget]])/Movie[[#This Row],[budget]]))</f>
        <v>0</v>
      </c>
    </row>
    <row r="42" spans="1:18" x14ac:dyDescent="0.3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 s="1">
        <v>5000000</v>
      </c>
      <c r="N42" t="s">
        <v>242</v>
      </c>
      <c r="O42">
        <v>84</v>
      </c>
      <c r="P42">
        <f>VLOOKUP(D42,CPI[],2,FALSE)</f>
        <v>82.4</v>
      </c>
      <c r="Q42" s="5">
        <f>SUM(Movie[[#This Row],[gross]]*((VLOOKUP(2024,CPI[],2,FALSE))/Movie[[#This Row],[CPI numbers]]))</f>
        <v>19035194.174757279</v>
      </c>
      <c r="R42" s="4">
        <f>IF(Movie[[#This Row],[budget]]=0,0,SUM((Movie[[#This Row],[gross]]-Movie[[#This Row],[budget]])/Movie[[#This Row],[budget]]))</f>
        <v>0</v>
      </c>
    </row>
    <row r="43" spans="1:18" x14ac:dyDescent="0.3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  <c r="P43">
        <f>VLOOKUP(D43,CPI[],2,FALSE)</f>
        <v>82.4</v>
      </c>
      <c r="Q43" s="5">
        <f>SUM(Movie[[#This Row],[gross]]*((VLOOKUP(2024,CPI[],2,FALSE))/Movie[[#This Row],[CPI numbers]]))</f>
        <v>0</v>
      </c>
      <c r="R43" s="4">
        <f>IF(Movie[[#This Row],[budget]]=0,0,SUM((Movie[[#This Row],[gross]]-Movie[[#This Row],[budget]])/Movie[[#This Row],[budget]]))</f>
        <v>0</v>
      </c>
    </row>
    <row r="44" spans="1:18" x14ac:dyDescent="0.3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 s="1">
        <v>3500000</v>
      </c>
      <c r="M44" s="1">
        <v>7063886</v>
      </c>
      <c r="N44" t="s">
        <v>255</v>
      </c>
      <c r="O44">
        <v>131</v>
      </c>
      <c r="P44">
        <f>VLOOKUP(D44,CPI[],2,FALSE)</f>
        <v>82.4</v>
      </c>
      <c r="Q44" s="5">
        <f>SUM(Movie[[#This Row],[gross]]*((VLOOKUP(2024,CPI[],2,FALSE))/Movie[[#This Row],[CPI numbers]]))</f>
        <v>26892488.3276699</v>
      </c>
      <c r="R44" s="4">
        <f>IF(Movie[[#This Row],[budget]]=0,0,SUM((Movie[[#This Row],[gross]]-Movie[[#This Row],[budget]])/Movie[[#This Row],[budget]]))</f>
        <v>1.0182531428571429</v>
      </c>
    </row>
    <row r="45" spans="1:18" x14ac:dyDescent="0.3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 s="1">
        <v>6659377</v>
      </c>
      <c r="N45" t="s">
        <v>61</v>
      </c>
      <c r="O45">
        <v>99</v>
      </c>
      <c r="P45">
        <f>VLOOKUP(D45,CPI[],2,FALSE)</f>
        <v>82.4</v>
      </c>
      <c r="Q45" s="5">
        <f>SUM(Movie[[#This Row],[gross]]*((VLOOKUP(2024,CPI[],2,FALSE))/Movie[[#This Row],[CPI numbers]]))</f>
        <v>25352506.85558252</v>
      </c>
      <c r="R45" s="4">
        <f>IF(Movie[[#This Row],[budget]]=0,0,SUM((Movie[[#This Row],[gross]]-Movie[[#This Row],[budget]])/Movie[[#This Row],[budget]]))</f>
        <v>0</v>
      </c>
    </row>
    <row r="46" spans="1:18" x14ac:dyDescent="0.3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 s="1">
        <v>8415112</v>
      </c>
      <c r="N46" t="s">
        <v>230</v>
      </c>
      <c r="O46">
        <v>101</v>
      </c>
      <c r="P46">
        <f>VLOOKUP(D46,CPI[],2,FALSE)</f>
        <v>82.4</v>
      </c>
      <c r="Q46" s="5">
        <f>SUM(Movie[[#This Row],[gross]]*((VLOOKUP(2024,CPI[],2,FALSE))/Movie[[#This Row],[CPI numbers]]))</f>
        <v>32036658.184466016</v>
      </c>
      <c r="R46" s="4">
        <f>IF(Movie[[#This Row],[budget]]=0,0,SUM((Movie[[#This Row],[gross]]-Movie[[#This Row],[budget]])/Movie[[#This Row],[budget]]))</f>
        <v>0</v>
      </c>
    </row>
    <row r="47" spans="1:18" x14ac:dyDescent="0.3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 s="1">
        <v>41675194</v>
      </c>
      <c r="N47" t="s">
        <v>61</v>
      </c>
      <c r="O47">
        <v>99</v>
      </c>
      <c r="P47">
        <f>VLOOKUP(D47,CPI[],2,FALSE)</f>
        <v>82.4</v>
      </c>
      <c r="Q47" s="5">
        <f>SUM(Movie[[#This Row],[gross]]*((VLOOKUP(2024,CPI[],2,FALSE))/Movie[[#This Row],[CPI numbers]]))</f>
        <v>158659082.01213589</v>
      </c>
      <c r="R47" s="4">
        <f>IF(Movie[[#This Row],[budget]]=0,0,SUM((Movie[[#This Row],[gross]]-Movie[[#This Row],[budget]])/Movie[[#This Row],[budget]]))</f>
        <v>0</v>
      </c>
    </row>
    <row r="48" spans="1:18" x14ac:dyDescent="0.3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 s="1">
        <v>22000000</v>
      </c>
      <c r="M48" s="1">
        <v>15716828</v>
      </c>
      <c r="N48" t="s">
        <v>61</v>
      </c>
      <c r="O48">
        <v>109</v>
      </c>
      <c r="P48">
        <f>VLOOKUP(D48,CPI[],2,FALSE)</f>
        <v>82.4</v>
      </c>
      <c r="Q48" s="5">
        <f>SUM(Movie[[#This Row],[gross]]*((VLOOKUP(2024,CPI[],2,FALSE))/Movie[[#This Row],[CPI numbers]]))</f>
        <v>59834574.558252424</v>
      </c>
      <c r="R48" s="4">
        <f>IF(Movie[[#This Row],[budget]]=0,0,SUM((Movie[[#This Row],[gross]]-Movie[[#This Row],[budget]])/Movie[[#This Row],[budget]]))</f>
        <v>-0.28559872727272728</v>
      </c>
    </row>
    <row r="49" spans="1:18" x14ac:dyDescent="0.3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 s="1">
        <v>300000</v>
      </c>
      <c r="N49" t="s">
        <v>276</v>
      </c>
      <c r="O49">
        <v>82</v>
      </c>
      <c r="P49">
        <f>VLOOKUP(D49,CPI[],2,FALSE)</f>
        <v>82.4</v>
      </c>
      <c r="Q49" s="5">
        <f>SUM(Movie[[#This Row],[gross]]*((VLOOKUP(2024,CPI[],2,FALSE))/Movie[[#This Row],[CPI numbers]]))</f>
        <v>0</v>
      </c>
      <c r="R49" s="4">
        <f>IF(Movie[[#This Row],[budget]]=0,0,SUM((Movie[[#This Row],[gross]]-Movie[[#This Row],[budget]])/Movie[[#This Row],[budget]]))</f>
        <v>-1</v>
      </c>
    </row>
    <row r="50" spans="1:18" x14ac:dyDescent="0.3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 s="1">
        <v>15000000</v>
      </c>
      <c r="M50" s="1">
        <v>14662035</v>
      </c>
      <c r="N50" t="s">
        <v>61</v>
      </c>
      <c r="O50">
        <v>94</v>
      </c>
      <c r="P50">
        <f>VLOOKUP(D50,CPI[],2,FALSE)</f>
        <v>82.4</v>
      </c>
      <c r="Q50" s="5">
        <f>SUM(Movie[[#This Row],[gross]]*((VLOOKUP(2024,CPI[],2,FALSE))/Movie[[#This Row],[CPI numbers]]))</f>
        <v>55818936.644417472</v>
      </c>
      <c r="R50" s="4">
        <f>IF(Movie[[#This Row],[budget]]=0,0,SUM((Movie[[#This Row],[gross]]-Movie[[#This Row],[budget]])/Movie[[#This Row],[budget]]))</f>
        <v>-2.2530999999999999E-2</v>
      </c>
    </row>
    <row r="51" spans="1:18" x14ac:dyDescent="0.3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 s="1">
        <v>35000000</v>
      </c>
      <c r="N51" t="s">
        <v>287</v>
      </c>
      <c r="O51">
        <v>173</v>
      </c>
      <c r="P51">
        <f>VLOOKUP(D51,CPI[],2,FALSE)</f>
        <v>82.4</v>
      </c>
      <c r="Q51" s="5">
        <f>SUM(Movie[[#This Row],[gross]]*((VLOOKUP(2024,CPI[],2,FALSE))/Movie[[#This Row],[CPI numbers]]))</f>
        <v>0</v>
      </c>
      <c r="R51" s="4">
        <f>IF(Movie[[#This Row],[budget]]=0,0,SUM((Movie[[#This Row],[gross]]-Movie[[#This Row],[budget]])/Movie[[#This Row],[budget]]))</f>
        <v>-1</v>
      </c>
    </row>
    <row r="52" spans="1:18" x14ac:dyDescent="0.3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 s="1">
        <v>10000000</v>
      </c>
      <c r="M52" s="1">
        <v>10389003</v>
      </c>
      <c r="N52" t="s">
        <v>290</v>
      </c>
      <c r="O52">
        <v>89</v>
      </c>
      <c r="P52">
        <f>VLOOKUP(D52,CPI[],2,FALSE)</f>
        <v>82.4</v>
      </c>
      <c r="Q52" s="5">
        <f>SUM(Movie[[#This Row],[gross]]*((VLOOKUP(2024,CPI[],2,FALSE))/Movie[[#This Row],[CPI numbers]]))</f>
        <v>39551337.877427183</v>
      </c>
      <c r="R52" s="4">
        <f>IF(Movie[[#This Row],[budget]]=0,0,SUM((Movie[[#This Row],[gross]]-Movie[[#This Row],[budget]])/Movie[[#This Row],[budget]]))</f>
        <v>3.8900299999999999E-2</v>
      </c>
    </row>
    <row r="53" spans="1:18" x14ac:dyDescent="0.3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 s="1">
        <v>7000000</v>
      </c>
      <c r="M53" s="1">
        <v>4309490</v>
      </c>
      <c r="N53" t="s">
        <v>61</v>
      </c>
      <c r="O53">
        <v>95</v>
      </c>
      <c r="P53">
        <f>VLOOKUP(D53,CPI[],2,FALSE)</f>
        <v>82.4</v>
      </c>
      <c r="Q53" s="5">
        <f>SUM(Movie[[#This Row],[gross]]*((VLOOKUP(2024,CPI[],2,FALSE))/Movie[[#This Row],[CPI numbers]]))</f>
        <v>16406395.78883495</v>
      </c>
      <c r="R53" s="4">
        <f>IF(Movie[[#This Row],[budget]]=0,0,SUM((Movie[[#This Row],[gross]]-Movie[[#This Row],[budget]])/Movie[[#This Row],[budget]]))</f>
        <v>-0.38435857142857144</v>
      </c>
    </row>
    <row r="54" spans="1:18" x14ac:dyDescent="0.3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 s="1">
        <v>20000000</v>
      </c>
      <c r="N54" t="s">
        <v>230</v>
      </c>
      <c r="O54">
        <v>124</v>
      </c>
      <c r="P54">
        <f>VLOOKUP(D54,CPI[],2,FALSE)</f>
        <v>82.4</v>
      </c>
      <c r="Q54" s="5">
        <f>SUM(Movie[[#This Row],[gross]]*((VLOOKUP(2024,CPI[],2,FALSE))/Movie[[#This Row],[CPI numbers]]))</f>
        <v>0</v>
      </c>
      <c r="R54" s="4">
        <f>IF(Movie[[#This Row],[budget]]=0,0,SUM((Movie[[#This Row],[gross]]-Movie[[#This Row],[budget]])/Movie[[#This Row],[budget]]))</f>
        <v>-1</v>
      </c>
    </row>
    <row r="55" spans="1:18" x14ac:dyDescent="0.3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 s="1">
        <v>6500000</v>
      </c>
      <c r="M55" s="1">
        <v>24265659</v>
      </c>
      <c r="N55" t="s">
        <v>23</v>
      </c>
      <c r="O55">
        <v>116</v>
      </c>
      <c r="P55">
        <f>VLOOKUP(D55,CPI[],2,FALSE)</f>
        <v>82.4</v>
      </c>
      <c r="Q55" s="5">
        <f>SUM(Movie[[#This Row],[gross]]*((VLOOKUP(2024,CPI[],2,FALSE))/Movie[[#This Row],[CPI numbers]]))</f>
        <v>92380306.168689311</v>
      </c>
      <c r="R55" s="4">
        <f>IF(Movie[[#This Row],[budget]]=0,0,SUM((Movie[[#This Row],[gross]]-Movie[[#This Row],[budget]])/Movie[[#This Row],[budget]]))</f>
        <v>2.7331783076923077</v>
      </c>
    </row>
    <row r="56" spans="1:18" x14ac:dyDescent="0.3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 s="1">
        <v>12516</v>
      </c>
      <c r="N56" t="s">
        <v>307</v>
      </c>
      <c r="O56">
        <v>139</v>
      </c>
      <c r="P56">
        <f>VLOOKUP(D56,CPI[],2,FALSE)</f>
        <v>82.4</v>
      </c>
      <c r="Q56" s="5">
        <f>SUM(Movie[[#This Row],[gross]]*((VLOOKUP(2024,CPI[],2,FALSE))/Movie[[#This Row],[CPI numbers]]))</f>
        <v>47648.898058252424</v>
      </c>
      <c r="R56" s="4">
        <f>IF(Movie[[#This Row],[budget]]=0,0,SUM((Movie[[#This Row],[gross]]-Movie[[#This Row],[budget]])/Movie[[#This Row],[budget]]))</f>
        <v>0</v>
      </c>
    </row>
    <row r="57" spans="1:18" x14ac:dyDescent="0.3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  <c r="P57">
        <f>VLOOKUP(D57,CPI[],2,FALSE)</f>
        <v>82.4</v>
      </c>
      <c r="Q57" s="5">
        <f>SUM(Movie[[#This Row],[gross]]*((VLOOKUP(2024,CPI[],2,FALSE))/Movie[[#This Row],[CPI numbers]]))</f>
        <v>0</v>
      </c>
      <c r="R57" s="4">
        <f>IF(Movie[[#This Row],[budget]]=0,0,SUM((Movie[[#This Row],[gross]]-Movie[[#This Row],[budget]])/Movie[[#This Row],[budget]]))</f>
        <v>0</v>
      </c>
    </row>
    <row r="58" spans="1:18" x14ac:dyDescent="0.3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 s="1">
        <v>20000000</v>
      </c>
      <c r="M58" s="1">
        <v>3763988</v>
      </c>
      <c r="N58" t="s">
        <v>318</v>
      </c>
      <c r="O58">
        <v>121</v>
      </c>
      <c r="P58">
        <f>VLOOKUP(D58,CPI[],2,FALSE)</f>
        <v>82.4</v>
      </c>
      <c r="Q58" s="5">
        <f>SUM(Movie[[#This Row],[gross]]*((VLOOKUP(2024,CPI[],2,FALSE))/Movie[[#This Row],[CPI numbers]]))</f>
        <v>14329648.49029126</v>
      </c>
      <c r="R58" s="4">
        <f>IF(Movie[[#This Row],[budget]]=0,0,SUM((Movie[[#This Row],[gross]]-Movie[[#This Row],[budget]])/Movie[[#This Row],[budget]]))</f>
        <v>-0.81180059999999998</v>
      </c>
    </row>
    <row r="59" spans="1:18" x14ac:dyDescent="0.3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 s="1">
        <v>6000000</v>
      </c>
      <c r="M59" s="1">
        <v>6216067</v>
      </c>
      <c r="N59" t="s">
        <v>323</v>
      </c>
      <c r="O59">
        <v>103</v>
      </c>
      <c r="P59">
        <f>VLOOKUP(D59,CPI[],2,FALSE)</f>
        <v>82.4</v>
      </c>
      <c r="Q59" s="5">
        <f>SUM(Movie[[#This Row],[gross]]*((VLOOKUP(2024,CPI[],2,FALSE))/Movie[[#This Row],[CPI numbers]]))</f>
        <v>23664808.469660193</v>
      </c>
      <c r="R59" s="4">
        <f>IF(Movie[[#This Row],[budget]]=0,0,SUM((Movie[[#This Row],[gross]]-Movie[[#This Row],[budget]])/Movie[[#This Row],[budget]]))</f>
        <v>3.6011166666666664E-2</v>
      </c>
    </row>
    <row r="60" spans="1:18" x14ac:dyDescent="0.3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 s="1">
        <v>4000000</v>
      </c>
      <c r="M60" s="1">
        <v>18971000</v>
      </c>
      <c r="N60" t="s">
        <v>328</v>
      </c>
      <c r="O60">
        <v>103</v>
      </c>
      <c r="P60">
        <f>VLOOKUP(D60,CPI[],2,FALSE)</f>
        <v>82.4</v>
      </c>
      <c r="Q60" s="5">
        <f>SUM(Movie[[#This Row],[gross]]*((VLOOKUP(2024,CPI[],2,FALSE))/Movie[[#This Row],[CPI numbers]]))</f>
        <v>72223333.737864077</v>
      </c>
      <c r="R60" s="4">
        <f>IF(Movie[[#This Row],[budget]]=0,0,SUM((Movie[[#This Row],[gross]]-Movie[[#This Row],[budget]])/Movie[[#This Row],[budget]]))</f>
        <v>3.74275</v>
      </c>
    </row>
    <row r="61" spans="1:18" x14ac:dyDescent="0.3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 s="1">
        <v>11000000</v>
      </c>
      <c r="N61" t="s">
        <v>335</v>
      </c>
      <c r="O61">
        <v>97</v>
      </c>
      <c r="P61">
        <f>VLOOKUP(D61,CPI[],2,FALSE)</f>
        <v>82.4</v>
      </c>
      <c r="Q61" s="5">
        <f>SUM(Movie[[#This Row],[gross]]*((VLOOKUP(2024,CPI[],2,FALSE))/Movie[[#This Row],[CPI numbers]]))</f>
        <v>0</v>
      </c>
      <c r="R61" s="4">
        <f>IF(Movie[[#This Row],[budget]]=0,0,SUM((Movie[[#This Row],[gross]]-Movie[[#This Row],[budget]])/Movie[[#This Row],[budget]]))</f>
        <v>-1</v>
      </c>
    </row>
    <row r="62" spans="1:18" x14ac:dyDescent="0.3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 s="1">
        <v>18000000</v>
      </c>
      <c r="N62" t="s">
        <v>242</v>
      </c>
      <c r="O62">
        <v>100</v>
      </c>
      <c r="P62">
        <f>VLOOKUP(D62,CPI[],2,FALSE)</f>
        <v>82.4</v>
      </c>
      <c r="Q62" s="5">
        <f>SUM(Movie[[#This Row],[gross]]*((VLOOKUP(2024,CPI[],2,FALSE))/Movie[[#This Row],[CPI numbers]]))</f>
        <v>68526699.029126212</v>
      </c>
      <c r="R62" s="4">
        <f>IF(Movie[[#This Row],[budget]]=0,0,SUM((Movie[[#This Row],[gross]]-Movie[[#This Row],[budget]])/Movie[[#This Row],[budget]]))</f>
        <v>0</v>
      </c>
    </row>
    <row r="63" spans="1:18" x14ac:dyDescent="0.3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 s="1">
        <v>14287755</v>
      </c>
      <c r="N63" t="s">
        <v>210</v>
      </c>
      <c r="O63">
        <v>123</v>
      </c>
      <c r="P63">
        <f>VLOOKUP(D63,CPI[],2,FALSE)</f>
        <v>82.4</v>
      </c>
      <c r="Q63" s="5">
        <f>SUM(Movie[[#This Row],[gross]]*((VLOOKUP(2024,CPI[],2,FALSE))/Movie[[#This Row],[CPI numbers]]))</f>
        <v>54394038.149271838</v>
      </c>
      <c r="R63" s="4">
        <f>IF(Movie[[#This Row],[budget]]=0,0,SUM((Movie[[#This Row],[gross]]-Movie[[#This Row],[budget]])/Movie[[#This Row],[budget]]))</f>
        <v>0</v>
      </c>
    </row>
    <row r="64" spans="1:18" x14ac:dyDescent="0.3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  <c r="P64">
        <f>VLOOKUP(D64,CPI[],2,FALSE)</f>
        <v>82.4</v>
      </c>
      <c r="Q64" s="5">
        <f>SUM(Movie[[#This Row],[gross]]*((VLOOKUP(2024,CPI[],2,FALSE))/Movie[[#This Row],[CPI numbers]]))</f>
        <v>0</v>
      </c>
      <c r="R64" s="4">
        <f>IF(Movie[[#This Row],[budget]]=0,0,SUM((Movie[[#This Row],[gross]]-Movie[[#This Row],[budget]])/Movie[[#This Row],[budget]]))</f>
        <v>0</v>
      </c>
    </row>
    <row r="65" spans="1:18" x14ac:dyDescent="0.3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 s="1">
        <v>17815212</v>
      </c>
      <c r="N65" t="s">
        <v>355</v>
      </c>
      <c r="O65">
        <v>119</v>
      </c>
      <c r="P65">
        <f>VLOOKUP(D65,CPI[],2,FALSE)</f>
        <v>82.4</v>
      </c>
      <c r="Q65" s="5">
        <f>SUM(Movie[[#This Row],[gross]]*((VLOOKUP(2024,CPI[],2,FALSE))/Movie[[#This Row],[CPI numbers]]))</f>
        <v>67823203.936893195</v>
      </c>
      <c r="R65" s="4">
        <f>IF(Movie[[#This Row],[budget]]=0,0,SUM((Movie[[#This Row],[gross]]-Movie[[#This Row],[budget]])/Movie[[#This Row],[budget]]))</f>
        <v>0</v>
      </c>
    </row>
    <row r="66" spans="1:18" x14ac:dyDescent="0.3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 s="1">
        <v>3910019</v>
      </c>
      <c r="N66" t="s">
        <v>61</v>
      </c>
      <c r="O66">
        <v>103</v>
      </c>
      <c r="P66">
        <f>VLOOKUP(D66,CPI[],2,FALSE)</f>
        <v>82.4</v>
      </c>
      <c r="Q66" s="5">
        <f>SUM(Movie[[#This Row],[gross]]*((VLOOKUP(2024,CPI[],2,FALSE))/Movie[[#This Row],[CPI numbers]]))</f>
        <v>14885594.178398056</v>
      </c>
      <c r="R66" s="4">
        <f>IF(Movie[[#This Row],[budget]]=0,0,SUM((Movie[[#This Row],[gross]]-Movie[[#This Row],[budget]])/Movie[[#This Row],[budget]]))</f>
        <v>0</v>
      </c>
    </row>
    <row r="67" spans="1:18" x14ac:dyDescent="0.3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 s="1">
        <v>7653061</v>
      </c>
      <c r="N67" t="s">
        <v>363</v>
      </c>
      <c r="O67">
        <v>93</v>
      </c>
      <c r="P67">
        <f>VLOOKUP(D67,CPI[],2,FALSE)</f>
        <v>82.4</v>
      </c>
      <c r="Q67" s="5">
        <f>SUM(Movie[[#This Row],[gross]]*((VLOOKUP(2024,CPI[],2,FALSE))/Movie[[#This Row],[CPI numbers]]))</f>
        <v>29135500.433252424</v>
      </c>
      <c r="R67" s="4">
        <f>IF(Movie[[#This Row],[budget]]=0,0,SUM((Movie[[#This Row],[gross]]-Movie[[#This Row],[budget]])/Movie[[#This Row],[budget]]))</f>
        <v>0</v>
      </c>
    </row>
    <row r="68" spans="1:18" x14ac:dyDescent="0.3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 s="1">
        <v>900000</v>
      </c>
      <c r="N68" t="s">
        <v>370</v>
      </c>
      <c r="O68">
        <v>150</v>
      </c>
      <c r="P68">
        <f>VLOOKUP(D68,CPI[],2,FALSE)</f>
        <v>82.4</v>
      </c>
      <c r="Q68" s="5">
        <f>SUM(Movie[[#This Row],[gross]]*((VLOOKUP(2024,CPI[],2,FALSE))/Movie[[#This Row],[CPI numbers]]))</f>
        <v>0</v>
      </c>
      <c r="R68" s="4">
        <f>IF(Movie[[#This Row],[budget]]=0,0,SUM((Movie[[#This Row],[gross]]-Movie[[#This Row],[budget]])/Movie[[#This Row],[budget]]))</f>
        <v>-1</v>
      </c>
    </row>
    <row r="69" spans="1:18" x14ac:dyDescent="0.3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 s="1">
        <v>10697276</v>
      </c>
      <c r="N69" t="s">
        <v>375</v>
      </c>
      <c r="O69">
        <v>100</v>
      </c>
      <c r="P69">
        <f>VLOOKUP(D69,CPI[],2,FALSE)</f>
        <v>82.4</v>
      </c>
      <c r="Q69" s="5">
        <f>SUM(Movie[[#This Row],[gross]]*((VLOOKUP(2024,CPI[],2,FALSE))/Movie[[#This Row],[CPI numbers]]))</f>
        <v>40724945.160194173</v>
      </c>
      <c r="R69" s="4">
        <f>IF(Movie[[#This Row],[budget]]=0,0,SUM((Movie[[#This Row],[gross]]-Movie[[#This Row],[budget]])/Movie[[#This Row],[budget]]))</f>
        <v>0</v>
      </c>
    </row>
    <row r="70" spans="1:18" x14ac:dyDescent="0.3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 s="1">
        <v>9870727</v>
      </c>
      <c r="N70" t="s">
        <v>44</v>
      </c>
      <c r="O70">
        <v>86</v>
      </c>
      <c r="P70">
        <f>VLOOKUP(D70,CPI[],2,FALSE)</f>
        <v>82.4</v>
      </c>
      <c r="Q70" s="5">
        <f>SUM(Movie[[#This Row],[gross]]*((VLOOKUP(2024,CPI[],2,FALSE))/Movie[[#This Row],[CPI numbers]]))</f>
        <v>37578241.018203877</v>
      </c>
      <c r="R70" s="4">
        <f>IF(Movie[[#This Row],[budget]]=0,0,SUM((Movie[[#This Row],[gross]]-Movie[[#This Row],[budget]])/Movie[[#This Row],[budget]]))</f>
        <v>0</v>
      </c>
    </row>
    <row r="71" spans="1:18" x14ac:dyDescent="0.3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 s="1">
        <v>15934737</v>
      </c>
      <c r="N71" t="s">
        <v>384</v>
      </c>
      <c r="O71">
        <v>98</v>
      </c>
      <c r="P71">
        <f>VLOOKUP(D71,CPI[],2,FALSE)</f>
        <v>82.4</v>
      </c>
      <c r="Q71" s="5">
        <f>SUM(Movie[[#This Row],[gross]]*((VLOOKUP(2024,CPI[],2,FALSE))/Movie[[#This Row],[CPI numbers]]))</f>
        <v>60664162.583737858</v>
      </c>
      <c r="R71" s="4">
        <f>IF(Movie[[#This Row],[budget]]=0,0,SUM((Movie[[#This Row],[gross]]-Movie[[#This Row],[budget]])/Movie[[#This Row],[budget]]))</f>
        <v>0</v>
      </c>
    </row>
    <row r="72" spans="1:18" x14ac:dyDescent="0.3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 s="1">
        <v>14155617</v>
      </c>
      <c r="N72" t="s">
        <v>31</v>
      </c>
      <c r="O72">
        <v>103</v>
      </c>
      <c r="P72">
        <f>VLOOKUP(D72,CPI[],2,FALSE)</f>
        <v>82.4</v>
      </c>
      <c r="Q72" s="5">
        <f>SUM(Movie[[#This Row],[gross]]*((VLOOKUP(2024,CPI[],2,FALSE))/Movie[[#This Row],[CPI numbers]]))</f>
        <v>53890983.651699021</v>
      </c>
      <c r="R72" s="4">
        <f>IF(Movie[[#This Row],[budget]]=0,0,SUM((Movie[[#This Row],[gross]]-Movie[[#This Row],[budget]])/Movie[[#This Row],[budget]]))</f>
        <v>0</v>
      </c>
    </row>
    <row r="73" spans="1:18" x14ac:dyDescent="0.3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 s="1">
        <v>2013193</v>
      </c>
      <c r="N73" t="s">
        <v>394</v>
      </c>
      <c r="O73">
        <v>75</v>
      </c>
      <c r="P73">
        <f>VLOOKUP(D73,CPI[],2,FALSE)</f>
        <v>82.4</v>
      </c>
      <c r="Q73" s="5">
        <f>SUM(Movie[[#This Row],[gross]]*((VLOOKUP(2024,CPI[],2,FALSE))/Movie[[#This Row],[CPI numbers]]))</f>
        <v>7664303.9332524268</v>
      </c>
      <c r="R73" s="4">
        <f>IF(Movie[[#This Row],[budget]]=0,0,SUM((Movie[[#This Row],[gross]]-Movie[[#This Row],[budget]])/Movie[[#This Row],[budget]]))</f>
        <v>0</v>
      </c>
    </row>
    <row r="74" spans="1:18" x14ac:dyDescent="0.3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 s="1">
        <v>5215015</v>
      </c>
      <c r="N74" t="s">
        <v>61</v>
      </c>
      <c r="O74">
        <v>97</v>
      </c>
      <c r="P74">
        <f>VLOOKUP(D74,CPI[],2,FALSE)</f>
        <v>82.4</v>
      </c>
      <c r="Q74" s="5">
        <f>SUM(Movie[[#This Row],[gross]]*((VLOOKUP(2024,CPI[],2,FALSE))/Movie[[#This Row],[CPI numbers]]))</f>
        <v>19853764.629854366</v>
      </c>
      <c r="R74" s="4">
        <f>IF(Movie[[#This Row],[budget]]=0,0,SUM((Movie[[#This Row],[gross]]-Movie[[#This Row],[budget]])/Movie[[#This Row],[budget]]))</f>
        <v>0</v>
      </c>
    </row>
    <row r="75" spans="1:18" x14ac:dyDescent="0.3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 s="1">
        <v>4226370</v>
      </c>
      <c r="N75" t="s">
        <v>401</v>
      </c>
      <c r="O75">
        <v>106</v>
      </c>
      <c r="P75">
        <f>VLOOKUP(D75,CPI[],2,FALSE)</f>
        <v>82.4</v>
      </c>
      <c r="Q75" s="5">
        <f>SUM(Movie[[#This Row],[gross]]*((VLOOKUP(2024,CPI[],2,FALSE))/Movie[[#This Row],[CPI numbers]]))</f>
        <v>16089954.720873784</v>
      </c>
      <c r="R75" s="4">
        <f>IF(Movie[[#This Row],[budget]]=0,0,SUM((Movie[[#This Row],[gross]]-Movie[[#This Row],[budget]])/Movie[[#This Row],[budget]]))</f>
        <v>0</v>
      </c>
    </row>
    <row r="76" spans="1:18" x14ac:dyDescent="0.3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 s="1">
        <v>2086905</v>
      </c>
      <c r="N76" t="s">
        <v>23</v>
      </c>
      <c r="O76">
        <v>112</v>
      </c>
      <c r="P76">
        <f>VLOOKUP(D76,CPI[],2,FALSE)</f>
        <v>82.4</v>
      </c>
      <c r="Q76" s="5">
        <f>SUM(Movie[[#This Row],[gross]]*((VLOOKUP(2024,CPI[],2,FALSE))/Movie[[#This Row],[CPI numbers]]))</f>
        <v>7944928.379854368</v>
      </c>
      <c r="R76" s="4">
        <f>IF(Movie[[#This Row],[budget]]=0,0,SUM((Movie[[#This Row],[gross]]-Movie[[#This Row],[budget]])/Movie[[#This Row],[budget]]))</f>
        <v>0</v>
      </c>
    </row>
    <row r="77" spans="1:18" x14ac:dyDescent="0.3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 s="1">
        <v>6000000</v>
      </c>
      <c r="M77" s="1">
        <v>11000000</v>
      </c>
      <c r="N77" t="s">
        <v>242</v>
      </c>
      <c r="O77">
        <v>97</v>
      </c>
      <c r="P77">
        <f>VLOOKUP(D77,CPI[],2,FALSE)</f>
        <v>82.4</v>
      </c>
      <c r="Q77" s="5">
        <f>SUM(Movie[[#This Row],[gross]]*((VLOOKUP(2024,CPI[],2,FALSE))/Movie[[#This Row],[CPI numbers]]))</f>
        <v>41877427.184466012</v>
      </c>
      <c r="R77" s="4">
        <f>IF(Movie[[#This Row],[budget]]=0,0,SUM((Movie[[#This Row],[gross]]-Movie[[#This Row],[budget]])/Movie[[#This Row],[budget]]))</f>
        <v>0.83333333333333337</v>
      </c>
    </row>
    <row r="78" spans="1:18" x14ac:dyDescent="0.3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 s="1">
        <v>6321392</v>
      </c>
      <c r="N78" t="s">
        <v>61</v>
      </c>
      <c r="O78">
        <v>103</v>
      </c>
      <c r="P78">
        <f>VLOOKUP(D78,CPI[],2,FALSE)</f>
        <v>82.4</v>
      </c>
      <c r="Q78" s="5">
        <f>SUM(Movie[[#This Row],[gross]]*((VLOOKUP(2024,CPI[],2,FALSE))/Movie[[#This Row],[CPI numbers]]))</f>
        <v>24065784.834951453</v>
      </c>
      <c r="R78" s="4">
        <f>IF(Movie[[#This Row],[budget]]=0,0,SUM((Movie[[#This Row],[gross]]-Movie[[#This Row],[budget]])/Movie[[#This Row],[budget]]))</f>
        <v>0</v>
      </c>
    </row>
    <row r="79" spans="1:18" x14ac:dyDescent="0.3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 s="1">
        <v>5500000</v>
      </c>
      <c r="M79" s="1">
        <v>4400000</v>
      </c>
      <c r="N79" t="s">
        <v>180</v>
      </c>
      <c r="O79">
        <v>115</v>
      </c>
      <c r="P79">
        <f>VLOOKUP(D79,CPI[],2,FALSE)</f>
        <v>82.4</v>
      </c>
      <c r="Q79" s="5">
        <f>SUM(Movie[[#This Row],[gross]]*((VLOOKUP(2024,CPI[],2,FALSE))/Movie[[#This Row],[CPI numbers]]))</f>
        <v>16750970.873786407</v>
      </c>
      <c r="R79" s="4">
        <f>IF(Movie[[#This Row],[budget]]=0,0,SUM((Movie[[#This Row],[gross]]-Movie[[#This Row],[budget]])/Movie[[#This Row],[budget]]))</f>
        <v>-0.2</v>
      </c>
    </row>
    <row r="80" spans="1:18" x14ac:dyDescent="0.3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 s="1">
        <v>109749</v>
      </c>
      <c r="N80" t="s">
        <v>423</v>
      </c>
      <c r="O80">
        <v>95</v>
      </c>
      <c r="P80">
        <f>VLOOKUP(D80,CPI[],2,FALSE)</f>
        <v>82.4</v>
      </c>
      <c r="Q80" s="5">
        <f>SUM(Movie[[#This Row],[gross]]*((VLOOKUP(2024,CPI[],2,FALSE))/Movie[[#This Row],[CPI numbers]]))</f>
        <v>417818.70509708731</v>
      </c>
      <c r="R80" s="4">
        <f>IF(Movie[[#This Row],[budget]]=0,0,SUM((Movie[[#This Row],[gross]]-Movie[[#This Row],[budget]])/Movie[[#This Row],[budget]]))</f>
        <v>0</v>
      </c>
    </row>
    <row r="81" spans="1:18" x14ac:dyDescent="0.3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 s="1">
        <v>3000000</v>
      </c>
      <c r="N81" t="s">
        <v>429</v>
      </c>
      <c r="O81">
        <v>108</v>
      </c>
      <c r="P81">
        <f>VLOOKUP(D81,CPI[],2,FALSE)</f>
        <v>82.4</v>
      </c>
      <c r="Q81" s="5">
        <f>SUM(Movie[[#This Row],[gross]]*((VLOOKUP(2024,CPI[],2,FALSE))/Movie[[#This Row],[CPI numbers]]))</f>
        <v>0</v>
      </c>
      <c r="R81" s="4">
        <f>IF(Movie[[#This Row],[budget]]=0,0,SUM((Movie[[#This Row],[gross]]-Movie[[#This Row],[budget]])/Movie[[#This Row],[budget]]))</f>
        <v>-1</v>
      </c>
    </row>
    <row r="82" spans="1:18" x14ac:dyDescent="0.3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 s="1">
        <v>5100000</v>
      </c>
      <c r="M82" s="1">
        <v>59167</v>
      </c>
      <c r="N82" t="s">
        <v>435</v>
      </c>
      <c r="O82">
        <v>94</v>
      </c>
      <c r="P82">
        <f>VLOOKUP(D82,CPI[],2,FALSE)</f>
        <v>82.4</v>
      </c>
      <c r="Q82" s="5">
        <f>SUM(Movie[[#This Row],[gross]]*((VLOOKUP(2024,CPI[],2,FALSE))/Movie[[#This Row],[CPI numbers]]))</f>
        <v>225251.0667475728</v>
      </c>
      <c r="R82" s="4">
        <f>IF(Movie[[#This Row],[budget]]=0,0,SUM((Movie[[#This Row],[gross]]-Movie[[#This Row],[budget]])/Movie[[#This Row],[budget]]))</f>
        <v>-0.98839862745098039</v>
      </c>
    </row>
    <row r="83" spans="1:18" x14ac:dyDescent="0.3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 s="1">
        <v>2128395</v>
      </c>
      <c r="N83" t="s">
        <v>440</v>
      </c>
      <c r="O83">
        <v>96</v>
      </c>
      <c r="P83">
        <f>VLOOKUP(D83,CPI[],2,FALSE)</f>
        <v>82.4</v>
      </c>
      <c r="Q83" s="5">
        <f>SUM(Movie[[#This Row],[gross]]*((VLOOKUP(2024,CPI[],2,FALSE))/Movie[[#This Row],[CPI numbers]]))</f>
        <v>8102882.4211165039</v>
      </c>
      <c r="R83" s="4">
        <f>IF(Movie[[#This Row],[budget]]=0,0,SUM((Movie[[#This Row],[gross]]-Movie[[#This Row],[budget]])/Movie[[#This Row],[budget]]))</f>
        <v>0</v>
      </c>
    </row>
    <row r="84" spans="1:18" x14ac:dyDescent="0.3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 s="1">
        <v>2806659</v>
      </c>
      <c r="N84" t="s">
        <v>445</v>
      </c>
      <c r="O84">
        <v>97</v>
      </c>
      <c r="P84">
        <f>VLOOKUP(D84,CPI[],2,FALSE)</f>
        <v>82.4</v>
      </c>
      <c r="Q84" s="5">
        <f>SUM(Movie[[#This Row],[gross]]*((VLOOKUP(2024,CPI[],2,FALSE))/Movie[[#This Row],[CPI numbers]]))</f>
        <v>10685059.809466017</v>
      </c>
      <c r="R84" s="4">
        <f>IF(Movie[[#This Row],[budget]]=0,0,SUM((Movie[[#This Row],[gross]]-Movie[[#This Row],[budget]])/Movie[[#This Row],[budget]]))</f>
        <v>0</v>
      </c>
    </row>
    <row r="85" spans="1:18" x14ac:dyDescent="0.3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 s="1">
        <v>167451</v>
      </c>
      <c r="N85" t="s">
        <v>453</v>
      </c>
      <c r="O85">
        <v>83</v>
      </c>
      <c r="P85">
        <f>VLOOKUP(D85,CPI[],2,FALSE)</f>
        <v>82.4</v>
      </c>
      <c r="Q85" s="5">
        <f>SUM(Movie[[#This Row],[gross]]*((VLOOKUP(2024,CPI[],2,FALSE))/Movie[[#This Row],[CPI numbers]]))</f>
        <v>637492.45995145629</v>
      </c>
      <c r="R85" s="4">
        <f>IF(Movie[[#This Row],[budget]]=0,0,SUM((Movie[[#This Row],[gross]]-Movie[[#This Row],[budget]])/Movie[[#This Row],[budget]]))</f>
        <v>0</v>
      </c>
    </row>
    <row r="86" spans="1:18" x14ac:dyDescent="0.3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 s="1">
        <v>14504277</v>
      </c>
      <c r="N86" t="s">
        <v>23</v>
      </c>
      <c r="O86">
        <v>94</v>
      </c>
      <c r="P86">
        <f>VLOOKUP(D86,CPI[],2,FALSE)</f>
        <v>82.4</v>
      </c>
      <c r="Q86" s="5">
        <f>SUM(Movie[[#This Row],[gross]]*((VLOOKUP(2024,CPI[],2,FALSE))/Movie[[#This Row],[CPI numbers]]))</f>
        <v>55218345.811893195</v>
      </c>
      <c r="R86" s="4">
        <f>IF(Movie[[#This Row],[budget]]=0,0,SUM((Movie[[#This Row],[gross]]-Movie[[#This Row],[budget]])/Movie[[#This Row],[budget]]))</f>
        <v>0</v>
      </c>
    </row>
    <row r="87" spans="1:18" x14ac:dyDescent="0.3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 s="1">
        <v>804713</v>
      </c>
      <c r="N87" t="s">
        <v>462</v>
      </c>
      <c r="O87">
        <v>105</v>
      </c>
      <c r="P87">
        <f>VLOOKUP(D87,CPI[],2,FALSE)</f>
        <v>82.4</v>
      </c>
      <c r="Q87" s="5">
        <f>SUM(Movie[[#This Row],[gross]]*((VLOOKUP(2024,CPI[],2,FALSE))/Movie[[#This Row],[CPI numbers]]))</f>
        <v>3063573.641990291</v>
      </c>
      <c r="R87" s="4">
        <f>IF(Movie[[#This Row],[budget]]=0,0,SUM((Movie[[#This Row],[gross]]-Movie[[#This Row],[budget]])/Movie[[#This Row],[budget]]))</f>
        <v>0</v>
      </c>
    </row>
    <row r="88" spans="1:18" x14ac:dyDescent="0.3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 s="1">
        <v>6950125</v>
      </c>
      <c r="N88" t="s">
        <v>468</v>
      </c>
      <c r="O88">
        <v>102</v>
      </c>
      <c r="P88">
        <f>VLOOKUP(D88,CPI[],2,FALSE)</f>
        <v>82.4</v>
      </c>
      <c r="Q88" s="5">
        <f>SUM(Movie[[#This Row],[gross]]*((VLOOKUP(2024,CPI[],2,FALSE))/Movie[[#This Row],[CPI numbers]]))</f>
        <v>26459395.782766987</v>
      </c>
      <c r="R88" s="4">
        <f>IF(Movie[[#This Row],[budget]]=0,0,SUM((Movie[[#This Row],[gross]]-Movie[[#This Row],[budget]])/Movie[[#This Row],[budget]]))</f>
        <v>0</v>
      </c>
    </row>
    <row r="89" spans="1:18" x14ac:dyDescent="0.3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 s="1">
        <v>6621520</v>
      </c>
      <c r="N89" t="s">
        <v>472</v>
      </c>
      <c r="O89">
        <v>89</v>
      </c>
      <c r="P89">
        <f>VLOOKUP(D89,CPI[],2,FALSE)</f>
        <v>82.4</v>
      </c>
      <c r="Q89" s="5">
        <f>SUM(Movie[[#This Row],[gross]]*((VLOOKUP(2024,CPI[],2,FALSE))/Movie[[#This Row],[CPI numbers]]))</f>
        <v>25208383.786407765</v>
      </c>
      <c r="R89" s="4">
        <f>IF(Movie[[#This Row],[budget]]=0,0,SUM((Movie[[#This Row],[gross]]-Movie[[#This Row],[budget]])/Movie[[#This Row],[budget]]))</f>
        <v>0</v>
      </c>
    </row>
    <row r="90" spans="1:18" x14ac:dyDescent="0.3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 s="1">
        <v>2261507</v>
      </c>
      <c r="N90" t="s">
        <v>477</v>
      </c>
      <c r="O90">
        <v>96</v>
      </c>
      <c r="P90">
        <f>VLOOKUP(D90,CPI[],2,FALSE)</f>
        <v>82.4</v>
      </c>
      <c r="Q90" s="5">
        <f>SUM(Movie[[#This Row],[gross]]*((VLOOKUP(2024,CPI[],2,FALSE))/Movie[[#This Row],[CPI numbers]]))</f>
        <v>8609644.9745145626</v>
      </c>
      <c r="R90" s="4">
        <f>IF(Movie[[#This Row],[budget]]=0,0,SUM((Movie[[#This Row],[gross]]-Movie[[#This Row],[budget]])/Movie[[#This Row],[budget]]))</f>
        <v>0</v>
      </c>
    </row>
    <row r="91" spans="1:18" x14ac:dyDescent="0.3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 s="1">
        <v>1175855</v>
      </c>
      <c r="N91" t="s">
        <v>118</v>
      </c>
      <c r="O91">
        <v>105</v>
      </c>
      <c r="P91">
        <f>VLOOKUP(D91,CPI[],2,FALSE)</f>
        <v>82.4</v>
      </c>
      <c r="Q91" s="5">
        <f>SUM(Movie[[#This Row],[gross]]*((VLOOKUP(2024,CPI[],2,FALSE))/Movie[[#This Row],[CPI numbers]]))</f>
        <v>4476525.649271844</v>
      </c>
      <c r="R91" s="4">
        <f>IF(Movie[[#This Row],[budget]]=0,0,SUM((Movie[[#This Row],[gross]]-Movie[[#This Row],[budget]])/Movie[[#This Row],[budget]]))</f>
        <v>0</v>
      </c>
    </row>
    <row r="92" spans="1:18" x14ac:dyDescent="0.3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 s="1">
        <v>15198912</v>
      </c>
      <c r="N92" t="s">
        <v>485</v>
      </c>
      <c r="O92">
        <v>97</v>
      </c>
      <c r="P92">
        <f>VLOOKUP(D92,CPI[],2,FALSE)</f>
        <v>82.4</v>
      </c>
      <c r="Q92" s="5">
        <f>SUM(Movie[[#This Row],[gross]]*((VLOOKUP(2024,CPI[],2,FALSE))/Movie[[#This Row],[CPI numbers]]))</f>
        <v>57862848.233009703</v>
      </c>
      <c r="R92" s="4">
        <f>IF(Movie[[#This Row],[budget]]=0,0,SUM((Movie[[#This Row],[gross]]-Movie[[#This Row],[budget]])/Movie[[#This Row],[budget]]))</f>
        <v>0</v>
      </c>
    </row>
    <row r="93" spans="1:18" x14ac:dyDescent="0.3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  <c r="P93">
        <f>VLOOKUP(D93,CPI[],2,FALSE)</f>
        <v>82.4</v>
      </c>
      <c r="Q93" s="5">
        <f>SUM(Movie[[#This Row],[gross]]*((VLOOKUP(2024,CPI[],2,FALSE))/Movie[[#This Row],[CPI numbers]]))</f>
        <v>0</v>
      </c>
      <c r="R93" s="4">
        <f>IF(Movie[[#This Row],[budget]]=0,0,SUM((Movie[[#This Row],[gross]]-Movie[[#This Row],[budget]])/Movie[[#This Row],[budget]]))</f>
        <v>0</v>
      </c>
    </row>
    <row r="94" spans="1:18" x14ac:dyDescent="0.3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 s="1">
        <v>18000000</v>
      </c>
      <c r="M94" s="1">
        <v>389925971</v>
      </c>
      <c r="N94" t="s">
        <v>44</v>
      </c>
      <c r="O94">
        <v>115</v>
      </c>
      <c r="P94">
        <f>VLOOKUP(D94,CPI[],2,FALSE)</f>
        <v>90.9</v>
      </c>
      <c r="Q94" s="5">
        <f>SUM(Movie[[#This Row],[gross]]*((VLOOKUP(2024,CPI[],2,FALSE))/Movie[[#This Row],[CPI numbers]]))</f>
        <v>1345652113.3410339</v>
      </c>
      <c r="R94" s="4">
        <f>IF(Movie[[#This Row],[budget]]=0,0,SUM((Movie[[#This Row],[gross]]-Movie[[#This Row],[budget]])/Movie[[#This Row],[budget]]))</f>
        <v>20.662553944444443</v>
      </c>
    </row>
    <row r="95" spans="1:18" x14ac:dyDescent="0.3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 s="1">
        <v>24058838</v>
      </c>
      <c r="N95" t="s">
        <v>500</v>
      </c>
      <c r="O95">
        <v>113</v>
      </c>
      <c r="P95">
        <f>VLOOKUP(D95,CPI[],2,FALSE)</f>
        <v>90.9</v>
      </c>
      <c r="Q95" s="5">
        <f>SUM(Movie[[#This Row],[gross]]*((VLOOKUP(2024,CPI[],2,FALSE))/Movie[[#This Row],[CPI numbers]]))</f>
        <v>83028135.100109994</v>
      </c>
      <c r="R95" s="4">
        <f>IF(Movie[[#This Row],[budget]]=0,0,SUM((Movie[[#This Row],[gross]]-Movie[[#This Row],[budget]])/Movie[[#This Row],[budget]]))</f>
        <v>0</v>
      </c>
    </row>
    <row r="96" spans="1:18" x14ac:dyDescent="0.3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 s="1">
        <v>10000000</v>
      </c>
      <c r="M96" s="1">
        <v>30669378</v>
      </c>
      <c r="N96" t="s">
        <v>504</v>
      </c>
      <c r="O96">
        <v>97</v>
      </c>
      <c r="P96">
        <f>VLOOKUP(D96,CPI[],2,FALSE)</f>
        <v>90.9</v>
      </c>
      <c r="Q96" s="5">
        <f>SUM(Movie[[#This Row],[gross]]*((VLOOKUP(2024,CPI[],2,FALSE))/Movie[[#This Row],[CPI numbers]]))</f>
        <v>105841406.80528052</v>
      </c>
      <c r="R96" s="4">
        <f>IF(Movie[[#This Row],[budget]]=0,0,SUM((Movie[[#This Row],[gross]]-Movie[[#This Row],[budget]])/Movie[[#This Row],[budget]]))</f>
        <v>2.0669377999999998</v>
      </c>
    </row>
    <row r="97" spans="1:18" x14ac:dyDescent="0.3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 s="1">
        <v>6000000</v>
      </c>
      <c r="M97" s="1">
        <v>25244626</v>
      </c>
      <c r="N97" t="s">
        <v>128</v>
      </c>
      <c r="O97">
        <v>99</v>
      </c>
      <c r="P97">
        <f>VLOOKUP(D97,CPI[],2,FALSE)</f>
        <v>90.9</v>
      </c>
      <c r="Q97" s="5">
        <f>SUM(Movie[[#This Row],[gross]]*((VLOOKUP(2024,CPI[],2,FALSE))/Movie[[#This Row],[CPI numbers]]))</f>
        <v>87120342.97249724</v>
      </c>
      <c r="R97" s="4">
        <f>IF(Movie[[#This Row],[budget]]=0,0,SUM((Movie[[#This Row],[gross]]-Movie[[#This Row],[budget]])/Movie[[#This Row],[budget]]))</f>
        <v>3.2074376666666669</v>
      </c>
    </row>
    <row r="98" spans="1:18" x14ac:dyDescent="0.3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 s="1">
        <v>350000</v>
      </c>
      <c r="M98" s="1">
        <v>2956630</v>
      </c>
      <c r="N98" t="s">
        <v>513</v>
      </c>
      <c r="O98">
        <v>85</v>
      </c>
      <c r="P98">
        <f>VLOOKUP(D98,CPI[],2,FALSE)</f>
        <v>90.9</v>
      </c>
      <c r="Q98" s="5">
        <f>SUM(Movie[[#This Row],[gross]]*((VLOOKUP(2024,CPI[],2,FALSE))/Movie[[#This Row],[CPI numbers]]))</f>
        <v>10203463.487348733</v>
      </c>
      <c r="R98" s="4">
        <f>IF(Movie[[#This Row],[budget]]=0,0,SUM((Movie[[#This Row],[gross]]-Movie[[#This Row],[budget]])/Movie[[#This Row],[budget]]))</f>
        <v>7.447514285714286</v>
      </c>
    </row>
    <row r="99" spans="1:18" x14ac:dyDescent="0.3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 s="1">
        <v>2500000</v>
      </c>
      <c r="M99" s="1">
        <v>111289673</v>
      </c>
      <c r="N99" t="s">
        <v>518</v>
      </c>
      <c r="O99">
        <v>94</v>
      </c>
      <c r="P99">
        <f>VLOOKUP(D99,CPI[],2,FALSE)</f>
        <v>90.9</v>
      </c>
      <c r="Q99" s="5">
        <f>SUM(Movie[[#This Row],[gross]]*((VLOOKUP(2024,CPI[],2,FALSE))/Movie[[#This Row],[CPI numbers]]))</f>
        <v>384065681.18921888</v>
      </c>
      <c r="R99" s="4">
        <f>IF(Movie[[#This Row],[budget]]=0,0,SUM((Movie[[#This Row],[gross]]-Movie[[#This Row],[budget]])/Movie[[#This Row],[budget]]))</f>
        <v>43.515869199999997</v>
      </c>
    </row>
    <row r="100" spans="1:18" x14ac:dyDescent="0.3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 s="1">
        <v>18000000</v>
      </c>
      <c r="M100" s="1">
        <v>12000000</v>
      </c>
      <c r="N100" t="s">
        <v>107</v>
      </c>
      <c r="O100">
        <v>108</v>
      </c>
      <c r="P100">
        <f>VLOOKUP(D100,CPI[],2,FALSE)</f>
        <v>90.9</v>
      </c>
      <c r="Q100" s="5">
        <f>SUM(Movie[[#This Row],[gross]]*((VLOOKUP(2024,CPI[],2,FALSE))/Movie[[#This Row],[CPI numbers]]))</f>
        <v>41412541.254125409</v>
      </c>
      <c r="R100" s="4">
        <f>IF(Movie[[#This Row],[budget]]=0,0,SUM((Movie[[#This Row],[gross]]-Movie[[#This Row],[budget]])/Movie[[#This Row],[budget]]))</f>
        <v>-0.33333333333333331</v>
      </c>
    </row>
    <row r="101" spans="1:18" x14ac:dyDescent="0.3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 s="1">
        <v>15000000</v>
      </c>
      <c r="M101" s="1">
        <v>41092328</v>
      </c>
      <c r="N101" t="s">
        <v>524</v>
      </c>
      <c r="O101">
        <v>118</v>
      </c>
      <c r="P101">
        <f>VLOOKUP(D101,CPI[],2,FALSE)</f>
        <v>90.9</v>
      </c>
      <c r="Q101" s="5">
        <f>SUM(Movie[[#This Row],[gross]]*((VLOOKUP(2024,CPI[],2,FALSE))/Movie[[#This Row],[CPI numbers]]))</f>
        <v>141811477.37733772</v>
      </c>
      <c r="R101" s="4">
        <f>IF(Movie[[#This Row],[budget]]=0,0,SUM((Movie[[#This Row],[gross]]-Movie[[#This Row],[budget]])/Movie[[#This Row],[budget]]))</f>
        <v>1.7394885333333334</v>
      </c>
    </row>
    <row r="102" spans="1:18" x14ac:dyDescent="0.3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 s="1">
        <v>11000000</v>
      </c>
      <c r="M102" s="1">
        <v>34971136</v>
      </c>
      <c r="N102" t="s">
        <v>530</v>
      </c>
      <c r="O102">
        <v>140</v>
      </c>
      <c r="P102">
        <f>VLOOKUP(D102,CPI[],2,FALSE)</f>
        <v>90.9</v>
      </c>
      <c r="Q102" s="5">
        <f>SUM(Movie[[#This Row],[gross]]*((VLOOKUP(2024,CPI[],2,FALSE))/Movie[[#This Row],[CPI numbers]]))</f>
        <v>120686967.69196919</v>
      </c>
      <c r="R102" s="4">
        <f>IF(Movie[[#This Row],[budget]]=0,0,SUM((Movie[[#This Row],[gross]]-Movie[[#This Row],[budget]])/Movie[[#This Row],[budget]]))</f>
        <v>2.1791941818181817</v>
      </c>
    </row>
    <row r="103" spans="1:18" x14ac:dyDescent="0.3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 s="1">
        <v>3000000</v>
      </c>
      <c r="M103" s="1">
        <v>23668369</v>
      </c>
      <c r="N103" t="s">
        <v>536</v>
      </c>
      <c r="O103">
        <v>96</v>
      </c>
      <c r="P103">
        <f>VLOOKUP(D103,CPI[],2,FALSE)</f>
        <v>90.9</v>
      </c>
      <c r="Q103" s="5">
        <f>SUM(Movie[[#This Row],[gross]]*((VLOOKUP(2024,CPI[],2,FALSE))/Movie[[#This Row],[CPI numbers]]))</f>
        <v>81680608.969196916</v>
      </c>
      <c r="R103" s="4">
        <f>IF(Movie[[#This Row],[budget]]=0,0,SUM((Movie[[#This Row],[gross]]-Movie[[#This Row],[budget]])/Movie[[#This Row],[budget]]))</f>
        <v>6.8894563333333334</v>
      </c>
    </row>
    <row r="104" spans="1:18" x14ac:dyDescent="0.3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 s="1">
        <v>11487676</v>
      </c>
      <c r="N104" t="s">
        <v>541</v>
      </c>
      <c r="O104">
        <v>149</v>
      </c>
      <c r="P104">
        <f>VLOOKUP(D104,CPI[],2,FALSE)</f>
        <v>90.9</v>
      </c>
      <c r="Q104" s="5">
        <f>SUM(Movie[[#This Row],[gross]]*((VLOOKUP(2024,CPI[],2,FALSE))/Movie[[#This Row],[CPI numbers]]))</f>
        <v>39644488.022002198</v>
      </c>
      <c r="R104" s="4">
        <f>IF(Movie[[#This Row],[budget]]=0,0,SUM((Movie[[#This Row],[gross]]-Movie[[#This Row],[budget]])/Movie[[#This Row],[budget]]))</f>
        <v>0</v>
      </c>
    </row>
    <row r="105" spans="1:18" x14ac:dyDescent="0.3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 s="1">
        <v>10000000</v>
      </c>
      <c r="M105" s="1">
        <v>85297000</v>
      </c>
      <c r="N105" t="s">
        <v>31</v>
      </c>
      <c r="O105">
        <v>106</v>
      </c>
      <c r="P105">
        <f>VLOOKUP(D105,CPI[],2,FALSE)</f>
        <v>90.9</v>
      </c>
      <c r="Q105" s="5">
        <f>SUM(Movie[[#This Row],[gross]]*((VLOOKUP(2024,CPI[],2,FALSE))/Movie[[#This Row],[CPI numbers]]))</f>
        <v>294363794.27942789</v>
      </c>
      <c r="R105" s="4">
        <f>IF(Movie[[#This Row],[budget]]=0,0,SUM((Movie[[#This Row],[gross]]-Movie[[#This Row],[budget]])/Movie[[#This Row],[budget]]))</f>
        <v>7.5297000000000001</v>
      </c>
    </row>
    <row r="106" spans="1:18" x14ac:dyDescent="0.3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 s="1">
        <v>1113538</v>
      </c>
      <c r="N106" t="s">
        <v>551</v>
      </c>
      <c r="O106">
        <v>124</v>
      </c>
      <c r="P106">
        <f>VLOOKUP(D106,CPI[],2,FALSE)</f>
        <v>90.9</v>
      </c>
      <c r="Q106" s="5">
        <f>SUM(Movie[[#This Row],[gross]]*((VLOOKUP(2024,CPI[],2,FALSE))/Movie[[#This Row],[CPI numbers]]))</f>
        <v>3842869.8635863583</v>
      </c>
      <c r="R106" s="4">
        <f>IF(Movie[[#This Row],[budget]]=0,0,SUM((Movie[[#This Row],[gross]]-Movie[[#This Row],[budget]])/Movie[[#This Row],[budget]]))</f>
        <v>0</v>
      </c>
    </row>
    <row r="107" spans="1:18" x14ac:dyDescent="0.3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 s="1">
        <v>18000000</v>
      </c>
      <c r="M107" s="1">
        <v>72179579</v>
      </c>
      <c r="N107" t="s">
        <v>554</v>
      </c>
      <c r="O107">
        <v>95</v>
      </c>
      <c r="P107">
        <f>VLOOKUP(D107,CPI[],2,FALSE)</f>
        <v>90.9</v>
      </c>
      <c r="Q107" s="5">
        <f>SUM(Movie[[#This Row],[gross]]*((VLOOKUP(2024,CPI[],2,FALSE))/Movie[[#This Row],[CPI numbers]]))</f>
        <v>249094982.75357533</v>
      </c>
      <c r="R107" s="4">
        <f>IF(Movie[[#This Row],[budget]]=0,0,SUM((Movie[[#This Row],[gross]]-Movie[[#This Row],[budget]])/Movie[[#This Row],[budget]]))</f>
        <v>3.009976611111111</v>
      </c>
    </row>
    <row r="108" spans="1:18" x14ac:dyDescent="0.3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 s="1">
        <v>5500000</v>
      </c>
      <c r="M108" s="1">
        <v>11492915</v>
      </c>
      <c r="N108" t="s">
        <v>560</v>
      </c>
      <c r="O108">
        <v>123</v>
      </c>
      <c r="P108">
        <f>VLOOKUP(D108,CPI[],2,FALSE)</f>
        <v>90.9</v>
      </c>
      <c r="Q108" s="5">
        <f>SUM(Movie[[#This Row],[gross]]*((VLOOKUP(2024,CPI[],2,FALSE))/Movie[[#This Row],[CPI numbers]]))</f>
        <v>39662568.047304727</v>
      </c>
      <c r="R108" s="4">
        <f>IF(Movie[[#This Row],[budget]]=0,0,SUM((Movie[[#This Row],[gross]]-Movie[[#This Row],[budget]])/Movie[[#This Row],[budget]]))</f>
        <v>1.089620909090909</v>
      </c>
    </row>
    <row r="109" spans="1:18" x14ac:dyDescent="0.3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 s="1">
        <v>32492674</v>
      </c>
      <c r="N109" t="s">
        <v>219</v>
      </c>
      <c r="O109">
        <v>116</v>
      </c>
      <c r="P109">
        <f>VLOOKUP(D109,CPI[],2,FALSE)</f>
        <v>90.9</v>
      </c>
      <c r="Q109" s="5">
        <f>SUM(Movie[[#This Row],[gross]]*((VLOOKUP(2024,CPI[],2,FALSE))/Movie[[#This Row],[CPI numbers]]))</f>
        <v>112133683.54015401</v>
      </c>
      <c r="R109" s="4">
        <f>IF(Movie[[#This Row],[budget]]=0,0,SUM((Movie[[#This Row],[gross]]-Movie[[#This Row],[budget]])/Movie[[#This Row],[budget]]))</f>
        <v>0</v>
      </c>
    </row>
    <row r="110" spans="1:18" x14ac:dyDescent="0.3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 s="1">
        <v>5000000</v>
      </c>
      <c r="M110" s="1">
        <v>42368025</v>
      </c>
      <c r="N110" t="s">
        <v>570</v>
      </c>
      <c r="O110">
        <v>110</v>
      </c>
      <c r="P110">
        <f>VLOOKUP(D110,CPI[],2,FALSE)</f>
        <v>90.9</v>
      </c>
      <c r="Q110" s="5">
        <f>SUM(Movie[[#This Row],[gross]]*((VLOOKUP(2024,CPI[],2,FALSE))/Movie[[#This Row],[CPI numbers]]))</f>
        <v>146213965.26402637</v>
      </c>
      <c r="R110" s="4">
        <f>IF(Movie[[#This Row],[budget]]=0,0,SUM((Movie[[#This Row],[gross]]-Movie[[#This Row],[budget]])/Movie[[#This Row],[budget]]))</f>
        <v>7.4736050000000001</v>
      </c>
    </row>
    <row r="111" spans="1:18" x14ac:dyDescent="0.3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 s="1">
        <v>50427646</v>
      </c>
      <c r="N111" t="s">
        <v>61</v>
      </c>
      <c r="O111">
        <v>107</v>
      </c>
      <c r="P111">
        <f>VLOOKUP(D111,CPI[],2,FALSE)</f>
        <v>90.9</v>
      </c>
      <c r="Q111" s="5">
        <f>SUM(Movie[[#This Row],[gross]]*((VLOOKUP(2024,CPI[],2,FALSE))/Movie[[#This Row],[CPI numbers]]))</f>
        <v>174028080.860286</v>
      </c>
      <c r="R111" s="4">
        <f>IF(Movie[[#This Row],[budget]]=0,0,SUM((Movie[[#This Row],[gross]]-Movie[[#This Row],[budget]])/Movie[[#This Row],[budget]]))</f>
        <v>0</v>
      </c>
    </row>
    <row r="112" spans="1:18" x14ac:dyDescent="0.3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 s="1">
        <v>1250000</v>
      </c>
      <c r="M112" s="1">
        <v>21722776</v>
      </c>
      <c r="N112" t="s">
        <v>578</v>
      </c>
      <c r="O112">
        <v>87</v>
      </c>
      <c r="P112">
        <f>VLOOKUP(D112,CPI[],2,FALSE)</f>
        <v>90.9</v>
      </c>
      <c r="Q112" s="5">
        <f>SUM(Movie[[#This Row],[gross]]*((VLOOKUP(2024,CPI[],2,FALSE))/Movie[[#This Row],[CPI numbers]]))</f>
        <v>74966279.771177113</v>
      </c>
      <c r="R112" s="4">
        <f>IF(Movie[[#This Row],[budget]]=0,0,SUM((Movie[[#This Row],[gross]]-Movie[[#This Row],[budget]])/Movie[[#This Row],[budget]]))</f>
        <v>16.378220800000001</v>
      </c>
    </row>
    <row r="113" spans="1:18" x14ac:dyDescent="0.3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 s="1">
        <v>14225876</v>
      </c>
      <c r="N113" t="s">
        <v>583</v>
      </c>
      <c r="O113">
        <v>103</v>
      </c>
      <c r="P113">
        <f>VLOOKUP(D113,CPI[],2,FALSE)</f>
        <v>90.9</v>
      </c>
      <c r="Q113" s="5">
        <f>SUM(Movie[[#This Row],[gross]]*((VLOOKUP(2024,CPI[],2,FALSE))/Movie[[#This Row],[CPI numbers]]))</f>
        <v>49094139.72717271</v>
      </c>
      <c r="R113" s="4">
        <f>IF(Movie[[#This Row],[budget]]=0,0,SUM((Movie[[#This Row],[gross]]-Movie[[#This Row],[budget]])/Movie[[#This Row],[budget]]))</f>
        <v>0</v>
      </c>
    </row>
    <row r="114" spans="1:18" x14ac:dyDescent="0.3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 s="1">
        <v>28000000</v>
      </c>
      <c r="M114" s="1">
        <v>54813222</v>
      </c>
      <c r="N114" t="s">
        <v>588</v>
      </c>
      <c r="O114">
        <v>127</v>
      </c>
      <c r="P114">
        <f>VLOOKUP(D114,CPI[],2,FALSE)</f>
        <v>90.9</v>
      </c>
      <c r="Q114" s="5">
        <f>SUM(Movie[[#This Row],[gross]]*((VLOOKUP(2024,CPI[],2,FALSE))/Movie[[#This Row],[CPI numbers]]))</f>
        <v>189162901.44554454</v>
      </c>
      <c r="R114" s="4">
        <f>IF(Movie[[#This Row],[budget]]=0,0,SUM((Movie[[#This Row],[gross]]-Movie[[#This Row],[budget]])/Movie[[#This Row],[budget]]))</f>
        <v>0.95761507142857138</v>
      </c>
    </row>
    <row r="115" spans="1:18" x14ac:dyDescent="0.3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 s="1">
        <v>2500000</v>
      </c>
      <c r="M115" s="1">
        <v>25533818</v>
      </c>
      <c r="N115" t="s">
        <v>593</v>
      </c>
      <c r="O115">
        <v>92</v>
      </c>
      <c r="P115">
        <f>VLOOKUP(D115,CPI[],2,FALSE)</f>
        <v>90.9</v>
      </c>
      <c r="Q115" s="5">
        <f>SUM(Movie[[#This Row],[gross]]*((VLOOKUP(2024,CPI[],2,FALSE))/Movie[[#This Row],[CPI numbers]]))</f>
        <v>88118357.608360827</v>
      </c>
      <c r="R115" s="4">
        <f>IF(Movie[[#This Row],[budget]]=0,0,SUM((Movie[[#This Row],[gross]]-Movie[[#This Row],[budget]])/Movie[[#This Row],[budget]]))</f>
        <v>9.2135271999999997</v>
      </c>
    </row>
    <row r="116" spans="1:18" x14ac:dyDescent="0.3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 s="1">
        <v>14000000</v>
      </c>
      <c r="M116" s="1">
        <v>35856053</v>
      </c>
      <c r="N116" t="s">
        <v>355</v>
      </c>
      <c r="O116">
        <v>126</v>
      </c>
      <c r="P116">
        <f>VLOOKUP(D116,CPI[],2,FALSE)</f>
        <v>90.9</v>
      </c>
      <c r="Q116" s="5">
        <f>SUM(Movie[[#This Row],[gross]]*((VLOOKUP(2024,CPI[],2,FALSE))/Movie[[#This Row],[CPI numbers]]))</f>
        <v>123740856.17271726</v>
      </c>
      <c r="R116" s="4">
        <f>IF(Movie[[#This Row],[budget]]=0,0,SUM((Movie[[#This Row],[gross]]-Movie[[#This Row],[budget]])/Movie[[#This Row],[budget]]))</f>
        <v>1.5611466428571428</v>
      </c>
    </row>
    <row r="117" spans="1:18" x14ac:dyDescent="0.3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 s="1">
        <v>32000000</v>
      </c>
      <c r="M117" s="1">
        <v>40382659</v>
      </c>
      <c r="N117" t="s">
        <v>601</v>
      </c>
      <c r="O117">
        <v>195</v>
      </c>
      <c r="P117">
        <f>VLOOKUP(D117,CPI[],2,FALSE)</f>
        <v>90.9</v>
      </c>
      <c r="Q117" s="5">
        <f>SUM(Movie[[#This Row],[gross]]*((VLOOKUP(2024,CPI[],2,FALSE))/Movie[[#This Row],[CPI numbers]]))</f>
        <v>139362377.6490649</v>
      </c>
      <c r="R117" s="4">
        <f>IF(Movie[[#This Row],[budget]]=0,0,SUM((Movie[[#This Row],[gross]]-Movie[[#This Row],[budget]])/Movie[[#This Row],[budget]]))</f>
        <v>0.26195809375000001</v>
      </c>
    </row>
    <row r="118" spans="1:18" x14ac:dyDescent="0.3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 s="1">
        <v>119285432</v>
      </c>
      <c r="N118" t="s">
        <v>123</v>
      </c>
      <c r="O118">
        <v>109</v>
      </c>
      <c r="P118">
        <f>VLOOKUP(D118,CPI[],2,FALSE)</f>
        <v>90.9</v>
      </c>
      <c r="Q118" s="5">
        <f>SUM(Movie[[#This Row],[gross]]*((VLOOKUP(2024,CPI[],2,FALSE))/Movie[[#This Row],[CPI numbers]]))</f>
        <v>411659406.14301425</v>
      </c>
      <c r="R118" s="4">
        <f>IF(Movie[[#This Row],[budget]]=0,0,SUM((Movie[[#This Row],[gross]]-Movie[[#This Row],[budget]])/Movie[[#This Row],[budget]]))</f>
        <v>0</v>
      </c>
    </row>
    <row r="119" spans="1:18" x14ac:dyDescent="0.3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 s="1">
        <v>12000000</v>
      </c>
      <c r="M119" s="1">
        <v>63456988</v>
      </c>
      <c r="N119" t="s">
        <v>611</v>
      </c>
      <c r="O119">
        <v>83</v>
      </c>
      <c r="P119">
        <f>VLOOKUP(D119,CPI[],2,FALSE)</f>
        <v>90.9</v>
      </c>
      <c r="Q119" s="5">
        <f>SUM(Movie[[#This Row],[gross]]*((VLOOKUP(2024,CPI[],2,FALSE))/Movie[[#This Row],[CPI numbers]]))</f>
        <v>218992927.78437841</v>
      </c>
      <c r="R119" s="4">
        <f>IF(Movie[[#This Row],[budget]]=0,0,SUM((Movie[[#This Row],[gross]]-Movie[[#This Row],[budget]])/Movie[[#This Row],[budget]]))</f>
        <v>4.2880823333333336</v>
      </c>
    </row>
    <row r="120" spans="1:18" x14ac:dyDescent="0.3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 s="1">
        <v>5500000</v>
      </c>
      <c r="M120" s="1">
        <v>59303359</v>
      </c>
      <c r="N120" t="s">
        <v>617</v>
      </c>
      <c r="O120">
        <v>125</v>
      </c>
      <c r="P120">
        <f>VLOOKUP(D120,CPI[],2,FALSE)</f>
        <v>90.9</v>
      </c>
      <c r="Q120" s="5">
        <f>SUM(Movie[[#This Row],[gross]]*((VLOOKUP(2024,CPI[],2,FALSE))/Movie[[#This Row],[CPI numbers]]))</f>
        <v>204658566.75797579</v>
      </c>
      <c r="R120" s="4">
        <f>IF(Movie[[#This Row],[budget]]=0,0,SUM((Movie[[#This Row],[gross]]-Movie[[#This Row],[budget]])/Movie[[#This Row],[budget]]))</f>
        <v>9.7824289090909087</v>
      </c>
    </row>
    <row r="121" spans="1:18" x14ac:dyDescent="0.3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 s="1">
        <v>12000000</v>
      </c>
      <c r="M121" s="1">
        <v>40716963</v>
      </c>
      <c r="N121" t="s">
        <v>31</v>
      </c>
      <c r="O121">
        <v>116</v>
      </c>
      <c r="P121">
        <f>VLOOKUP(D121,CPI[],2,FALSE)</f>
        <v>90.9</v>
      </c>
      <c r="Q121" s="5">
        <f>SUM(Movie[[#This Row],[gross]]*((VLOOKUP(2024,CPI[],2,FALSE))/Movie[[#This Row],[CPI numbers]]))</f>
        <v>140516075.83168316</v>
      </c>
      <c r="R121" s="4">
        <f>IF(Movie[[#This Row],[budget]]=0,0,SUM((Movie[[#This Row],[gross]]-Movie[[#This Row],[budget]])/Movie[[#This Row],[budget]]))</f>
        <v>2.3930802500000001</v>
      </c>
    </row>
    <row r="122" spans="1:18" x14ac:dyDescent="0.3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 s="1">
        <v>6500000</v>
      </c>
      <c r="M122" s="1">
        <v>36565280</v>
      </c>
      <c r="N122" t="s">
        <v>118</v>
      </c>
      <c r="O122">
        <v>115</v>
      </c>
      <c r="P122">
        <f>VLOOKUP(D122,CPI[],2,FALSE)</f>
        <v>90.9</v>
      </c>
      <c r="Q122" s="5">
        <f>SUM(Movie[[#This Row],[gross]]*((VLOOKUP(2024,CPI[],2,FALSE))/Movie[[#This Row],[CPI numbers]]))</f>
        <v>126188430.53905389</v>
      </c>
      <c r="R122" s="4">
        <f>IF(Movie[[#This Row],[budget]]=0,0,SUM((Movie[[#This Row],[gross]]-Movie[[#This Row],[budget]])/Movie[[#This Row],[budget]]))</f>
        <v>4.6254276923076922</v>
      </c>
    </row>
    <row r="123" spans="1:18" x14ac:dyDescent="0.3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 s="1">
        <v>10000000</v>
      </c>
      <c r="M123" s="1">
        <v>10853418</v>
      </c>
      <c r="N123" t="s">
        <v>138</v>
      </c>
      <c r="O123">
        <v>116</v>
      </c>
      <c r="P123">
        <f>VLOOKUP(D123,CPI[],2,FALSE)</f>
        <v>90.9</v>
      </c>
      <c r="Q123" s="5">
        <f>SUM(Movie[[#This Row],[gross]]*((VLOOKUP(2024,CPI[],2,FALSE))/Movie[[#This Row],[CPI numbers]]))</f>
        <v>37455635.056105606</v>
      </c>
      <c r="R123" s="4">
        <f>IF(Movie[[#This Row],[budget]]=0,0,SUM((Movie[[#This Row],[gross]]-Movie[[#This Row],[budget]])/Movie[[#This Row],[budget]]))</f>
        <v>8.5341799999999995E-2</v>
      </c>
    </row>
    <row r="124" spans="1:18" x14ac:dyDescent="0.3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 s="1">
        <v>7000000</v>
      </c>
      <c r="M124" s="1">
        <v>95461682</v>
      </c>
      <c r="N124" t="s">
        <v>50</v>
      </c>
      <c r="O124">
        <v>97</v>
      </c>
      <c r="P124">
        <f>VLOOKUP(D124,CPI[],2,FALSE)</f>
        <v>90.9</v>
      </c>
      <c r="Q124" s="5">
        <f>SUM(Movie[[#This Row],[gross]]*((VLOOKUP(2024,CPI[],2,FALSE))/Movie[[#This Row],[CPI numbers]]))</f>
        <v>329442570.33443338</v>
      </c>
      <c r="R124" s="4">
        <f>IF(Movie[[#This Row],[budget]]=0,0,SUM((Movie[[#This Row],[gross]]-Movie[[#This Row],[budget]])/Movie[[#This Row],[budget]]))</f>
        <v>12.637383142857143</v>
      </c>
    </row>
    <row r="125" spans="1:18" x14ac:dyDescent="0.3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 s="1">
        <v>5073</v>
      </c>
      <c r="N125" t="s">
        <v>637</v>
      </c>
      <c r="O125">
        <v>110</v>
      </c>
      <c r="P125">
        <f>VLOOKUP(D125,CPI[],2,FALSE)</f>
        <v>90.9</v>
      </c>
      <c r="Q125" s="5">
        <f>SUM(Movie[[#This Row],[gross]]*((VLOOKUP(2024,CPI[],2,FALSE))/Movie[[#This Row],[CPI numbers]]))</f>
        <v>17507.151815181514</v>
      </c>
      <c r="R125" s="4">
        <f>IF(Movie[[#This Row],[budget]]=0,0,SUM((Movie[[#This Row],[gross]]-Movie[[#This Row],[budget]])/Movie[[#This Row],[budget]]))</f>
        <v>0</v>
      </c>
    </row>
    <row r="126" spans="1:18" x14ac:dyDescent="0.3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 s="1">
        <v>15965924</v>
      </c>
      <c r="N126" t="s">
        <v>643</v>
      </c>
      <c r="O126">
        <v>91</v>
      </c>
      <c r="P126">
        <f>VLOOKUP(D126,CPI[],2,FALSE)</f>
        <v>90.9</v>
      </c>
      <c r="Q126" s="5">
        <f>SUM(Movie[[#This Row],[gross]]*((VLOOKUP(2024,CPI[],2,FALSE))/Movie[[#This Row],[CPI numbers]]))</f>
        <v>55099123.859185912</v>
      </c>
      <c r="R126" s="4">
        <f>IF(Movie[[#This Row],[budget]]=0,0,SUM((Movie[[#This Row],[gross]]-Movie[[#This Row],[budget]])/Movie[[#This Row],[budget]]))</f>
        <v>0</v>
      </c>
    </row>
    <row r="127" spans="1:18" x14ac:dyDescent="0.3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 s="1">
        <v>3000000</v>
      </c>
      <c r="N127" t="s">
        <v>647</v>
      </c>
      <c r="O127">
        <v>94</v>
      </c>
      <c r="P127">
        <f>VLOOKUP(D127,CPI[],2,FALSE)</f>
        <v>90.9</v>
      </c>
      <c r="Q127" s="5">
        <f>SUM(Movie[[#This Row],[gross]]*((VLOOKUP(2024,CPI[],2,FALSE))/Movie[[#This Row],[CPI numbers]]))</f>
        <v>0</v>
      </c>
      <c r="R127" s="4">
        <f>IF(Movie[[#This Row],[budget]]=0,0,SUM((Movie[[#This Row],[gross]]-Movie[[#This Row],[budget]])/Movie[[#This Row],[budget]]))</f>
        <v>-1</v>
      </c>
    </row>
    <row r="128" spans="1:18" x14ac:dyDescent="0.3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 s="1">
        <v>11000000</v>
      </c>
      <c r="M128" s="1">
        <v>31672907</v>
      </c>
      <c r="N128" t="s">
        <v>363</v>
      </c>
      <c r="O128">
        <v>92</v>
      </c>
      <c r="P128">
        <f>VLOOKUP(D128,CPI[],2,FALSE)</f>
        <v>90.9</v>
      </c>
      <c r="Q128" s="5">
        <f>SUM(Movie[[#This Row],[gross]]*((VLOOKUP(2024,CPI[],2,FALSE))/Movie[[#This Row],[CPI numbers]]))</f>
        <v>109304630.64796479</v>
      </c>
      <c r="R128" s="4">
        <f>IF(Movie[[#This Row],[budget]]=0,0,SUM((Movie[[#This Row],[gross]]-Movie[[#This Row],[budget]])/Movie[[#This Row],[budget]]))</f>
        <v>1.8793551818181817</v>
      </c>
    </row>
    <row r="129" spans="1:18" x14ac:dyDescent="0.3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 s="1">
        <v>1000000</v>
      </c>
      <c r="M129" s="1">
        <v>17985893</v>
      </c>
      <c r="N129" t="s">
        <v>653</v>
      </c>
      <c r="O129">
        <v>91</v>
      </c>
      <c r="P129">
        <f>VLOOKUP(D129,CPI[],2,FALSE)</f>
        <v>90.9</v>
      </c>
      <c r="Q129" s="5">
        <f>SUM(Movie[[#This Row],[gross]]*((VLOOKUP(2024,CPI[],2,FALSE))/Movie[[#This Row],[CPI numbers]]))</f>
        <v>62070127.987898782</v>
      </c>
      <c r="R129" s="4">
        <f>IF(Movie[[#This Row],[budget]]=0,0,SUM((Movie[[#This Row],[gross]]-Movie[[#This Row],[budget]])/Movie[[#This Row],[budget]]))</f>
        <v>16.985893000000001</v>
      </c>
    </row>
    <row r="130" spans="1:18" x14ac:dyDescent="0.3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 s="1">
        <v>18000000</v>
      </c>
      <c r="M130" s="1">
        <v>14110013</v>
      </c>
      <c r="N130" t="s">
        <v>44</v>
      </c>
      <c r="O130">
        <v>109</v>
      </c>
      <c r="P130">
        <f>VLOOKUP(D130,CPI[],2,FALSE)</f>
        <v>90.9</v>
      </c>
      <c r="Q130" s="5">
        <f>SUM(Movie[[#This Row],[gross]]*((VLOOKUP(2024,CPI[],2,FALSE))/Movie[[#This Row],[CPI numbers]]))</f>
        <v>48694291.288228817</v>
      </c>
      <c r="R130" s="4">
        <f>IF(Movie[[#This Row],[budget]]=0,0,SUM((Movie[[#This Row],[gross]]-Movie[[#This Row],[budget]])/Movie[[#This Row],[budget]]))</f>
        <v>-0.21611038888888889</v>
      </c>
    </row>
    <row r="131" spans="1:18" x14ac:dyDescent="0.3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 s="1">
        <v>3000000</v>
      </c>
      <c r="M131" s="1">
        <v>1752634</v>
      </c>
      <c r="N131" t="s">
        <v>663</v>
      </c>
      <c r="O131">
        <v>109</v>
      </c>
      <c r="P131">
        <f>VLOOKUP(D131,CPI[],2,FALSE)</f>
        <v>90.9</v>
      </c>
      <c r="Q131" s="5">
        <f>SUM(Movie[[#This Row],[gross]]*((VLOOKUP(2024,CPI[],2,FALSE))/Movie[[#This Row],[CPI numbers]]))</f>
        <v>6048418.9856985696</v>
      </c>
      <c r="R131" s="4">
        <f>IF(Movie[[#This Row],[budget]]=0,0,SUM((Movie[[#This Row],[gross]]-Movie[[#This Row],[budget]])/Movie[[#This Row],[budget]]))</f>
        <v>-0.41578866666666664</v>
      </c>
    </row>
    <row r="132" spans="1:18" x14ac:dyDescent="0.3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 s="1">
        <v>12500000</v>
      </c>
      <c r="M132" s="1">
        <v>20962615</v>
      </c>
      <c r="N132" t="s">
        <v>668</v>
      </c>
      <c r="O132">
        <v>100</v>
      </c>
      <c r="P132">
        <f>VLOOKUP(D132,CPI[],2,FALSE)</f>
        <v>90.9</v>
      </c>
      <c r="Q132" s="5">
        <f>SUM(Movie[[#This Row],[gross]]*((VLOOKUP(2024,CPI[],2,FALSE))/Movie[[#This Row],[CPI numbers]]))</f>
        <v>72342929.873487338</v>
      </c>
      <c r="R132" s="4">
        <f>IF(Movie[[#This Row],[budget]]=0,0,SUM((Movie[[#This Row],[gross]]-Movie[[#This Row],[budget]])/Movie[[#This Row],[budget]]))</f>
        <v>0.67700919999999998</v>
      </c>
    </row>
    <row r="133" spans="1:18" x14ac:dyDescent="0.3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 s="1">
        <v>5000000</v>
      </c>
      <c r="M133" s="1">
        <v>20471382</v>
      </c>
      <c r="N133" t="s">
        <v>180</v>
      </c>
      <c r="O133">
        <v>108</v>
      </c>
      <c r="P133">
        <f>VLOOKUP(D133,CPI[],2,FALSE)</f>
        <v>90.9</v>
      </c>
      <c r="Q133" s="5">
        <f>SUM(Movie[[#This Row],[gross]]*((VLOOKUP(2024,CPI[],2,FALSE))/Movie[[#This Row],[CPI numbers]]))</f>
        <v>70647662.633663356</v>
      </c>
      <c r="R133" s="4">
        <f>IF(Movie[[#This Row],[budget]]=0,0,SUM((Movie[[#This Row],[gross]]-Movie[[#This Row],[budget]])/Movie[[#This Row],[budget]]))</f>
        <v>3.0942764</v>
      </c>
    </row>
    <row r="134" spans="1:18" x14ac:dyDescent="0.3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 s="1">
        <v>5000000</v>
      </c>
      <c r="M134" s="1">
        <v>19032261</v>
      </c>
      <c r="N134" t="s">
        <v>44</v>
      </c>
      <c r="O134">
        <v>129</v>
      </c>
      <c r="P134">
        <f>VLOOKUP(D134,CPI[],2,FALSE)</f>
        <v>90.9</v>
      </c>
      <c r="Q134" s="5">
        <f>SUM(Movie[[#This Row],[gross]]*((VLOOKUP(2024,CPI[],2,FALSE))/Movie[[#This Row],[CPI numbers]]))</f>
        <v>65681191.151815176</v>
      </c>
      <c r="R134" s="4">
        <f>IF(Movie[[#This Row],[budget]]=0,0,SUM((Movie[[#This Row],[gross]]-Movie[[#This Row],[budget]])/Movie[[#This Row],[budget]]))</f>
        <v>2.8064521999999998</v>
      </c>
    </row>
    <row r="135" spans="1:18" x14ac:dyDescent="0.3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 s="1">
        <v>2800000</v>
      </c>
      <c r="M135" s="1">
        <v>26279000</v>
      </c>
      <c r="N135" t="s">
        <v>684</v>
      </c>
      <c r="O135">
        <v>87</v>
      </c>
      <c r="P135">
        <f>VLOOKUP(D135,CPI[],2,FALSE)</f>
        <v>90.9</v>
      </c>
      <c r="Q135" s="5">
        <f>SUM(Movie[[#This Row],[gross]]*((VLOOKUP(2024,CPI[],2,FALSE))/Movie[[#This Row],[CPI numbers]]))</f>
        <v>90690014.301430136</v>
      </c>
      <c r="R135" s="4">
        <f>IF(Movie[[#This Row],[budget]]=0,0,SUM((Movie[[#This Row],[gross]]-Movie[[#This Row],[budget]])/Movie[[#This Row],[budget]]))</f>
        <v>8.3853571428571421</v>
      </c>
    </row>
    <row r="136" spans="1:18" x14ac:dyDescent="0.3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 s="1">
        <v>12000000</v>
      </c>
      <c r="M136" s="1">
        <v>12376625</v>
      </c>
      <c r="N136" t="s">
        <v>688</v>
      </c>
      <c r="O136">
        <v>122</v>
      </c>
      <c r="P136">
        <f>VLOOKUP(D136,CPI[],2,FALSE)</f>
        <v>90.9</v>
      </c>
      <c r="Q136" s="5">
        <f>SUM(Movie[[#This Row],[gross]]*((VLOOKUP(2024,CPI[],2,FALSE))/Movie[[#This Row],[CPI numbers]]))</f>
        <v>42712291.11661166</v>
      </c>
      <c r="R136" s="4">
        <f>IF(Movie[[#This Row],[budget]]=0,0,SUM((Movie[[#This Row],[gross]]-Movie[[#This Row],[budget]])/Movie[[#This Row],[budget]]))</f>
        <v>3.1385416666666666E-2</v>
      </c>
    </row>
    <row r="137" spans="1:18" x14ac:dyDescent="0.3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 s="1">
        <v>14920781</v>
      </c>
      <c r="N137" t="s">
        <v>593</v>
      </c>
      <c r="O137">
        <v>155</v>
      </c>
      <c r="P137">
        <f>VLOOKUP(D137,CPI[],2,FALSE)</f>
        <v>90.9</v>
      </c>
      <c r="Q137" s="5">
        <f>SUM(Movie[[#This Row],[gross]]*((VLOOKUP(2024,CPI[],2,FALSE))/Movie[[#This Row],[CPI numbers]]))</f>
        <v>51492288.225522548</v>
      </c>
      <c r="R137" s="4">
        <f>IF(Movie[[#This Row],[budget]]=0,0,SUM((Movie[[#This Row],[gross]]-Movie[[#This Row],[budget]])/Movie[[#This Row],[budget]]))</f>
        <v>0</v>
      </c>
    </row>
    <row r="138" spans="1:18" x14ac:dyDescent="0.3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 s="1">
        <v>2500000</v>
      </c>
      <c r="M138" s="1">
        <v>8279042</v>
      </c>
      <c r="N138" t="s">
        <v>219</v>
      </c>
      <c r="O138">
        <v>100</v>
      </c>
      <c r="P138">
        <f>VLOOKUP(D138,CPI[],2,FALSE)</f>
        <v>90.9</v>
      </c>
      <c r="Q138" s="5">
        <f>SUM(Movie[[#This Row],[gross]]*((VLOOKUP(2024,CPI[],2,FALSE))/Movie[[#This Row],[CPI numbers]]))</f>
        <v>28571347.364136409</v>
      </c>
      <c r="R138" s="4">
        <f>IF(Movie[[#This Row],[budget]]=0,0,SUM((Movie[[#This Row],[gross]]-Movie[[#This Row],[budget]])/Movie[[#This Row],[budget]]))</f>
        <v>2.3116167999999999</v>
      </c>
    </row>
    <row r="139" spans="1:18" x14ac:dyDescent="0.3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 s="1">
        <v>8500000</v>
      </c>
      <c r="M139" s="1">
        <v>6400000</v>
      </c>
      <c r="N139" t="s">
        <v>180</v>
      </c>
      <c r="O139">
        <v>103</v>
      </c>
      <c r="P139">
        <f>VLOOKUP(D139,CPI[],2,FALSE)</f>
        <v>90.9</v>
      </c>
      <c r="Q139" s="5">
        <f>SUM(Movie[[#This Row],[gross]]*((VLOOKUP(2024,CPI[],2,FALSE))/Movie[[#This Row],[CPI numbers]]))</f>
        <v>22086688.668866884</v>
      </c>
      <c r="R139" s="4">
        <f>IF(Movie[[#This Row],[budget]]=0,0,SUM((Movie[[#This Row],[gross]]-Movie[[#This Row],[budget]])/Movie[[#This Row],[budget]]))</f>
        <v>-0.24705882352941178</v>
      </c>
    </row>
    <row r="140" spans="1:18" x14ac:dyDescent="0.3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 s="1">
        <v>5732587</v>
      </c>
      <c r="N140" t="s">
        <v>705</v>
      </c>
      <c r="O140">
        <v>110</v>
      </c>
      <c r="P140">
        <f>VLOOKUP(D140,CPI[],2,FALSE)</f>
        <v>90.9</v>
      </c>
      <c r="Q140" s="5">
        <f>SUM(Movie[[#This Row],[gross]]*((VLOOKUP(2024,CPI[],2,FALSE))/Movie[[#This Row],[CPI numbers]]))</f>
        <v>19783416.302530251</v>
      </c>
      <c r="R140" s="4">
        <f>IF(Movie[[#This Row],[budget]]=0,0,SUM((Movie[[#This Row],[gross]]-Movie[[#This Row],[budget]])/Movie[[#This Row],[budget]]))</f>
        <v>0</v>
      </c>
    </row>
    <row r="141" spans="1:18" x14ac:dyDescent="0.3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 s="1">
        <v>16000000</v>
      </c>
      <c r="M141" s="1">
        <v>17374595</v>
      </c>
      <c r="N141" t="s">
        <v>500</v>
      </c>
      <c r="O141">
        <v>109</v>
      </c>
      <c r="P141">
        <f>VLOOKUP(D141,CPI[],2,FALSE)</f>
        <v>90.9</v>
      </c>
      <c r="Q141" s="5">
        <f>SUM(Movie[[#This Row],[gross]]*((VLOOKUP(2024,CPI[],2,FALSE))/Movie[[#This Row],[CPI numbers]]))</f>
        <v>59960511.017601751</v>
      </c>
      <c r="R141" s="4">
        <f>IF(Movie[[#This Row],[budget]]=0,0,SUM((Movie[[#This Row],[gross]]-Movie[[#This Row],[budget]])/Movie[[#This Row],[budget]]))</f>
        <v>8.5912187500000001E-2</v>
      </c>
    </row>
    <row r="142" spans="1:18" x14ac:dyDescent="0.3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  <c r="P142">
        <f>VLOOKUP(D142,CPI[],2,FALSE)</f>
        <v>90.9</v>
      </c>
      <c r="Q142" s="5">
        <f>SUM(Movie[[#This Row],[gross]]*((VLOOKUP(2024,CPI[],2,FALSE))/Movie[[#This Row],[CPI numbers]]))</f>
        <v>0</v>
      </c>
      <c r="R142" s="4">
        <f>IF(Movie[[#This Row],[budget]]=0,0,SUM((Movie[[#This Row],[gross]]-Movie[[#This Row],[budget]])/Movie[[#This Row],[budget]]))</f>
        <v>0</v>
      </c>
    </row>
    <row r="143" spans="1:18" x14ac:dyDescent="0.3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 s="1">
        <v>12000000</v>
      </c>
      <c r="M143" s="1">
        <v>14867086</v>
      </c>
      <c r="N143" t="s">
        <v>716</v>
      </c>
      <c r="O143">
        <v>122</v>
      </c>
      <c r="P143">
        <f>VLOOKUP(D143,CPI[],2,FALSE)</f>
        <v>90.9</v>
      </c>
      <c r="Q143" s="5">
        <f>SUM(Movie[[#This Row],[gross]]*((VLOOKUP(2024,CPI[],2,FALSE))/Movie[[#This Row],[CPI numbers]]))</f>
        <v>51306984.358635858</v>
      </c>
      <c r="R143" s="4">
        <f>IF(Movie[[#This Row],[budget]]=0,0,SUM((Movie[[#This Row],[gross]]-Movie[[#This Row],[budget]])/Movie[[#This Row],[budget]]))</f>
        <v>0.23892383333333334</v>
      </c>
    </row>
    <row r="144" spans="1:18" x14ac:dyDescent="0.3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 s="1">
        <v>400000</v>
      </c>
      <c r="M144" s="1">
        <v>123843</v>
      </c>
      <c r="N144" t="s">
        <v>722</v>
      </c>
      <c r="O144">
        <v>87</v>
      </c>
      <c r="P144">
        <f>VLOOKUP(D144,CPI[],2,FALSE)</f>
        <v>90.9</v>
      </c>
      <c r="Q144" s="5">
        <f>SUM(Movie[[#This Row],[gross]]*((VLOOKUP(2024,CPI[],2,FALSE))/Movie[[#This Row],[CPI numbers]]))</f>
        <v>427387.77887788776</v>
      </c>
      <c r="R144" s="4">
        <f>IF(Movie[[#This Row],[budget]]=0,0,SUM((Movie[[#This Row],[gross]]-Movie[[#This Row],[budget]])/Movie[[#This Row],[budget]]))</f>
        <v>-0.69039249999999996</v>
      </c>
    </row>
    <row r="145" spans="1:18" x14ac:dyDescent="0.3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 s="1">
        <v>23371905</v>
      </c>
      <c r="N145" t="s">
        <v>61</v>
      </c>
      <c r="O145">
        <v>110</v>
      </c>
      <c r="P145">
        <f>VLOOKUP(D145,CPI[],2,FALSE)</f>
        <v>90.9</v>
      </c>
      <c r="Q145" s="5">
        <f>SUM(Movie[[#This Row],[gross]]*((VLOOKUP(2024,CPI[],2,FALSE))/Movie[[#This Row],[CPI numbers]]))</f>
        <v>80657498.333333328</v>
      </c>
      <c r="R145" s="4">
        <f>IF(Movie[[#This Row],[budget]]=0,0,SUM((Movie[[#This Row],[gross]]-Movie[[#This Row],[budget]])/Movie[[#This Row],[budget]]))</f>
        <v>0</v>
      </c>
    </row>
    <row r="146" spans="1:18" x14ac:dyDescent="0.3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 s="1">
        <v>5672031</v>
      </c>
      <c r="N146" t="s">
        <v>583</v>
      </c>
      <c r="O146">
        <v>90</v>
      </c>
      <c r="P146">
        <f>VLOOKUP(D146,CPI[],2,FALSE)</f>
        <v>90.9</v>
      </c>
      <c r="Q146" s="5">
        <f>SUM(Movie[[#This Row],[gross]]*((VLOOKUP(2024,CPI[],2,FALSE))/Movie[[#This Row],[CPI numbers]]))</f>
        <v>19574434.815181516</v>
      </c>
      <c r="R146" s="4">
        <f>IF(Movie[[#This Row],[budget]]=0,0,SUM((Movie[[#This Row],[gross]]-Movie[[#This Row],[budget]])/Movie[[#This Row],[budget]]))</f>
        <v>0</v>
      </c>
    </row>
    <row r="147" spans="1:18" x14ac:dyDescent="0.3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 s="1">
        <v>7886857</v>
      </c>
      <c r="N147" t="s">
        <v>61</v>
      </c>
      <c r="O147">
        <v>96</v>
      </c>
      <c r="P147">
        <f>VLOOKUP(D147,CPI[],2,FALSE)</f>
        <v>90.9</v>
      </c>
      <c r="Q147" s="5">
        <f>SUM(Movie[[#This Row],[gross]]*((VLOOKUP(2024,CPI[],2,FALSE))/Movie[[#This Row],[CPI numbers]]))</f>
        <v>27217899.239823978</v>
      </c>
      <c r="R147" s="4">
        <f>IF(Movie[[#This Row],[budget]]=0,0,SUM((Movie[[#This Row],[gross]]-Movie[[#This Row],[budget]])/Movie[[#This Row],[budget]]))</f>
        <v>0</v>
      </c>
    </row>
    <row r="148" spans="1:18" x14ac:dyDescent="0.3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 s="1">
        <v>26000000</v>
      </c>
      <c r="M148" s="1">
        <v>636796</v>
      </c>
      <c r="N148" t="s">
        <v>742</v>
      </c>
      <c r="O148">
        <v>107</v>
      </c>
      <c r="P148">
        <f>VLOOKUP(D148,CPI[],2,FALSE)</f>
        <v>90.9</v>
      </c>
      <c r="Q148" s="5">
        <f>SUM(Movie[[#This Row],[gross]]*((VLOOKUP(2024,CPI[],2,FALSE))/Movie[[#This Row],[CPI numbers]]))</f>
        <v>2197611.7183718369</v>
      </c>
      <c r="R148" s="4">
        <f>IF(Movie[[#This Row],[budget]]=0,0,SUM((Movie[[#This Row],[gross]]-Movie[[#This Row],[budget]])/Movie[[#This Row],[budget]]))</f>
        <v>-0.97550784615384611</v>
      </c>
    </row>
    <row r="149" spans="1:18" x14ac:dyDescent="0.3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 s="1">
        <v>26890068</v>
      </c>
      <c r="N149" t="s">
        <v>748</v>
      </c>
      <c r="O149">
        <v>124</v>
      </c>
      <c r="P149">
        <f>VLOOKUP(D149,CPI[],2,FALSE)</f>
        <v>90.9</v>
      </c>
      <c r="Q149" s="5">
        <f>SUM(Movie[[#This Row],[gross]]*((VLOOKUP(2024,CPI[],2,FALSE))/Movie[[#This Row],[CPI numbers]]))</f>
        <v>92798837.531353131</v>
      </c>
      <c r="R149" s="4">
        <f>IF(Movie[[#This Row],[budget]]=0,0,SUM((Movie[[#This Row],[gross]]-Movie[[#This Row],[budget]])/Movie[[#This Row],[budget]]))</f>
        <v>0</v>
      </c>
    </row>
    <row r="150" spans="1:18" x14ac:dyDescent="0.3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 s="1">
        <v>31206251</v>
      </c>
      <c r="N150" t="s">
        <v>752</v>
      </c>
      <c r="O150">
        <v>97</v>
      </c>
      <c r="P150">
        <f>VLOOKUP(D150,CPI[],2,FALSE)</f>
        <v>90.9</v>
      </c>
      <c r="Q150" s="5">
        <f>SUM(Movie[[#This Row],[gross]]*((VLOOKUP(2024,CPI[],2,FALSE))/Movie[[#This Row],[CPI numbers]]))</f>
        <v>107694179.74367435</v>
      </c>
      <c r="R150" s="4">
        <f>IF(Movie[[#This Row],[budget]]=0,0,SUM((Movie[[#This Row],[gross]]-Movie[[#This Row],[budget]])/Movie[[#This Row],[budget]]))</f>
        <v>0</v>
      </c>
    </row>
    <row r="151" spans="1:18" x14ac:dyDescent="0.3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 s="1">
        <v>10000000</v>
      </c>
      <c r="M151" s="1">
        <v>12850276</v>
      </c>
      <c r="N151" t="s">
        <v>68</v>
      </c>
      <c r="O151">
        <v>108</v>
      </c>
      <c r="P151">
        <f>VLOOKUP(D151,CPI[],2,FALSE)</f>
        <v>90.9</v>
      </c>
      <c r="Q151" s="5">
        <f>SUM(Movie[[#This Row],[gross]]*((VLOOKUP(2024,CPI[],2,FALSE))/Movie[[#This Row],[CPI numbers]]))</f>
        <v>44346882.081408136</v>
      </c>
      <c r="R151" s="4">
        <f>IF(Movie[[#This Row],[budget]]=0,0,SUM((Movie[[#This Row],[gross]]-Movie[[#This Row],[budget]])/Movie[[#This Row],[budget]]))</f>
        <v>0.28502759999999999</v>
      </c>
    </row>
    <row r="152" spans="1:18" x14ac:dyDescent="0.3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 s="1">
        <v>8000000</v>
      </c>
      <c r="N152" t="s">
        <v>500</v>
      </c>
      <c r="O152">
        <v>93</v>
      </c>
      <c r="P152">
        <f>VLOOKUP(D152,CPI[],2,FALSE)</f>
        <v>90.9</v>
      </c>
      <c r="Q152" s="5">
        <f>SUM(Movie[[#This Row],[gross]]*((VLOOKUP(2024,CPI[],2,FALSE))/Movie[[#This Row],[CPI numbers]]))</f>
        <v>0</v>
      </c>
      <c r="R152" s="4">
        <f>IF(Movie[[#This Row],[budget]]=0,0,SUM((Movie[[#This Row],[gross]]-Movie[[#This Row],[budget]])/Movie[[#This Row],[budget]]))</f>
        <v>-1</v>
      </c>
    </row>
    <row r="153" spans="1:18" x14ac:dyDescent="0.3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 s="1">
        <v>5000000</v>
      </c>
      <c r="M153" s="1">
        <v>19905359</v>
      </c>
      <c r="N153" t="s">
        <v>61</v>
      </c>
      <c r="O153">
        <v>99</v>
      </c>
      <c r="P153">
        <f>VLOOKUP(D153,CPI[],2,FALSE)</f>
        <v>90.9</v>
      </c>
      <c r="Q153" s="5">
        <f>SUM(Movie[[#This Row],[gross]]*((VLOOKUP(2024,CPI[],2,FALSE))/Movie[[#This Row],[CPI numbers]]))</f>
        <v>68694291.730473042</v>
      </c>
      <c r="R153" s="4">
        <f>IF(Movie[[#This Row],[budget]]=0,0,SUM((Movie[[#This Row],[gross]]-Movie[[#This Row],[budget]])/Movie[[#This Row],[budget]]))</f>
        <v>2.9810718</v>
      </c>
    </row>
    <row r="154" spans="1:18" x14ac:dyDescent="0.3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 s="1">
        <v>37000000</v>
      </c>
      <c r="N154" t="s">
        <v>764</v>
      </c>
      <c r="O154">
        <v>88</v>
      </c>
      <c r="P154">
        <f>VLOOKUP(D154,CPI[],2,FALSE)</f>
        <v>90.9</v>
      </c>
      <c r="Q154" s="5">
        <f>SUM(Movie[[#This Row],[gross]]*((VLOOKUP(2024,CPI[],2,FALSE))/Movie[[#This Row],[CPI numbers]]))</f>
        <v>127688668.86688668</v>
      </c>
      <c r="R154" s="4">
        <f>IF(Movie[[#This Row],[budget]]=0,0,SUM((Movie[[#This Row],[gross]]-Movie[[#This Row],[budget]])/Movie[[#This Row],[budget]]))</f>
        <v>0</v>
      </c>
    </row>
    <row r="155" spans="1:18" x14ac:dyDescent="0.3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 s="1">
        <v>35610100</v>
      </c>
      <c r="N155" t="s">
        <v>767</v>
      </c>
      <c r="O155">
        <v>122</v>
      </c>
      <c r="P155">
        <f>VLOOKUP(D155,CPI[],2,FALSE)</f>
        <v>90.9</v>
      </c>
      <c r="Q155" s="5">
        <f>SUM(Movie[[#This Row],[gross]]*((VLOOKUP(2024,CPI[],2,FALSE))/Movie[[#This Row],[CPI numbers]]))</f>
        <v>122892061.27612759</v>
      </c>
      <c r="R155" s="4">
        <f>IF(Movie[[#This Row],[budget]]=0,0,SUM((Movie[[#This Row],[gross]]-Movie[[#This Row],[budget]])/Movie[[#This Row],[budget]]))</f>
        <v>0</v>
      </c>
    </row>
    <row r="156" spans="1:18" x14ac:dyDescent="0.3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 s="1">
        <v>8500000</v>
      </c>
      <c r="M156" s="1">
        <v>29916207</v>
      </c>
      <c r="N156" t="s">
        <v>31</v>
      </c>
      <c r="O156">
        <v>94</v>
      </c>
      <c r="P156">
        <f>VLOOKUP(D156,CPI[],2,FALSE)</f>
        <v>90.9</v>
      </c>
      <c r="Q156" s="5">
        <f>SUM(Movie[[#This Row],[gross]]*((VLOOKUP(2024,CPI[],2,FALSE))/Movie[[#This Row],[CPI numbers]]))</f>
        <v>103242179.71287127</v>
      </c>
      <c r="R156" s="4">
        <f>IF(Movie[[#This Row],[budget]]=0,0,SUM((Movie[[#This Row],[gross]]-Movie[[#This Row],[budget]])/Movie[[#This Row],[budget]]))</f>
        <v>2.5195537647058823</v>
      </c>
    </row>
    <row r="157" spans="1:18" x14ac:dyDescent="0.3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 s="1">
        <v>237000</v>
      </c>
      <c r="N157" t="s">
        <v>775</v>
      </c>
      <c r="O157">
        <v>87</v>
      </c>
      <c r="P157">
        <f>VLOOKUP(D157,CPI[],2,FALSE)</f>
        <v>90.9</v>
      </c>
      <c r="Q157" s="5">
        <f>SUM(Movie[[#This Row],[gross]]*((VLOOKUP(2024,CPI[],2,FALSE))/Movie[[#This Row],[CPI numbers]]))</f>
        <v>817897.68976897676</v>
      </c>
      <c r="R157" s="4">
        <f>IF(Movie[[#This Row],[budget]]=0,0,SUM((Movie[[#This Row],[gross]]-Movie[[#This Row],[budget]])/Movie[[#This Row],[budget]]))</f>
        <v>0</v>
      </c>
    </row>
    <row r="158" spans="1:18" x14ac:dyDescent="0.3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 s="1">
        <v>17583634</v>
      </c>
      <c r="N158" t="s">
        <v>384</v>
      </c>
      <c r="O158">
        <v>112</v>
      </c>
      <c r="P158">
        <f>VLOOKUP(D158,CPI[],2,FALSE)</f>
        <v>90.9</v>
      </c>
      <c r="Q158" s="5">
        <f>SUM(Movie[[#This Row],[gross]]*((VLOOKUP(2024,CPI[],2,FALSE))/Movie[[#This Row],[CPI numbers]]))</f>
        <v>60681914.035203516</v>
      </c>
      <c r="R158" s="4">
        <f>IF(Movie[[#This Row],[budget]]=0,0,SUM((Movie[[#This Row],[gross]]-Movie[[#This Row],[budget]])/Movie[[#This Row],[budget]]))</f>
        <v>0</v>
      </c>
    </row>
    <row r="159" spans="1:18" x14ac:dyDescent="0.3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 s="1">
        <v>17000000</v>
      </c>
      <c r="M159" s="1">
        <v>10626725</v>
      </c>
      <c r="N159" t="s">
        <v>50</v>
      </c>
      <c r="O159">
        <v>115</v>
      </c>
      <c r="P159">
        <f>VLOOKUP(D159,CPI[],2,FALSE)</f>
        <v>90.9</v>
      </c>
      <c r="Q159" s="5">
        <f>SUM(Movie[[#This Row],[gross]]*((VLOOKUP(2024,CPI[],2,FALSE))/Movie[[#This Row],[CPI numbers]]))</f>
        <v>36673307.288228817</v>
      </c>
      <c r="R159" s="4">
        <f>IF(Movie[[#This Row],[budget]]=0,0,SUM((Movie[[#This Row],[gross]]-Movie[[#This Row],[budget]])/Movie[[#This Row],[budget]]))</f>
        <v>-0.37489852941176471</v>
      </c>
    </row>
    <row r="160" spans="1:18" x14ac:dyDescent="0.3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 s="1">
        <v>5165432</v>
      </c>
      <c r="N160" t="s">
        <v>787</v>
      </c>
      <c r="O160">
        <v>86</v>
      </c>
      <c r="P160">
        <f>VLOOKUP(D160,CPI[],2,FALSE)</f>
        <v>90.9</v>
      </c>
      <c r="Q160" s="5">
        <f>SUM(Movie[[#This Row],[gross]]*((VLOOKUP(2024,CPI[],2,FALSE))/Movie[[#This Row],[CPI numbers]]))</f>
        <v>17826138.816281628</v>
      </c>
      <c r="R160" s="4">
        <f>IF(Movie[[#This Row],[budget]]=0,0,SUM((Movie[[#This Row],[gross]]-Movie[[#This Row],[budget]])/Movie[[#This Row],[budget]]))</f>
        <v>0</v>
      </c>
    </row>
    <row r="161" spans="1:18" x14ac:dyDescent="0.3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 s="1">
        <v>8600000</v>
      </c>
      <c r="M161" s="1">
        <v>8124257</v>
      </c>
      <c r="N161" t="s">
        <v>50</v>
      </c>
      <c r="O161">
        <v>167</v>
      </c>
      <c r="P161">
        <f>VLOOKUP(D161,CPI[],2,FALSE)</f>
        <v>90.9</v>
      </c>
      <c r="Q161" s="5">
        <f>SUM(Movie[[#This Row],[gross]]*((VLOOKUP(2024,CPI[],2,FALSE))/Movie[[#This Row],[CPI numbers]]))</f>
        <v>28037177.347634759</v>
      </c>
      <c r="R161" s="4">
        <f>IF(Movie[[#This Row],[budget]]=0,0,SUM((Movie[[#This Row],[gross]]-Movie[[#This Row],[budget]])/Movie[[#This Row],[budget]]))</f>
        <v>-5.531895348837209E-2</v>
      </c>
    </row>
    <row r="162" spans="1:18" x14ac:dyDescent="0.3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 s="1">
        <v>2447576</v>
      </c>
      <c r="N162" t="s">
        <v>50</v>
      </c>
      <c r="O162">
        <v>104</v>
      </c>
      <c r="P162">
        <f>VLOOKUP(D162,CPI[],2,FALSE)</f>
        <v>90.9</v>
      </c>
      <c r="Q162" s="5">
        <f>SUM(Movie[[#This Row],[gross]]*((VLOOKUP(2024,CPI[],2,FALSE))/Movie[[#This Row],[CPI numbers]]))</f>
        <v>8446695.1727172714</v>
      </c>
      <c r="R162" s="4">
        <f>IF(Movie[[#This Row],[budget]]=0,0,SUM((Movie[[#This Row],[gross]]-Movie[[#This Row],[budget]])/Movie[[#This Row],[budget]]))</f>
        <v>0</v>
      </c>
    </row>
    <row r="163" spans="1:18" x14ac:dyDescent="0.3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 s="1">
        <v>15578237</v>
      </c>
      <c r="N163" t="s">
        <v>61</v>
      </c>
      <c r="O163">
        <v>103</v>
      </c>
      <c r="P163">
        <f>VLOOKUP(D163,CPI[],2,FALSE)</f>
        <v>90.9</v>
      </c>
      <c r="Q163" s="5">
        <f>SUM(Movie[[#This Row],[gross]]*((VLOOKUP(2024,CPI[],2,FALSE))/Movie[[#This Row],[CPI numbers]]))</f>
        <v>53761198.53575357</v>
      </c>
      <c r="R163" s="4">
        <f>IF(Movie[[#This Row],[budget]]=0,0,SUM((Movie[[#This Row],[gross]]-Movie[[#This Row],[budget]])/Movie[[#This Row],[budget]]))</f>
        <v>0</v>
      </c>
    </row>
    <row r="164" spans="1:18" x14ac:dyDescent="0.3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 s="1">
        <v>110014</v>
      </c>
      <c r="N164" t="s">
        <v>801</v>
      </c>
      <c r="O164">
        <v>117</v>
      </c>
      <c r="P164">
        <f>VLOOKUP(D164,CPI[],2,FALSE)</f>
        <v>90.9</v>
      </c>
      <c r="Q164" s="5">
        <f>SUM(Movie[[#This Row],[gross]]*((VLOOKUP(2024,CPI[],2,FALSE))/Movie[[#This Row],[CPI numbers]]))</f>
        <v>379663.27612761274</v>
      </c>
      <c r="R164" s="4">
        <f>IF(Movie[[#This Row],[budget]]=0,0,SUM((Movie[[#This Row],[gross]]-Movie[[#This Row],[budget]])/Movie[[#This Row],[budget]]))</f>
        <v>0</v>
      </c>
    </row>
    <row r="165" spans="1:18" x14ac:dyDescent="0.3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 s="1">
        <v>5229643</v>
      </c>
      <c r="N165" t="s">
        <v>806</v>
      </c>
      <c r="O165">
        <v>92</v>
      </c>
      <c r="P165">
        <f>VLOOKUP(D165,CPI[],2,FALSE)</f>
        <v>90.9</v>
      </c>
      <c r="Q165" s="5">
        <f>SUM(Movie[[#This Row],[gross]]*((VLOOKUP(2024,CPI[],2,FALSE))/Movie[[#This Row],[CPI numbers]]))</f>
        <v>18047733.873487346</v>
      </c>
      <c r="R165" s="4">
        <f>IF(Movie[[#This Row],[budget]]=0,0,SUM((Movie[[#This Row],[gross]]-Movie[[#This Row],[budget]])/Movie[[#This Row],[budget]]))</f>
        <v>0</v>
      </c>
    </row>
    <row r="166" spans="1:18" x14ac:dyDescent="0.3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 s="1">
        <v>29200000</v>
      </c>
      <c r="N166" t="s">
        <v>445</v>
      </c>
      <c r="O166">
        <v>125</v>
      </c>
      <c r="P166">
        <f>VLOOKUP(D166,CPI[],2,FALSE)</f>
        <v>90.9</v>
      </c>
      <c r="Q166" s="5">
        <f>SUM(Movie[[#This Row],[gross]]*((VLOOKUP(2024,CPI[],2,FALSE))/Movie[[#This Row],[CPI numbers]]))</f>
        <v>100770517.05170515</v>
      </c>
      <c r="R166" s="4">
        <f>IF(Movie[[#This Row],[budget]]=0,0,SUM((Movie[[#This Row],[gross]]-Movie[[#This Row],[budget]])/Movie[[#This Row],[budget]]))</f>
        <v>0</v>
      </c>
    </row>
    <row r="167" spans="1:18" x14ac:dyDescent="0.3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 s="1">
        <v>800000</v>
      </c>
      <c r="M167" s="1">
        <v>1118634</v>
      </c>
      <c r="N167" t="s">
        <v>578</v>
      </c>
      <c r="O167">
        <v>84</v>
      </c>
      <c r="P167">
        <f>VLOOKUP(D167,CPI[],2,FALSE)</f>
        <v>90.9</v>
      </c>
      <c r="Q167" s="5">
        <f>SUM(Movie[[#This Row],[gross]]*((VLOOKUP(2024,CPI[],2,FALSE))/Movie[[#This Row],[CPI numbers]]))</f>
        <v>3860456.3894389435</v>
      </c>
      <c r="R167" s="4">
        <f>IF(Movie[[#This Row],[budget]]=0,0,SUM((Movie[[#This Row],[gross]]-Movie[[#This Row],[budget]])/Movie[[#This Row],[budget]]))</f>
        <v>0.39829249999999999</v>
      </c>
    </row>
    <row r="168" spans="1:18" x14ac:dyDescent="0.3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  <c r="P168">
        <f>VLOOKUP(D168,CPI[],2,FALSE)</f>
        <v>90.9</v>
      </c>
      <c r="Q168" s="5">
        <f>SUM(Movie[[#This Row],[gross]]*((VLOOKUP(2024,CPI[],2,FALSE))/Movie[[#This Row],[CPI numbers]]))</f>
        <v>0</v>
      </c>
      <c r="R168" s="4">
        <f>IF(Movie[[#This Row],[budget]]=0,0,SUM((Movie[[#This Row],[gross]]-Movie[[#This Row],[budget]])/Movie[[#This Row],[budget]]))</f>
        <v>0</v>
      </c>
    </row>
    <row r="169" spans="1:18" x14ac:dyDescent="0.3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 s="1">
        <v>20000000</v>
      </c>
      <c r="M169" s="1">
        <v>18826490</v>
      </c>
      <c r="N169" t="s">
        <v>820</v>
      </c>
      <c r="O169">
        <v>98</v>
      </c>
      <c r="P169">
        <f>VLOOKUP(D169,CPI[],2,FALSE)</f>
        <v>90.9</v>
      </c>
      <c r="Q169" s="5">
        <f>SUM(Movie[[#This Row],[gross]]*((VLOOKUP(2024,CPI[],2,FALSE))/Movie[[#This Row],[CPI numbers]]))</f>
        <v>64971066.149614953</v>
      </c>
      <c r="R169" s="4">
        <f>IF(Movie[[#This Row],[budget]]=0,0,SUM((Movie[[#This Row],[gross]]-Movie[[#This Row],[budget]])/Movie[[#This Row],[budget]]))</f>
        <v>-5.8675499999999998E-2</v>
      </c>
    </row>
    <row r="170" spans="1:18" x14ac:dyDescent="0.3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 s="1">
        <v>6000000</v>
      </c>
      <c r="M170" s="1">
        <v>9566593</v>
      </c>
      <c r="N170" t="s">
        <v>825</v>
      </c>
      <c r="O170">
        <v>92</v>
      </c>
      <c r="P170">
        <f>VLOOKUP(D170,CPI[],2,FALSE)</f>
        <v>90.9</v>
      </c>
      <c r="Q170" s="5">
        <f>SUM(Movie[[#This Row],[gross]]*((VLOOKUP(2024,CPI[],2,FALSE))/Movie[[#This Row],[CPI numbers]]))</f>
        <v>33014743.939493947</v>
      </c>
      <c r="R170" s="4">
        <f>IF(Movie[[#This Row],[budget]]=0,0,SUM((Movie[[#This Row],[gross]]-Movie[[#This Row],[budget]])/Movie[[#This Row],[budget]]))</f>
        <v>0.59443216666666665</v>
      </c>
    </row>
    <row r="171" spans="1:18" x14ac:dyDescent="0.3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 s="1">
        <v>20259961</v>
      </c>
      <c r="N171" t="s">
        <v>830</v>
      </c>
      <c r="O171">
        <v>88</v>
      </c>
      <c r="P171">
        <f>VLOOKUP(D171,CPI[],2,FALSE)</f>
        <v>90.9</v>
      </c>
      <c r="Q171" s="5">
        <f>SUM(Movie[[#This Row],[gross]]*((VLOOKUP(2024,CPI[],2,FALSE))/Movie[[#This Row],[CPI numbers]]))</f>
        <v>69918039.226622656</v>
      </c>
      <c r="R171" s="4">
        <f>IF(Movie[[#This Row],[budget]]=0,0,SUM((Movie[[#This Row],[gross]]-Movie[[#This Row],[budget]])/Movie[[#This Row],[budget]]))</f>
        <v>0</v>
      </c>
    </row>
    <row r="172" spans="1:18" x14ac:dyDescent="0.3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 s="1">
        <v>14923752</v>
      </c>
      <c r="N172" t="s">
        <v>834</v>
      </c>
      <c r="O172">
        <v>112</v>
      </c>
      <c r="P172">
        <f>VLOOKUP(D172,CPI[],2,FALSE)</f>
        <v>90.9</v>
      </c>
      <c r="Q172" s="5">
        <f>SUM(Movie[[#This Row],[gross]]*((VLOOKUP(2024,CPI[],2,FALSE))/Movie[[#This Row],[CPI numbers]]))</f>
        <v>51502541.280528046</v>
      </c>
      <c r="R172" s="4">
        <f>IF(Movie[[#This Row],[budget]]=0,0,SUM((Movie[[#This Row],[gross]]-Movie[[#This Row],[budget]])/Movie[[#This Row],[budget]]))</f>
        <v>0</v>
      </c>
    </row>
    <row r="173" spans="1:18" x14ac:dyDescent="0.3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 s="1">
        <v>12042</v>
      </c>
      <c r="N173" t="s">
        <v>839</v>
      </c>
      <c r="O173">
        <v>101</v>
      </c>
      <c r="P173">
        <f>VLOOKUP(D173,CPI[],2,FALSE)</f>
        <v>90.9</v>
      </c>
      <c r="Q173" s="5">
        <f>SUM(Movie[[#This Row],[gross]]*((VLOOKUP(2024,CPI[],2,FALSE))/Movie[[#This Row],[CPI numbers]]))</f>
        <v>41557.485148514847</v>
      </c>
      <c r="R173" s="4">
        <f>IF(Movie[[#This Row],[budget]]=0,0,SUM((Movie[[#This Row],[gross]]-Movie[[#This Row],[budget]])/Movie[[#This Row],[budget]]))</f>
        <v>0</v>
      </c>
    </row>
    <row r="174" spans="1:18" x14ac:dyDescent="0.3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 s="1">
        <v>250000</v>
      </c>
      <c r="N174" t="s">
        <v>844</v>
      </c>
      <c r="O174">
        <v>96</v>
      </c>
      <c r="P174">
        <f>VLOOKUP(D174,CPI[],2,FALSE)</f>
        <v>90.9</v>
      </c>
      <c r="Q174" s="5">
        <f>SUM(Movie[[#This Row],[gross]]*((VLOOKUP(2024,CPI[],2,FALSE))/Movie[[#This Row],[CPI numbers]]))</f>
        <v>0</v>
      </c>
      <c r="R174" s="4">
        <f>IF(Movie[[#This Row],[budget]]=0,0,SUM((Movie[[#This Row],[gross]]-Movie[[#This Row],[budget]])/Movie[[#This Row],[budget]]))</f>
        <v>-1</v>
      </c>
    </row>
    <row r="175" spans="1:18" x14ac:dyDescent="0.3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 s="1">
        <v>8000000</v>
      </c>
      <c r="M175" s="1">
        <v>26154211</v>
      </c>
      <c r="N175" t="s">
        <v>180</v>
      </c>
      <c r="O175">
        <v>93</v>
      </c>
      <c r="P175">
        <f>VLOOKUP(D175,CPI[],2,FALSE)</f>
        <v>90.9</v>
      </c>
      <c r="Q175" s="5">
        <f>SUM(Movie[[#This Row],[gross]]*((VLOOKUP(2024,CPI[],2,FALSE))/Movie[[#This Row],[CPI numbers]]))</f>
        <v>90259361.833883375</v>
      </c>
      <c r="R175" s="4">
        <f>IF(Movie[[#This Row],[budget]]=0,0,SUM((Movie[[#This Row],[gross]]-Movie[[#This Row],[budget]])/Movie[[#This Row],[budget]]))</f>
        <v>2.269276375</v>
      </c>
    </row>
    <row r="176" spans="1:18" x14ac:dyDescent="0.3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 s="1">
        <v>22000000</v>
      </c>
      <c r="M176" s="1">
        <v>9171289</v>
      </c>
      <c r="N176" t="s">
        <v>118</v>
      </c>
      <c r="O176">
        <v>108</v>
      </c>
      <c r="P176">
        <f>VLOOKUP(D176,CPI[],2,FALSE)</f>
        <v>90.9</v>
      </c>
      <c r="Q176" s="5">
        <f>SUM(Movie[[#This Row],[gross]]*((VLOOKUP(2024,CPI[],2,FALSE))/Movie[[#This Row],[CPI numbers]]))</f>
        <v>31650532.005500548</v>
      </c>
      <c r="R176" s="4">
        <f>IF(Movie[[#This Row],[budget]]=0,0,SUM((Movie[[#This Row],[gross]]-Movie[[#This Row],[budget]])/Movie[[#This Row],[budget]]))</f>
        <v>-0.58312322727272725</v>
      </c>
    </row>
    <row r="177" spans="1:18" x14ac:dyDescent="0.3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 s="1">
        <v>1500000</v>
      </c>
      <c r="N177" t="s">
        <v>856</v>
      </c>
      <c r="O177">
        <v>96</v>
      </c>
      <c r="P177">
        <f>VLOOKUP(D177,CPI[],2,FALSE)</f>
        <v>90.9</v>
      </c>
      <c r="Q177" s="5">
        <f>SUM(Movie[[#This Row],[gross]]*((VLOOKUP(2024,CPI[],2,FALSE))/Movie[[#This Row],[CPI numbers]]))</f>
        <v>0</v>
      </c>
      <c r="R177" s="4">
        <f>IF(Movie[[#This Row],[budget]]=0,0,SUM((Movie[[#This Row],[gross]]-Movie[[#This Row],[budget]])/Movie[[#This Row],[budget]]))</f>
        <v>-1</v>
      </c>
    </row>
    <row r="178" spans="1:18" x14ac:dyDescent="0.3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 s="1">
        <v>18000000</v>
      </c>
      <c r="M178" s="1">
        <v>12617845</v>
      </c>
      <c r="N178" t="s">
        <v>861</v>
      </c>
      <c r="O178">
        <v>98</v>
      </c>
      <c r="P178">
        <f>VLOOKUP(D178,CPI[],2,FALSE)</f>
        <v>90.9</v>
      </c>
      <c r="Q178" s="5">
        <f>SUM(Movie[[#This Row],[gross]]*((VLOOKUP(2024,CPI[],2,FALSE))/Movie[[#This Row],[CPI numbers]]))</f>
        <v>43544752.216721669</v>
      </c>
      <c r="R178" s="4">
        <f>IF(Movie[[#This Row],[budget]]=0,0,SUM((Movie[[#This Row],[gross]]-Movie[[#This Row],[budget]])/Movie[[#This Row],[budget]]))</f>
        <v>-0.2990086111111111</v>
      </c>
    </row>
    <row r="179" spans="1:18" x14ac:dyDescent="0.3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 s="1">
        <v>14000000</v>
      </c>
      <c r="M179" s="1">
        <v>2022771</v>
      </c>
      <c r="N179" t="s">
        <v>50</v>
      </c>
      <c r="O179">
        <v>118</v>
      </c>
      <c r="P179">
        <f>VLOOKUP(D179,CPI[],2,FALSE)</f>
        <v>90.9</v>
      </c>
      <c r="Q179" s="5">
        <f>SUM(Movie[[#This Row],[gross]]*((VLOOKUP(2024,CPI[],2,FALSE))/Movie[[#This Row],[CPI numbers]]))</f>
        <v>6980673.9570957087</v>
      </c>
      <c r="R179" s="4">
        <f>IF(Movie[[#This Row],[budget]]=0,0,SUM((Movie[[#This Row],[gross]]-Movie[[#This Row],[budget]])/Movie[[#This Row],[budget]]))</f>
        <v>-0.85551635714285712</v>
      </c>
    </row>
    <row r="180" spans="1:18" x14ac:dyDescent="0.3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 s="1">
        <v>1169875</v>
      </c>
      <c r="N180" t="s">
        <v>871</v>
      </c>
      <c r="O180">
        <v>88</v>
      </c>
      <c r="P180">
        <f>VLOOKUP(D180,CPI[],2,FALSE)</f>
        <v>90.9</v>
      </c>
      <c r="Q180" s="5">
        <f>SUM(Movie[[#This Row],[gross]]*((VLOOKUP(2024,CPI[],2,FALSE))/Movie[[#This Row],[CPI numbers]]))</f>
        <v>4037291.3916391633</v>
      </c>
      <c r="R180" s="4">
        <f>IF(Movie[[#This Row],[budget]]=0,0,SUM((Movie[[#This Row],[gross]]-Movie[[#This Row],[budget]])/Movie[[#This Row],[budget]]))</f>
        <v>0</v>
      </c>
    </row>
    <row r="181" spans="1:18" x14ac:dyDescent="0.3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 s="1">
        <v>3800000</v>
      </c>
      <c r="N181" t="s">
        <v>875</v>
      </c>
      <c r="O181">
        <v>106</v>
      </c>
      <c r="P181">
        <f>VLOOKUP(D181,CPI[],2,FALSE)</f>
        <v>90.9</v>
      </c>
      <c r="Q181" s="5">
        <f>SUM(Movie[[#This Row],[gross]]*((VLOOKUP(2024,CPI[],2,FALSE))/Movie[[#This Row],[CPI numbers]]))</f>
        <v>0</v>
      </c>
      <c r="R181" s="4">
        <f>IF(Movie[[#This Row],[budget]]=0,0,SUM((Movie[[#This Row],[gross]]-Movie[[#This Row],[budget]])/Movie[[#This Row],[budget]]))</f>
        <v>-1</v>
      </c>
    </row>
    <row r="182" spans="1:18" x14ac:dyDescent="0.3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 s="1">
        <v>2700000</v>
      </c>
      <c r="M182" s="1">
        <v>3256082</v>
      </c>
      <c r="N182" t="s">
        <v>61</v>
      </c>
      <c r="O182">
        <v>103</v>
      </c>
      <c r="P182">
        <f>VLOOKUP(D182,CPI[],2,FALSE)</f>
        <v>90.9</v>
      </c>
      <c r="Q182" s="5">
        <f>SUM(Movie[[#This Row],[gross]]*((VLOOKUP(2024,CPI[],2,FALSE))/Movie[[#This Row],[CPI numbers]]))</f>
        <v>11236885.845984597</v>
      </c>
      <c r="R182" s="4">
        <f>IF(Movie[[#This Row],[budget]]=0,0,SUM((Movie[[#This Row],[gross]]-Movie[[#This Row],[budget]])/Movie[[#This Row],[budget]]))</f>
        <v>0.2059562962962963</v>
      </c>
    </row>
    <row r="183" spans="1:18" x14ac:dyDescent="0.3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 s="1">
        <v>14492125</v>
      </c>
      <c r="N183" t="s">
        <v>883</v>
      </c>
      <c r="O183">
        <v>117</v>
      </c>
      <c r="P183">
        <f>VLOOKUP(D183,CPI[],2,FALSE)</f>
        <v>90.9</v>
      </c>
      <c r="Q183" s="5">
        <f>SUM(Movie[[#This Row],[gross]]*((VLOOKUP(2024,CPI[],2,FALSE))/Movie[[#This Row],[CPI numbers]]))</f>
        <v>50012977.035203516</v>
      </c>
      <c r="R183" s="4">
        <f>IF(Movie[[#This Row],[budget]]=0,0,SUM((Movie[[#This Row],[gross]]-Movie[[#This Row],[budget]])/Movie[[#This Row],[budget]]))</f>
        <v>0</v>
      </c>
    </row>
    <row r="184" spans="1:18" x14ac:dyDescent="0.3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 s="1">
        <v>10000000</v>
      </c>
      <c r="M184" s="1">
        <v>7258543</v>
      </c>
      <c r="N184" t="s">
        <v>889</v>
      </c>
      <c r="O184">
        <v>96</v>
      </c>
      <c r="P184">
        <f>VLOOKUP(D184,CPI[],2,FALSE)</f>
        <v>90.9</v>
      </c>
      <c r="Q184" s="5">
        <f>SUM(Movie[[#This Row],[gross]]*((VLOOKUP(2024,CPI[],2,FALSE))/Movie[[#This Row],[CPI numbers]]))</f>
        <v>25049559.286028601</v>
      </c>
      <c r="R184" s="4">
        <f>IF(Movie[[#This Row],[budget]]=0,0,SUM((Movie[[#This Row],[gross]]-Movie[[#This Row],[budget]])/Movie[[#This Row],[budget]]))</f>
        <v>-0.27414569999999999</v>
      </c>
    </row>
    <row r="185" spans="1:18" x14ac:dyDescent="0.3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 s="1">
        <v>11000000</v>
      </c>
      <c r="M185" s="1">
        <v>31261269</v>
      </c>
      <c r="N185" t="s">
        <v>61</v>
      </c>
      <c r="O185">
        <v>94</v>
      </c>
      <c r="P185">
        <f>VLOOKUP(D185,CPI[],2,FALSE)</f>
        <v>90.9</v>
      </c>
      <c r="Q185" s="5">
        <f>SUM(Movie[[#This Row],[gross]]*((VLOOKUP(2024,CPI[],2,FALSE))/Movie[[#This Row],[CPI numbers]]))</f>
        <v>107884049.34323432</v>
      </c>
      <c r="R185" s="4">
        <f>IF(Movie[[#This Row],[budget]]=0,0,SUM((Movie[[#This Row],[gross]]-Movie[[#This Row],[budget]])/Movie[[#This Row],[budget]]))</f>
        <v>1.8419335454545454</v>
      </c>
    </row>
    <row r="186" spans="1:18" x14ac:dyDescent="0.3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 s="1">
        <v>2863642</v>
      </c>
      <c r="N186" t="s">
        <v>31</v>
      </c>
      <c r="O186">
        <v>93</v>
      </c>
      <c r="P186">
        <f>VLOOKUP(D186,CPI[],2,FALSE)</f>
        <v>90.9</v>
      </c>
      <c r="Q186" s="5">
        <f>SUM(Movie[[#This Row],[gross]]*((VLOOKUP(2024,CPI[],2,FALSE))/Movie[[#This Row],[CPI numbers]]))</f>
        <v>9882557.7051705159</v>
      </c>
      <c r="R186" s="4">
        <f>IF(Movie[[#This Row],[budget]]=0,0,SUM((Movie[[#This Row],[gross]]-Movie[[#This Row],[budget]])/Movie[[#This Row],[budget]]))</f>
        <v>0</v>
      </c>
    </row>
    <row r="187" spans="1:18" x14ac:dyDescent="0.3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 s="1">
        <v>12000000</v>
      </c>
      <c r="M187" s="1">
        <v>2154696</v>
      </c>
      <c r="N187" t="s">
        <v>61</v>
      </c>
      <c r="O187">
        <v>78</v>
      </c>
      <c r="P187">
        <f>VLOOKUP(D187,CPI[],2,FALSE)</f>
        <v>90.9</v>
      </c>
      <c r="Q187" s="5">
        <f>SUM(Movie[[#This Row],[gross]]*((VLOOKUP(2024,CPI[],2,FALSE))/Movie[[#This Row],[CPI numbers]]))</f>
        <v>7435953.0825082501</v>
      </c>
      <c r="R187" s="4">
        <f>IF(Movie[[#This Row],[budget]]=0,0,SUM((Movie[[#This Row],[gross]]-Movie[[#This Row],[budget]])/Movie[[#This Row],[budget]]))</f>
        <v>-0.820442</v>
      </c>
    </row>
    <row r="188" spans="1:18" x14ac:dyDescent="0.3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 s="1">
        <v>11809387</v>
      </c>
      <c r="N188" t="s">
        <v>904</v>
      </c>
      <c r="O188">
        <v>94</v>
      </c>
      <c r="P188">
        <f>VLOOKUP(D188,CPI[],2,FALSE)</f>
        <v>90.9</v>
      </c>
      <c r="Q188" s="5">
        <f>SUM(Movie[[#This Row],[gross]]*((VLOOKUP(2024,CPI[],2,FALSE))/Movie[[#This Row],[CPI numbers]]))</f>
        <v>40754727.193619356</v>
      </c>
      <c r="R188" s="4">
        <f>IF(Movie[[#This Row],[budget]]=0,0,SUM((Movie[[#This Row],[gross]]-Movie[[#This Row],[budget]])/Movie[[#This Row],[budget]]))</f>
        <v>0</v>
      </c>
    </row>
    <row r="189" spans="1:18" x14ac:dyDescent="0.3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 s="1">
        <v>3500000</v>
      </c>
      <c r="M189" s="1">
        <v>17569027</v>
      </c>
      <c r="N189" t="s">
        <v>711</v>
      </c>
      <c r="O189">
        <v>100</v>
      </c>
      <c r="P189">
        <f>VLOOKUP(D189,CPI[],2,FALSE)</f>
        <v>90.9</v>
      </c>
      <c r="Q189" s="5">
        <f>SUM(Movie[[#This Row],[gross]]*((VLOOKUP(2024,CPI[],2,FALSE))/Movie[[#This Row],[CPI numbers]]))</f>
        <v>60631504.61936193</v>
      </c>
      <c r="R189" s="4">
        <f>IF(Movie[[#This Row],[budget]]=0,0,SUM((Movie[[#This Row],[gross]]-Movie[[#This Row],[budget]])/Movie[[#This Row],[budget]]))</f>
        <v>4.0197219999999998</v>
      </c>
    </row>
    <row r="190" spans="1:18" x14ac:dyDescent="0.3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 s="1">
        <v>1976198</v>
      </c>
      <c r="N190" t="s">
        <v>61</v>
      </c>
      <c r="O190">
        <v>94</v>
      </c>
      <c r="P190">
        <f>VLOOKUP(D190,CPI[],2,FALSE)</f>
        <v>90.9</v>
      </c>
      <c r="Q190" s="5">
        <f>SUM(Movie[[#This Row],[gross]]*((VLOOKUP(2024,CPI[],2,FALSE))/Movie[[#This Row],[CPI numbers]]))</f>
        <v>6819948.4334433433</v>
      </c>
      <c r="R190" s="4">
        <f>IF(Movie[[#This Row],[budget]]=0,0,SUM((Movie[[#This Row],[gross]]-Movie[[#This Row],[budget]])/Movie[[#This Row],[budget]]))</f>
        <v>0</v>
      </c>
    </row>
    <row r="191" spans="1:18" x14ac:dyDescent="0.3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 s="1">
        <v>13000000</v>
      </c>
      <c r="M191" s="1">
        <v>8206145</v>
      </c>
      <c r="N191" t="s">
        <v>118</v>
      </c>
      <c r="O191">
        <v>119</v>
      </c>
      <c r="P191">
        <f>VLOOKUP(D191,CPI[],2,FALSE)</f>
        <v>90.9</v>
      </c>
      <c r="Q191" s="5">
        <f>SUM(Movie[[#This Row],[gross]]*((VLOOKUP(2024,CPI[],2,FALSE))/Movie[[#This Row],[CPI numbers]]))</f>
        <v>28319776.529152911</v>
      </c>
      <c r="R191" s="4">
        <f>IF(Movie[[#This Row],[budget]]=0,0,SUM((Movie[[#This Row],[gross]]-Movie[[#This Row],[budget]])/Movie[[#This Row],[budget]]))</f>
        <v>-0.36875807692307694</v>
      </c>
    </row>
    <row r="192" spans="1:18" x14ac:dyDescent="0.3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 s="1">
        <v>46000000</v>
      </c>
      <c r="M192" s="1">
        <v>5200986</v>
      </c>
      <c r="N192" t="s">
        <v>921</v>
      </c>
      <c r="O192">
        <v>140</v>
      </c>
      <c r="P192">
        <f>VLOOKUP(D192,CPI[],2,FALSE)</f>
        <v>90.9</v>
      </c>
      <c r="Q192" s="5">
        <f>SUM(Movie[[#This Row],[gross]]*((VLOOKUP(2024,CPI[],2,FALSE))/Movie[[#This Row],[CPI numbers]]))</f>
        <v>17948837.273927391</v>
      </c>
      <c r="R192" s="4">
        <f>IF(Movie[[#This Row],[budget]]=0,0,SUM((Movie[[#This Row],[gross]]-Movie[[#This Row],[budget]])/Movie[[#This Row],[budget]]))</f>
        <v>-0.88693508695652179</v>
      </c>
    </row>
    <row r="193" spans="1:18" x14ac:dyDescent="0.3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 s="1">
        <v>14000000</v>
      </c>
      <c r="M193" s="1">
        <v>4454295</v>
      </c>
      <c r="N193" t="s">
        <v>61</v>
      </c>
      <c r="O193">
        <v>87</v>
      </c>
      <c r="P193">
        <f>VLOOKUP(D193,CPI[],2,FALSE)</f>
        <v>90.9</v>
      </c>
      <c r="Q193" s="5">
        <f>SUM(Movie[[#This Row],[gross]]*((VLOOKUP(2024,CPI[],2,FALSE))/Movie[[#This Row],[CPI numbers]]))</f>
        <v>15371972.953795377</v>
      </c>
      <c r="R193" s="4">
        <f>IF(Movie[[#This Row],[budget]]=0,0,SUM((Movie[[#This Row],[gross]]-Movie[[#This Row],[budget]])/Movie[[#This Row],[budget]]))</f>
        <v>-0.68183607142857139</v>
      </c>
    </row>
    <row r="194" spans="1:18" x14ac:dyDescent="0.3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 s="1">
        <v>12000000</v>
      </c>
      <c r="M194" s="1">
        <v>3702028</v>
      </c>
      <c r="N194" t="s">
        <v>930</v>
      </c>
      <c r="O194">
        <v>100</v>
      </c>
      <c r="P194">
        <f>VLOOKUP(D194,CPI[],2,FALSE)</f>
        <v>90.9</v>
      </c>
      <c r="Q194" s="5">
        <f>SUM(Movie[[#This Row],[gross]]*((VLOOKUP(2024,CPI[],2,FALSE))/Movie[[#This Row],[CPI numbers]]))</f>
        <v>12775865.606160615</v>
      </c>
      <c r="R194" s="4">
        <f>IF(Movie[[#This Row],[budget]]=0,0,SUM((Movie[[#This Row],[gross]]-Movie[[#This Row],[budget]])/Movie[[#This Row],[budget]]))</f>
        <v>-0.69149766666666668</v>
      </c>
    </row>
    <row r="195" spans="1:18" x14ac:dyDescent="0.3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 s="1">
        <v>16000000</v>
      </c>
      <c r="M195" s="1">
        <v>10851261</v>
      </c>
      <c r="N195" t="s">
        <v>123</v>
      </c>
      <c r="O195">
        <v>116</v>
      </c>
      <c r="P195">
        <f>VLOOKUP(D195,CPI[],2,FALSE)</f>
        <v>90.9</v>
      </c>
      <c r="Q195" s="5">
        <f>SUM(Movie[[#This Row],[gross]]*((VLOOKUP(2024,CPI[],2,FALSE))/Movie[[#This Row],[CPI numbers]]))</f>
        <v>37448191.151815176</v>
      </c>
      <c r="R195" s="4">
        <f>IF(Movie[[#This Row],[budget]]=0,0,SUM((Movie[[#This Row],[gross]]-Movie[[#This Row],[budget]])/Movie[[#This Row],[budget]]))</f>
        <v>-0.3217961875</v>
      </c>
    </row>
    <row r="196" spans="1:18" x14ac:dyDescent="0.3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 s="1">
        <v>25524778</v>
      </c>
      <c r="N196" t="s">
        <v>31</v>
      </c>
      <c r="O196">
        <v>120</v>
      </c>
      <c r="P196">
        <f>VLOOKUP(D196,CPI[],2,FALSE)</f>
        <v>90.9</v>
      </c>
      <c r="Q196" s="5">
        <f>SUM(Movie[[#This Row],[gross]]*((VLOOKUP(2024,CPI[],2,FALSE))/Movie[[#This Row],[CPI numbers]]))</f>
        <v>88087160.160616055</v>
      </c>
      <c r="R196" s="4">
        <f>IF(Movie[[#This Row],[budget]]=0,0,SUM((Movie[[#This Row],[gross]]-Movie[[#This Row],[budget]])/Movie[[#This Row],[budget]]))</f>
        <v>0</v>
      </c>
    </row>
    <row r="197" spans="1:18" x14ac:dyDescent="0.3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 s="1">
        <v>24000000</v>
      </c>
      <c r="M197" s="1">
        <v>2004742</v>
      </c>
      <c r="N197" t="s">
        <v>230</v>
      </c>
      <c r="O197">
        <v>107</v>
      </c>
      <c r="P197">
        <f>VLOOKUP(D197,CPI[],2,FALSE)</f>
        <v>90.9</v>
      </c>
      <c r="Q197" s="5">
        <f>SUM(Movie[[#This Row],[gross]]*((VLOOKUP(2024,CPI[],2,FALSE))/Movie[[#This Row],[CPI numbers]]))</f>
        <v>6918455.06490649</v>
      </c>
      <c r="R197" s="4">
        <f>IF(Movie[[#This Row],[budget]]=0,0,SUM((Movie[[#This Row],[gross]]-Movie[[#This Row],[budget]])/Movie[[#This Row],[budget]]))</f>
        <v>-0.91646908333333332</v>
      </c>
    </row>
    <row r="198" spans="1:18" x14ac:dyDescent="0.3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 s="1">
        <v>18838812</v>
      </c>
      <c r="N198" t="s">
        <v>44</v>
      </c>
      <c r="O198">
        <v>94</v>
      </c>
      <c r="P198">
        <f>VLOOKUP(D198,CPI[],2,FALSE)</f>
        <v>90.9</v>
      </c>
      <c r="Q198" s="5">
        <f>SUM(Movie[[#This Row],[gross]]*((VLOOKUP(2024,CPI[],2,FALSE))/Movie[[#This Row],[CPI numbers]]))</f>
        <v>65013589.927392729</v>
      </c>
      <c r="R198" s="4">
        <f>IF(Movie[[#This Row],[budget]]=0,0,SUM((Movie[[#This Row],[gross]]-Movie[[#This Row],[budget]])/Movie[[#This Row],[budget]]))</f>
        <v>0</v>
      </c>
    </row>
    <row r="199" spans="1:18" x14ac:dyDescent="0.3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 s="1">
        <v>2000000</v>
      </c>
      <c r="M199" s="1">
        <v>1791147</v>
      </c>
      <c r="N199" t="s">
        <v>930</v>
      </c>
      <c r="O199">
        <v>90</v>
      </c>
      <c r="P199">
        <f>VLOOKUP(D199,CPI[],2,FALSE)</f>
        <v>90.9</v>
      </c>
      <c r="Q199" s="5">
        <f>SUM(Movie[[#This Row],[gross]]*((VLOOKUP(2024,CPI[],2,FALSE))/Movie[[#This Row],[CPI numbers]]))</f>
        <v>6181329.0858085798</v>
      </c>
      <c r="R199" s="4">
        <f>IF(Movie[[#This Row],[budget]]=0,0,SUM((Movie[[#This Row],[gross]]-Movie[[#This Row],[budget]])/Movie[[#This Row],[budget]]))</f>
        <v>-0.10442650000000001</v>
      </c>
    </row>
    <row r="200" spans="1:18" x14ac:dyDescent="0.3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  <c r="P200">
        <f>VLOOKUP(D200,CPI[],2,FALSE)</f>
        <v>90.9</v>
      </c>
      <c r="Q200" s="5">
        <f>SUM(Movie[[#This Row],[gross]]*((VLOOKUP(2024,CPI[],2,FALSE))/Movie[[#This Row],[CPI numbers]]))</f>
        <v>0</v>
      </c>
      <c r="R200" s="4">
        <f>IF(Movie[[#This Row],[budget]]=0,0,SUM((Movie[[#This Row],[gross]]-Movie[[#This Row],[budget]])/Movie[[#This Row],[budget]]))</f>
        <v>0</v>
      </c>
    </row>
    <row r="201" spans="1:18" x14ac:dyDescent="0.3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 s="1">
        <v>16000000</v>
      </c>
      <c r="N201" t="s">
        <v>242</v>
      </c>
      <c r="O201">
        <v>96</v>
      </c>
      <c r="P201">
        <f>VLOOKUP(D201,CPI[],2,FALSE)</f>
        <v>90.9</v>
      </c>
      <c r="Q201" s="5">
        <f>SUM(Movie[[#This Row],[gross]]*((VLOOKUP(2024,CPI[],2,FALSE))/Movie[[#This Row],[CPI numbers]]))</f>
        <v>55216721.672167212</v>
      </c>
      <c r="R201" s="4">
        <f>IF(Movie[[#This Row],[budget]]=0,0,SUM((Movie[[#This Row],[gross]]-Movie[[#This Row],[budget]])/Movie[[#This Row],[budget]]))</f>
        <v>0</v>
      </c>
    </row>
    <row r="202" spans="1:18" x14ac:dyDescent="0.3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 s="1">
        <v>6892098</v>
      </c>
      <c r="N202" t="s">
        <v>960</v>
      </c>
      <c r="O202">
        <v>112</v>
      </c>
      <c r="P202">
        <f>VLOOKUP(D202,CPI[],2,FALSE)</f>
        <v>90.9</v>
      </c>
      <c r="Q202" s="5">
        <f>SUM(Movie[[#This Row],[gross]]*((VLOOKUP(2024,CPI[],2,FALSE))/Movie[[#This Row],[CPI numbers]]))</f>
        <v>23784941.062706269</v>
      </c>
      <c r="R202" s="4">
        <f>IF(Movie[[#This Row],[budget]]=0,0,SUM((Movie[[#This Row],[gross]]-Movie[[#This Row],[budget]])/Movie[[#This Row],[budget]]))</f>
        <v>0</v>
      </c>
    </row>
    <row r="203" spans="1:18" x14ac:dyDescent="0.3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  <c r="P203">
        <f>VLOOKUP(D203,CPI[],2,FALSE)</f>
        <v>90.9</v>
      </c>
      <c r="Q203" s="5">
        <f>SUM(Movie[[#This Row],[gross]]*((VLOOKUP(2024,CPI[],2,FALSE))/Movie[[#This Row],[CPI numbers]]))</f>
        <v>0</v>
      </c>
      <c r="R203" s="4">
        <f>IF(Movie[[#This Row],[budget]]=0,0,SUM((Movie[[#This Row],[gross]]-Movie[[#This Row],[budget]])/Movie[[#This Row],[budget]]))</f>
        <v>0</v>
      </c>
    </row>
    <row r="204" spans="1:18" x14ac:dyDescent="0.3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 s="1">
        <v>12000000</v>
      </c>
      <c r="N204" t="s">
        <v>973</v>
      </c>
      <c r="O204">
        <v>91</v>
      </c>
      <c r="P204">
        <f>VLOOKUP(D204,CPI[],2,FALSE)</f>
        <v>90.9</v>
      </c>
      <c r="Q204" s="5">
        <f>SUM(Movie[[#This Row],[gross]]*((VLOOKUP(2024,CPI[],2,FALSE))/Movie[[#This Row],[CPI numbers]]))</f>
        <v>41412541.254125409</v>
      </c>
      <c r="R204" s="4">
        <f>IF(Movie[[#This Row],[budget]]=0,0,SUM((Movie[[#This Row],[gross]]-Movie[[#This Row],[budget]])/Movie[[#This Row],[budget]]))</f>
        <v>0</v>
      </c>
    </row>
    <row r="205" spans="1:18" x14ac:dyDescent="0.3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 s="1">
        <v>17110</v>
      </c>
      <c r="N205" t="s">
        <v>978</v>
      </c>
      <c r="O205">
        <v>129</v>
      </c>
      <c r="P205">
        <f>VLOOKUP(D205,CPI[],2,FALSE)</f>
        <v>90.9</v>
      </c>
      <c r="Q205" s="5">
        <f>SUM(Movie[[#This Row],[gross]]*((VLOOKUP(2024,CPI[],2,FALSE))/Movie[[#This Row],[CPI numbers]]))</f>
        <v>59047.381738173812</v>
      </c>
      <c r="R205" s="4">
        <f>IF(Movie[[#This Row],[budget]]=0,0,SUM((Movie[[#This Row],[gross]]-Movie[[#This Row],[budget]])/Movie[[#This Row],[budget]]))</f>
        <v>0</v>
      </c>
    </row>
    <row r="206" spans="1:18" x14ac:dyDescent="0.3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 s="1">
        <v>1622898</v>
      </c>
      <c r="N206" t="s">
        <v>61</v>
      </c>
      <c r="O206">
        <v>94</v>
      </c>
      <c r="P206">
        <f>VLOOKUP(D206,CPI[],2,FALSE)</f>
        <v>90.9</v>
      </c>
      <c r="Q206" s="5">
        <f>SUM(Movie[[#This Row],[gross]]*((VLOOKUP(2024,CPI[],2,FALSE))/Movie[[#This Row],[CPI numbers]]))</f>
        <v>5600694.1980198016</v>
      </c>
      <c r="R206" s="4">
        <f>IF(Movie[[#This Row],[budget]]=0,0,SUM((Movie[[#This Row],[gross]]-Movie[[#This Row],[budget]])/Movie[[#This Row],[budget]]))</f>
        <v>0</v>
      </c>
    </row>
    <row r="207" spans="1:18" x14ac:dyDescent="0.3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 s="1">
        <v>4500000</v>
      </c>
      <c r="M207" s="1">
        <v>27092880</v>
      </c>
      <c r="N207" t="s">
        <v>61</v>
      </c>
      <c r="O207">
        <v>90</v>
      </c>
      <c r="P207">
        <f>VLOOKUP(D207,CPI[],2,FALSE)</f>
        <v>96.5</v>
      </c>
      <c r="Q207" s="5">
        <f>SUM(Movie[[#This Row],[gross]]*((VLOOKUP(2024,CPI[],2,FALSE))/Movie[[#This Row],[CPI numbers]]))</f>
        <v>88072916.642487049</v>
      </c>
      <c r="R207" s="4">
        <f>IF(Movie[[#This Row],[budget]]=0,0,SUM((Movie[[#This Row],[gross]]-Movie[[#This Row],[budget]])/Movie[[#This Row],[budget]]))</f>
        <v>5.0206400000000002</v>
      </c>
    </row>
    <row r="208" spans="1:18" x14ac:dyDescent="0.3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 s="1">
        <v>28000000</v>
      </c>
      <c r="M208" s="1">
        <v>41676878</v>
      </c>
      <c r="N208" t="s">
        <v>500</v>
      </c>
      <c r="O208">
        <v>117</v>
      </c>
      <c r="P208">
        <f>VLOOKUP(D208,CPI[],2,FALSE)</f>
        <v>96.5</v>
      </c>
      <c r="Q208" s="5">
        <f>SUM(Movie[[#This Row],[gross]]*((VLOOKUP(2024,CPI[],2,FALSE))/Movie[[#This Row],[CPI numbers]]))</f>
        <v>135482244.85595855</v>
      </c>
      <c r="R208" s="4">
        <f>IF(Movie[[#This Row],[budget]]=0,0,SUM((Movie[[#This Row],[gross]]-Movie[[#This Row],[budget]])/Movie[[#This Row],[budget]]))</f>
        <v>0.48845992857142856</v>
      </c>
    </row>
    <row r="209" spans="1:18" x14ac:dyDescent="0.3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 s="1">
        <v>15000000</v>
      </c>
      <c r="M209" s="1">
        <v>19632053</v>
      </c>
      <c r="N209" t="s">
        <v>61</v>
      </c>
      <c r="O209">
        <v>109</v>
      </c>
      <c r="P209">
        <f>VLOOKUP(D209,CPI[],2,FALSE)</f>
        <v>96.5</v>
      </c>
      <c r="Q209" s="5">
        <f>SUM(Movie[[#This Row],[gross]]*((VLOOKUP(2024,CPI[],2,FALSE))/Movie[[#This Row],[CPI numbers]]))</f>
        <v>63819430.322279796</v>
      </c>
      <c r="R209" s="4">
        <f>IF(Movie[[#This Row],[budget]]=0,0,SUM((Movie[[#This Row],[gross]]-Movie[[#This Row],[budget]])/Movie[[#This Row],[budget]]))</f>
        <v>0.30880353333333332</v>
      </c>
    </row>
    <row r="210" spans="1:18" x14ac:dyDescent="0.3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 s="1">
        <v>20000000</v>
      </c>
      <c r="M210" s="1">
        <v>68851475</v>
      </c>
      <c r="N210" t="s">
        <v>61</v>
      </c>
      <c r="O210">
        <v>129</v>
      </c>
      <c r="P210">
        <f>VLOOKUP(D210,CPI[],2,FALSE)</f>
        <v>96.5</v>
      </c>
      <c r="Q210" s="5">
        <f>SUM(Movie[[#This Row],[gross]]*((VLOOKUP(2024,CPI[],2,FALSE))/Movie[[#This Row],[CPI numbers]]))</f>
        <v>223820805.25906736</v>
      </c>
      <c r="R210" s="4">
        <f>IF(Movie[[#This Row],[budget]]=0,0,SUM((Movie[[#This Row],[gross]]-Movie[[#This Row],[budget]])/Movie[[#This Row],[budget]]))</f>
        <v>2.4425737500000002</v>
      </c>
    </row>
    <row r="211" spans="1:18" x14ac:dyDescent="0.3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 s="1">
        <v>10500000</v>
      </c>
      <c r="M211" s="1">
        <v>792910554</v>
      </c>
      <c r="N211" t="s">
        <v>61</v>
      </c>
      <c r="O211">
        <v>115</v>
      </c>
      <c r="P211">
        <f>VLOOKUP(D211,CPI[],2,FALSE)</f>
        <v>96.5</v>
      </c>
      <c r="Q211" s="5">
        <f>SUM(Movie[[#This Row],[gross]]*((VLOOKUP(2024,CPI[],2,FALSE))/Movie[[#This Row],[CPI numbers]]))</f>
        <v>2577575552.2259068</v>
      </c>
      <c r="R211" s="4">
        <f>IF(Movie[[#This Row],[budget]]=0,0,SUM((Movie[[#This Row],[gross]]-Movie[[#This Row],[budget]])/Movie[[#This Row],[budget]]))</f>
        <v>74.515290857142858</v>
      </c>
    </row>
    <row r="212" spans="1:18" x14ac:dyDescent="0.3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 s="1">
        <v>15000000</v>
      </c>
      <c r="M212" s="1">
        <v>125212904</v>
      </c>
      <c r="N212" t="s">
        <v>1007</v>
      </c>
      <c r="O212">
        <v>93</v>
      </c>
      <c r="P212">
        <f>VLOOKUP(D212,CPI[],2,FALSE)</f>
        <v>96.5</v>
      </c>
      <c r="Q212" s="5">
        <f>SUM(Movie[[#This Row],[gross]]*((VLOOKUP(2024,CPI[],2,FALSE))/Movie[[#This Row],[CPI numbers]]))</f>
        <v>407039253.72849745</v>
      </c>
      <c r="R212" s="4">
        <f>IF(Movie[[#This Row],[budget]]=0,0,SUM((Movie[[#This Row],[gross]]-Movie[[#This Row],[budget]])/Movie[[#This Row],[budget]]))</f>
        <v>7.3475269333333335</v>
      </c>
    </row>
    <row r="213" spans="1:18" x14ac:dyDescent="0.3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 s="1">
        <v>7500000</v>
      </c>
      <c r="M213" s="1">
        <v>129795554</v>
      </c>
      <c r="N213" t="s">
        <v>138</v>
      </c>
      <c r="O213">
        <v>124</v>
      </c>
      <c r="P213">
        <f>VLOOKUP(D213,CPI[],2,FALSE)</f>
        <v>96.5</v>
      </c>
      <c r="Q213" s="5">
        <f>SUM(Movie[[#This Row],[gross]]*((VLOOKUP(2024,CPI[],2,FALSE))/Movie[[#This Row],[CPI numbers]]))</f>
        <v>421936427.87357515</v>
      </c>
      <c r="R213" s="4">
        <f>IF(Movie[[#This Row],[budget]]=0,0,SUM((Movie[[#This Row],[gross]]-Movie[[#This Row],[budget]])/Movie[[#This Row],[budget]]))</f>
        <v>16.306073866666665</v>
      </c>
    </row>
    <row r="214" spans="1:18" x14ac:dyDescent="0.3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 s="1">
        <v>13200000</v>
      </c>
      <c r="M214" s="1">
        <v>15171476</v>
      </c>
      <c r="N214" t="s">
        <v>44</v>
      </c>
      <c r="O214">
        <v>115</v>
      </c>
      <c r="P214">
        <f>VLOOKUP(D214,CPI[],2,FALSE)</f>
        <v>96.5</v>
      </c>
      <c r="Q214" s="5">
        <f>SUM(Movie[[#This Row],[gross]]*((VLOOKUP(2024,CPI[],2,FALSE))/Movie[[#This Row],[CPI numbers]]))</f>
        <v>49319088.302590676</v>
      </c>
      <c r="R214" s="4">
        <f>IF(Movie[[#This Row],[budget]]=0,0,SUM((Movie[[#This Row],[gross]]-Movie[[#This Row],[budget]])/Movie[[#This Row],[budget]]))</f>
        <v>0.14935424242424242</v>
      </c>
    </row>
    <row r="215" spans="1:18" x14ac:dyDescent="0.3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 s="1">
        <v>50000000</v>
      </c>
      <c r="M215" s="1">
        <v>57063861</v>
      </c>
      <c r="N215" t="s">
        <v>31</v>
      </c>
      <c r="O215">
        <v>127</v>
      </c>
      <c r="P215">
        <f>VLOOKUP(D215,CPI[],2,FALSE)</f>
        <v>96.5</v>
      </c>
      <c r="Q215" s="5">
        <f>SUM(Movie[[#This Row],[gross]]*((VLOOKUP(2024,CPI[],2,FALSE))/Movie[[#This Row],[CPI numbers]]))</f>
        <v>185501898.40103626</v>
      </c>
      <c r="R215" s="4">
        <f>IF(Movie[[#This Row],[budget]]=0,0,SUM((Movie[[#This Row],[gross]]-Movie[[#This Row],[budget]])/Movie[[#This Row],[budget]]))</f>
        <v>0.14127722000000001</v>
      </c>
    </row>
    <row r="216" spans="1:18" x14ac:dyDescent="0.3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 s="1">
        <v>10700000</v>
      </c>
      <c r="M216" s="1">
        <v>77142388</v>
      </c>
      <c r="N216" t="s">
        <v>118</v>
      </c>
      <c r="O216">
        <v>114</v>
      </c>
      <c r="P216">
        <f>VLOOKUP(D216,CPI[],2,FALSE)</f>
        <v>96.5</v>
      </c>
      <c r="Q216" s="5">
        <f>SUM(Movie[[#This Row],[gross]]*((VLOOKUP(2024,CPI[],2,FALSE))/Movie[[#This Row],[CPI numbers]]))</f>
        <v>250772716.22383422</v>
      </c>
      <c r="R216" s="4">
        <f>IF(Movie[[#This Row],[budget]]=0,0,SUM((Movie[[#This Row],[gross]]-Movie[[#This Row],[budget]])/Movie[[#This Row],[budget]]))</f>
        <v>6.209568971962617</v>
      </c>
    </row>
    <row r="217" spans="1:18" x14ac:dyDescent="0.3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 s="1">
        <v>12000000</v>
      </c>
      <c r="M217" s="1">
        <v>78868508</v>
      </c>
      <c r="N217" t="s">
        <v>44</v>
      </c>
      <c r="O217">
        <v>96</v>
      </c>
      <c r="P217">
        <f>VLOOKUP(D217,CPI[],2,FALSE)</f>
        <v>96.5</v>
      </c>
      <c r="Q217" s="5">
        <f>SUM(Movie[[#This Row],[gross]]*((VLOOKUP(2024,CPI[],2,FALSE))/Movie[[#This Row],[CPI numbers]]))</f>
        <v>256383947.76787564</v>
      </c>
      <c r="R217" s="4">
        <f>IF(Movie[[#This Row],[budget]]=0,0,SUM((Movie[[#This Row],[gross]]-Movie[[#This Row],[budget]])/Movie[[#This Row],[budget]]))</f>
        <v>5.5723756666666668</v>
      </c>
    </row>
    <row r="218" spans="1:18" x14ac:dyDescent="0.3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 s="1">
        <v>11200000</v>
      </c>
      <c r="M218" s="1">
        <v>78912963</v>
      </c>
      <c r="N218" t="s">
        <v>44</v>
      </c>
      <c r="O218">
        <v>113</v>
      </c>
      <c r="P218">
        <f>VLOOKUP(D218,CPI[],2,FALSE)</f>
        <v>96.5</v>
      </c>
      <c r="Q218" s="5">
        <f>SUM(Movie[[#This Row],[gross]]*((VLOOKUP(2024,CPI[],2,FALSE))/Movie[[#This Row],[CPI numbers]]))</f>
        <v>256528461.0683938</v>
      </c>
      <c r="R218" s="4">
        <f>IF(Movie[[#This Row],[budget]]=0,0,SUM((Movie[[#This Row],[gross]]-Movie[[#This Row],[budget]])/Movie[[#This Row],[budget]]))</f>
        <v>6.0458002678571425</v>
      </c>
    </row>
    <row r="219" spans="1:18" x14ac:dyDescent="0.3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 s="1">
        <v>5588800</v>
      </c>
      <c r="N219" t="s">
        <v>653</v>
      </c>
      <c r="O219">
        <v>100</v>
      </c>
      <c r="P219">
        <f>VLOOKUP(D219,CPI[],2,FALSE)</f>
        <v>96.5</v>
      </c>
      <c r="Q219" s="5">
        <f>SUM(Movie[[#This Row],[gross]]*((VLOOKUP(2024,CPI[],2,FALSE))/Movie[[#This Row],[CPI numbers]]))</f>
        <v>18167943.626943007</v>
      </c>
      <c r="R219" s="4">
        <f>IF(Movie[[#This Row],[budget]]=0,0,SUM((Movie[[#This Row],[gross]]-Movie[[#This Row],[budget]])/Movie[[#This Row],[budget]]))</f>
        <v>0</v>
      </c>
    </row>
    <row r="220" spans="1:18" x14ac:dyDescent="0.3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 s="1">
        <v>5829781</v>
      </c>
      <c r="N220" t="s">
        <v>1037</v>
      </c>
      <c r="O220">
        <v>92</v>
      </c>
      <c r="P220">
        <f>VLOOKUP(D220,CPI[],2,FALSE)</f>
        <v>96.5</v>
      </c>
      <c r="Q220" s="5">
        <f>SUM(Movie[[#This Row],[gross]]*((VLOOKUP(2024,CPI[],2,FALSE))/Movie[[#This Row],[CPI numbers]]))</f>
        <v>18951319.167875648</v>
      </c>
      <c r="R220" s="4">
        <f>IF(Movie[[#This Row],[budget]]=0,0,SUM((Movie[[#This Row],[gross]]-Movie[[#This Row],[budget]])/Movie[[#This Row],[budget]]))</f>
        <v>0</v>
      </c>
    </row>
    <row r="221" spans="1:18" x14ac:dyDescent="0.3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 s="1">
        <v>12000000</v>
      </c>
      <c r="M221" s="1">
        <v>30036000</v>
      </c>
      <c r="N221" t="s">
        <v>1041</v>
      </c>
      <c r="O221">
        <v>150</v>
      </c>
      <c r="P221">
        <f>VLOOKUP(D221,CPI[],2,FALSE)</f>
        <v>96.5</v>
      </c>
      <c r="Q221" s="5">
        <f>SUM(Movie[[#This Row],[gross]]*((VLOOKUP(2024,CPI[],2,FALSE))/Movie[[#This Row],[CPI numbers]]))</f>
        <v>97640344.041450784</v>
      </c>
      <c r="R221" s="4">
        <f>IF(Movie[[#This Row],[budget]]=0,0,SUM((Movie[[#This Row],[gross]]-Movie[[#This Row],[budget]])/Movie[[#This Row],[budget]]))</f>
        <v>1.5029999999999999</v>
      </c>
    </row>
    <row r="222" spans="1:18" x14ac:dyDescent="0.3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 s="1">
        <v>22000000</v>
      </c>
      <c r="M222" s="1">
        <v>52767889</v>
      </c>
      <c r="N222" t="s">
        <v>1047</v>
      </c>
      <c r="O222">
        <v>191</v>
      </c>
      <c r="P222">
        <f>VLOOKUP(D222,CPI[],2,FALSE)</f>
        <v>96.5</v>
      </c>
      <c r="Q222" s="5">
        <f>SUM(Movie[[#This Row],[gross]]*((VLOOKUP(2024,CPI[],2,FALSE))/Movie[[#This Row],[CPI numbers]]))</f>
        <v>171536650.56269431</v>
      </c>
      <c r="R222" s="4">
        <f>IF(Movie[[#This Row],[budget]]=0,0,SUM((Movie[[#This Row],[gross]]-Movie[[#This Row],[budget]])/Movie[[#This Row],[budget]]))</f>
        <v>1.398540409090909</v>
      </c>
    </row>
    <row r="223" spans="1:18" x14ac:dyDescent="0.3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 s="1">
        <v>21000000</v>
      </c>
      <c r="M223" s="1">
        <v>177200000</v>
      </c>
      <c r="N223" t="s">
        <v>31</v>
      </c>
      <c r="O223">
        <v>116</v>
      </c>
      <c r="P223">
        <f>VLOOKUP(D223,CPI[],2,FALSE)</f>
        <v>96.5</v>
      </c>
      <c r="Q223" s="5">
        <f>SUM(Movie[[#This Row],[gross]]*((VLOOKUP(2024,CPI[],2,FALSE))/Movie[[#This Row],[CPI numbers]]))</f>
        <v>576037720.20725393</v>
      </c>
      <c r="R223" s="4">
        <f>IF(Movie[[#This Row],[budget]]=0,0,SUM((Movie[[#This Row],[gross]]-Movie[[#This Row],[budget]])/Movie[[#This Row],[budget]]))</f>
        <v>7.4380952380952383</v>
      </c>
    </row>
    <row r="224" spans="1:18" x14ac:dyDescent="0.3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 s="1">
        <v>17000000</v>
      </c>
      <c r="M224" s="1">
        <v>33000525</v>
      </c>
      <c r="N224" t="s">
        <v>242</v>
      </c>
      <c r="O224">
        <v>96</v>
      </c>
      <c r="P224">
        <f>VLOOKUP(D224,CPI[],2,FALSE)</f>
        <v>96.5</v>
      </c>
      <c r="Q224" s="5">
        <f>SUM(Movie[[#This Row],[gross]]*((VLOOKUP(2024,CPI[],2,FALSE))/Movie[[#This Row],[CPI numbers]]))</f>
        <v>107277354.32642487</v>
      </c>
      <c r="R224" s="4">
        <f>IF(Movie[[#This Row],[budget]]=0,0,SUM((Movie[[#This Row],[gross]]-Movie[[#This Row],[budget]])/Movie[[#This Row],[budget]]))</f>
        <v>0.94120735294117652</v>
      </c>
    </row>
    <row r="225" spans="1:18" x14ac:dyDescent="0.3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 s="1">
        <v>7000000</v>
      </c>
      <c r="M225" s="1">
        <v>14665733</v>
      </c>
      <c r="N225" t="s">
        <v>1059</v>
      </c>
      <c r="O225">
        <v>82</v>
      </c>
      <c r="P225">
        <f>VLOOKUP(D225,CPI[],2,FALSE)</f>
        <v>96.5</v>
      </c>
      <c r="Q225" s="5">
        <f>SUM(Movie[[#This Row],[gross]]*((VLOOKUP(2024,CPI[],2,FALSE))/Movie[[#This Row],[CPI numbers]]))</f>
        <v>47675030.488082901</v>
      </c>
      <c r="R225" s="4">
        <f>IF(Movie[[#This Row],[budget]]=0,0,SUM((Movie[[#This Row],[gross]]-Movie[[#This Row],[budget]])/Movie[[#This Row],[budget]]))</f>
        <v>1.0951047142857142</v>
      </c>
    </row>
    <row r="226" spans="1:18" x14ac:dyDescent="0.3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 s="1">
        <v>20000000</v>
      </c>
      <c r="M226" s="1">
        <v>2536242</v>
      </c>
      <c r="N226" t="s">
        <v>1063</v>
      </c>
      <c r="O226">
        <v>109</v>
      </c>
      <c r="P226">
        <f>VLOOKUP(D226,CPI[],2,FALSE)</f>
        <v>96.5</v>
      </c>
      <c r="Q226" s="5">
        <f>SUM(Movie[[#This Row],[gross]]*((VLOOKUP(2024,CPI[],2,FALSE))/Movie[[#This Row],[CPI numbers]]))</f>
        <v>8244757.6725388607</v>
      </c>
      <c r="R226" s="4">
        <f>IF(Movie[[#This Row],[budget]]=0,0,SUM((Movie[[#This Row],[gross]]-Movie[[#This Row],[budget]])/Movie[[#This Row],[budget]]))</f>
        <v>-0.87318790000000002</v>
      </c>
    </row>
    <row r="227" spans="1:18" x14ac:dyDescent="0.3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 s="1">
        <v>17000000</v>
      </c>
      <c r="M227" s="1">
        <v>125052686</v>
      </c>
      <c r="N227" t="s">
        <v>68</v>
      </c>
      <c r="O227">
        <v>99</v>
      </c>
      <c r="P227">
        <f>VLOOKUP(D227,CPI[],2,FALSE)</f>
        <v>96.5</v>
      </c>
      <c r="Q227" s="5">
        <f>SUM(Movie[[#This Row],[gross]]*((VLOOKUP(2024,CPI[],2,FALSE))/Movie[[#This Row],[CPI numbers]]))</f>
        <v>406518420.70673579</v>
      </c>
      <c r="R227" s="4">
        <f>IF(Movie[[#This Row],[budget]]=0,0,SUM((Movie[[#This Row],[gross]]-Movie[[#This Row],[budget]])/Movie[[#This Row],[budget]]))</f>
        <v>6.3560403529411769</v>
      </c>
    </row>
    <row r="228" spans="1:18" x14ac:dyDescent="0.3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 s="1">
        <v>8000000</v>
      </c>
      <c r="M228" s="1">
        <v>14056528</v>
      </c>
      <c r="N228" t="s">
        <v>1070</v>
      </c>
      <c r="O228">
        <v>118</v>
      </c>
      <c r="P228">
        <f>VLOOKUP(D228,CPI[],2,FALSE)</f>
        <v>96.5</v>
      </c>
      <c r="Q228" s="5">
        <f>SUM(Movie[[#This Row],[gross]]*((VLOOKUP(2024,CPI[],2,FALSE))/Movie[[#This Row],[CPI numbers]]))</f>
        <v>45694640.762694299</v>
      </c>
      <c r="R228" s="4">
        <f>IF(Movie[[#This Row],[budget]]=0,0,SUM((Movie[[#This Row],[gross]]-Movie[[#This Row],[budget]])/Movie[[#This Row],[budget]]))</f>
        <v>0.75706600000000002</v>
      </c>
    </row>
    <row r="229" spans="1:18" x14ac:dyDescent="0.3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 s="1">
        <v>8000000</v>
      </c>
      <c r="M229" s="1">
        <v>21028755</v>
      </c>
      <c r="N229" t="s">
        <v>1075</v>
      </c>
      <c r="O229">
        <v>120</v>
      </c>
      <c r="P229">
        <f>VLOOKUP(D229,CPI[],2,FALSE)</f>
        <v>96.5</v>
      </c>
      <c r="Q229" s="5">
        <f>SUM(Movie[[#This Row],[gross]]*((VLOOKUP(2024,CPI[],2,FALSE))/Movie[[#This Row],[CPI numbers]]))</f>
        <v>68359797.341968909</v>
      </c>
      <c r="R229" s="4">
        <f>IF(Movie[[#This Row],[budget]]=0,0,SUM((Movie[[#This Row],[gross]]-Movie[[#This Row],[budget]])/Movie[[#This Row],[budget]]))</f>
        <v>1.628594375</v>
      </c>
    </row>
    <row r="230" spans="1:18" x14ac:dyDescent="0.3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 s="1">
        <v>3500000</v>
      </c>
      <c r="M230" s="1">
        <v>20659423</v>
      </c>
      <c r="N230" t="s">
        <v>1079</v>
      </c>
      <c r="O230">
        <v>102</v>
      </c>
      <c r="P230">
        <f>VLOOKUP(D230,CPI[],2,FALSE)</f>
        <v>96.5</v>
      </c>
      <c r="Q230" s="5">
        <f>SUM(Movie[[#This Row],[gross]]*((VLOOKUP(2024,CPI[],2,FALSE))/Movie[[#This Row],[CPI numbers]]))</f>
        <v>67159181.296373054</v>
      </c>
      <c r="R230" s="4">
        <f>IF(Movie[[#This Row],[budget]]=0,0,SUM((Movie[[#This Row],[gross]]-Movie[[#This Row],[budget]])/Movie[[#This Row],[budget]]))</f>
        <v>4.9026922857142861</v>
      </c>
    </row>
    <row r="231" spans="1:18" x14ac:dyDescent="0.3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 s="1">
        <v>12000000</v>
      </c>
      <c r="M231" s="1">
        <v>22265763</v>
      </c>
      <c r="N231" t="s">
        <v>1083</v>
      </c>
      <c r="O231">
        <v>95</v>
      </c>
      <c r="P231">
        <f>VLOOKUP(D231,CPI[],2,FALSE)</f>
        <v>96.5</v>
      </c>
      <c r="Q231" s="5">
        <f>SUM(Movie[[#This Row],[gross]]*((VLOOKUP(2024,CPI[],2,FALSE))/Movie[[#This Row],[CPI numbers]]))</f>
        <v>72381034.747150257</v>
      </c>
      <c r="R231" s="4">
        <f>IF(Movie[[#This Row],[budget]]=0,0,SUM((Movie[[#This Row],[gross]]-Movie[[#This Row],[budget]])/Movie[[#This Row],[budget]]))</f>
        <v>0.85548025000000005</v>
      </c>
    </row>
    <row r="232" spans="1:18" x14ac:dyDescent="0.3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 s="1">
        <v>18000000</v>
      </c>
      <c r="M232" s="1">
        <v>7000000</v>
      </c>
      <c r="N232" t="s">
        <v>1088</v>
      </c>
      <c r="O232">
        <v>118</v>
      </c>
      <c r="P232">
        <f>VLOOKUP(D232,CPI[],2,FALSE)</f>
        <v>96.5</v>
      </c>
      <c r="Q232" s="5">
        <f>SUM(Movie[[#This Row],[gross]]*((VLOOKUP(2024,CPI[],2,FALSE))/Movie[[#This Row],[CPI numbers]]))</f>
        <v>22755440.414507773</v>
      </c>
      <c r="R232" s="4">
        <f>IF(Movie[[#This Row],[budget]]=0,0,SUM((Movie[[#This Row],[gross]]-Movie[[#This Row],[budget]])/Movie[[#This Row],[budget]]))</f>
        <v>-0.61111111111111116</v>
      </c>
    </row>
    <row r="233" spans="1:18" x14ac:dyDescent="0.3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 s="1">
        <v>6000000</v>
      </c>
      <c r="M233" s="1">
        <v>6795771</v>
      </c>
      <c r="N233" t="s">
        <v>1094</v>
      </c>
      <c r="O233">
        <v>188</v>
      </c>
      <c r="P233">
        <f>VLOOKUP(D233,CPI[],2,FALSE)</f>
        <v>96.5</v>
      </c>
      <c r="Q233" s="5">
        <f>SUM(Movie[[#This Row],[gross]]*((VLOOKUP(2024,CPI[],2,FALSE))/Movie[[#This Row],[CPI numbers]]))</f>
        <v>22091537.4373057</v>
      </c>
      <c r="R233" s="4">
        <f>IF(Movie[[#This Row],[budget]]=0,0,SUM((Movie[[#This Row],[gross]]-Movie[[#This Row],[budget]])/Movie[[#This Row],[budget]]))</f>
        <v>0.13262850000000001</v>
      </c>
    </row>
    <row r="234" spans="1:18" x14ac:dyDescent="0.3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 s="1">
        <v>2300000</v>
      </c>
      <c r="M234" s="1">
        <v>36690067</v>
      </c>
      <c r="N234" t="s">
        <v>44</v>
      </c>
      <c r="O234">
        <v>95</v>
      </c>
      <c r="P234">
        <f>VLOOKUP(D234,CPI[],2,FALSE)</f>
        <v>96.5</v>
      </c>
      <c r="Q234" s="5">
        <f>SUM(Movie[[#This Row],[gross]]*((VLOOKUP(2024,CPI[],2,FALSE))/Movie[[#This Row],[CPI numbers]]))</f>
        <v>119271233.34611399</v>
      </c>
      <c r="R234" s="4">
        <f>IF(Movie[[#This Row],[budget]]=0,0,SUM((Movie[[#This Row],[gross]]-Movie[[#This Row],[budget]])/Movie[[#This Row],[budget]]))</f>
        <v>14.95220304347826</v>
      </c>
    </row>
    <row r="235" spans="1:18" x14ac:dyDescent="0.3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 s="1">
        <v>18000000</v>
      </c>
      <c r="M235" s="1">
        <v>46708276</v>
      </c>
      <c r="N235" t="s">
        <v>355</v>
      </c>
      <c r="O235">
        <v>136</v>
      </c>
      <c r="P235">
        <f>VLOOKUP(D235,CPI[],2,FALSE)</f>
        <v>96.5</v>
      </c>
      <c r="Q235" s="5">
        <f>SUM(Movie[[#This Row],[gross]]*((VLOOKUP(2024,CPI[],2,FALSE))/Movie[[#This Row],[CPI numbers]]))</f>
        <v>151838198.76891193</v>
      </c>
      <c r="R235" s="4">
        <f>IF(Movie[[#This Row],[budget]]=0,0,SUM((Movie[[#This Row],[gross]]-Movie[[#This Row],[budget]])/Movie[[#This Row],[budget]]))</f>
        <v>1.5949042222222223</v>
      </c>
    </row>
    <row r="236" spans="1:18" x14ac:dyDescent="0.3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 s="1">
        <v>2500000</v>
      </c>
      <c r="M236" s="1">
        <v>14400000</v>
      </c>
      <c r="N236" t="s">
        <v>593</v>
      </c>
      <c r="O236">
        <v>98</v>
      </c>
      <c r="P236">
        <f>VLOOKUP(D236,CPI[],2,FALSE)</f>
        <v>96.5</v>
      </c>
      <c r="Q236" s="5">
        <f>SUM(Movie[[#This Row],[gross]]*((VLOOKUP(2024,CPI[],2,FALSE))/Movie[[#This Row],[CPI numbers]]))</f>
        <v>46811191.709844559</v>
      </c>
      <c r="R236" s="4">
        <f>IF(Movie[[#This Row],[budget]]=0,0,SUM((Movie[[#This Row],[gross]]-Movie[[#This Row],[budget]])/Movie[[#This Row],[budget]]))</f>
        <v>4.76</v>
      </c>
    </row>
    <row r="237" spans="1:18" x14ac:dyDescent="0.3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 s="1">
        <v>15000000</v>
      </c>
      <c r="M237" s="1">
        <v>41630431</v>
      </c>
      <c r="N237" t="s">
        <v>1041</v>
      </c>
      <c r="O237">
        <v>93</v>
      </c>
      <c r="P237">
        <f>VLOOKUP(D237,CPI[],2,FALSE)</f>
        <v>96.5</v>
      </c>
      <c r="Q237" s="5">
        <f>SUM(Movie[[#This Row],[gross]]*((VLOOKUP(2024,CPI[],2,FALSE))/Movie[[#This Row],[CPI numbers]]))</f>
        <v>135331256.00725389</v>
      </c>
      <c r="R237" s="4">
        <f>IF(Movie[[#This Row],[budget]]=0,0,SUM((Movie[[#This Row],[gross]]-Movie[[#This Row],[budget]])/Movie[[#This Row],[budget]]))</f>
        <v>1.7753620666666667</v>
      </c>
    </row>
    <row r="238" spans="1:18" x14ac:dyDescent="0.3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 s="1">
        <v>16000000</v>
      </c>
      <c r="M238" s="1">
        <v>53993738</v>
      </c>
      <c r="N238" t="s">
        <v>180</v>
      </c>
      <c r="O238">
        <v>129</v>
      </c>
      <c r="P238">
        <f>VLOOKUP(D238,CPI[],2,FALSE)</f>
        <v>96.5</v>
      </c>
      <c r="Q238" s="5">
        <f>SUM(Movie[[#This Row],[gross]]*((VLOOKUP(2024,CPI[],2,FALSE))/Movie[[#This Row],[CPI numbers]]))</f>
        <v>175521612.54507771</v>
      </c>
      <c r="R238" s="4">
        <f>IF(Movie[[#This Row],[budget]]=0,0,SUM((Movie[[#This Row],[gross]]-Movie[[#This Row],[budget]])/Movie[[#This Row],[budget]]))</f>
        <v>2.374608625</v>
      </c>
    </row>
    <row r="239" spans="1:18" x14ac:dyDescent="0.3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 s="1">
        <v>300000</v>
      </c>
      <c r="M239" s="1">
        <v>2032311</v>
      </c>
      <c r="N239" t="s">
        <v>1112</v>
      </c>
      <c r="O239">
        <v>85</v>
      </c>
      <c r="P239">
        <f>VLOOKUP(D239,CPI[],2,FALSE)</f>
        <v>96.5</v>
      </c>
      <c r="Q239" s="5">
        <f>SUM(Movie[[#This Row],[gross]]*((VLOOKUP(2024,CPI[],2,FALSE))/Movie[[#This Row],[CPI numbers]]))</f>
        <v>6606590.2663212437</v>
      </c>
      <c r="R239" s="4">
        <f>IF(Movie[[#This Row],[budget]]=0,0,SUM((Movie[[#This Row],[gross]]-Movie[[#This Row],[budget]])/Movie[[#This Row],[budget]]))</f>
        <v>5.7743700000000002</v>
      </c>
    </row>
    <row r="240" spans="1:18" x14ac:dyDescent="0.3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 s="1">
        <v>16897768</v>
      </c>
      <c r="N240" t="s">
        <v>653</v>
      </c>
      <c r="O240">
        <v>98</v>
      </c>
      <c r="P240">
        <f>VLOOKUP(D240,CPI[],2,FALSE)</f>
        <v>96.5</v>
      </c>
      <c r="Q240" s="5">
        <f>SUM(Movie[[#This Row],[gross]]*((VLOOKUP(2024,CPI[],2,FALSE))/Movie[[#This Row],[CPI numbers]]))</f>
        <v>54930878.98031088</v>
      </c>
      <c r="R240" s="4">
        <f>IF(Movie[[#This Row],[budget]]=0,0,SUM((Movie[[#This Row],[gross]]-Movie[[#This Row],[budget]])/Movie[[#This Row],[budget]]))</f>
        <v>0</v>
      </c>
    </row>
    <row r="241" spans="1:18" x14ac:dyDescent="0.3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 s="1">
        <v>20225989</v>
      </c>
      <c r="N241" t="s">
        <v>180</v>
      </c>
      <c r="O241">
        <v>108</v>
      </c>
      <c r="P241">
        <f>VLOOKUP(D241,CPI[],2,FALSE)</f>
        <v>96.5</v>
      </c>
      <c r="Q241" s="5">
        <f>SUM(Movie[[#This Row],[gross]]*((VLOOKUP(2024,CPI[],2,FALSE))/Movie[[#This Row],[CPI numbers]]))</f>
        <v>65750183.930569947</v>
      </c>
      <c r="R241" s="4">
        <f>IF(Movie[[#This Row],[budget]]=0,0,SUM((Movie[[#This Row],[gross]]-Movie[[#This Row],[budget]])/Movie[[#This Row],[budget]]))</f>
        <v>0</v>
      </c>
    </row>
    <row r="242" spans="1:18" x14ac:dyDescent="0.3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 s="1">
        <v>17000000</v>
      </c>
      <c r="M242" s="1">
        <v>29712172</v>
      </c>
      <c r="N242" t="s">
        <v>1125</v>
      </c>
      <c r="O242">
        <v>136</v>
      </c>
      <c r="P242">
        <f>VLOOKUP(D242,CPI[],2,FALSE)</f>
        <v>96.5</v>
      </c>
      <c r="Q242" s="5">
        <f>SUM(Movie[[#This Row],[gross]]*((VLOOKUP(2024,CPI[],2,FALSE))/Movie[[#This Row],[CPI numbers]]))</f>
        <v>96587651.361658037</v>
      </c>
      <c r="R242" s="4">
        <f>IF(Movie[[#This Row],[budget]]=0,0,SUM((Movie[[#This Row],[gross]]-Movie[[#This Row],[budget]])/Movie[[#This Row],[budget]]))</f>
        <v>0.74777482352941171</v>
      </c>
    </row>
    <row r="243" spans="1:18" x14ac:dyDescent="0.3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 s="1">
        <v>5000000</v>
      </c>
      <c r="M243" s="1">
        <v>14099953</v>
      </c>
      <c r="N243" t="s">
        <v>118</v>
      </c>
      <c r="O243">
        <v>110</v>
      </c>
      <c r="P243">
        <f>VLOOKUP(D243,CPI[],2,FALSE)</f>
        <v>96.5</v>
      </c>
      <c r="Q243" s="5">
        <f>SUM(Movie[[#This Row],[gross]]*((VLOOKUP(2024,CPI[],2,FALSE))/Movie[[#This Row],[CPI numbers]]))</f>
        <v>45835805.762694299</v>
      </c>
      <c r="R243" s="4">
        <f>IF(Movie[[#This Row],[budget]]=0,0,SUM((Movie[[#This Row],[gross]]-Movie[[#This Row],[budget]])/Movie[[#This Row],[budget]]))</f>
        <v>1.8199905999999999</v>
      </c>
    </row>
    <row r="244" spans="1:18" x14ac:dyDescent="0.3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 s="1">
        <v>35000000</v>
      </c>
      <c r="M244" s="1">
        <v>69701637</v>
      </c>
      <c r="N244" t="s">
        <v>61</v>
      </c>
      <c r="O244">
        <v>114</v>
      </c>
      <c r="P244">
        <f>VLOOKUP(D244,CPI[],2,FALSE)</f>
        <v>96.5</v>
      </c>
      <c r="Q244" s="5">
        <f>SUM(Movie[[#This Row],[gross]]*((VLOOKUP(2024,CPI[],2,FALSE))/Movie[[#This Row],[CPI numbers]]))</f>
        <v>226584492.50673577</v>
      </c>
      <c r="R244" s="4">
        <f>IF(Movie[[#This Row],[budget]]=0,0,SUM((Movie[[#This Row],[gross]]-Movie[[#This Row],[budget]])/Movie[[#This Row],[budget]]))</f>
        <v>0.99147534285714289</v>
      </c>
    </row>
    <row r="245" spans="1:18" x14ac:dyDescent="0.3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 s="1">
        <v>13000000</v>
      </c>
      <c r="M245" s="1">
        <v>10278575</v>
      </c>
      <c r="N245" t="s">
        <v>118</v>
      </c>
      <c r="O245">
        <v>115</v>
      </c>
      <c r="P245">
        <f>VLOOKUP(D245,CPI[],2,FALSE)</f>
        <v>96.5</v>
      </c>
      <c r="Q245" s="5">
        <f>SUM(Movie[[#This Row],[gross]]*((VLOOKUP(2024,CPI[],2,FALSE))/Movie[[#This Row],[CPI numbers]]))</f>
        <v>33413357.279792748</v>
      </c>
      <c r="R245" s="4">
        <f>IF(Movie[[#This Row],[budget]]=0,0,SUM((Movie[[#This Row],[gross]]-Movie[[#This Row],[budget]])/Movie[[#This Row],[budget]]))</f>
        <v>-0.20934038461538462</v>
      </c>
    </row>
    <row r="246" spans="1:18" x14ac:dyDescent="0.3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 s="1">
        <v>21095638</v>
      </c>
      <c r="N246" t="s">
        <v>355</v>
      </c>
      <c r="O246">
        <v>106</v>
      </c>
      <c r="P246">
        <f>VLOOKUP(D246,CPI[],2,FALSE)</f>
        <v>96.5</v>
      </c>
      <c r="Q246" s="5">
        <f>SUM(Movie[[#This Row],[gross]]*((VLOOKUP(2024,CPI[],2,FALSE))/Movie[[#This Row],[CPI numbers]]))</f>
        <v>68577219.073575124</v>
      </c>
      <c r="R246" s="4">
        <f>IF(Movie[[#This Row],[budget]]=0,0,SUM((Movie[[#This Row],[gross]]-Movie[[#This Row],[budget]])/Movie[[#This Row],[budget]]))</f>
        <v>0</v>
      </c>
    </row>
    <row r="247" spans="1:18" x14ac:dyDescent="0.3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 s="1">
        <v>4968000</v>
      </c>
      <c r="N247" t="s">
        <v>107</v>
      </c>
      <c r="O247">
        <v>98</v>
      </c>
      <c r="P247">
        <f>VLOOKUP(D247,CPI[],2,FALSE)</f>
        <v>96.5</v>
      </c>
      <c r="Q247" s="5">
        <f>SUM(Movie[[#This Row],[gross]]*((VLOOKUP(2024,CPI[],2,FALSE))/Movie[[#This Row],[CPI numbers]]))</f>
        <v>16149861.139896374</v>
      </c>
      <c r="R247" s="4">
        <f>IF(Movie[[#This Row],[budget]]=0,0,SUM((Movie[[#This Row],[gross]]-Movie[[#This Row],[budget]])/Movie[[#This Row],[budget]]))</f>
        <v>0</v>
      </c>
    </row>
    <row r="248" spans="1:18" x14ac:dyDescent="0.3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 s="1">
        <v>28229046</v>
      </c>
      <c r="N248" t="s">
        <v>118</v>
      </c>
      <c r="O248">
        <v>134</v>
      </c>
      <c r="P248">
        <f>VLOOKUP(D248,CPI[],2,FALSE)</f>
        <v>96.5</v>
      </c>
      <c r="Q248" s="5">
        <f>SUM(Movie[[#This Row],[gross]]*((VLOOKUP(2024,CPI[],2,FALSE))/Movie[[#This Row],[CPI numbers]]))</f>
        <v>91766339.173057005</v>
      </c>
      <c r="R248" s="4">
        <f>IF(Movie[[#This Row],[budget]]=0,0,SUM((Movie[[#This Row],[gross]]-Movie[[#This Row],[budget]])/Movie[[#This Row],[budget]]))</f>
        <v>0</v>
      </c>
    </row>
    <row r="249" spans="1:18" x14ac:dyDescent="0.3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 s="1">
        <v>3500000</v>
      </c>
      <c r="M249" s="1">
        <v>6455330</v>
      </c>
      <c r="N249" t="s">
        <v>1144</v>
      </c>
      <c r="O249">
        <v>92</v>
      </c>
      <c r="P249">
        <f>VLOOKUP(D249,CPI[],2,FALSE)</f>
        <v>96.5</v>
      </c>
      <c r="Q249" s="5">
        <f>SUM(Movie[[#This Row],[gross]]*((VLOOKUP(2024,CPI[],2,FALSE))/Movie[[#This Row],[CPI numbers]]))</f>
        <v>20984839.595854923</v>
      </c>
      <c r="R249" s="4">
        <f>IF(Movie[[#This Row],[budget]]=0,0,SUM((Movie[[#This Row],[gross]]-Movie[[#This Row],[budget]])/Movie[[#This Row],[budget]]))</f>
        <v>0.84438000000000002</v>
      </c>
    </row>
    <row r="250" spans="1:18" x14ac:dyDescent="0.3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 s="1">
        <v>9000000</v>
      </c>
      <c r="M250" s="1">
        <v>13277558</v>
      </c>
      <c r="N250" t="s">
        <v>328</v>
      </c>
      <c r="O250">
        <v>125</v>
      </c>
      <c r="P250">
        <f>VLOOKUP(D250,CPI[],2,FALSE)</f>
        <v>96.5</v>
      </c>
      <c r="Q250" s="5">
        <f>SUM(Movie[[#This Row],[gross]]*((VLOOKUP(2024,CPI[],2,FALSE))/Movie[[#This Row],[CPI numbers]]))</f>
        <v>43162382.845595859</v>
      </c>
      <c r="R250" s="4">
        <f>IF(Movie[[#This Row],[budget]]=0,0,SUM((Movie[[#This Row],[gross]]-Movie[[#This Row],[budget]])/Movie[[#This Row],[budget]]))</f>
        <v>0.47528422222222222</v>
      </c>
    </row>
    <row r="251" spans="1:18" x14ac:dyDescent="0.3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 s="1">
        <v>15000000</v>
      </c>
      <c r="M251" s="1">
        <v>27150534</v>
      </c>
      <c r="N251" t="s">
        <v>44</v>
      </c>
      <c r="O251">
        <v>85</v>
      </c>
      <c r="P251">
        <f>VLOOKUP(D251,CPI[],2,FALSE)</f>
        <v>96.5</v>
      </c>
      <c r="Q251" s="5">
        <f>SUM(Movie[[#This Row],[gross]]*((VLOOKUP(2024,CPI[],2,FALSE))/Movie[[#This Row],[CPI numbers]]))</f>
        <v>88260336.951295346</v>
      </c>
      <c r="R251" s="4">
        <f>IF(Movie[[#This Row],[budget]]=0,0,SUM((Movie[[#This Row],[gross]]-Movie[[#This Row],[budget]])/Movie[[#This Row],[budget]]))</f>
        <v>0.81003559999999997</v>
      </c>
    </row>
    <row r="252" spans="1:18" x14ac:dyDescent="0.3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 s="1">
        <v>17000000</v>
      </c>
      <c r="M252" s="1">
        <v>47118057</v>
      </c>
      <c r="N252" t="s">
        <v>31</v>
      </c>
      <c r="O252">
        <v>102</v>
      </c>
      <c r="P252">
        <f>VLOOKUP(D252,CPI[],2,FALSE)</f>
        <v>96.5</v>
      </c>
      <c r="Q252" s="5">
        <f>SUM(Movie[[#This Row],[gross]]*((VLOOKUP(2024,CPI[],2,FALSE))/Movie[[#This Row],[CPI numbers]]))</f>
        <v>153170305.5015544</v>
      </c>
      <c r="R252" s="4">
        <f>IF(Movie[[#This Row],[budget]]=0,0,SUM((Movie[[#This Row],[gross]]-Movie[[#This Row],[budget]])/Movie[[#This Row],[budget]]))</f>
        <v>1.7716504117647058</v>
      </c>
    </row>
    <row r="253" spans="1:18" x14ac:dyDescent="0.3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 s="1">
        <v>425000</v>
      </c>
      <c r="M253" s="1">
        <v>10604986</v>
      </c>
      <c r="N253" t="s">
        <v>1158</v>
      </c>
      <c r="O253">
        <v>91</v>
      </c>
      <c r="P253">
        <f>VLOOKUP(D253,CPI[],2,FALSE)</f>
        <v>96.5</v>
      </c>
      <c r="Q253" s="5">
        <f>SUM(Movie[[#This Row],[gross]]*((VLOOKUP(2024,CPI[],2,FALSE))/Movie[[#This Row],[CPI numbers]]))</f>
        <v>34474446.717098445</v>
      </c>
      <c r="R253" s="4">
        <f>IF(Movie[[#This Row],[budget]]=0,0,SUM((Movie[[#This Row],[gross]]-Movie[[#This Row],[budget]])/Movie[[#This Row],[budget]]))</f>
        <v>23.952908235294117</v>
      </c>
    </row>
    <row r="254" spans="1:18" x14ac:dyDescent="0.3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 s="1">
        <v>10000000</v>
      </c>
      <c r="M254" s="1">
        <v>6110670</v>
      </c>
      <c r="N254" t="s">
        <v>230</v>
      </c>
      <c r="O254">
        <v>117</v>
      </c>
      <c r="P254">
        <f>VLOOKUP(D254,CPI[],2,FALSE)</f>
        <v>96.5</v>
      </c>
      <c r="Q254" s="5">
        <f>SUM(Movie[[#This Row],[gross]]*((VLOOKUP(2024,CPI[],2,FALSE))/Movie[[#This Row],[CPI numbers]]))</f>
        <v>19864426.725388601</v>
      </c>
      <c r="R254" s="4">
        <f>IF(Movie[[#This Row],[budget]]=0,0,SUM((Movie[[#This Row],[gross]]-Movie[[#This Row],[budget]])/Movie[[#This Row],[budget]]))</f>
        <v>-0.38893299999999997</v>
      </c>
    </row>
    <row r="255" spans="1:18" x14ac:dyDescent="0.3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 s="1">
        <v>39103425</v>
      </c>
      <c r="N255" t="s">
        <v>1169</v>
      </c>
      <c r="O255">
        <v>99</v>
      </c>
      <c r="P255">
        <f>VLOOKUP(D255,CPI[],2,FALSE)</f>
        <v>96.5</v>
      </c>
      <c r="Q255" s="5">
        <f>SUM(Movie[[#This Row],[gross]]*((VLOOKUP(2024,CPI[],2,FALSE))/Movie[[#This Row],[CPI numbers]]))</f>
        <v>127116522.51295337</v>
      </c>
      <c r="R255" s="4">
        <f>IF(Movie[[#This Row],[budget]]=0,0,SUM((Movie[[#This Row],[gross]]-Movie[[#This Row],[budget]])/Movie[[#This Row],[budget]]))</f>
        <v>0</v>
      </c>
    </row>
    <row r="256" spans="1:18" x14ac:dyDescent="0.3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 s="1">
        <v>2000000</v>
      </c>
      <c r="M256" s="1">
        <v>16100000</v>
      </c>
      <c r="N256" t="s">
        <v>1175</v>
      </c>
      <c r="O256">
        <v>89</v>
      </c>
      <c r="P256">
        <f>VLOOKUP(D256,CPI[],2,FALSE)</f>
        <v>96.5</v>
      </c>
      <c r="Q256" s="5">
        <f>SUM(Movie[[#This Row],[gross]]*((VLOOKUP(2024,CPI[],2,FALSE))/Movie[[#This Row],[CPI numbers]]))</f>
        <v>52337512.953367874</v>
      </c>
      <c r="R256" s="4">
        <f>IF(Movie[[#This Row],[budget]]=0,0,SUM((Movie[[#This Row],[gross]]-Movie[[#This Row],[budget]])/Movie[[#This Row],[budget]]))</f>
        <v>7.05</v>
      </c>
    </row>
    <row r="257" spans="1:18" x14ac:dyDescent="0.3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 s="1">
        <v>4500000</v>
      </c>
      <c r="M257" s="1">
        <v>10490791</v>
      </c>
      <c r="N257" t="s">
        <v>31</v>
      </c>
      <c r="O257">
        <v>103</v>
      </c>
      <c r="P257">
        <f>VLOOKUP(D257,CPI[],2,FALSE)</f>
        <v>96.5</v>
      </c>
      <c r="Q257" s="5">
        <f>SUM(Movie[[#This Row],[gross]]*((VLOOKUP(2024,CPI[],2,FALSE))/Movie[[#This Row],[CPI numbers]]))</f>
        <v>34103224.214507774</v>
      </c>
      <c r="R257" s="4">
        <f>IF(Movie[[#This Row],[budget]]=0,0,SUM((Movie[[#This Row],[gross]]-Movie[[#This Row],[budget]])/Movie[[#This Row],[budget]]))</f>
        <v>1.3312868888888889</v>
      </c>
    </row>
    <row r="258" spans="1:18" x14ac:dyDescent="0.3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 s="1">
        <v>20000000</v>
      </c>
      <c r="M258" s="1">
        <v>5675599</v>
      </c>
      <c r="N258" t="s">
        <v>554</v>
      </c>
      <c r="O258">
        <v>99</v>
      </c>
      <c r="P258">
        <f>VLOOKUP(D258,CPI[],2,FALSE)</f>
        <v>96.5</v>
      </c>
      <c r="Q258" s="5">
        <f>SUM(Movie[[#This Row],[gross]]*((VLOOKUP(2024,CPI[],2,FALSE))/Movie[[#This Row],[CPI numbers]]))</f>
        <v>18450107.837305699</v>
      </c>
      <c r="R258" s="4">
        <f>IF(Movie[[#This Row],[budget]]=0,0,SUM((Movie[[#This Row],[gross]]-Movie[[#This Row],[budget]])/Movie[[#This Row],[budget]]))</f>
        <v>-0.71622005</v>
      </c>
    </row>
    <row r="259" spans="1:18" x14ac:dyDescent="0.3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 s="1">
        <v>16000000</v>
      </c>
      <c r="M259" s="1">
        <v>5672311</v>
      </c>
      <c r="N259" t="s">
        <v>1186</v>
      </c>
      <c r="O259">
        <v>128</v>
      </c>
      <c r="P259">
        <f>VLOOKUP(D259,CPI[],2,FALSE)</f>
        <v>96.5</v>
      </c>
      <c r="Q259" s="5">
        <f>SUM(Movie[[#This Row],[gross]]*((VLOOKUP(2024,CPI[],2,FALSE))/Movie[[#This Row],[CPI numbers]]))</f>
        <v>18439419.281865284</v>
      </c>
      <c r="R259" s="4">
        <f>IF(Movie[[#This Row],[budget]]=0,0,SUM((Movie[[#This Row],[gross]]-Movie[[#This Row],[budget]])/Movie[[#This Row],[budget]]))</f>
        <v>-0.64548056249999997</v>
      </c>
    </row>
    <row r="260" spans="1:18" x14ac:dyDescent="0.3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 s="1">
        <v>9000000</v>
      </c>
      <c r="M260" s="1">
        <v>18196170</v>
      </c>
      <c r="N260" t="s">
        <v>1189</v>
      </c>
      <c r="O260">
        <v>88</v>
      </c>
      <c r="P260">
        <f>VLOOKUP(D260,CPI[],2,FALSE)</f>
        <v>96.5</v>
      </c>
      <c r="Q260" s="5">
        <f>SUM(Movie[[#This Row],[gross]]*((VLOOKUP(2024,CPI[],2,FALSE))/Movie[[#This Row],[CPI numbers]]))</f>
        <v>59151694.601036273</v>
      </c>
      <c r="R260" s="4">
        <f>IF(Movie[[#This Row],[budget]]=0,0,SUM((Movie[[#This Row],[gross]]-Movie[[#This Row],[budget]])/Movie[[#This Row],[budget]]))</f>
        <v>1.0217966666666667</v>
      </c>
    </row>
    <row r="261" spans="1:18" x14ac:dyDescent="0.3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 s="1">
        <v>5000000</v>
      </c>
      <c r="M261" s="1">
        <v>12534817</v>
      </c>
      <c r="N261" t="s">
        <v>593</v>
      </c>
      <c r="O261">
        <v>104</v>
      </c>
      <c r="P261">
        <f>VLOOKUP(D261,CPI[],2,FALSE)</f>
        <v>96.5</v>
      </c>
      <c r="Q261" s="5">
        <f>SUM(Movie[[#This Row],[gross]]*((VLOOKUP(2024,CPI[],2,FALSE))/Movie[[#This Row],[CPI numbers]]))</f>
        <v>40747897.335751295</v>
      </c>
      <c r="R261" s="4">
        <f>IF(Movie[[#This Row],[budget]]=0,0,SUM((Movie[[#This Row],[gross]]-Movie[[#This Row],[budget]])/Movie[[#This Row],[budget]]))</f>
        <v>1.5069634000000001</v>
      </c>
    </row>
    <row r="262" spans="1:18" x14ac:dyDescent="0.3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 s="1">
        <v>9500000</v>
      </c>
      <c r="M262" s="1">
        <v>14000000</v>
      </c>
      <c r="N262" t="s">
        <v>219</v>
      </c>
      <c r="O262">
        <v>122</v>
      </c>
      <c r="P262">
        <f>VLOOKUP(D262,CPI[],2,FALSE)</f>
        <v>96.5</v>
      </c>
      <c r="Q262" s="5">
        <f>SUM(Movie[[#This Row],[gross]]*((VLOOKUP(2024,CPI[],2,FALSE))/Movie[[#This Row],[CPI numbers]]))</f>
        <v>45510880.829015546</v>
      </c>
      <c r="R262" s="4">
        <f>IF(Movie[[#This Row],[budget]]=0,0,SUM((Movie[[#This Row],[gross]]-Movie[[#This Row],[budget]])/Movie[[#This Row],[budget]]))</f>
        <v>0.47368421052631576</v>
      </c>
    </row>
    <row r="263" spans="1:18" x14ac:dyDescent="0.3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  <c r="P263">
        <f>VLOOKUP(D263,CPI[],2,FALSE)</f>
        <v>96.5</v>
      </c>
      <c r="Q263" s="5">
        <f>SUM(Movie[[#This Row],[gross]]*((VLOOKUP(2024,CPI[],2,FALSE))/Movie[[#This Row],[CPI numbers]]))</f>
        <v>0</v>
      </c>
      <c r="R263" s="4">
        <f>IF(Movie[[#This Row],[budget]]=0,0,SUM((Movie[[#This Row],[gross]]-Movie[[#This Row],[budget]])/Movie[[#This Row],[budget]]))</f>
        <v>0</v>
      </c>
    </row>
    <row r="264" spans="1:18" x14ac:dyDescent="0.3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 s="1">
        <v>11378339</v>
      </c>
      <c r="N264" t="s">
        <v>1207</v>
      </c>
      <c r="O264">
        <v>104</v>
      </c>
      <c r="P264">
        <f>VLOOKUP(D264,CPI[],2,FALSE)</f>
        <v>96.5</v>
      </c>
      <c r="Q264" s="5">
        <f>SUM(Movie[[#This Row],[gross]]*((VLOOKUP(2024,CPI[],2,FALSE))/Movie[[#This Row],[CPI numbers]]))</f>
        <v>36988445.018652849</v>
      </c>
      <c r="R264" s="4">
        <f>IF(Movie[[#This Row],[budget]]=0,0,SUM((Movie[[#This Row],[gross]]-Movie[[#This Row],[budget]])/Movie[[#This Row],[budget]]))</f>
        <v>0</v>
      </c>
    </row>
    <row r="265" spans="1:18" x14ac:dyDescent="0.3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 s="1">
        <v>11300000</v>
      </c>
      <c r="M265" s="1">
        <v>5301539</v>
      </c>
      <c r="N265" t="s">
        <v>1211</v>
      </c>
      <c r="O265">
        <v>120</v>
      </c>
      <c r="P265">
        <f>VLOOKUP(D265,CPI[],2,FALSE)</f>
        <v>96.5</v>
      </c>
      <c r="Q265" s="5">
        <f>SUM(Movie[[#This Row],[gross]]*((VLOOKUP(2024,CPI[],2,FALSE))/Movie[[#This Row],[CPI numbers]]))</f>
        <v>17234122.117098447</v>
      </c>
      <c r="R265" s="4">
        <f>IF(Movie[[#This Row],[budget]]=0,0,SUM((Movie[[#This Row],[gross]]-Movie[[#This Row],[budget]])/Movie[[#This Row],[budget]]))</f>
        <v>-0.53083725663716819</v>
      </c>
    </row>
    <row r="266" spans="1:18" x14ac:dyDescent="0.3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 s="1">
        <v>19282134</v>
      </c>
      <c r="N266" t="s">
        <v>23</v>
      </c>
      <c r="O266">
        <v>116</v>
      </c>
      <c r="P266">
        <f>VLOOKUP(D266,CPI[],2,FALSE)</f>
        <v>96.5</v>
      </c>
      <c r="Q266" s="5">
        <f>SUM(Movie[[#This Row],[gross]]*((VLOOKUP(2024,CPI[],2,FALSE))/Movie[[#This Row],[CPI numbers]]))</f>
        <v>62681921.614507772</v>
      </c>
      <c r="R266" s="4">
        <f>IF(Movie[[#This Row],[budget]]=0,0,SUM((Movie[[#This Row],[gross]]-Movie[[#This Row],[budget]])/Movie[[#This Row],[budget]]))</f>
        <v>0</v>
      </c>
    </row>
    <row r="267" spans="1:18" x14ac:dyDescent="0.3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 s="1">
        <v>7400000</v>
      </c>
      <c r="N267" t="s">
        <v>242</v>
      </c>
      <c r="O267">
        <v>103</v>
      </c>
      <c r="P267">
        <f>VLOOKUP(D267,CPI[],2,FALSE)</f>
        <v>96.5</v>
      </c>
      <c r="Q267" s="5">
        <f>SUM(Movie[[#This Row],[gross]]*((VLOOKUP(2024,CPI[],2,FALSE))/Movie[[#This Row],[CPI numbers]]))</f>
        <v>24055751.295336787</v>
      </c>
      <c r="R267" s="4">
        <f>IF(Movie[[#This Row],[budget]]=0,0,SUM((Movie[[#This Row],[gross]]-Movie[[#This Row],[budget]])/Movie[[#This Row],[budget]]))</f>
        <v>0</v>
      </c>
    </row>
    <row r="268" spans="1:18" x14ac:dyDescent="0.3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 s="1">
        <v>750000</v>
      </c>
      <c r="N268" t="s">
        <v>1222</v>
      </c>
      <c r="O268">
        <v>83</v>
      </c>
      <c r="P268">
        <f>VLOOKUP(D268,CPI[],2,FALSE)</f>
        <v>96.5</v>
      </c>
      <c r="Q268" s="5">
        <f>SUM(Movie[[#This Row],[gross]]*((VLOOKUP(2024,CPI[],2,FALSE))/Movie[[#This Row],[CPI numbers]]))</f>
        <v>0</v>
      </c>
      <c r="R268" s="4">
        <f>IF(Movie[[#This Row],[budget]]=0,0,SUM((Movie[[#This Row],[gross]]-Movie[[#This Row],[budget]])/Movie[[#This Row],[budget]]))</f>
        <v>-1</v>
      </c>
    </row>
    <row r="269" spans="1:18" x14ac:dyDescent="0.3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 s="1">
        <v>1515578</v>
      </c>
      <c r="N269" t="s">
        <v>328</v>
      </c>
      <c r="O269">
        <v>111</v>
      </c>
      <c r="P269">
        <f>VLOOKUP(D269,CPI[],2,FALSE)</f>
        <v>96.5</v>
      </c>
      <c r="Q269" s="5">
        <f>SUM(Movie[[#This Row],[gross]]*((VLOOKUP(2024,CPI[],2,FALSE))/Movie[[#This Row],[CPI numbers]]))</f>
        <v>4926806.4103626944</v>
      </c>
      <c r="R269" s="4">
        <f>IF(Movie[[#This Row],[budget]]=0,0,SUM((Movie[[#This Row],[gross]]-Movie[[#This Row],[budget]])/Movie[[#This Row],[budget]]))</f>
        <v>0</v>
      </c>
    </row>
    <row r="270" spans="1:18" x14ac:dyDescent="0.3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 s="1">
        <v>13000000</v>
      </c>
      <c r="M270" s="1">
        <v>5005245</v>
      </c>
      <c r="N270" t="s">
        <v>31</v>
      </c>
      <c r="O270">
        <v>140</v>
      </c>
      <c r="P270">
        <f>VLOOKUP(D270,CPI[],2,FALSE)</f>
        <v>96.5</v>
      </c>
      <c r="Q270" s="5">
        <f>SUM(Movie[[#This Row],[gross]]*((VLOOKUP(2024,CPI[],2,FALSE))/Movie[[#This Row],[CPI numbers]]))</f>
        <v>16270936.336787565</v>
      </c>
      <c r="R270" s="4">
        <f>IF(Movie[[#This Row],[budget]]=0,0,SUM((Movie[[#This Row],[gross]]-Movie[[#This Row],[budget]])/Movie[[#This Row],[budget]]))</f>
        <v>-0.61498115384615382</v>
      </c>
    </row>
    <row r="271" spans="1:18" x14ac:dyDescent="0.3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 s="1">
        <v>30688860</v>
      </c>
      <c r="N271" t="s">
        <v>1234</v>
      </c>
      <c r="O271">
        <v>96</v>
      </c>
      <c r="P271">
        <f>VLOOKUP(D271,CPI[],2,FALSE)</f>
        <v>96.5</v>
      </c>
      <c r="Q271" s="5">
        <f>SUM(Movie[[#This Row],[gross]]*((VLOOKUP(2024,CPI[],2,FALSE))/Movie[[#This Row],[CPI numbers]]))</f>
        <v>99762646.44559586</v>
      </c>
      <c r="R271" s="4">
        <f>IF(Movie[[#This Row],[budget]]=0,0,SUM((Movie[[#This Row],[gross]]-Movie[[#This Row],[budget]])/Movie[[#This Row],[budget]]))</f>
        <v>0</v>
      </c>
    </row>
    <row r="272" spans="1:18" x14ac:dyDescent="0.3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 s="1">
        <v>20123620</v>
      </c>
      <c r="N272" t="s">
        <v>118</v>
      </c>
      <c r="O272">
        <v>92</v>
      </c>
      <c r="P272">
        <f>VLOOKUP(D272,CPI[],2,FALSE)</f>
        <v>96.5</v>
      </c>
      <c r="Q272" s="5">
        <f>SUM(Movie[[#This Row],[gross]]*((VLOOKUP(2024,CPI[],2,FALSE))/Movie[[#This Row],[CPI numbers]]))</f>
        <v>65417405.119170986</v>
      </c>
      <c r="R272" s="4">
        <f>IF(Movie[[#This Row],[budget]]=0,0,SUM((Movie[[#This Row],[gross]]-Movie[[#This Row],[budget]])/Movie[[#This Row],[budget]]))</f>
        <v>0</v>
      </c>
    </row>
    <row r="273" spans="1:18" x14ac:dyDescent="0.3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 s="1">
        <v>10000000</v>
      </c>
      <c r="M273" s="1">
        <v>5979947</v>
      </c>
      <c r="N273" t="s">
        <v>80</v>
      </c>
      <c r="O273">
        <v>93</v>
      </c>
      <c r="P273">
        <f>VLOOKUP(D273,CPI[],2,FALSE)</f>
        <v>96.5</v>
      </c>
      <c r="Q273" s="5">
        <f>SUM(Movie[[#This Row],[gross]]*((VLOOKUP(2024,CPI[],2,FALSE))/Movie[[#This Row],[CPI numbers]]))</f>
        <v>19439475.377202071</v>
      </c>
      <c r="R273" s="4">
        <f>IF(Movie[[#This Row],[budget]]=0,0,SUM((Movie[[#This Row],[gross]]-Movie[[#This Row],[budget]])/Movie[[#This Row],[budget]]))</f>
        <v>-0.40200530000000001</v>
      </c>
    </row>
    <row r="274" spans="1:18" x14ac:dyDescent="0.3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 s="1">
        <v>800000</v>
      </c>
      <c r="M274" s="1">
        <v>2270</v>
      </c>
      <c r="N274" t="s">
        <v>653</v>
      </c>
      <c r="O274">
        <v>85</v>
      </c>
      <c r="P274">
        <f>VLOOKUP(D274,CPI[],2,FALSE)</f>
        <v>96.5</v>
      </c>
      <c r="Q274" s="5">
        <f>SUM(Movie[[#This Row],[gross]]*((VLOOKUP(2024,CPI[],2,FALSE))/Movie[[#This Row],[CPI numbers]]))</f>
        <v>7379.2642487046633</v>
      </c>
      <c r="R274" s="4">
        <f>IF(Movie[[#This Row],[budget]]=0,0,SUM((Movie[[#This Row],[gross]]-Movie[[#This Row],[budget]])/Movie[[#This Row],[budget]]))</f>
        <v>-0.99716249999999995</v>
      </c>
    </row>
    <row r="275" spans="1:18" x14ac:dyDescent="0.3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 s="1">
        <v>11897978</v>
      </c>
      <c r="N275" t="s">
        <v>1249</v>
      </c>
      <c r="O275">
        <v>113</v>
      </c>
      <c r="P275">
        <f>VLOOKUP(D275,CPI[],2,FALSE)</f>
        <v>96.5</v>
      </c>
      <c r="Q275" s="5">
        <f>SUM(Movie[[#This Row],[gross]]*((VLOOKUP(2024,CPI[],2,FALSE))/Movie[[#This Row],[CPI numbers]]))</f>
        <v>38677675.633160621</v>
      </c>
      <c r="R275" s="4">
        <f>IF(Movie[[#This Row],[budget]]=0,0,SUM((Movie[[#This Row],[gross]]-Movie[[#This Row],[budget]])/Movie[[#This Row],[budget]]))</f>
        <v>0</v>
      </c>
    </row>
    <row r="276" spans="1:18" x14ac:dyDescent="0.3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 s="1">
        <v>2000000</v>
      </c>
      <c r="M276" s="1">
        <v>4484991</v>
      </c>
      <c r="N276" t="s">
        <v>86</v>
      </c>
      <c r="O276">
        <v>122</v>
      </c>
      <c r="P276">
        <f>VLOOKUP(D276,CPI[],2,FALSE)</f>
        <v>96.5</v>
      </c>
      <c r="Q276" s="5">
        <f>SUM(Movie[[#This Row],[gross]]*((VLOOKUP(2024,CPI[],2,FALSE))/Movie[[#This Row],[CPI numbers]]))</f>
        <v>14579706.494300518</v>
      </c>
      <c r="R276" s="4">
        <f>IF(Movie[[#This Row],[budget]]=0,0,SUM((Movie[[#This Row],[gross]]-Movie[[#This Row],[budget]])/Movie[[#This Row],[budget]]))</f>
        <v>1.2424955</v>
      </c>
    </row>
    <row r="277" spans="1:18" x14ac:dyDescent="0.3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 s="1">
        <v>7742572</v>
      </c>
      <c r="N277" t="s">
        <v>1257</v>
      </c>
      <c r="O277">
        <v>98</v>
      </c>
      <c r="P277">
        <f>VLOOKUP(D277,CPI[],2,FALSE)</f>
        <v>96.5</v>
      </c>
      <c r="Q277" s="5">
        <f>SUM(Movie[[#This Row],[gross]]*((VLOOKUP(2024,CPI[],2,FALSE))/Movie[[#This Row],[CPI numbers]]))</f>
        <v>25169376.543005183</v>
      </c>
      <c r="R277" s="4">
        <f>IF(Movie[[#This Row],[budget]]=0,0,SUM((Movie[[#This Row],[gross]]-Movie[[#This Row],[budget]])/Movie[[#This Row],[budget]]))</f>
        <v>0</v>
      </c>
    </row>
    <row r="278" spans="1:18" x14ac:dyDescent="0.3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 s="1">
        <v>850000</v>
      </c>
      <c r="M278" s="1">
        <v>840958</v>
      </c>
      <c r="N278" t="s">
        <v>1262</v>
      </c>
      <c r="O278">
        <v>109</v>
      </c>
      <c r="P278">
        <f>VLOOKUP(D278,CPI[],2,FALSE)</f>
        <v>96.5</v>
      </c>
      <c r="Q278" s="5">
        <f>SUM(Movie[[#This Row],[gross]]*((VLOOKUP(2024,CPI[],2,FALSE))/Movie[[#This Row],[CPI numbers]]))</f>
        <v>2733767.0943005183</v>
      </c>
      <c r="R278" s="4">
        <f>IF(Movie[[#This Row],[budget]]=0,0,SUM((Movie[[#This Row],[gross]]-Movie[[#This Row],[budget]])/Movie[[#This Row],[budget]]))</f>
        <v>-1.0637647058823529E-2</v>
      </c>
    </row>
    <row r="279" spans="1:18" x14ac:dyDescent="0.3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 s="1">
        <v>6000000</v>
      </c>
      <c r="M279" s="1">
        <v>2666873</v>
      </c>
      <c r="N279" t="s">
        <v>1269</v>
      </c>
      <c r="O279">
        <v>125</v>
      </c>
      <c r="P279">
        <f>VLOOKUP(D279,CPI[],2,FALSE)</f>
        <v>96.5</v>
      </c>
      <c r="Q279" s="5">
        <f>SUM(Movie[[#This Row],[gross]]*((VLOOKUP(2024,CPI[],2,FALSE))/Movie[[#This Row],[CPI numbers]]))</f>
        <v>8669409.9492227975</v>
      </c>
      <c r="R279" s="4">
        <f>IF(Movie[[#This Row],[budget]]=0,0,SUM((Movie[[#This Row],[gross]]-Movie[[#This Row],[budget]])/Movie[[#This Row],[budget]]))</f>
        <v>-0.55552116666666662</v>
      </c>
    </row>
    <row r="280" spans="1:18" x14ac:dyDescent="0.3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 s="1">
        <v>6000000</v>
      </c>
      <c r="M280" s="1">
        <v>9056073</v>
      </c>
      <c r="N280" t="s">
        <v>80</v>
      </c>
      <c r="O280">
        <v>96</v>
      </c>
      <c r="P280">
        <f>VLOOKUP(D280,CPI[],2,FALSE)</f>
        <v>96.5</v>
      </c>
      <c r="Q280" s="5">
        <f>SUM(Movie[[#This Row],[gross]]*((VLOOKUP(2024,CPI[],2,FALSE))/Movie[[#This Row],[CPI numbers]]))</f>
        <v>29439275.648704663</v>
      </c>
      <c r="R280" s="4">
        <f>IF(Movie[[#This Row],[budget]]=0,0,SUM((Movie[[#This Row],[gross]]-Movie[[#This Row],[budget]])/Movie[[#This Row],[budget]]))</f>
        <v>0.50934550000000001</v>
      </c>
    </row>
    <row r="281" spans="1:18" x14ac:dyDescent="0.3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 s="1">
        <v>1054328</v>
      </c>
      <c r="N281" t="s">
        <v>44</v>
      </c>
      <c r="O281">
        <v>91</v>
      </c>
      <c r="P281">
        <f>VLOOKUP(D281,CPI[],2,FALSE)</f>
        <v>96.5</v>
      </c>
      <c r="Q281" s="5">
        <f>SUM(Movie[[#This Row],[gross]]*((VLOOKUP(2024,CPI[],2,FALSE))/Movie[[#This Row],[CPI numbers]]))</f>
        <v>3427385.4259067359</v>
      </c>
      <c r="R281" s="4">
        <f>IF(Movie[[#This Row],[budget]]=0,0,SUM((Movie[[#This Row],[gross]]-Movie[[#This Row],[budget]])/Movie[[#This Row],[budget]]))</f>
        <v>0</v>
      </c>
    </row>
    <row r="282" spans="1:18" x14ac:dyDescent="0.3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 s="1">
        <v>22000000</v>
      </c>
      <c r="M282" s="1">
        <v>6118683</v>
      </c>
      <c r="N282" t="s">
        <v>1278</v>
      </c>
      <c r="O282">
        <v>108</v>
      </c>
      <c r="P282">
        <f>VLOOKUP(D282,CPI[],2,FALSE)</f>
        <v>96.5</v>
      </c>
      <c r="Q282" s="5">
        <f>SUM(Movie[[#This Row],[gross]]*((VLOOKUP(2024,CPI[],2,FALSE))/Movie[[#This Row],[CPI numbers]]))</f>
        <v>19890475.20310881</v>
      </c>
      <c r="R282" s="4">
        <f>IF(Movie[[#This Row],[budget]]=0,0,SUM((Movie[[#This Row],[gross]]-Movie[[#This Row],[budget]])/Movie[[#This Row],[budget]]))</f>
        <v>-0.72187804545454548</v>
      </c>
    </row>
    <row r="283" spans="1:18" x14ac:dyDescent="0.3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 s="1">
        <v>15782759</v>
      </c>
      <c r="N283" t="s">
        <v>180</v>
      </c>
      <c r="O283">
        <v>101</v>
      </c>
      <c r="P283">
        <f>VLOOKUP(D283,CPI[],2,FALSE)</f>
        <v>96.5</v>
      </c>
      <c r="Q283" s="5">
        <f>SUM(Movie[[#This Row],[gross]]*((VLOOKUP(2024,CPI[],2,FALSE))/Movie[[#This Row],[CPI numbers]]))</f>
        <v>51306233.143005185</v>
      </c>
      <c r="R283" s="4">
        <f>IF(Movie[[#This Row],[budget]]=0,0,SUM((Movie[[#This Row],[gross]]-Movie[[#This Row],[budget]])/Movie[[#This Row],[budget]]))</f>
        <v>0</v>
      </c>
    </row>
    <row r="284" spans="1:18" x14ac:dyDescent="0.3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 s="1">
        <v>9077269</v>
      </c>
      <c r="N284" t="s">
        <v>290</v>
      </c>
      <c r="O284">
        <v>88</v>
      </c>
      <c r="P284">
        <f>VLOOKUP(D284,CPI[],2,FALSE)</f>
        <v>96.5</v>
      </c>
      <c r="Q284" s="5">
        <f>SUM(Movie[[#This Row],[gross]]*((VLOOKUP(2024,CPI[],2,FALSE))/Movie[[#This Row],[CPI numbers]]))</f>
        <v>29508179.122279793</v>
      </c>
      <c r="R284" s="4">
        <f>IF(Movie[[#This Row],[budget]]=0,0,SUM((Movie[[#This Row],[gross]]-Movie[[#This Row],[budget]])/Movie[[#This Row],[budget]]))</f>
        <v>0</v>
      </c>
    </row>
    <row r="285" spans="1:18" x14ac:dyDescent="0.3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 s="1">
        <v>13253583</v>
      </c>
      <c r="N285" t="s">
        <v>128</v>
      </c>
      <c r="O285">
        <v>97</v>
      </c>
      <c r="P285">
        <f>VLOOKUP(D285,CPI[],2,FALSE)</f>
        <v>96.5</v>
      </c>
      <c r="Q285" s="5">
        <f>SUM(Movie[[#This Row],[gross]]*((VLOOKUP(2024,CPI[],2,FALSE))/Movie[[#This Row],[CPI numbers]]))</f>
        <v>43084445.462176166</v>
      </c>
      <c r="R285" s="4">
        <f>IF(Movie[[#This Row],[budget]]=0,0,SUM((Movie[[#This Row],[gross]]-Movie[[#This Row],[budget]])/Movie[[#This Row],[budget]]))</f>
        <v>0</v>
      </c>
    </row>
    <row r="286" spans="1:18" x14ac:dyDescent="0.3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 s="1">
        <v>15000000</v>
      </c>
      <c r="M286" s="1">
        <v>36821203</v>
      </c>
      <c r="N286" t="s">
        <v>23</v>
      </c>
      <c r="O286">
        <v>116</v>
      </c>
      <c r="P286">
        <f>VLOOKUP(D286,CPI[],2,FALSE)</f>
        <v>96.5</v>
      </c>
      <c r="Q286" s="5">
        <f>SUM(Movie[[#This Row],[gross]]*((VLOOKUP(2024,CPI[],2,FALSE))/Movie[[#This Row],[CPI numbers]]))</f>
        <v>119697527.26528497</v>
      </c>
      <c r="R286" s="4">
        <f>IF(Movie[[#This Row],[budget]]=0,0,SUM((Movie[[#This Row],[gross]]-Movie[[#This Row],[budget]])/Movie[[#This Row],[budget]]))</f>
        <v>1.4547468666666667</v>
      </c>
    </row>
    <row r="287" spans="1:18" x14ac:dyDescent="0.3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 s="1">
        <v>12000000</v>
      </c>
      <c r="M287" s="1">
        <v>9217530</v>
      </c>
      <c r="N287" t="s">
        <v>118</v>
      </c>
      <c r="O287">
        <v>124</v>
      </c>
      <c r="P287">
        <f>VLOOKUP(D287,CPI[],2,FALSE)</f>
        <v>96.5</v>
      </c>
      <c r="Q287" s="5">
        <f>SUM(Movie[[#This Row],[gross]]*((VLOOKUP(2024,CPI[],2,FALSE))/Movie[[#This Row],[CPI numbers]]))</f>
        <v>29964136.383419689</v>
      </c>
      <c r="R287" s="4">
        <f>IF(Movie[[#This Row],[budget]]=0,0,SUM((Movie[[#This Row],[gross]]-Movie[[#This Row],[budget]])/Movie[[#This Row],[budget]]))</f>
        <v>-0.23187250000000001</v>
      </c>
    </row>
    <row r="288" spans="1:18" x14ac:dyDescent="0.3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 s="1">
        <v>17000000</v>
      </c>
      <c r="M288" s="1">
        <v>946461</v>
      </c>
      <c r="N288" t="s">
        <v>871</v>
      </c>
      <c r="O288">
        <v>105</v>
      </c>
      <c r="P288">
        <f>VLOOKUP(D288,CPI[],2,FALSE)</f>
        <v>96.5</v>
      </c>
      <c r="Q288" s="5">
        <f>SUM(Movie[[#This Row],[gross]]*((VLOOKUP(2024,CPI[],2,FALSE))/Movie[[#This Row],[CPI numbers]]))</f>
        <v>3076733.8414507774</v>
      </c>
      <c r="R288" s="4">
        <f>IF(Movie[[#This Row],[budget]]=0,0,SUM((Movie[[#This Row],[gross]]-Movie[[#This Row],[budget]])/Movie[[#This Row],[budget]]))</f>
        <v>-0.94432582352941175</v>
      </c>
    </row>
    <row r="289" spans="1:18" x14ac:dyDescent="0.3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 s="1">
        <v>11000000</v>
      </c>
      <c r="M289" s="1">
        <v>1736123</v>
      </c>
      <c r="N289" t="s">
        <v>1041</v>
      </c>
      <c r="O289">
        <v>90</v>
      </c>
      <c r="P289">
        <f>VLOOKUP(D289,CPI[],2,FALSE)</f>
        <v>96.5</v>
      </c>
      <c r="Q289" s="5">
        <f>SUM(Movie[[#This Row],[gross]]*((VLOOKUP(2024,CPI[],2,FALSE))/Movie[[#This Row],[CPI numbers]]))</f>
        <v>5643749.0683937827</v>
      </c>
      <c r="R289" s="4">
        <f>IF(Movie[[#This Row],[budget]]=0,0,SUM((Movie[[#This Row],[gross]]-Movie[[#This Row],[budget]])/Movie[[#This Row],[budget]]))</f>
        <v>-0.84217063636363632</v>
      </c>
    </row>
    <row r="290" spans="1:18" x14ac:dyDescent="0.3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 s="1">
        <v>13258670</v>
      </c>
      <c r="N290" t="s">
        <v>583</v>
      </c>
      <c r="O290">
        <v>103</v>
      </c>
      <c r="P290">
        <f>VLOOKUP(D290,CPI[],2,FALSE)</f>
        <v>96.5</v>
      </c>
      <c r="Q290" s="5">
        <f>SUM(Movie[[#This Row],[gross]]*((VLOOKUP(2024,CPI[],2,FALSE))/Movie[[#This Row],[CPI numbers]]))</f>
        <v>43100982.165803112</v>
      </c>
      <c r="R290" s="4">
        <f>IF(Movie[[#This Row],[budget]]=0,0,SUM((Movie[[#This Row],[gross]]-Movie[[#This Row],[budget]])/Movie[[#This Row],[budget]]))</f>
        <v>0</v>
      </c>
    </row>
    <row r="291" spans="1:18" x14ac:dyDescent="0.3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 s="1">
        <v>2370376</v>
      </c>
      <c r="N291" t="s">
        <v>1306</v>
      </c>
      <c r="O291">
        <v>95</v>
      </c>
      <c r="P291">
        <f>VLOOKUP(D291,CPI[],2,FALSE)</f>
        <v>96.5</v>
      </c>
      <c r="Q291" s="5">
        <f>SUM(Movie[[#This Row],[gross]]*((VLOOKUP(2024,CPI[],2,FALSE))/Movie[[#This Row],[CPI numbers]]))</f>
        <v>7705564.2611398967</v>
      </c>
      <c r="R291" s="4">
        <f>IF(Movie[[#This Row],[budget]]=0,0,SUM((Movie[[#This Row],[gross]]-Movie[[#This Row],[budget]])/Movie[[#This Row],[budget]]))</f>
        <v>0</v>
      </c>
    </row>
    <row r="292" spans="1:18" x14ac:dyDescent="0.3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 s="1">
        <v>10054150</v>
      </c>
      <c r="N292" t="s">
        <v>1234</v>
      </c>
      <c r="O292">
        <v>84</v>
      </c>
      <c r="P292">
        <f>VLOOKUP(D292,CPI[],2,FALSE)</f>
        <v>96.5</v>
      </c>
      <c r="Q292" s="5">
        <f>SUM(Movie[[#This Row],[gross]]*((VLOOKUP(2024,CPI[],2,FALSE))/Movie[[#This Row],[CPI numbers]]))</f>
        <v>32683801.606217619</v>
      </c>
      <c r="R292" s="4">
        <f>IF(Movie[[#This Row],[budget]]=0,0,SUM((Movie[[#This Row],[gross]]-Movie[[#This Row],[budget]])/Movie[[#This Row],[budget]]))</f>
        <v>0</v>
      </c>
    </row>
    <row r="293" spans="1:18" x14ac:dyDescent="0.3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 s="1">
        <v>9823934</v>
      </c>
      <c r="N293" t="s">
        <v>31</v>
      </c>
      <c r="O293">
        <v>110</v>
      </c>
      <c r="P293">
        <f>VLOOKUP(D293,CPI[],2,FALSE)</f>
        <v>96.5</v>
      </c>
      <c r="Q293" s="5">
        <f>SUM(Movie[[#This Row],[gross]]*((VLOOKUP(2024,CPI[],2,FALSE))/Movie[[#This Row],[CPI numbers]]))</f>
        <v>31935420.681865286</v>
      </c>
      <c r="R293" s="4">
        <f>IF(Movie[[#This Row],[budget]]=0,0,SUM((Movie[[#This Row],[gross]]-Movie[[#This Row],[budget]])/Movie[[#This Row],[budget]]))</f>
        <v>0</v>
      </c>
    </row>
    <row r="294" spans="1:18" x14ac:dyDescent="0.3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 s="1">
        <v>13111101</v>
      </c>
      <c r="N294" t="s">
        <v>180</v>
      </c>
      <c r="O294">
        <v>110</v>
      </c>
      <c r="P294">
        <f>VLOOKUP(D294,CPI[],2,FALSE)</f>
        <v>96.5</v>
      </c>
      <c r="Q294" s="5">
        <f>SUM(Movie[[#This Row],[gross]]*((VLOOKUP(2024,CPI[],2,FALSE))/Movie[[#This Row],[CPI numbers]]))</f>
        <v>42621268.224870466</v>
      </c>
      <c r="R294" s="4">
        <f>IF(Movie[[#This Row],[budget]]=0,0,SUM((Movie[[#This Row],[gross]]-Movie[[#This Row],[budget]])/Movie[[#This Row],[budget]]))</f>
        <v>0</v>
      </c>
    </row>
    <row r="295" spans="1:18" x14ac:dyDescent="0.3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 s="1">
        <v>263635</v>
      </c>
      <c r="N295" t="s">
        <v>219</v>
      </c>
      <c r="O295">
        <v>110</v>
      </c>
      <c r="P295">
        <f>VLOOKUP(D295,CPI[],2,FALSE)</f>
        <v>96.5</v>
      </c>
      <c r="Q295" s="5">
        <f>SUM(Movie[[#This Row],[gross]]*((VLOOKUP(2024,CPI[],2,FALSE))/Movie[[#This Row],[CPI numbers]]))</f>
        <v>857018.64766839379</v>
      </c>
      <c r="R295" s="4">
        <f>IF(Movie[[#This Row],[budget]]=0,0,SUM((Movie[[#This Row],[gross]]-Movie[[#This Row],[budget]])/Movie[[#This Row],[budget]]))</f>
        <v>0</v>
      </c>
    </row>
    <row r="296" spans="1:18" x14ac:dyDescent="0.3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 s="1">
        <v>2977706</v>
      </c>
      <c r="N296" t="s">
        <v>904</v>
      </c>
      <c r="O296">
        <v>108</v>
      </c>
      <c r="P296">
        <f>VLOOKUP(D296,CPI[],2,FALSE)</f>
        <v>96.5</v>
      </c>
      <c r="Q296" s="5">
        <f>SUM(Movie[[#This Row],[gross]]*((VLOOKUP(2024,CPI[],2,FALSE))/Movie[[#This Row],[CPI numbers]]))</f>
        <v>9679858.7792746108</v>
      </c>
      <c r="R296" s="4">
        <f>IF(Movie[[#This Row],[budget]]=0,0,SUM((Movie[[#This Row],[gross]]-Movie[[#This Row],[budget]])/Movie[[#This Row],[budget]]))</f>
        <v>0</v>
      </c>
    </row>
    <row r="297" spans="1:18" x14ac:dyDescent="0.3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 s="1">
        <v>4000000</v>
      </c>
      <c r="M297" s="1">
        <v>6328816</v>
      </c>
      <c r="N297" t="s">
        <v>1323</v>
      </c>
      <c r="O297">
        <v>96</v>
      </c>
      <c r="P297">
        <f>VLOOKUP(D297,CPI[],2,FALSE)</f>
        <v>96.5</v>
      </c>
      <c r="Q297" s="5">
        <f>SUM(Movie[[#This Row],[gross]]*((VLOOKUP(2024,CPI[],2,FALSE))/Movie[[#This Row],[CPI numbers]]))</f>
        <v>20573570.768911917</v>
      </c>
      <c r="R297" s="4">
        <f>IF(Movie[[#This Row],[budget]]=0,0,SUM((Movie[[#This Row],[gross]]-Movie[[#This Row],[budget]])/Movie[[#This Row],[budget]]))</f>
        <v>0.58220400000000005</v>
      </c>
    </row>
    <row r="298" spans="1:18" x14ac:dyDescent="0.3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 s="1">
        <v>10000000</v>
      </c>
      <c r="M298" s="1">
        <v>3583513</v>
      </c>
      <c r="N298" t="s">
        <v>31</v>
      </c>
      <c r="O298">
        <v>117</v>
      </c>
      <c r="P298">
        <f>VLOOKUP(D298,CPI[],2,FALSE)</f>
        <v>96.5</v>
      </c>
      <c r="Q298" s="5">
        <f>SUM(Movie[[#This Row],[gross]]*((VLOOKUP(2024,CPI[],2,FALSE))/Movie[[#This Row],[CPI numbers]]))</f>
        <v>11649202.36373057</v>
      </c>
      <c r="R298" s="4">
        <f>IF(Movie[[#This Row],[budget]]=0,0,SUM((Movie[[#This Row],[gross]]-Movie[[#This Row],[budget]])/Movie[[#This Row],[budget]]))</f>
        <v>-0.64164869999999996</v>
      </c>
    </row>
    <row r="299" spans="1:18" x14ac:dyDescent="0.3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 s="1">
        <v>6668025</v>
      </c>
      <c r="N299" t="s">
        <v>930</v>
      </c>
      <c r="O299">
        <v>107</v>
      </c>
      <c r="P299">
        <f>VLOOKUP(D299,CPI[],2,FALSE)</f>
        <v>96.5</v>
      </c>
      <c r="Q299" s="5">
        <f>SUM(Movie[[#This Row],[gross]]*((VLOOKUP(2024,CPI[],2,FALSE))/Movie[[#This Row],[CPI numbers]]))</f>
        <v>21676263.652849741</v>
      </c>
      <c r="R299" s="4">
        <f>IF(Movie[[#This Row],[budget]]=0,0,SUM((Movie[[#This Row],[gross]]-Movie[[#This Row],[budget]])/Movie[[#This Row],[budget]]))</f>
        <v>0</v>
      </c>
    </row>
    <row r="300" spans="1:18" x14ac:dyDescent="0.3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 s="1">
        <v>3700</v>
      </c>
      <c r="N300" t="s">
        <v>1334</v>
      </c>
      <c r="O300">
        <v>121</v>
      </c>
      <c r="P300">
        <f>VLOOKUP(D300,CPI[],2,FALSE)</f>
        <v>96.5</v>
      </c>
      <c r="Q300" s="5">
        <f>SUM(Movie[[#This Row],[gross]]*((VLOOKUP(2024,CPI[],2,FALSE))/Movie[[#This Row],[CPI numbers]]))</f>
        <v>12027.875647668394</v>
      </c>
      <c r="R300" s="4">
        <f>IF(Movie[[#This Row],[budget]]=0,0,SUM((Movie[[#This Row],[gross]]-Movie[[#This Row],[budget]])/Movie[[#This Row],[budget]]))</f>
        <v>0</v>
      </c>
    </row>
    <row r="301" spans="1:18" x14ac:dyDescent="0.3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 s="1">
        <v>5000000</v>
      </c>
      <c r="M301" s="1">
        <v>3792188</v>
      </c>
      <c r="N301" t="s">
        <v>44</v>
      </c>
      <c r="O301">
        <v>87</v>
      </c>
      <c r="P301">
        <f>VLOOKUP(D301,CPI[],2,FALSE)</f>
        <v>96.5</v>
      </c>
      <c r="Q301" s="5">
        <f>SUM(Movie[[#This Row],[gross]]*((VLOOKUP(2024,CPI[],2,FALSE))/Movie[[#This Row],[CPI numbers]]))</f>
        <v>12327558.296373058</v>
      </c>
      <c r="R301" s="4">
        <f>IF(Movie[[#This Row],[budget]]=0,0,SUM((Movie[[#This Row],[gross]]-Movie[[#This Row],[budget]])/Movie[[#This Row],[budget]]))</f>
        <v>-0.24156240000000001</v>
      </c>
    </row>
    <row r="302" spans="1:18" x14ac:dyDescent="0.3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 s="1">
        <v>5000000</v>
      </c>
      <c r="M302" s="1">
        <v>6660333</v>
      </c>
      <c r="N302" t="s">
        <v>118</v>
      </c>
      <c r="O302">
        <v>90</v>
      </c>
      <c r="P302">
        <f>VLOOKUP(D302,CPI[],2,FALSE)</f>
        <v>96.5</v>
      </c>
      <c r="Q302" s="5">
        <f>SUM(Movie[[#This Row],[gross]]*((VLOOKUP(2024,CPI[],2,FALSE))/Movie[[#This Row],[CPI numbers]]))</f>
        <v>21651258.674611401</v>
      </c>
      <c r="R302" s="4">
        <f>IF(Movie[[#This Row],[budget]]=0,0,SUM((Movie[[#This Row],[gross]]-Movie[[#This Row],[budget]])/Movie[[#This Row],[budget]]))</f>
        <v>0.33206659999999999</v>
      </c>
    </row>
    <row r="303" spans="1:18" x14ac:dyDescent="0.3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 s="1">
        <v>7241180</v>
      </c>
      <c r="N303" t="s">
        <v>570</v>
      </c>
      <c r="O303">
        <v>90</v>
      </c>
      <c r="P303">
        <f>VLOOKUP(D303,CPI[],2,FALSE)</f>
        <v>96.5</v>
      </c>
      <c r="Q303" s="5">
        <f>SUM(Movie[[#This Row],[gross]]*((VLOOKUP(2024,CPI[],2,FALSE))/Movie[[#This Row],[CPI numbers]]))</f>
        <v>23539462.860103626</v>
      </c>
      <c r="R303" s="4">
        <f>IF(Movie[[#This Row],[budget]]=0,0,SUM((Movie[[#This Row],[gross]]-Movie[[#This Row],[budget]])/Movie[[#This Row],[budget]]))</f>
        <v>0</v>
      </c>
    </row>
    <row r="304" spans="1:18" x14ac:dyDescent="0.3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 s="1">
        <v>143369</v>
      </c>
      <c r="N304" t="s">
        <v>742</v>
      </c>
      <c r="O304">
        <v>94</v>
      </c>
      <c r="P304">
        <f>VLOOKUP(D304,CPI[],2,FALSE)</f>
        <v>96.5</v>
      </c>
      <c r="Q304" s="5">
        <f>SUM(Movie[[#This Row],[gross]]*((VLOOKUP(2024,CPI[],2,FALSE))/Movie[[#This Row],[CPI numbers]]))</f>
        <v>466060.67668393784</v>
      </c>
      <c r="R304" s="4">
        <f>IF(Movie[[#This Row],[budget]]=0,0,SUM((Movie[[#This Row],[gross]]-Movie[[#This Row],[budget]])/Movie[[#This Row],[budget]]))</f>
        <v>0</v>
      </c>
    </row>
    <row r="305" spans="1:18" x14ac:dyDescent="0.3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 s="1">
        <v>10000000</v>
      </c>
      <c r="M305" s="1">
        <v>8000000</v>
      </c>
      <c r="N305" t="s">
        <v>242</v>
      </c>
      <c r="O305">
        <v>107</v>
      </c>
      <c r="P305">
        <f>VLOOKUP(D305,CPI[],2,FALSE)</f>
        <v>96.5</v>
      </c>
      <c r="Q305" s="5">
        <f>SUM(Movie[[#This Row],[gross]]*((VLOOKUP(2024,CPI[],2,FALSE))/Movie[[#This Row],[CPI numbers]]))</f>
        <v>26006217.616580311</v>
      </c>
      <c r="R305" s="4">
        <f>IF(Movie[[#This Row],[budget]]=0,0,SUM((Movie[[#This Row],[gross]]-Movie[[#This Row],[budget]])/Movie[[#This Row],[budget]]))</f>
        <v>-0.2</v>
      </c>
    </row>
    <row r="306" spans="1:18" x14ac:dyDescent="0.3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 s="1">
        <v>1474249</v>
      </c>
      <c r="N306" t="s">
        <v>401</v>
      </c>
      <c r="O306">
        <v>97</v>
      </c>
      <c r="P306">
        <f>VLOOKUP(D306,CPI[],2,FALSE)</f>
        <v>96.5</v>
      </c>
      <c r="Q306" s="5">
        <f>SUM(Movie[[#This Row],[gross]]*((VLOOKUP(2024,CPI[],2,FALSE))/Movie[[#This Row],[CPI numbers]]))</f>
        <v>4792455.0393782388</v>
      </c>
      <c r="R306" s="4">
        <f>IF(Movie[[#This Row],[budget]]=0,0,SUM((Movie[[#This Row],[gross]]-Movie[[#This Row],[budget]])/Movie[[#This Row],[budget]]))</f>
        <v>0</v>
      </c>
    </row>
    <row r="307" spans="1:18" x14ac:dyDescent="0.3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 s="1">
        <v>7000000</v>
      </c>
      <c r="M307" s="1">
        <v>21134374</v>
      </c>
      <c r="N307" t="s">
        <v>764</v>
      </c>
      <c r="O307">
        <v>90</v>
      </c>
      <c r="P307">
        <f>VLOOKUP(D307,CPI[],2,FALSE)</f>
        <v>96.5</v>
      </c>
      <c r="Q307" s="5">
        <f>SUM(Movie[[#This Row],[gross]]*((VLOOKUP(2024,CPI[],2,FALSE))/Movie[[#This Row],[CPI numbers]]))</f>
        <v>68703141.179274619</v>
      </c>
      <c r="R307" s="4">
        <f>IF(Movie[[#This Row],[budget]]=0,0,SUM((Movie[[#This Row],[gross]]-Movie[[#This Row],[budget]])/Movie[[#This Row],[budget]]))</f>
        <v>2.0191962857142856</v>
      </c>
    </row>
    <row r="308" spans="1:18" x14ac:dyDescent="0.3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 s="1">
        <v>2914328</v>
      </c>
      <c r="N308" t="s">
        <v>1366</v>
      </c>
      <c r="O308">
        <v>90</v>
      </c>
      <c r="P308">
        <f>VLOOKUP(D308,CPI[],2,FALSE)</f>
        <v>96.5</v>
      </c>
      <c r="Q308" s="5">
        <f>SUM(Movie[[#This Row],[gross]]*((VLOOKUP(2024,CPI[],2,FALSE))/Movie[[#This Row],[CPI numbers]]))</f>
        <v>9473831.0217616577</v>
      </c>
      <c r="R308" s="4">
        <f>IF(Movie[[#This Row],[budget]]=0,0,SUM((Movie[[#This Row],[gross]]-Movie[[#This Row],[budget]])/Movie[[#This Row],[budget]]))</f>
        <v>0</v>
      </c>
    </row>
    <row r="309" spans="1:18" x14ac:dyDescent="0.3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 s="1">
        <v>13400000</v>
      </c>
      <c r="M309" s="1">
        <v>2869638</v>
      </c>
      <c r="N309" t="s">
        <v>462</v>
      </c>
      <c r="O309">
        <v>103</v>
      </c>
      <c r="P309">
        <f>VLOOKUP(D309,CPI[],2,FALSE)</f>
        <v>96.5</v>
      </c>
      <c r="Q309" s="5">
        <f>SUM(Movie[[#This Row],[gross]]*((VLOOKUP(2024,CPI[],2,FALSE))/Movie[[#This Row],[CPI numbers]]))</f>
        <v>9328553.7886010371</v>
      </c>
      <c r="R309" s="4">
        <f>IF(Movie[[#This Row],[budget]]=0,0,SUM((Movie[[#This Row],[gross]]-Movie[[#This Row],[budget]])/Movie[[#This Row],[budget]]))</f>
        <v>-0.78584791044776114</v>
      </c>
    </row>
    <row r="310" spans="1:18" x14ac:dyDescent="0.3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 s="1">
        <v>3723036</v>
      </c>
      <c r="N310" t="s">
        <v>1376</v>
      </c>
      <c r="O310">
        <v>112</v>
      </c>
      <c r="P310">
        <f>VLOOKUP(D310,CPI[],2,FALSE)</f>
        <v>96.5</v>
      </c>
      <c r="Q310" s="5">
        <f>SUM(Movie[[#This Row],[gross]]*((VLOOKUP(2024,CPI[],2,FALSE))/Movie[[#This Row],[CPI numbers]]))</f>
        <v>12102760.551295336</v>
      </c>
      <c r="R310" s="4">
        <f>IF(Movie[[#This Row],[budget]]=0,0,SUM((Movie[[#This Row],[gross]]-Movie[[#This Row],[budget]])/Movie[[#This Row],[budget]]))</f>
        <v>0</v>
      </c>
    </row>
    <row r="311" spans="1:18" x14ac:dyDescent="0.3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 s="1">
        <v>16894678</v>
      </c>
      <c r="N311" t="s">
        <v>1381</v>
      </c>
      <c r="O311">
        <v>87</v>
      </c>
      <c r="P311">
        <f>VLOOKUP(D311,CPI[],2,FALSE)</f>
        <v>96.5</v>
      </c>
      <c r="Q311" s="5">
        <f>SUM(Movie[[#This Row],[gross]]*((VLOOKUP(2024,CPI[],2,FALSE))/Movie[[#This Row],[CPI numbers]]))</f>
        <v>54920834.078756481</v>
      </c>
      <c r="R311" s="4">
        <f>IF(Movie[[#This Row],[budget]]=0,0,SUM((Movie[[#This Row],[gross]]-Movie[[#This Row],[budget]])/Movie[[#This Row],[budget]]))</f>
        <v>0</v>
      </c>
    </row>
    <row r="312" spans="1:18" x14ac:dyDescent="0.3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 s="1">
        <v>23671186</v>
      </c>
      <c r="N312" t="s">
        <v>44</v>
      </c>
      <c r="O312">
        <v>97</v>
      </c>
      <c r="P312">
        <f>VLOOKUP(D312,CPI[],2,FALSE)</f>
        <v>96.5</v>
      </c>
      <c r="Q312" s="5">
        <f>SUM(Movie[[#This Row],[gross]]*((VLOOKUP(2024,CPI[],2,FALSE))/Movie[[#This Row],[CPI numbers]]))</f>
        <v>76949751.794818655</v>
      </c>
      <c r="R312" s="4">
        <f>IF(Movie[[#This Row],[budget]]=0,0,SUM((Movie[[#This Row],[gross]]-Movie[[#This Row],[budget]])/Movie[[#This Row],[budget]]))</f>
        <v>0</v>
      </c>
    </row>
    <row r="313" spans="1:18" x14ac:dyDescent="0.3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 s="1">
        <v>42914</v>
      </c>
      <c r="N313" t="s">
        <v>50</v>
      </c>
      <c r="O313">
        <v>97</v>
      </c>
      <c r="P313">
        <f>VLOOKUP(D313,CPI[],2,FALSE)</f>
        <v>96.5</v>
      </c>
      <c r="Q313" s="5">
        <f>SUM(Movie[[#This Row],[gross]]*((VLOOKUP(2024,CPI[],2,FALSE))/Movie[[#This Row],[CPI numbers]]))</f>
        <v>139503.85284974094</v>
      </c>
      <c r="R313" s="4">
        <f>IF(Movie[[#This Row],[budget]]=0,0,SUM((Movie[[#This Row],[gross]]-Movie[[#This Row],[budget]])/Movie[[#This Row],[budget]]))</f>
        <v>0</v>
      </c>
    </row>
    <row r="314" spans="1:18" x14ac:dyDescent="0.3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 s="1">
        <v>15000000</v>
      </c>
      <c r="M314" s="1">
        <v>199078</v>
      </c>
      <c r="N314" t="s">
        <v>1390</v>
      </c>
      <c r="O314">
        <v>108</v>
      </c>
      <c r="P314">
        <f>VLOOKUP(D314,CPI[],2,FALSE)</f>
        <v>96.5</v>
      </c>
      <c r="Q314" s="5">
        <f>SUM(Movie[[#This Row],[gross]]*((VLOOKUP(2024,CPI[],2,FALSE))/Movie[[#This Row],[CPI numbers]]))</f>
        <v>647158.22383419692</v>
      </c>
      <c r="R314" s="4">
        <f>IF(Movie[[#This Row],[budget]]=0,0,SUM((Movie[[#This Row],[gross]]-Movie[[#This Row],[budget]])/Movie[[#This Row],[budget]]))</f>
        <v>-0.98672813333333331</v>
      </c>
    </row>
    <row r="315" spans="1:18" x14ac:dyDescent="0.3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 s="1">
        <v>3178542</v>
      </c>
      <c r="N315" t="s">
        <v>1394</v>
      </c>
      <c r="O315">
        <v>108</v>
      </c>
      <c r="P315">
        <f>VLOOKUP(D315,CPI[],2,FALSE)</f>
        <v>96.5</v>
      </c>
      <c r="Q315" s="5">
        <f>SUM(Movie[[#This Row],[gross]]*((VLOOKUP(2024,CPI[],2,FALSE))/Movie[[#This Row],[CPI numbers]]))</f>
        <v>10332731.869430052</v>
      </c>
      <c r="R315" s="4">
        <f>IF(Movie[[#This Row],[budget]]=0,0,SUM((Movie[[#This Row],[gross]]-Movie[[#This Row],[budget]])/Movie[[#This Row],[budget]]))</f>
        <v>0</v>
      </c>
    </row>
    <row r="316" spans="1:18" x14ac:dyDescent="0.3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 s="1">
        <v>8693512</v>
      </c>
      <c r="N316" t="s">
        <v>1397</v>
      </c>
      <c r="O316">
        <v>103</v>
      </c>
      <c r="P316">
        <f>VLOOKUP(D316,CPI[],2,FALSE)</f>
        <v>96.5</v>
      </c>
      <c r="Q316" s="5">
        <f>SUM(Movie[[#This Row],[gross]]*((VLOOKUP(2024,CPI[],2,FALSE))/Movie[[#This Row],[CPI numbers]]))</f>
        <v>28260670.615544043</v>
      </c>
      <c r="R316" s="4">
        <f>IF(Movie[[#This Row],[budget]]=0,0,SUM((Movie[[#This Row],[gross]]-Movie[[#This Row],[budget]])/Movie[[#This Row],[budget]]))</f>
        <v>0</v>
      </c>
    </row>
    <row r="317" spans="1:18" x14ac:dyDescent="0.3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 s="1">
        <v>6000000</v>
      </c>
      <c r="M317" s="1">
        <v>6062898</v>
      </c>
      <c r="N317" t="s">
        <v>44</v>
      </c>
      <c r="O317">
        <v>93</v>
      </c>
      <c r="P317">
        <f>VLOOKUP(D317,CPI[],2,FALSE)</f>
        <v>96.5</v>
      </c>
      <c r="Q317" s="5">
        <f>SUM(Movie[[#This Row],[gross]]*((VLOOKUP(2024,CPI[],2,FALSE))/Movie[[#This Row],[CPI numbers]]))</f>
        <v>19709130.596891191</v>
      </c>
      <c r="R317" s="4">
        <f>IF(Movie[[#This Row],[budget]]=0,0,SUM((Movie[[#This Row],[gross]]-Movie[[#This Row],[budget]])/Movie[[#This Row],[budget]]))</f>
        <v>1.0482999999999999E-2</v>
      </c>
    </row>
    <row r="318" spans="1:18" x14ac:dyDescent="0.3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 s="1">
        <v>36299720</v>
      </c>
      <c r="N318" t="s">
        <v>31</v>
      </c>
      <c r="O318">
        <v>82</v>
      </c>
      <c r="P318">
        <f>VLOOKUP(D318,CPI[],2,FALSE)</f>
        <v>96.5</v>
      </c>
      <c r="Q318" s="5">
        <f>SUM(Movie[[#This Row],[gross]]*((VLOOKUP(2024,CPI[],2,FALSE))/Movie[[#This Row],[CPI numbers]]))</f>
        <v>118002302.21761659</v>
      </c>
      <c r="R318" s="4">
        <f>IF(Movie[[#This Row],[budget]]=0,0,SUM((Movie[[#This Row],[gross]]-Movie[[#This Row],[budget]])/Movie[[#This Row],[budget]]))</f>
        <v>0</v>
      </c>
    </row>
    <row r="319" spans="1:18" x14ac:dyDescent="0.3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 s="1">
        <v>78350</v>
      </c>
      <c r="N319" t="s">
        <v>1407</v>
      </c>
      <c r="O319">
        <v>74</v>
      </c>
      <c r="P319">
        <f>VLOOKUP(D319,CPI[],2,FALSE)</f>
        <v>96.5</v>
      </c>
      <c r="Q319" s="5">
        <f>SUM(Movie[[#This Row],[gross]]*((VLOOKUP(2024,CPI[],2,FALSE))/Movie[[#This Row],[CPI numbers]]))</f>
        <v>254698.39378238341</v>
      </c>
      <c r="R319" s="4">
        <f>IF(Movie[[#This Row],[budget]]=0,0,SUM((Movie[[#This Row],[gross]]-Movie[[#This Row],[budget]])/Movie[[#This Row],[budget]]))</f>
        <v>0</v>
      </c>
    </row>
    <row r="320" spans="1:18" x14ac:dyDescent="0.3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 s="1">
        <v>12408066</v>
      </c>
      <c r="N320" t="s">
        <v>1410</v>
      </c>
      <c r="O320">
        <v>121</v>
      </c>
      <c r="P320">
        <f>VLOOKUP(D320,CPI[],2,FALSE)</f>
        <v>96.5</v>
      </c>
      <c r="Q320" s="5">
        <f>SUM(Movie[[#This Row],[gross]]*((VLOOKUP(2024,CPI[],2,FALSE))/Movie[[#This Row],[CPI numbers]]))</f>
        <v>40335858.074611403</v>
      </c>
      <c r="R320" s="4">
        <f>IF(Movie[[#This Row],[budget]]=0,0,SUM((Movie[[#This Row],[gross]]-Movie[[#This Row],[budget]])/Movie[[#This Row],[budget]]))</f>
        <v>0</v>
      </c>
    </row>
    <row r="321" spans="1:18" x14ac:dyDescent="0.3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 s="1">
        <v>19000000</v>
      </c>
      <c r="M321" s="1">
        <v>2279543</v>
      </c>
      <c r="N321" t="s">
        <v>118</v>
      </c>
      <c r="O321">
        <v>110</v>
      </c>
      <c r="P321">
        <f>VLOOKUP(D321,CPI[],2,FALSE)</f>
        <v>96.5</v>
      </c>
      <c r="Q321" s="5">
        <f>SUM(Movie[[#This Row],[gross]]*((VLOOKUP(2024,CPI[],2,FALSE))/Movie[[#This Row],[CPI numbers]]))</f>
        <v>7410286.4155440414</v>
      </c>
      <c r="R321" s="4">
        <f>IF(Movie[[#This Row],[budget]]=0,0,SUM((Movie[[#This Row],[gross]]-Movie[[#This Row],[budget]])/Movie[[#This Row],[budget]]))</f>
        <v>-0.8800240526315789</v>
      </c>
    </row>
    <row r="322" spans="1:18" x14ac:dyDescent="0.3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 s="1">
        <v>6968359</v>
      </c>
      <c r="N322" t="s">
        <v>180</v>
      </c>
      <c r="O322">
        <v>108</v>
      </c>
      <c r="P322">
        <f>VLOOKUP(D322,CPI[],2,FALSE)</f>
        <v>96.5</v>
      </c>
      <c r="Q322" s="5">
        <f>SUM(Movie[[#This Row],[gross]]*((VLOOKUP(2024,CPI[],2,FALSE))/Movie[[#This Row],[CPI numbers]]))</f>
        <v>22652582.573056996</v>
      </c>
      <c r="R322" s="4">
        <f>IF(Movie[[#This Row],[budget]]=0,0,SUM((Movie[[#This Row],[gross]]-Movie[[#This Row],[budget]])/Movie[[#This Row],[budget]]))</f>
        <v>0</v>
      </c>
    </row>
    <row r="323" spans="1:18" x14ac:dyDescent="0.3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 s="1">
        <v>3783329</v>
      </c>
      <c r="N323" t="s">
        <v>1421</v>
      </c>
      <c r="O323">
        <v>109</v>
      </c>
      <c r="P323">
        <f>VLOOKUP(D323,CPI[],2,FALSE)</f>
        <v>96.5</v>
      </c>
      <c r="Q323" s="5">
        <f>SUM(Movie[[#This Row],[gross]]*((VLOOKUP(2024,CPI[],2,FALSE))/Movie[[#This Row],[CPI numbers]]))</f>
        <v>12298759.661139896</v>
      </c>
      <c r="R323" s="4">
        <f>IF(Movie[[#This Row],[budget]]=0,0,SUM((Movie[[#This Row],[gross]]-Movie[[#This Row],[budget]])/Movie[[#This Row],[budget]]))</f>
        <v>0</v>
      </c>
    </row>
    <row r="324" spans="1:18" x14ac:dyDescent="0.3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 s="1">
        <v>3355948</v>
      </c>
      <c r="N324" t="s">
        <v>1426</v>
      </c>
      <c r="O324">
        <v>98</v>
      </c>
      <c r="P324">
        <f>VLOOKUP(D324,CPI[],2,FALSE)</f>
        <v>96.5</v>
      </c>
      <c r="Q324" s="5">
        <f>SUM(Movie[[#This Row],[gross]]*((VLOOKUP(2024,CPI[],2,FALSE))/Movie[[#This Row],[CPI numbers]]))</f>
        <v>10909439.249740932</v>
      </c>
      <c r="R324" s="4">
        <f>IF(Movie[[#This Row],[budget]]=0,0,SUM((Movie[[#This Row],[gross]]-Movie[[#This Row],[budget]])/Movie[[#This Row],[budget]]))</f>
        <v>0</v>
      </c>
    </row>
    <row r="325" spans="1:18" x14ac:dyDescent="0.3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 s="1">
        <v>22440</v>
      </c>
      <c r="N325" t="s">
        <v>1432</v>
      </c>
      <c r="O325">
        <v>106</v>
      </c>
      <c r="P325">
        <f>VLOOKUP(D325,CPI[],2,FALSE)</f>
        <v>96.5</v>
      </c>
      <c r="Q325" s="5">
        <f>SUM(Movie[[#This Row],[gross]]*((VLOOKUP(2024,CPI[],2,FALSE))/Movie[[#This Row],[CPI numbers]]))</f>
        <v>72947.440414507771</v>
      </c>
      <c r="R325" s="4">
        <f>IF(Movie[[#This Row],[budget]]=0,0,SUM((Movie[[#This Row],[gross]]-Movie[[#This Row],[budget]])/Movie[[#This Row],[budget]]))</f>
        <v>0</v>
      </c>
    </row>
    <row r="326" spans="1:18" x14ac:dyDescent="0.3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  <c r="P326">
        <f>VLOOKUP(D326,CPI[],2,FALSE)</f>
        <v>96.5</v>
      </c>
      <c r="Q326" s="5">
        <f>SUM(Movie[[#This Row],[gross]]*((VLOOKUP(2024,CPI[],2,FALSE))/Movie[[#This Row],[CPI numbers]]))</f>
        <v>0</v>
      </c>
      <c r="R326" s="4">
        <f>IF(Movie[[#This Row],[budget]]=0,0,SUM((Movie[[#This Row],[gross]]-Movie[[#This Row],[budget]])/Movie[[#This Row],[budget]]))</f>
        <v>0</v>
      </c>
    </row>
    <row r="327" spans="1:18" x14ac:dyDescent="0.3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 s="1">
        <v>5124391</v>
      </c>
      <c r="N327" t="s">
        <v>1442</v>
      </c>
      <c r="O327">
        <v>94</v>
      </c>
      <c r="P327">
        <f>VLOOKUP(D327,CPI[],2,FALSE)</f>
        <v>96.5</v>
      </c>
      <c r="Q327" s="5">
        <f>SUM(Movie[[#This Row],[gross]]*((VLOOKUP(2024,CPI[],2,FALSE))/Movie[[#This Row],[CPI numbers]]))</f>
        <v>16658253.4373057</v>
      </c>
      <c r="R327" s="4">
        <f>IF(Movie[[#This Row],[budget]]=0,0,SUM((Movie[[#This Row],[gross]]-Movie[[#This Row],[budget]])/Movie[[#This Row],[budget]]))</f>
        <v>0</v>
      </c>
    </row>
    <row r="328" spans="1:18" x14ac:dyDescent="0.3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  <c r="P328">
        <f>VLOOKUP(D328,CPI[],2,FALSE)</f>
        <v>96.5</v>
      </c>
      <c r="Q328" s="5">
        <f>SUM(Movie[[#This Row],[gross]]*((VLOOKUP(2024,CPI[],2,FALSE))/Movie[[#This Row],[CPI numbers]]))</f>
        <v>0</v>
      </c>
      <c r="R328" s="4">
        <f>IF(Movie[[#This Row],[budget]]=0,0,SUM((Movie[[#This Row],[gross]]-Movie[[#This Row],[budget]])/Movie[[#This Row],[budget]]))</f>
        <v>0</v>
      </c>
    </row>
    <row r="329" spans="1:18" x14ac:dyDescent="0.3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 s="1">
        <v>10000</v>
      </c>
      <c r="N329" t="s">
        <v>1450</v>
      </c>
      <c r="O329">
        <v>98</v>
      </c>
      <c r="P329">
        <f>VLOOKUP(D329,CPI[],2,FALSE)</f>
        <v>96.5</v>
      </c>
      <c r="Q329" s="5">
        <f>SUM(Movie[[#This Row],[gross]]*((VLOOKUP(2024,CPI[],2,FALSE))/Movie[[#This Row],[CPI numbers]]))</f>
        <v>0</v>
      </c>
      <c r="R329" s="4">
        <f>IF(Movie[[#This Row],[budget]]=0,0,SUM((Movie[[#This Row],[gross]]-Movie[[#This Row],[budget]])/Movie[[#This Row],[budget]]))</f>
        <v>-1</v>
      </c>
    </row>
    <row r="330" spans="1:18" x14ac:dyDescent="0.3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  <c r="P330">
        <f>VLOOKUP(D330,CPI[],2,FALSE)</f>
        <v>96.5</v>
      </c>
      <c r="Q330" s="5">
        <f>SUM(Movie[[#This Row],[gross]]*((VLOOKUP(2024,CPI[],2,FALSE))/Movie[[#This Row],[CPI numbers]]))</f>
        <v>0</v>
      </c>
      <c r="R330" s="4">
        <f>IF(Movie[[#This Row],[budget]]=0,0,SUM((Movie[[#This Row],[gross]]-Movie[[#This Row],[budget]])/Movie[[#This Row],[budget]]))</f>
        <v>0</v>
      </c>
    </row>
    <row r="331" spans="1:18" x14ac:dyDescent="0.3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 s="1">
        <v>435000</v>
      </c>
      <c r="N331" t="s">
        <v>1461</v>
      </c>
      <c r="O331">
        <v>90</v>
      </c>
      <c r="P331">
        <f>VLOOKUP(D331,CPI[],2,FALSE)</f>
        <v>96.5</v>
      </c>
      <c r="Q331" s="5">
        <f>SUM(Movie[[#This Row],[gross]]*((VLOOKUP(2024,CPI[],2,FALSE))/Movie[[#This Row],[CPI numbers]]))</f>
        <v>0</v>
      </c>
      <c r="R331" s="4">
        <f>IF(Movie[[#This Row],[budget]]=0,0,SUM((Movie[[#This Row],[gross]]-Movie[[#This Row],[budget]])/Movie[[#This Row],[budget]]))</f>
        <v>-1</v>
      </c>
    </row>
    <row r="332" spans="1:18" x14ac:dyDescent="0.3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 s="1">
        <v>777087</v>
      </c>
      <c r="N332" t="s">
        <v>1466</v>
      </c>
      <c r="O332">
        <v>106</v>
      </c>
      <c r="P332">
        <f>VLOOKUP(D332,CPI[],2,FALSE)</f>
        <v>96.5</v>
      </c>
      <c r="Q332" s="5">
        <f>SUM(Movie[[#This Row],[gross]]*((VLOOKUP(2024,CPI[],2,FALSE))/Movie[[#This Row],[CPI numbers]]))</f>
        <v>2526136.7036269433</v>
      </c>
      <c r="R332" s="4">
        <f>IF(Movie[[#This Row],[budget]]=0,0,SUM((Movie[[#This Row],[gross]]-Movie[[#This Row],[budget]])/Movie[[#This Row],[budget]]))</f>
        <v>0</v>
      </c>
    </row>
    <row r="333" spans="1:18" x14ac:dyDescent="0.3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 s="1">
        <v>25000000</v>
      </c>
      <c r="M333" s="1">
        <v>65884703</v>
      </c>
      <c r="N333" t="s">
        <v>61</v>
      </c>
      <c r="O333">
        <v>170</v>
      </c>
      <c r="P333">
        <f>VLOOKUP(D333,CPI[],2,FALSE)</f>
        <v>99.6</v>
      </c>
      <c r="Q333" s="5">
        <f>SUM(Movie[[#This Row],[gross]]*((VLOOKUP(2024,CPI[],2,FALSE))/Movie[[#This Row],[CPI numbers]]))</f>
        <v>207510354.72991967</v>
      </c>
      <c r="R333" s="4">
        <f>IF(Movie[[#This Row],[budget]]=0,0,SUM((Movie[[#This Row],[gross]]-Movie[[#This Row],[budget]])/Movie[[#This Row],[budget]]))</f>
        <v>1.63538812</v>
      </c>
    </row>
    <row r="334" spans="1:18" x14ac:dyDescent="0.3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 s="1">
        <v>10000000</v>
      </c>
      <c r="M334" s="1">
        <v>25697647</v>
      </c>
      <c r="N334" t="s">
        <v>742</v>
      </c>
      <c r="O334">
        <v>91</v>
      </c>
      <c r="P334">
        <f>VLOOKUP(D334,CPI[],2,FALSE)</f>
        <v>99.6</v>
      </c>
      <c r="Q334" s="5">
        <f>SUM(Movie[[#This Row],[gross]]*((VLOOKUP(2024,CPI[],2,FALSE))/Movie[[#This Row],[CPI numbers]]))</f>
        <v>80937267.709839359</v>
      </c>
      <c r="R334" s="4">
        <f>IF(Movie[[#This Row],[budget]]=0,0,SUM((Movie[[#This Row],[gross]]-Movie[[#This Row],[budget]])/Movie[[#This Row],[budget]]))</f>
        <v>1.5697646999999999</v>
      </c>
    </row>
    <row r="335" spans="1:18" x14ac:dyDescent="0.3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 s="1">
        <v>32500000</v>
      </c>
      <c r="M335" s="1">
        <v>475106177</v>
      </c>
      <c r="N335" t="s">
        <v>39</v>
      </c>
      <c r="O335">
        <v>131</v>
      </c>
      <c r="P335">
        <f>VLOOKUP(D335,CPI[],2,FALSE)</f>
        <v>99.6</v>
      </c>
      <c r="Q335" s="5">
        <f>SUM(Movie[[#This Row],[gross]]*((VLOOKUP(2024,CPI[],2,FALSE))/Movie[[#This Row],[CPI numbers]]))</f>
        <v>1496393651.8564258</v>
      </c>
      <c r="R335" s="4">
        <f>IF(Movie[[#This Row],[budget]]=0,0,SUM((Movie[[#This Row],[gross]]-Movie[[#This Row],[budget]])/Movie[[#This Row],[budget]]))</f>
        <v>13.6186516</v>
      </c>
    </row>
    <row r="336" spans="1:18" x14ac:dyDescent="0.3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 s="1">
        <v>6200000</v>
      </c>
      <c r="M336" s="1">
        <v>63541777</v>
      </c>
      <c r="N336" t="s">
        <v>1186</v>
      </c>
      <c r="O336">
        <v>99</v>
      </c>
      <c r="P336">
        <f>VLOOKUP(D336,CPI[],2,FALSE)</f>
        <v>99.6</v>
      </c>
      <c r="Q336" s="5">
        <f>SUM(Movie[[#This Row],[gross]]*((VLOOKUP(2024,CPI[],2,FALSE))/Movie[[#This Row],[CPI numbers]]))</f>
        <v>200131078.76405624</v>
      </c>
      <c r="R336" s="4">
        <f>IF(Movie[[#This Row],[budget]]=0,0,SUM((Movie[[#This Row],[gross]]-Movie[[#This Row],[budget]])/Movie[[#This Row],[budget]]))</f>
        <v>9.2486737096774192</v>
      </c>
    </row>
    <row r="337" spans="1:18" x14ac:dyDescent="0.3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 s="1">
        <v>15000000</v>
      </c>
      <c r="M337" s="1">
        <v>61399552</v>
      </c>
      <c r="N337" t="s">
        <v>1481</v>
      </c>
      <c r="O337">
        <v>98</v>
      </c>
      <c r="P337">
        <f>VLOOKUP(D337,CPI[],2,FALSE)</f>
        <v>99.6</v>
      </c>
      <c r="Q337" s="5">
        <f>SUM(Movie[[#This Row],[gross]]*((VLOOKUP(2024,CPI[],2,FALSE))/Movie[[#This Row],[CPI numbers]]))</f>
        <v>193383930.34538153</v>
      </c>
      <c r="R337" s="4">
        <f>IF(Movie[[#This Row],[budget]]=0,0,SUM((Movie[[#This Row],[gross]]-Movie[[#This Row],[budget]])/Movie[[#This Row],[budget]]))</f>
        <v>3.0933034666666668</v>
      </c>
    </row>
    <row r="338" spans="1:18" x14ac:dyDescent="0.3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 s="1">
        <v>15000000</v>
      </c>
      <c r="M338" s="1">
        <v>90404800</v>
      </c>
      <c r="N338" t="s">
        <v>711</v>
      </c>
      <c r="O338">
        <v>116</v>
      </c>
      <c r="P338">
        <f>VLOOKUP(D338,CPI[],2,FALSE)</f>
        <v>99.6</v>
      </c>
      <c r="Q338" s="5">
        <f>SUM(Movie[[#This Row],[gross]]*((VLOOKUP(2024,CPI[],2,FALSE))/Movie[[#This Row],[CPI numbers]]))</f>
        <v>284738812.85140562</v>
      </c>
      <c r="R338" s="4">
        <f>IF(Movie[[#This Row],[budget]]=0,0,SUM((Movie[[#This Row],[gross]]-Movie[[#This Row],[budget]])/Movie[[#This Row],[budget]]))</f>
        <v>5.0269866666666667</v>
      </c>
    </row>
    <row r="339" spans="1:18" x14ac:dyDescent="0.3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 s="1">
        <v>39000000</v>
      </c>
      <c r="M339" s="1">
        <v>59950623</v>
      </c>
      <c r="N339" t="s">
        <v>74</v>
      </c>
      <c r="O339">
        <v>125</v>
      </c>
      <c r="P339">
        <f>VLOOKUP(D339,CPI[],2,FALSE)</f>
        <v>99.6</v>
      </c>
      <c r="Q339" s="5">
        <f>SUM(Movie[[#This Row],[gross]]*((VLOOKUP(2024,CPI[],2,FALSE))/Movie[[#This Row],[CPI numbers]]))</f>
        <v>188820385.89457831</v>
      </c>
      <c r="R339" s="4">
        <f>IF(Movie[[#This Row],[budget]]=0,0,SUM((Movie[[#This Row],[gross]]-Movie[[#This Row],[budget]])/Movie[[#This Row],[budget]]))</f>
        <v>0.53719546153846154</v>
      </c>
    </row>
    <row r="340" spans="1:18" x14ac:dyDescent="0.3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 s="1">
        <v>8000000</v>
      </c>
      <c r="M340" s="1">
        <v>56399659</v>
      </c>
      <c r="N340" t="s">
        <v>31</v>
      </c>
      <c r="O340">
        <v>105</v>
      </c>
      <c r="P340">
        <f>VLOOKUP(D340,CPI[],2,FALSE)</f>
        <v>99.6</v>
      </c>
      <c r="Q340" s="5">
        <f>SUM(Movie[[#This Row],[gross]]*((VLOOKUP(2024,CPI[],2,FALSE))/Movie[[#This Row],[CPI numbers]]))</f>
        <v>177636275.38453814</v>
      </c>
      <c r="R340" s="4">
        <f>IF(Movie[[#This Row],[budget]]=0,0,SUM((Movie[[#This Row],[gross]]-Movie[[#This Row],[budget]])/Movie[[#This Row],[budget]]))</f>
        <v>6.049957375</v>
      </c>
    </row>
    <row r="341" spans="1:18" x14ac:dyDescent="0.3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 s="1">
        <v>22000000</v>
      </c>
      <c r="M341" s="1">
        <v>64892670</v>
      </c>
      <c r="N341" t="s">
        <v>44</v>
      </c>
      <c r="O341">
        <v>93</v>
      </c>
      <c r="P341">
        <f>VLOOKUP(D341,CPI[],2,FALSE)</f>
        <v>99.6</v>
      </c>
      <c r="Q341" s="5">
        <f>SUM(Movie[[#This Row],[gross]]*((VLOOKUP(2024,CPI[],2,FALSE))/Movie[[#This Row],[CPI numbers]]))</f>
        <v>204385849.18674698</v>
      </c>
      <c r="R341" s="4">
        <f>IF(Movie[[#This Row],[budget]]=0,0,SUM((Movie[[#This Row],[gross]]-Movie[[#This Row],[budget]])/Movie[[#This Row],[budget]]))</f>
        <v>1.9496668181818182</v>
      </c>
    </row>
    <row r="342" spans="1:18" x14ac:dyDescent="0.3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 s="1">
        <v>20500000</v>
      </c>
      <c r="M342" s="1">
        <v>87987055</v>
      </c>
      <c r="N342" t="s">
        <v>61</v>
      </c>
      <c r="O342">
        <v>99</v>
      </c>
      <c r="P342">
        <f>VLOOKUP(D342,CPI[],2,FALSE)</f>
        <v>99.6</v>
      </c>
      <c r="Q342" s="5">
        <f>SUM(Movie[[#This Row],[gross]]*((VLOOKUP(2024,CPI[],2,FALSE))/Movie[[#This Row],[CPI numbers]]))</f>
        <v>277123887.08333331</v>
      </c>
      <c r="R342" s="4">
        <f>IF(Movie[[#This Row],[budget]]=0,0,SUM((Movie[[#This Row],[gross]]-Movie[[#This Row],[budget]])/Movie[[#This Row],[budget]]))</f>
        <v>3.2920514634146341</v>
      </c>
    </row>
    <row r="343" spans="1:18" x14ac:dyDescent="0.3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 s="1">
        <v>9700000</v>
      </c>
      <c r="M343" s="1">
        <v>21017849</v>
      </c>
      <c r="N343" t="s">
        <v>31</v>
      </c>
      <c r="O343">
        <v>110</v>
      </c>
      <c r="P343">
        <f>VLOOKUP(D343,CPI[],2,FALSE)</f>
        <v>99.6</v>
      </c>
      <c r="Q343" s="5">
        <f>SUM(Movie[[#This Row],[gross]]*((VLOOKUP(2024,CPI[],2,FALSE))/Movie[[#This Row],[CPI numbers]]))</f>
        <v>66197783.446787149</v>
      </c>
      <c r="R343" s="4">
        <f>IF(Movie[[#This Row],[budget]]=0,0,SUM((Movie[[#This Row],[gross]]-Movie[[#This Row],[budget]])/Movie[[#This Row],[budget]]))</f>
        <v>1.166788556701031</v>
      </c>
    </row>
    <row r="344" spans="1:18" x14ac:dyDescent="0.3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 s="1">
        <v>350000</v>
      </c>
      <c r="N344" t="s">
        <v>1504</v>
      </c>
      <c r="O344">
        <v>84</v>
      </c>
      <c r="P344">
        <f>VLOOKUP(D344,CPI[],2,FALSE)</f>
        <v>99.6</v>
      </c>
      <c r="Q344" s="5">
        <f>SUM(Movie[[#This Row],[gross]]*((VLOOKUP(2024,CPI[],2,FALSE))/Movie[[#This Row],[CPI numbers]]))</f>
        <v>0</v>
      </c>
      <c r="R344" s="4">
        <f>IF(Movie[[#This Row],[budget]]=0,0,SUM((Movie[[#This Row],[gross]]-Movie[[#This Row],[budget]])/Movie[[#This Row],[budget]]))</f>
        <v>-1</v>
      </c>
    </row>
    <row r="345" spans="1:18" x14ac:dyDescent="0.3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 s="1">
        <v>4000000</v>
      </c>
      <c r="M345" s="1">
        <v>92921203</v>
      </c>
      <c r="N345" t="s">
        <v>44</v>
      </c>
      <c r="O345">
        <v>95</v>
      </c>
      <c r="P345">
        <f>VLOOKUP(D345,CPI[],2,FALSE)</f>
        <v>99.6</v>
      </c>
      <c r="Q345" s="5">
        <f>SUM(Movie[[#This Row],[gross]]*((VLOOKUP(2024,CPI[],2,FALSE))/Movie[[#This Row],[CPI numbers]]))</f>
        <v>292664471.69779116</v>
      </c>
      <c r="R345" s="4">
        <f>IF(Movie[[#This Row],[budget]]=0,0,SUM((Movie[[#This Row],[gross]]-Movie[[#This Row],[budget]])/Movie[[#This Row],[budget]]))</f>
        <v>22.230300750000001</v>
      </c>
    </row>
    <row r="346" spans="1:18" x14ac:dyDescent="0.3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 s="1">
        <v>12000000</v>
      </c>
      <c r="M346" s="1">
        <v>79567667</v>
      </c>
      <c r="N346" t="s">
        <v>80</v>
      </c>
      <c r="O346">
        <v>114</v>
      </c>
      <c r="P346">
        <f>VLOOKUP(D346,CPI[],2,FALSE)</f>
        <v>99.6</v>
      </c>
      <c r="Q346" s="5">
        <f>SUM(Movie[[#This Row],[gross]]*((VLOOKUP(2024,CPI[],2,FALSE))/Movie[[#This Row],[CPI numbers]]))</f>
        <v>250606196.16365463</v>
      </c>
      <c r="R346" s="4">
        <f>IF(Movie[[#This Row],[budget]]=0,0,SUM((Movie[[#This Row],[gross]]-Movie[[#This Row],[budget]])/Movie[[#This Row],[budget]]))</f>
        <v>5.6306389166666664</v>
      </c>
    </row>
    <row r="347" spans="1:18" x14ac:dyDescent="0.3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 s="1">
        <v>27000000</v>
      </c>
      <c r="M347" s="1">
        <v>21192315</v>
      </c>
      <c r="N347" t="s">
        <v>500</v>
      </c>
      <c r="O347">
        <v>193</v>
      </c>
      <c r="P347">
        <f>VLOOKUP(D347,CPI[],2,FALSE)</f>
        <v>99.6</v>
      </c>
      <c r="Q347" s="5">
        <f>SUM(Movie[[#This Row],[gross]]*((VLOOKUP(2024,CPI[],2,FALSE))/Movie[[#This Row],[CPI numbers]]))</f>
        <v>66747281.280120485</v>
      </c>
      <c r="R347" s="4">
        <f>IF(Movie[[#This Row],[budget]]=0,0,SUM((Movie[[#This Row],[gross]]-Movie[[#This Row],[budget]])/Movie[[#This Row],[budget]]))</f>
        <v>-0.21509944444444445</v>
      </c>
    </row>
    <row r="348" spans="1:18" x14ac:dyDescent="0.3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 s="1">
        <v>47000000</v>
      </c>
      <c r="M348" s="1">
        <v>16916617</v>
      </c>
      <c r="N348" t="s">
        <v>31</v>
      </c>
      <c r="O348">
        <v>121</v>
      </c>
      <c r="P348">
        <f>VLOOKUP(D348,CPI[],2,FALSE)</f>
        <v>99.6</v>
      </c>
      <c r="Q348" s="5">
        <f>SUM(Movie[[#This Row],[gross]]*((VLOOKUP(2024,CPI[],2,FALSE))/Movie[[#This Row],[CPI numbers]]))</f>
        <v>53280549.727911651</v>
      </c>
      <c r="R348" s="4">
        <f>IF(Movie[[#This Row],[budget]]=0,0,SUM((Movie[[#This Row],[gross]]-Movie[[#This Row],[budget]])/Movie[[#This Row],[budget]]))</f>
        <v>-0.64007197872340427</v>
      </c>
    </row>
    <row r="349" spans="1:18" x14ac:dyDescent="0.3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 s="1">
        <v>24071666</v>
      </c>
      <c r="N349" t="s">
        <v>31</v>
      </c>
      <c r="O349">
        <v>102</v>
      </c>
      <c r="P349">
        <f>VLOOKUP(D349,CPI[],2,FALSE)</f>
        <v>99.6</v>
      </c>
      <c r="Q349" s="5">
        <f>SUM(Movie[[#This Row],[gross]]*((VLOOKUP(2024,CPI[],2,FALSE))/Movie[[#This Row],[CPI numbers]]))</f>
        <v>75816080.564257026</v>
      </c>
      <c r="R349" s="4">
        <f>IF(Movie[[#This Row],[budget]]=0,0,SUM((Movie[[#This Row],[gross]]-Movie[[#This Row],[budget]])/Movie[[#This Row],[budget]]))</f>
        <v>0</v>
      </c>
    </row>
    <row r="350" spans="1:18" x14ac:dyDescent="0.3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 s="1">
        <v>10000000</v>
      </c>
      <c r="M350" s="1">
        <v>20766616</v>
      </c>
      <c r="N350" t="s">
        <v>593</v>
      </c>
      <c r="O350">
        <v>103</v>
      </c>
      <c r="P350">
        <f>VLOOKUP(D350,CPI[],2,FALSE)</f>
        <v>99.6</v>
      </c>
      <c r="Q350" s="5">
        <f>SUM(Movie[[#This Row],[gross]]*((VLOOKUP(2024,CPI[],2,FALSE))/Movie[[#This Row],[CPI numbers]]))</f>
        <v>65406500.393574297</v>
      </c>
      <c r="R350" s="4">
        <f>IF(Movie[[#This Row],[budget]]=0,0,SUM((Movie[[#This Row],[gross]]-Movie[[#This Row],[budget]])/Movie[[#This Row],[budget]]))</f>
        <v>1.0766616</v>
      </c>
    </row>
    <row r="351" spans="1:18" x14ac:dyDescent="0.3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 s="1">
        <v>27500000</v>
      </c>
      <c r="M351" s="1">
        <v>67893619</v>
      </c>
      <c r="N351" t="s">
        <v>80</v>
      </c>
      <c r="O351">
        <v>131</v>
      </c>
      <c r="P351">
        <f>VLOOKUP(D351,CPI[],2,FALSE)</f>
        <v>99.6</v>
      </c>
      <c r="Q351" s="5">
        <f>SUM(Movie[[#This Row],[gross]]*((VLOOKUP(2024,CPI[],2,FALSE))/Movie[[#This Row],[CPI numbers]]))</f>
        <v>213837633.33634537</v>
      </c>
      <c r="R351" s="4">
        <f>IF(Movie[[#This Row],[budget]]=0,0,SUM((Movie[[#This Row],[gross]]-Movie[[#This Row],[budget]])/Movie[[#This Row],[budget]]))</f>
        <v>1.4688588727272727</v>
      </c>
    </row>
    <row r="352" spans="1:18" x14ac:dyDescent="0.3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 s="1">
        <v>3500000</v>
      </c>
      <c r="M352" s="1">
        <v>14049540</v>
      </c>
      <c r="N352" t="s">
        <v>1530</v>
      </c>
      <c r="O352">
        <v>89</v>
      </c>
      <c r="P352">
        <f>VLOOKUP(D352,CPI[],2,FALSE)</f>
        <v>99.6</v>
      </c>
      <c r="Q352" s="5">
        <f>SUM(Movie[[#This Row],[gross]]*((VLOOKUP(2024,CPI[],2,FALSE))/Movie[[#This Row],[CPI numbers]]))</f>
        <v>44250408.614457831</v>
      </c>
      <c r="R352" s="4">
        <f>IF(Movie[[#This Row],[budget]]=0,0,SUM((Movie[[#This Row],[gross]]-Movie[[#This Row],[budget]])/Movie[[#This Row],[budget]]))</f>
        <v>3.0141542857142856</v>
      </c>
    </row>
    <row r="353" spans="1:18" x14ac:dyDescent="0.3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 s="1">
        <v>350000</v>
      </c>
      <c r="M353" s="1">
        <v>17343596</v>
      </c>
      <c r="N353" t="s">
        <v>1536</v>
      </c>
      <c r="O353">
        <v>99</v>
      </c>
      <c r="P353">
        <f>VLOOKUP(D353,CPI[],2,FALSE)</f>
        <v>99.6</v>
      </c>
      <c r="Q353" s="5">
        <f>SUM(Movie[[#This Row],[gross]]*((VLOOKUP(2024,CPI[],2,FALSE))/Movie[[#This Row],[CPI numbers]]))</f>
        <v>54625362.10040161</v>
      </c>
      <c r="R353" s="4">
        <f>IF(Movie[[#This Row],[budget]]=0,0,SUM((Movie[[#This Row],[gross]]-Movie[[#This Row],[budget]])/Movie[[#This Row],[budget]]))</f>
        <v>48.553131428571426</v>
      </c>
    </row>
    <row r="354" spans="1:18" x14ac:dyDescent="0.3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 s="1">
        <v>10000000</v>
      </c>
      <c r="M354" s="1">
        <v>2494480</v>
      </c>
      <c r="N354" t="s">
        <v>742</v>
      </c>
      <c r="O354">
        <v>94</v>
      </c>
      <c r="P354">
        <f>VLOOKUP(D354,CPI[],2,FALSE)</f>
        <v>99.6</v>
      </c>
      <c r="Q354" s="5">
        <f>SUM(Movie[[#This Row],[gross]]*((VLOOKUP(2024,CPI[],2,FALSE))/Movie[[#This Row],[CPI numbers]]))</f>
        <v>7856610.2008032128</v>
      </c>
      <c r="R354" s="4">
        <f>IF(Movie[[#This Row],[budget]]=0,0,SUM((Movie[[#This Row],[gross]]-Movie[[#This Row],[budget]])/Movie[[#This Row],[budget]]))</f>
        <v>-0.750552</v>
      </c>
    </row>
    <row r="355" spans="1:18" x14ac:dyDescent="0.3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 s="1">
        <v>5952000</v>
      </c>
      <c r="M355" s="1">
        <v>2120439</v>
      </c>
      <c r="N355" t="s">
        <v>1540</v>
      </c>
      <c r="O355">
        <v>87</v>
      </c>
      <c r="P355">
        <f>VLOOKUP(D355,CPI[],2,FALSE)</f>
        <v>99.6</v>
      </c>
      <c r="Q355" s="5">
        <f>SUM(Movie[[#This Row],[gross]]*((VLOOKUP(2024,CPI[],2,FALSE))/Movie[[#This Row],[CPI numbers]]))</f>
        <v>6678531.2680722894</v>
      </c>
      <c r="R355" s="4">
        <f>IF(Movie[[#This Row],[budget]]=0,0,SUM((Movie[[#This Row],[gross]]-Movie[[#This Row],[budget]])/Movie[[#This Row],[budget]]))</f>
        <v>-0.64374344758064517</v>
      </c>
    </row>
    <row r="356" spans="1:18" x14ac:dyDescent="0.3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 s="1">
        <v>8000000</v>
      </c>
      <c r="M356" s="1">
        <v>108423749</v>
      </c>
      <c r="N356" t="s">
        <v>44</v>
      </c>
      <c r="O356">
        <v>132</v>
      </c>
      <c r="P356">
        <f>VLOOKUP(D356,CPI[],2,FALSE)</f>
        <v>99.6</v>
      </c>
      <c r="Q356" s="5">
        <f>SUM(Movie[[#This Row],[gross]]*((VLOOKUP(2024,CPI[],2,FALSE))/Movie[[#This Row],[CPI numbers]]))</f>
        <v>341491265.67570281</v>
      </c>
      <c r="R356" s="4">
        <f>IF(Movie[[#This Row],[budget]]=0,0,SUM((Movie[[#This Row],[gross]]-Movie[[#This Row],[budget]])/Movie[[#This Row],[budget]]))</f>
        <v>12.552968625</v>
      </c>
    </row>
    <row r="357" spans="1:18" x14ac:dyDescent="0.3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 s="1">
        <v>10000000</v>
      </c>
      <c r="M357" s="1">
        <v>29450919</v>
      </c>
      <c r="N357" t="s">
        <v>1546</v>
      </c>
      <c r="O357">
        <v>101</v>
      </c>
      <c r="P357">
        <f>VLOOKUP(D357,CPI[],2,FALSE)</f>
        <v>99.6</v>
      </c>
      <c r="Q357" s="5">
        <f>SUM(Movie[[#This Row],[gross]]*((VLOOKUP(2024,CPI[],2,FALSE))/Movie[[#This Row],[CPI numbers]]))</f>
        <v>92758567.171686754</v>
      </c>
      <c r="R357" s="4">
        <f>IF(Movie[[#This Row],[budget]]=0,0,SUM((Movie[[#This Row],[gross]]-Movie[[#This Row],[budget]])/Movie[[#This Row],[budget]]))</f>
        <v>1.9450919</v>
      </c>
    </row>
    <row r="358" spans="1:18" x14ac:dyDescent="0.3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 s="1">
        <v>36000000</v>
      </c>
      <c r="M358" s="1">
        <v>55432841</v>
      </c>
      <c r="N358" t="s">
        <v>1550</v>
      </c>
      <c r="O358">
        <v>134</v>
      </c>
      <c r="P358">
        <f>VLOOKUP(D358,CPI[],2,FALSE)</f>
        <v>99.6</v>
      </c>
      <c r="Q358" s="5">
        <f>SUM(Movie[[#This Row],[gross]]*((VLOOKUP(2024,CPI[],2,FALSE))/Movie[[#This Row],[CPI numbers]]))</f>
        <v>174591186.96485946</v>
      </c>
      <c r="R358" s="4">
        <f>IF(Movie[[#This Row],[budget]]=0,0,SUM((Movie[[#This Row],[gross]]-Movie[[#This Row],[budget]])/Movie[[#This Row],[budget]]))</f>
        <v>0.53980113888888892</v>
      </c>
    </row>
    <row r="359" spans="1:18" x14ac:dyDescent="0.3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 s="1">
        <v>3300000</v>
      </c>
      <c r="M359" s="1">
        <v>20653717</v>
      </c>
      <c r="N359" t="s">
        <v>118</v>
      </c>
      <c r="O359">
        <v>93</v>
      </c>
      <c r="P359">
        <f>VLOOKUP(D359,CPI[],2,FALSE)</f>
        <v>99.6</v>
      </c>
      <c r="Q359" s="5">
        <f>SUM(Movie[[#This Row],[gross]]*((VLOOKUP(2024,CPI[],2,FALSE))/Movie[[#This Row],[CPI numbers]]))</f>
        <v>65050913.884538151</v>
      </c>
      <c r="R359" s="4">
        <f>IF(Movie[[#This Row],[budget]]=0,0,SUM((Movie[[#This Row],[gross]]-Movie[[#This Row],[budget]])/Movie[[#This Row],[budget]]))</f>
        <v>5.2587021212121208</v>
      </c>
    </row>
    <row r="360" spans="1:18" x14ac:dyDescent="0.3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 s="1">
        <v>5000000</v>
      </c>
      <c r="M360" s="1">
        <v>21156152</v>
      </c>
      <c r="N360" t="s">
        <v>335</v>
      </c>
      <c r="O360">
        <v>93</v>
      </c>
      <c r="P360">
        <f>VLOOKUP(D360,CPI[],2,FALSE)</f>
        <v>99.6</v>
      </c>
      <c r="Q360" s="5">
        <f>SUM(Movie[[#This Row],[gross]]*((VLOOKUP(2024,CPI[],2,FALSE))/Movie[[#This Row],[CPI numbers]]))</f>
        <v>66633382.353413656</v>
      </c>
      <c r="R360" s="4">
        <f>IF(Movie[[#This Row],[budget]]=0,0,SUM((Movie[[#This Row],[gross]]-Movie[[#This Row],[budget]])/Movie[[#This Row],[budget]]))</f>
        <v>3.2312303999999998</v>
      </c>
    </row>
    <row r="361" spans="1:18" x14ac:dyDescent="0.3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 s="1">
        <v>22000000</v>
      </c>
      <c r="M361" s="1">
        <v>67642693</v>
      </c>
      <c r="N361" t="s">
        <v>23</v>
      </c>
      <c r="O361">
        <v>117</v>
      </c>
      <c r="P361">
        <f>VLOOKUP(D361,CPI[],2,FALSE)</f>
        <v>99.6</v>
      </c>
      <c r="Q361" s="5">
        <f>SUM(Movie[[#This Row],[gross]]*((VLOOKUP(2024,CPI[],2,FALSE))/Movie[[#This Row],[CPI numbers]]))</f>
        <v>213047317.20983937</v>
      </c>
      <c r="R361" s="4">
        <f>IF(Movie[[#This Row],[budget]]=0,0,SUM((Movie[[#This Row],[gross]]-Movie[[#This Row],[budget]])/Movie[[#This Row],[budget]]))</f>
        <v>2.0746678636363636</v>
      </c>
    </row>
    <row r="362" spans="1:18" x14ac:dyDescent="0.3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 s="1">
        <v>5988322</v>
      </c>
      <c r="N362" t="s">
        <v>118</v>
      </c>
      <c r="O362">
        <v>97</v>
      </c>
      <c r="P362">
        <f>VLOOKUP(D362,CPI[],2,FALSE)</f>
        <v>99.6</v>
      </c>
      <c r="Q362" s="5">
        <f>SUM(Movie[[#This Row],[gross]]*((VLOOKUP(2024,CPI[],2,FALSE))/Movie[[#This Row],[CPI numbers]]))</f>
        <v>18860809.351405624</v>
      </c>
      <c r="R362" s="4">
        <f>IF(Movie[[#This Row],[budget]]=0,0,SUM((Movie[[#This Row],[gross]]-Movie[[#This Row],[budget]])/Movie[[#This Row],[budget]]))</f>
        <v>0</v>
      </c>
    </row>
    <row r="363" spans="1:18" x14ac:dyDescent="0.3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 s="1">
        <v>64783827</v>
      </c>
      <c r="N363" t="s">
        <v>1566</v>
      </c>
      <c r="O363">
        <v>91</v>
      </c>
      <c r="P363">
        <f>VLOOKUP(D363,CPI[],2,FALSE)</f>
        <v>99.6</v>
      </c>
      <c r="Q363" s="5">
        <f>SUM(Movie[[#This Row],[gross]]*((VLOOKUP(2024,CPI[],2,FALSE))/Movie[[#This Row],[CPI numbers]]))</f>
        <v>204043037.4487952</v>
      </c>
      <c r="R363" s="4">
        <f>IF(Movie[[#This Row],[budget]]=0,0,SUM((Movie[[#This Row],[gross]]-Movie[[#This Row],[budget]])/Movie[[#This Row],[budget]]))</f>
        <v>0</v>
      </c>
    </row>
    <row r="364" spans="1:18" x14ac:dyDescent="0.3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 s="1">
        <v>22000000</v>
      </c>
      <c r="M364" s="1">
        <v>42313354</v>
      </c>
      <c r="N364" t="s">
        <v>31</v>
      </c>
      <c r="O364">
        <v>109</v>
      </c>
      <c r="P364">
        <f>VLOOKUP(D364,CPI[],2,FALSE)</f>
        <v>99.6</v>
      </c>
      <c r="Q364" s="5">
        <f>SUM(Movie[[#This Row],[gross]]*((VLOOKUP(2024,CPI[],2,FALSE))/Movie[[#This Row],[CPI numbers]]))</f>
        <v>133270071.78514056</v>
      </c>
      <c r="R364" s="4">
        <f>IF(Movie[[#This Row],[budget]]=0,0,SUM((Movie[[#This Row],[gross]]-Movie[[#This Row],[budget]])/Movie[[#This Row],[budget]]))</f>
        <v>0.92333427272727275</v>
      </c>
    </row>
    <row r="365" spans="1:18" x14ac:dyDescent="0.3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 s="1">
        <v>7500000</v>
      </c>
      <c r="M365" s="1">
        <v>19910002</v>
      </c>
      <c r="N365" t="s">
        <v>1573</v>
      </c>
      <c r="O365">
        <v>100</v>
      </c>
      <c r="P365">
        <f>VLOOKUP(D365,CPI[],2,FALSE)</f>
        <v>99.6</v>
      </c>
      <c r="Q365" s="5">
        <f>SUM(Movie[[#This Row],[gross]]*((VLOOKUP(2024,CPI[],2,FALSE))/Movie[[#This Row],[CPI numbers]]))</f>
        <v>62708510.315261044</v>
      </c>
      <c r="R365" s="4">
        <f>IF(Movie[[#This Row],[budget]]=0,0,SUM((Movie[[#This Row],[gross]]-Movie[[#This Row],[budget]])/Movie[[#This Row],[budget]]))</f>
        <v>1.6546669333333333</v>
      </c>
    </row>
    <row r="366" spans="1:18" x14ac:dyDescent="0.3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 s="1">
        <v>5000000</v>
      </c>
      <c r="M366" s="1">
        <v>34725000</v>
      </c>
      <c r="N366" t="s">
        <v>61</v>
      </c>
      <c r="O366">
        <v>113</v>
      </c>
      <c r="P366">
        <f>VLOOKUP(D366,CPI[],2,FALSE)</f>
        <v>99.6</v>
      </c>
      <c r="Q366" s="5">
        <f>SUM(Movie[[#This Row],[gross]]*((VLOOKUP(2024,CPI[],2,FALSE))/Movie[[#This Row],[CPI numbers]]))</f>
        <v>109369804.21686748</v>
      </c>
      <c r="R366" s="4">
        <f>IF(Movie[[#This Row],[budget]]=0,0,SUM((Movie[[#This Row],[gross]]-Movie[[#This Row],[budget]])/Movie[[#This Row],[budget]]))</f>
        <v>5.9450000000000003</v>
      </c>
    </row>
    <row r="367" spans="1:18" x14ac:dyDescent="0.3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 s="1">
        <v>5899678</v>
      </c>
      <c r="N367" t="s">
        <v>617</v>
      </c>
      <c r="O367">
        <v>111</v>
      </c>
      <c r="P367">
        <f>VLOOKUP(D367,CPI[],2,FALSE)</f>
        <v>99.6</v>
      </c>
      <c r="Q367" s="5">
        <f>SUM(Movie[[#This Row],[gross]]*((VLOOKUP(2024,CPI[],2,FALSE))/Movie[[#This Row],[CPI numbers]]))</f>
        <v>18581616.351405624</v>
      </c>
      <c r="R367" s="4">
        <f>IF(Movie[[#This Row],[budget]]=0,0,SUM((Movie[[#This Row],[gross]]-Movie[[#This Row],[budget]])/Movie[[#This Row],[budget]]))</f>
        <v>0</v>
      </c>
    </row>
    <row r="368" spans="1:18" x14ac:dyDescent="0.3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 s="1">
        <v>9190819</v>
      </c>
      <c r="N368" t="s">
        <v>230</v>
      </c>
      <c r="O368">
        <v>123</v>
      </c>
      <c r="P368">
        <f>VLOOKUP(D368,CPI[],2,FALSE)</f>
        <v>99.6</v>
      </c>
      <c r="Q368" s="5">
        <f>SUM(Movie[[#This Row],[gross]]*((VLOOKUP(2024,CPI[],2,FALSE))/Movie[[#This Row],[CPI numbers]]))</f>
        <v>28947388.758032128</v>
      </c>
      <c r="R368" s="4">
        <f>IF(Movie[[#This Row],[budget]]=0,0,SUM((Movie[[#This Row],[gross]]-Movie[[#This Row],[budget]])/Movie[[#This Row],[budget]]))</f>
        <v>0</v>
      </c>
    </row>
    <row r="369" spans="1:18" x14ac:dyDescent="0.3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 s="1">
        <v>10000000</v>
      </c>
      <c r="M369" s="1">
        <v>35615609</v>
      </c>
      <c r="N369" t="s">
        <v>1234</v>
      </c>
      <c r="O369">
        <v>131</v>
      </c>
      <c r="P369">
        <f>VLOOKUP(D369,CPI[],2,FALSE)</f>
        <v>99.6</v>
      </c>
      <c r="Q369" s="5">
        <f>SUM(Movie[[#This Row],[gross]]*((VLOOKUP(2024,CPI[],2,FALSE))/Movie[[#This Row],[CPI numbers]]))</f>
        <v>112174864.89257029</v>
      </c>
      <c r="R369" s="4">
        <f>IF(Movie[[#This Row],[budget]]=0,0,SUM((Movie[[#This Row],[gross]]-Movie[[#This Row],[budget]])/Movie[[#This Row],[budget]]))</f>
        <v>2.5615608999999999</v>
      </c>
    </row>
    <row r="370" spans="1:18" x14ac:dyDescent="0.3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 s="1">
        <v>5600000</v>
      </c>
      <c r="M370" s="1">
        <v>17233166</v>
      </c>
      <c r="N370" t="s">
        <v>1588</v>
      </c>
      <c r="O370">
        <v>91</v>
      </c>
      <c r="P370">
        <f>VLOOKUP(D370,CPI[],2,FALSE)</f>
        <v>99.6</v>
      </c>
      <c r="Q370" s="5">
        <f>SUM(Movie[[#This Row],[gross]]*((VLOOKUP(2024,CPI[],2,FALSE))/Movie[[#This Row],[CPI numbers]]))</f>
        <v>54277551.949799195</v>
      </c>
      <c r="R370" s="4">
        <f>IF(Movie[[#This Row],[budget]]=0,0,SUM((Movie[[#This Row],[gross]]-Movie[[#This Row],[budget]])/Movie[[#This Row],[budget]]))</f>
        <v>2.0773510714285712</v>
      </c>
    </row>
    <row r="371" spans="1:18" x14ac:dyDescent="0.3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 s="1">
        <v>11000000</v>
      </c>
      <c r="M371" s="1">
        <v>4218594</v>
      </c>
      <c r="N371" t="s">
        <v>44</v>
      </c>
      <c r="O371">
        <v>96</v>
      </c>
      <c r="P371">
        <f>VLOOKUP(D371,CPI[],2,FALSE)</f>
        <v>99.6</v>
      </c>
      <c r="Q371" s="5">
        <f>SUM(Movie[[#This Row],[gross]]*((VLOOKUP(2024,CPI[],2,FALSE))/Movie[[#This Row],[CPI numbers]]))</f>
        <v>13286876.885542169</v>
      </c>
      <c r="R371" s="4">
        <f>IF(Movie[[#This Row],[budget]]=0,0,SUM((Movie[[#This Row],[gross]]-Movie[[#This Row],[budget]])/Movie[[#This Row],[budget]]))</f>
        <v>-0.61649145454545451</v>
      </c>
    </row>
    <row r="372" spans="1:18" x14ac:dyDescent="0.3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 s="1">
        <v>22587834</v>
      </c>
      <c r="N372" t="s">
        <v>1597</v>
      </c>
      <c r="O372">
        <v>97</v>
      </c>
      <c r="P372">
        <f>VLOOKUP(D372,CPI[],2,FALSE)</f>
        <v>99.6</v>
      </c>
      <c r="Q372" s="5">
        <f>SUM(Movie[[#This Row],[gross]]*((VLOOKUP(2024,CPI[],2,FALSE))/Movie[[#This Row],[CPI numbers]]))</f>
        <v>71142605.680722892</v>
      </c>
      <c r="R372" s="4">
        <f>IF(Movie[[#This Row],[budget]]=0,0,SUM((Movie[[#This Row],[gross]]-Movie[[#This Row],[budget]])/Movie[[#This Row],[budget]]))</f>
        <v>0</v>
      </c>
    </row>
    <row r="373" spans="1:18" x14ac:dyDescent="0.3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 s="1">
        <v>12000000</v>
      </c>
      <c r="M373" s="1">
        <v>40218899</v>
      </c>
      <c r="N373" t="s">
        <v>1602</v>
      </c>
      <c r="O373">
        <v>133</v>
      </c>
      <c r="P373">
        <f>VLOOKUP(D373,CPI[],2,FALSE)</f>
        <v>99.6</v>
      </c>
      <c r="Q373" s="5">
        <f>SUM(Movie[[#This Row],[gross]]*((VLOOKUP(2024,CPI[],2,FALSE))/Movie[[#This Row],[CPI numbers]]))</f>
        <v>126673379.68172692</v>
      </c>
      <c r="R373" s="4">
        <f>IF(Movie[[#This Row],[budget]]=0,0,SUM((Movie[[#This Row],[gross]]-Movie[[#This Row],[budget]])/Movie[[#This Row],[budget]]))</f>
        <v>2.3515749166666668</v>
      </c>
    </row>
    <row r="374" spans="1:18" x14ac:dyDescent="0.3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 s="1">
        <v>1200000</v>
      </c>
      <c r="M374" s="1">
        <v>760883</v>
      </c>
      <c r="N374" t="s">
        <v>1605</v>
      </c>
      <c r="O374">
        <v>81</v>
      </c>
      <c r="P374">
        <f>VLOOKUP(D374,CPI[],2,FALSE)</f>
        <v>99.6</v>
      </c>
      <c r="Q374" s="5">
        <f>SUM(Movie[[#This Row],[gross]]*((VLOOKUP(2024,CPI[],2,FALSE))/Movie[[#This Row],[CPI numbers]]))</f>
        <v>2396475.874497992</v>
      </c>
      <c r="R374" s="4">
        <f>IF(Movie[[#This Row],[budget]]=0,0,SUM((Movie[[#This Row],[gross]]-Movie[[#This Row],[budget]])/Movie[[#This Row],[budget]]))</f>
        <v>-0.36593083333333332</v>
      </c>
    </row>
    <row r="375" spans="1:18" x14ac:dyDescent="0.3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 s="1">
        <v>4786789</v>
      </c>
      <c r="N375" t="s">
        <v>1059</v>
      </c>
      <c r="O375">
        <v>95</v>
      </c>
      <c r="P375">
        <f>VLOOKUP(D375,CPI[],2,FALSE)</f>
        <v>99.6</v>
      </c>
      <c r="Q375" s="5">
        <f>SUM(Movie[[#This Row],[gross]]*((VLOOKUP(2024,CPI[],2,FALSE))/Movie[[#This Row],[CPI numbers]]))</f>
        <v>15076462.944779117</v>
      </c>
      <c r="R375" s="4">
        <f>IF(Movie[[#This Row],[budget]]=0,0,SUM((Movie[[#This Row],[gross]]-Movie[[#This Row],[budget]])/Movie[[#This Row],[budget]]))</f>
        <v>0</v>
      </c>
    </row>
    <row r="376" spans="1:18" x14ac:dyDescent="0.3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 s="1">
        <v>6500000</v>
      </c>
      <c r="M376" s="1">
        <v>4300000</v>
      </c>
      <c r="N376" t="s">
        <v>1610</v>
      </c>
      <c r="O376">
        <v>96</v>
      </c>
      <c r="P376">
        <f>VLOOKUP(D376,CPI[],2,FALSE)</f>
        <v>99.6</v>
      </c>
      <c r="Q376" s="5">
        <f>SUM(Movie[[#This Row],[gross]]*((VLOOKUP(2024,CPI[],2,FALSE))/Movie[[#This Row],[CPI numbers]]))</f>
        <v>13543273.092369478</v>
      </c>
      <c r="R376" s="4">
        <f>IF(Movie[[#This Row],[budget]]=0,0,SUM((Movie[[#This Row],[gross]]-Movie[[#This Row],[budget]])/Movie[[#This Row],[budget]]))</f>
        <v>-0.33846153846153848</v>
      </c>
    </row>
    <row r="377" spans="1:18" x14ac:dyDescent="0.3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 s="1">
        <v>9000000</v>
      </c>
      <c r="M377" s="1">
        <v>14949697</v>
      </c>
      <c r="N377" t="s">
        <v>1615</v>
      </c>
      <c r="O377">
        <v>107</v>
      </c>
      <c r="P377">
        <f>VLOOKUP(D377,CPI[],2,FALSE)</f>
        <v>99.6</v>
      </c>
      <c r="Q377" s="5">
        <f>SUM(Movie[[#This Row],[gross]]*((VLOOKUP(2024,CPI[],2,FALSE))/Movie[[#This Row],[CPI numbers]]))</f>
        <v>47085541.65562249</v>
      </c>
      <c r="R377" s="4">
        <f>IF(Movie[[#This Row],[budget]]=0,0,SUM((Movie[[#This Row],[gross]]-Movie[[#This Row],[budget]])/Movie[[#This Row],[budget]]))</f>
        <v>0.6610774444444445</v>
      </c>
    </row>
    <row r="378" spans="1:18" x14ac:dyDescent="0.3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 s="1">
        <v>55269</v>
      </c>
      <c r="N378" t="s">
        <v>1620</v>
      </c>
      <c r="O378">
        <v>125</v>
      </c>
      <c r="P378">
        <f>VLOOKUP(D378,CPI[],2,FALSE)</f>
        <v>99.6</v>
      </c>
      <c r="Q378" s="5">
        <f>SUM(Movie[[#This Row],[gross]]*((VLOOKUP(2024,CPI[],2,FALSE))/Movie[[#This Row],[CPI numbers]]))</f>
        <v>174075.15361445784</v>
      </c>
      <c r="R378" s="4">
        <f>IF(Movie[[#This Row],[budget]]=0,0,SUM((Movie[[#This Row],[gross]]-Movie[[#This Row],[budget]])/Movie[[#This Row],[budget]]))</f>
        <v>0</v>
      </c>
    </row>
    <row r="379" spans="1:18" x14ac:dyDescent="0.3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 s="1">
        <v>20307325</v>
      </c>
      <c r="N379" t="s">
        <v>1623</v>
      </c>
      <c r="O379">
        <v>96</v>
      </c>
      <c r="P379">
        <f>VLOOKUP(D379,CPI[],2,FALSE)</f>
        <v>99.6</v>
      </c>
      <c r="Q379" s="5">
        <f>SUM(Movie[[#This Row],[gross]]*((VLOOKUP(2024,CPI[],2,FALSE))/Movie[[#This Row],[CPI numbers]]))</f>
        <v>63959918.197791167</v>
      </c>
      <c r="R379" s="4">
        <f>IF(Movie[[#This Row],[budget]]=0,0,SUM((Movie[[#This Row],[gross]]-Movie[[#This Row],[budget]])/Movie[[#This Row],[budget]]))</f>
        <v>0</v>
      </c>
    </row>
    <row r="380" spans="1:18" x14ac:dyDescent="0.3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 s="1">
        <v>5678950</v>
      </c>
      <c r="N380" t="s">
        <v>61</v>
      </c>
      <c r="O380">
        <v>85</v>
      </c>
      <c r="P380">
        <f>VLOOKUP(D380,CPI[],2,FALSE)</f>
        <v>99.6</v>
      </c>
      <c r="Q380" s="5">
        <f>SUM(Movie[[#This Row],[gross]]*((VLOOKUP(2024,CPI[],2,FALSE))/Movie[[#This Row],[CPI numbers]]))</f>
        <v>17886411.797188755</v>
      </c>
      <c r="R380" s="4">
        <f>IF(Movie[[#This Row],[budget]]=0,0,SUM((Movie[[#This Row],[gross]]-Movie[[#This Row],[budget]])/Movie[[#This Row],[budget]]))</f>
        <v>0</v>
      </c>
    </row>
    <row r="381" spans="1:18" x14ac:dyDescent="0.3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 s="1">
        <v>457000</v>
      </c>
      <c r="M381" s="1">
        <v>11919250</v>
      </c>
      <c r="N381" t="s">
        <v>1632</v>
      </c>
      <c r="O381">
        <v>80</v>
      </c>
      <c r="P381">
        <f>VLOOKUP(D381,CPI[],2,FALSE)</f>
        <v>99.6</v>
      </c>
      <c r="Q381" s="5">
        <f>SUM(Movie[[#This Row],[gross]]*((VLOOKUP(2024,CPI[],2,FALSE))/Movie[[#This Row],[CPI numbers]]))</f>
        <v>37540850.652610444</v>
      </c>
      <c r="R381" s="4">
        <f>IF(Movie[[#This Row],[budget]]=0,0,SUM((Movie[[#This Row],[gross]]-Movie[[#This Row],[budget]])/Movie[[#This Row],[budget]]))</f>
        <v>25.081509846827135</v>
      </c>
    </row>
    <row r="382" spans="1:18" x14ac:dyDescent="0.3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 s="1">
        <v>6500000</v>
      </c>
      <c r="M382" s="1">
        <v>33759266</v>
      </c>
      <c r="N382" t="s">
        <v>518</v>
      </c>
      <c r="O382">
        <v>98</v>
      </c>
      <c r="P382">
        <f>VLOOKUP(D382,CPI[],2,FALSE)</f>
        <v>99.6</v>
      </c>
      <c r="Q382" s="5">
        <f>SUM(Movie[[#This Row],[gross]]*((VLOOKUP(2024,CPI[],2,FALSE))/Movie[[#This Row],[CPI numbers]]))</f>
        <v>106328129.96184739</v>
      </c>
      <c r="R382" s="4">
        <f>IF(Movie[[#This Row],[budget]]=0,0,SUM((Movie[[#This Row],[gross]]-Movie[[#This Row],[budget]])/Movie[[#This Row],[budget]]))</f>
        <v>4.1937332307692312</v>
      </c>
    </row>
    <row r="383" spans="1:18" x14ac:dyDescent="0.3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 s="1">
        <v>19000000</v>
      </c>
      <c r="M383" s="1">
        <v>8400000</v>
      </c>
      <c r="N383" t="s">
        <v>242</v>
      </c>
      <c r="O383">
        <v>95</v>
      </c>
      <c r="P383">
        <f>VLOOKUP(D383,CPI[],2,FALSE)</f>
        <v>99.6</v>
      </c>
      <c r="Q383" s="5">
        <f>SUM(Movie[[#This Row],[gross]]*((VLOOKUP(2024,CPI[],2,FALSE))/Movie[[#This Row],[CPI numbers]]))</f>
        <v>26456626.506024096</v>
      </c>
      <c r="R383" s="4">
        <f>IF(Movie[[#This Row],[budget]]=0,0,SUM((Movie[[#This Row],[gross]]-Movie[[#This Row],[budget]])/Movie[[#This Row],[budget]]))</f>
        <v>-0.55789473684210522</v>
      </c>
    </row>
    <row r="384" spans="1:18" x14ac:dyDescent="0.3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 s="1">
        <v>8443124</v>
      </c>
      <c r="N384" t="s">
        <v>1641</v>
      </c>
      <c r="O384">
        <v>92</v>
      </c>
      <c r="P384">
        <f>VLOOKUP(D384,CPI[],2,FALSE)</f>
        <v>99.6</v>
      </c>
      <c r="Q384" s="5">
        <f>SUM(Movie[[#This Row],[gross]]*((VLOOKUP(2024,CPI[],2,FALSE))/Movie[[#This Row],[CPI numbers]]))</f>
        <v>26592449.787148595</v>
      </c>
      <c r="R384" s="4">
        <f>IF(Movie[[#This Row],[budget]]=0,0,SUM((Movie[[#This Row],[gross]]-Movie[[#This Row],[budget]])/Movie[[#This Row],[budget]]))</f>
        <v>0</v>
      </c>
    </row>
    <row r="385" spans="1:18" x14ac:dyDescent="0.3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 s="1">
        <v>12000000</v>
      </c>
      <c r="M385" s="1">
        <v>6472990</v>
      </c>
      <c r="N385" t="s">
        <v>500</v>
      </c>
      <c r="O385">
        <v>103</v>
      </c>
      <c r="P385">
        <f>VLOOKUP(D385,CPI[],2,FALSE)</f>
        <v>99.6</v>
      </c>
      <c r="Q385" s="5">
        <f>SUM(Movie[[#This Row],[gross]]*((VLOOKUP(2024,CPI[],2,FALSE))/Movie[[#This Row],[CPI numbers]]))</f>
        <v>20387318.90562249</v>
      </c>
      <c r="R385" s="4">
        <f>IF(Movie[[#This Row],[budget]]=0,0,SUM((Movie[[#This Row],[gross]]-Movie[[#This Row],[budget]])/Movie[[#This Row],[budget]]))</f>
        <v>-0.46058416666666668</v>
      </c>
    </row>
    <row r="386" spans="1:18" x14ac:dyDescent="0.3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 s="1">
        <v>15000000</v>
      </c>
      <c r="M386" s="1">
        <v>15856028</v>
      </c>
      <c r="N386" t="s">
        <v>1648</v>
      </c>
      <c r="O386">
        <v>128</v>
      </c>
      <c r="P386">
        <f>VLOOKUP(D386,CPI[],2,FALSE)</f>
        <v>99.6</v>
      </c>
      <c r="Q386" s="5">
        <f>SUM(Movie[[#This Row],[gross]]*((VLOOKUP(2024,CPI[],2,FALSE))/Movie[[#This Row],[CPI numbers]]))</f>
        <v>49940120.317269079</v>
      </c>
      <c r="R386" s="4">
        <f>IF(Movie[[#This Row],[budget]]=0,0,SUM((Movie[[#This Row],[gross]]-Movie[[#This Row],[budget]])/Movie[[#This Row],[budget]]))</f>
        <v>5.7068533333333331E-2</v>
      </c>
    </row>
    <row r="387" spans="1:18" x14ac:dyDescent="0.3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 s="1">
        <v>5000000</v>
      </c>
      <c r="M387" s="1">
        <v>12232628</v>
      </c>
      <c r="N387" t="s">
        <v>1651</v>
      </c>
      <c r="O387">
        <v>107</v>
      </c>
      <c r="P387">
        <f>VLOOKUP(D387,CPI[],2,FALSE)</f>
        <v>99.6</v>
      </c>
      <c r="Q387" s="5">
        <f>SUM(Movie[[#This Row],[gross]]*((VLOOKUP(2024,CPI[],2,FALSE))/Movie[[#This Row],[CPI numbers]]))</f>
        <v>38527865.497991972</v>
      </c>
      <c r="R387" s="4">
        <f>IF(Movie[[#This Row],[budget]]=0,0,SUM((Movie[[#This Row],[gross]]-Movie[[#This Row],[budget]])/Movie[[#This Row],[budget]]))</f>
        <v>1.4465256</v>
      </c>
    </row>
    <row r="388" spans="1:18" x14ac:dyDescent="0.3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 s="1">
        <v>29309766</v>
      </c>
      <c r="N388" t="s">
        <v>1655</v>
      </c>
      <c r="O388">
        <v>95</v>
      </c>
      <c r="P388">
        <f>VLOOKUP(D388,CPI[],2,FALSE)</f>
        <v>99.6</v>
      </c>
      <c r="Q388" s="5">
        <f>SUM(Movie[[#This Row],[gross]]*((VLOOKUP(2024,CPI[],2,FALSE))/Movie[[#This Row],[CPI numbers]]))</f>
        <v>92313991.909638554</v>
      </c>
      <c r="R388" s="4">
        <f>IF(Movie[[#This Row],[budget]]=0,0,SUM((Movie[[#This Row],[gross]]-Movie[[#This Row],[budget]])/Movie[[#This Row],[budget]]))</f>
        <v>0</v>
      </c>
    </row>
    <row r="389" spans="1:18" x14ac:dyDescent="0.3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 s="1">
        <v>2306560</v>
      </c>
      <c r="N389" t="s">
        <v>1661</v>
      </c>
      <c r="O389">
        <v>123</v>
      </c>
      <c r="P389">
        <f>VLOOKUP(D389,CPI[],2,FALSE)</f>
        <v>99.6</v>
      </c>
      <c r="Q389" s="5">
        <f>SUM(Movie[[#This Row],[gross]]*((VLOOKUP(2024,CPI[],2,FALSE))/Movie[[#This Row],[CPI numbers]]))</f>
        <v>7264737.6706827311</v>
      </c>
      <c r="R389" s="4">
        <f>IF(Movie[[#This Row],[budget]]=0,0,SUM((Movie[[#This Row],[gross]]-Movie[[#This Row],[budget]])/Movie[[#This Row],[budget]]))</f>
        <v>0</v>
      </c>
    </row>
    <row r="390" spans="1:18" x14ac:dyDescent="0.3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 s="1">
        <v>7000000</v>
      </c>
      <c r="M390" s="1">
        <v>1246141</v>
      </c>
      <c r="N390" t="s">
        <v>1665</v>
      </c>
      <c r="O390">
        <v>100</v>
      </c>
      <c r="P390">
        <f>VLOOKUP(D390,CPI[],2,FALSE)</f>
        <v>99.6</v>
      </c>
      <c r="Q390" s="5">
        <f>SUM(Movie[[#This Row],[gross]]*((VLOOKUP(2024,CPI[],2,FALSE))/Movie[[#This Row],[CPI numbers]]))</f>
        <v>3924843.6917670686</v>
      </c>
      <c r="R390" s="4">
        <f>IF(Movie[[#This Row],[budget]]=0,0,SUM((Movie[[#This Row],[gross]]-Movie[[#This Row],[budget]])/Movie[[#This Row],[budget]]))</f>
        <v>-0.82197985714285715</v>
      </c>
    </row>
    <row r="391" spans="1:18" x14ac:dyDescent="0.3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 s="1">
        <v>800000</v>
      </c>
      <c r="M391" s="1">
        <v>2082215</v>
      </c>
      <c r="N391" t="s">
        <v>1671</v>
      </c>
      <c r="O391">
        <v>80</v>
      </c>
      <c r="P391">
        <f>VLOOKUP(D391,CPI[],2,FALSE)</f>
        <v>99.6</v>
      </c>
      <c r="Q391" s="5">
        <f>SUM(Movie[[#This Row],[gross]]*((VLOOKUP(2024,CPI[],2,FALSE))/Movie[[#This Row],[CPI numbers]]))</f>
        <v>6558141.0190763054</v>
      </c>
      <c r="R391" s="4">
        <f>IF(Movie[[#This Row],[budget]]=0,0,SUM((Movie[[#This Row],[gross]]-Movie[[#This Row],[budget]])/Movie[[#This Row],[budget]]))</f>
        <v>1.6027687500000001</v>
      </c>
    </row>
    <row r="392" spans="1:18" x14ac:dyDescent="0.3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 s="1">
        <v>15000000</v>
      </c>
      <c r="M392" s="1">
        <v>10219460</v>
      </c>
      <c r="N392" t="s">
        <v>1675</v>
      </c>
      <c r="O392">
        <v>106</v>
      </c>
      <c r="P392">
        <f>VLOOKUP(D392,CPI[],2,FALSE)</f>
        <v>99.6</v>
      </c>
      <c r="Q392" s="5">
        <f>SUM(Movie[[#This Row],[gross]]*((VLOOKUP(2024,CPI[],2,FALSE))/Movie[[#This Row],[CPI numbers]]))</f>
        <v>32187194.799196787</v>
      </c>
      <c r="R392" s="4">
        <f>IF(Movie[[#This Row],[budget]]=0,0,SUM((Movie[[#This Row],[gross]]-Movie[[#This Row],[budget]])/Movie[[#This Row],[budget]]))</f>
        <v>-0.31870266666666669</v>
      </c>
    </row>
    <row r="393" spans="1:18" x14ac:dyDescent="0.3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 s="1">
        <v>10353438</v>
      </c>
      <c r="N393" t="s">
        <v>1189</v>
      </c>
      <c r="O393">
        <v>93</v>
      </c>
      <c r="P393">
        <f>VLOOKUP(D393,CPI[],2,FALSE)</f>
        <v>99.6</v>
      </c>
      <c r="Q393" s="5">
        <f>SUM(Movie[[#This Row],[gross]]*((VLOOKUP(2024,CPI[],2,FALSE))/Movie[[#This Row],[CPI numbers]]))</f>
        <v>32609171.692771085</v>
      </c>
      <c r="R393" s="4">
        <f>IF(Movie[[#This Row],[budget]]=0,0,SUM((Movie[[#This Row],[gross]]-Movie[[#This Row],[budget]])/Movie[[#This Row],[budget]]))</f>
        <v>0</v>
      </c>
    </row>
    <row r="394" spans="1:18" x14ac:dyDescent="0.3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 s="1">
        <v>3000000</v>
      </c>
      <c r="M394" s="1">
        <v>17488564</v>
      </c>
      <c r="N394" t="s">
        <v>875</v>
      </c>
      <c r="O394">
        <v>94</v>
      </c>
      <c r="P394">
        <f>VLOOKUP(D394,CPI[],2,FALSE)</f>
        <v>99.6</v>
      </c>
      <c r="Q394" s="5">
        <f>SUM(Movie[[#This Row],[gross]]*((VLOOKUP(2024,CPI[],2,FALSE))/Movie[[#This Row],[CPI numbers]]))</f>
        <v>55081953.08032129</v>
      </c>
      <c r="R394" s="4">
        <f>IF(Movie[[#This Row],[budget]]=0,0,SUM((Movie[[#This Row],[gross]]-Movie[[#This Row],[budget]])/Movie[[#This Row],[budget]]))</f>
        <v>4.8295213333333331</v>
      </c>
    </row>
    <row r="395" spans="1:18" x14ac:dyDescent="0.3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 s="1">
        <v>4520000</v>
      </c>
      <c r="M395" s="1">
        <v>7175592</v>
      </c>
      <c r="N395" t="s">
        <v>1685</v>
      </c>
      <c r="O395">
        <v>101</v>
      </c>
      <c r="P395">
        <f>VLOOKUP(D395,CPI[],2,FALSE)</f>
        <v>99.6</v>
      </c>
      <c r="Q395" s="5">
        <f>SUM(Movie[[#This Row],[gross]]*((VLOOKUP(2024,CPI[],2,FALSE))/Movie[[#This Row],[CPI numbers]]))</f>
        <v>22600233.036144581</v>
      </c>
      <c r="R395" s="4">
        <f>IF(Movie[[#This Row],[budget]]=0,0,SUM((Movie[[#This Row],[gross]]-Movie[[#This Row],[budget]])/Movie[[#This Row],[budget]]))</f>
        <v>0.58752035398230085</v>
      </c>
    </row>
    <row r="396" spans="1:18" x14ac:dyDescent="0.3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 s="1">
        <v>14500000</v>
      </c>
      <c r="M396" s="1">
        <v>30503151</v>
      </c>
      <c r="N396" t="s">
        <v>44</v>
      </c>
      <c r="O396">
        <v>105</v>
      </c>
      <c r="P396">
        <f>VLOOKUP(D396,CPI[],2,FALSE)</f>
        <v>99.6</v>
      </c>
      <c r="Q396" s="5">
        <f>SUM(Movie[[#This Row],[gross]]*((VLOOKUP(2024,CPI[],2,FALSE))/Movie[[#This Row],[CPI numbers]]))</f>
        <v>96072675.388554215</v>
      </c>
      <c r="R396" s="4">
        <f>IF(Movie[[#This Row],[budget]]=0,0,SUM((Movie[[#This Row],[gross]]-Movie[[#This Row],[budget]])/Movie[[#This Row],[budget]]))</f>
        <v>1.1036655862068965</v>
      </c>
    </row>
    <row r="397" spans="1:18" x14ac:dyDescent="0.3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 s="1">
        <v>10375893</v>
      </c>
      <c r="N397" t="s">
        <v>1690</v>
      </c>
      <c r="O397">
        <v>89</v>
      </c>
      <c r="P397">
        <f>VLOOKUP(D397,CPI[],2,FALSE)</f>
        <v>99.6</v>
      </c>
      <c r="Q397" s="5">
        <f>SUM(Movie[[#This Row],[gross]]*((VLOOKUP(2024,CPI[],2,FALSE))/Movie[[#This Row],[CPI numbers]]))</f>
        <v>32679895.924698796</v>
      </c>
      <c r="R397" s="4">
        <f>IF(Movie[[#This Row],[budget]]=0,0,SUM((Movie[[#This Row],[gross]]-Movie[[#This Row],[budget]])/Movie[[#This Row],[budget]]))</f>
        <v>0</v>
      </c>
    </row>
    <row r="398" spans="1:18" x14ac:dyDescent="0.3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 s="1">
        <v>250000</v>
      </c>
      <c r="M398" s="1">
        <v>4319001</v>
      </c>
      <c r="N398" t="s">
        <v>1694</v>
      </c>
      <c r="O398">
        <v>93</v>
      </c>
      <c r="P398">
        <f>VLOOKUP(D398,CPI[],2,FALSE)</f>
        <v>99.6</v>
      </c>
      <c r="Q398" s="5">
        <f>SUM(Movie[[#This Row],[gross]]*((VLOOKUP(2024,CPI[],2,FALSE))/Movie[[#This Row],[CPI numbers]]))</f>
        <v>13603118.611445783</v>
      </c>
      <c r="R398" s="4">
        <f>IF(Movie[[#This Row],[budget]]=0,0,SUM((Movie[[#This Row],[gross]]-Movie[[#This Row],[budget]])/Movie[[#This Row],[budget]]))</f>
        <v>16.276004</v>
      </c>
    </row>
    <row r="399" spans="1:18" x14ac:dyDescent="0.3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 s="1">
        <v>13000000</v>
      </c>
      <c r="N399" t="s">
        <v>61</v>
      </c>
      <c r="O399">
        <v>96</v>
      </c>
      <c r="P399">
        <f>VLOOKUP(D399,CPI[],2,FALSE)</f>
        <v>99.6</v>
      </c>
      <c r="Q399" s="5">
        <f>SUM(Movie[[#This Row],[gross]]*((VLOOKUP(2024,CPI[],2,FALSE))/Movie[[#This Row],[CPI numbers]]))</f>
        <v>40944779.116465867</v>
      </c>
      <c r="R399" s="4">
        <f>IF(Movie[[#This Row],[budget]]=0,0,SUM((Movie[[#This Row],[gross]]-Movie[[#This Row],[budget]])/Movie[[#This Row],[budget]]))</f>
        <v>0</v>
      </c>
    </row>
    <row r="400" spans="1:18" x14ac:dyDescent="0.3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 s="1">
        <v>25000000</v>
      </c>
      <c r="M400" s="1">
        <v>1402962</v>
      </c>
      <c r="N400" t="s">
        <v>1702</v>
      </c>
      <c r="O400">
        <v>111</v>
      </c>
      <c r="P400">
        <f>VLOOKUP(D400,CPI[],2,FALSE)</f>
        <v>99.6</v>
      </c>
      <c r="Q400" s="5">
        <f>SUM(Movie[[#This Row],[gross]]*((VLOOKUP(2024,CPI[],2,FALSE))/Movie[[#This Row],[CPI numbers]]))</f>
        <v>4418766.8614457836</v>
      </c>
      <c r="R400" s="4">
        <f>IF(Movie[[#This Row],[budget]]=0,0,SUM((Movie[[#This Row],[gross]]-Movie[[#This Row],[budget]])/Movie[[#This Row],[budget]]))</f>
        <v>-0.94388152000000003</v>
      </c>
    </row>
    <row r="401" spans="1:18" x14ac:dyDescent="0.3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 s="1">
        <v>14000000</v>
      </c>
      <c r="M401" s="1">
        <v>23646952</v>
      </c>
      <c r="N401" t="s">
        <v>180</v>
      </c>
      <c r="O401">
        <v>88</v>
      </c>
      <c r="P401">
        <f>VLOOKUP(D401,CPI[],2,FALSE)</f>
        <v>99.6</v>
      </c>
      <c r="Q401" s="5">
        <f>SUM(Movie[[#This Row],[gross]]*((VLOOKUP(2024,CPI[],2,FALSE))/Movie[[#This Row],[CPI numbers]]))</f>
        <v>74478402.032128513</v>
      </c>
      <c r="R401" s="4">
        <f>IF(Movie[[#This Row],[budget]]=0,0,SUM((Movie[[#This Row],[gross]]-Movie[[#This Row],[budget]])/Movie[[#This Row],[budget]]))</f>
        <v>0.68906800000000001</v>
      </c>
    </row>
    <row r="402" spans="1:18" x14ac:dyDescent="0.3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 s="1">
        <v>1250000</v>
      </c>
      <c r="M402" s="1">
        <v>6149983</v>
      </c>
      <c r="N402" t="s">
        <v>1710</v>
      </c>
      <c r="O402">
        <v>95</v>
      </c>
      <c r="P402">
        <f>VLOOKUP(D402,CPI[],2,FALSE)</f>
        <v>99.6</v>
      </c>
      <c r="Q402" s="5">
        <f>SUM(Movie[[#This Row],[gross]]*((VLOOKUP(2024,CPI[],2,FALSE))/Movie[[#This Row],[CPI numbers]]))</f>
        <v>19369976.577309236</v>
      </c>
      <c r="R402" s="4">
        <f>IF(Movie[[#This Row],[budget]]=0,0,SUM((Movie[[#This Row],[gross]]-Movie[[#This Row],[budget]])/Movie[[#This Row],[budget]]))</f>
        <v>3.9199864</v>
      </c>
    </row>
    <row r="403" spans="1:18" x14ac:dyDescent="0.3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 s="1">
        <v>14400000</v>
      </c>
      <c r="M403" s="1">
        <v>16478265</v>
      </c>
      <c r="N403" t="s">
        <v>31</v>
      </c>
      <c r="O403">
        <v>90</v>
      </c>
      <c r="P403">
        <f>VLOOKUP(D403,CPI[],2,FALSE)</f>
        <v>99.6</v>
      </c>
      <c r="Q403" s="5">
        <f>SUM(Movie[[#This Row],[gross]]*((VLOOKUP(2024,CPI[],2,FALSE))/Movie[[#This Row],[CPI numbers]]))</f>
        <v>51899916.972891569</v>
      </c>
      <c r="R403" s="4">
        <f>IF(Movie[[#This Row],[budget]]=0,0,SUM((Movie[[#This Row],[gross]]-Movie[[#This Row],[budget]])/Movie[[#This Row],[budget]]))</f>
        <v>0.14432395833333334</v>
      </c>
    </row>
    <row r="404" spans="1:18" x14ac:dyDescent="0.3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 s="1">
        <v>19000000</v>
      </c>
      <c r="M404" s="1">
        <v>28445927</v>
      </c>
      <c r="N404" t="s">
        <v>1720</v>
      </c>
      <c r="O404">
        <v>105</v>
      </c>
      <c r="P404">
        <f>VLOOKUP(D404,CPI[],2,FALSE)</f>
        <v>99.6</v>
      </c>
      <c r="Q404" s="5">
        <f>SUM(Movie[[#This Row],[gross]]*((VLOOKUP(2024,CPI[],2,FALSE))/Movie[[#This Row],[CPI numbers]]))</f>
        <v>89593245.982931733</v>
      </c>
      <c r="R404" s="4">
        <f>IF(Movie[[#This Row],[budget]]=0,0,SUM((Movie[[#This Row],[gross]]-Movie[[#This Row],[budget]])/Movie[[#This Row],[budget]]))</f>
        <v>0.49715405263157897</v>
      </c>
    </row>
    <row r="405" spans="1:18" x14ac:dyDescent="0.3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 s="1">
        <v>29600000</v>
      </c>
      <c r="N405" t="s">
        <v>1724</v>
      </c>
      <c r="O405">
        <v>105</v>
      </c>
      <c r="P405">
        <f>VLOOKUP(D405,CPI[],2,FALSE)</f>
        <v>99.6</v>
      </c>
      <c r="Q405" s="5">
        <f>SUM(Movie[[#This Row],[gross]]*((VLOOKUP(2024,CPI[],2,FALSE))/Movie[[#This Row],[CPI numbers]]))</f>
        <v>93228112.449799195</v>
      </c>
      <c r="R405" s="4">
        <f>IF(Movie[[#This Row],[budget]]=0,0,SUM((Movie[[#This Row],[gross]]-Movie[[#This Row],[budget]])/Movie[[#This Row],[budget]]))</f>
        <v>0</v>
      </c>
    </row>
    <row r="406" spans="1:18" x14ac:dyDescent="0.3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 s="1">
        <v>694497</v>
      </c>
      <c r="N406" t="s">
        <v>61</v>
      </c>
      <c r="O406">
        <v>112</v>
      </c>
      <c r="P406">
        <f>VLOOKUP(D406,CPI[],2,FALSE)</f>
        <v>99.6</v>
      </c>
      <c r="Q406" s="5">
        <f>SUM(Movie[[#This Row],[gross]]*((VLOOKUP(2024,CPI[],2,FALSE))/Movie[[#This Row],[CPI numbers]]))</f>
        <v>2187386.6355421687</v>
      </c>
      <c r="R406" s="4">
        <f>IF(Movie[[#This Row],[budget]]=0,0,SUM((Movie[[#This Row],[gross]]-Movie[[#This Row],[budget]])/Movie[[#This Row],[budget]]))</f>
        <v>0</v>
      </c>
    </row>
    <row r="407" spans="1:18" x14ac:dyDescent="0.3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 s="1">
        <v>8000000</v>
      </c>
      <c r="M407" s="1">
        <v>30379</v>
      </c>
      <c r="N407" t="s">
        <v>1734</v>
      </c>
      <c r="O407">
        <v>77</v>
      </c>
      <c r="P407">
        <f>VLOOKUP(D407,CPI[],2,FALSE)</f>
        <v>99.6</v>
      </c>
      <c r="Q407" s="5">
        <f>SUM(Movie[[#This Row],[gross]]*((VLOOKUP(2024,CPI[],2,FALSE))/Movie[[#This Row],[CPI numbers]]))</f>
        <v>95681.649598393575</v>
      </c>
      <c r="R407" s="4">
        <f>IF(Movie[[#This Row],[budget]]=0,0,SUM((Movie[[#This Row],[gross]]-Movie[[#This Row],[budget]])/Movie[[#This Row],[budget]]))</f>
        <v>-0.99620262500000001</v>
      </c>
    </row>
    <row r="408" spans="1:18" x14ac:dyDescent="0.3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 s="1">
        <v>2500000</v>
      </c>
      <c r="M408" s="1">
        <v>10676194</v>
      </c>
      <c r="N408" t="s">
        <v>1738</v>
      </c>
      <c r="O408">
        <v>98</v>
      </c>
      <c r="P408">
        <f>VLOOKUP(D408,CPI[],2,FALSE)</f>
        <v>99.6</v>
      </c>
      <c r="Q408" s="5">
        <f>SUM(Movie[[#This Row],[gross]]*((VLOOKUP(2024,CPI[],2,FALSE))/Movie[[#This Row],[CPI numbers]]))</f>
        <v>33625723.471887551</v>
      </c>
      <c r="R408" s="4">
        <f>IF(Movie[[#This Row],[budget]]=0,0,SUM((Movie[[#This Row],[gross]]-Movie[[#This Row],[budget]])/Movie[[#This Row],[budget]]))</f>
        <v>3.2704776</v>
      </c>
    </row>
    <row r="409" spans="1:18" x14ac:dyDescent="0.3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 s="1">
        <v>14648076</v>
      </c>
      <c r="N409" t="s">
        <v>1742</v>
      </c>
      <c r="O409">
        <v>110</v>
      </c>
      <c r="P409">
        <f>VLOOKUP(D409,CPI[],2,FALSE)</f>
        <v>99.6</v>
      </c>
      <c r="Q409" s="5">
        <f>SUM(Movie[[#This Row],[gross]]*((VLOOKUP(2024,CPI[],2,FALSE))/Movie[[#This Row],[CPI numbers]]))</f>
        <v>46135556.638554215</v>
      </c>
      <c r="R409" s="4">
        <f>IF(Movie[[#This Row],[budget]]=0,0,SUM((Movie[[#This Row],[gross]]-Movie[[#This Row],[budget]])/Movie[[#This Row],[budget]]))</f>
        <v>0</v>
      </c>
    </row>
    <row r="410" spans="1:18" x14ac:dyDescent="0.3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 s="1">
        <v>5563663</v>
      </c>
      <c r="O410">
        <v>83</v>
      </c>
      <c r="P410">
        <f>VLOOKUP(D410,CPI[],2,FALSE)</f>
        <v>99.6</v>
      </c>
      <c r="Q410" s="5">
        <f>SUM(Movie[[#This Row],[gross]]*((VLOOKUP(2024,CPI[],2,FALSE))/Movie[[#This Row],[CPI numbers]]))</f>
        <v>17523304.047188755</v>
      </c>
      <c r="R410" s="4">
        <f>IF(Movie[[#This Row],[budget]]=0,0,SUM((Movie[[#This Row],[gross]]-Movie[[#This Row],[budget]])/Movie[[#This Row],[budget]]))</f>
        <v>0</v>
      </c>
    </row>
    <row r="411" spans="1:18" x14ac:dyDescent="0.3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 s="1">
        <v>9500000</v>
      </c>
      <c r="M411" s="1">
        <v>5696391</v>
      </c>
      <c r="N411" t="s">
        <v>530</v>
      </c>
      <c r="O411">
        <v>128</v>
      </c>
      <c r="P411">
        <f>VLOOKUP(D411,CPI[],2,FALSE)</f>
        <v>99.6</v>
      </c>
      <c r="Q411" s="5">
        <f>SUM(Movie[[#This Row],[gross]]*((VLOOKUP(2024,CPI[],2,FALSE))/Movie[[#This Row],[CPI numbers]]))</f>
        <v>17941343.942771085</v>
      </c>
      <c r="R411" s="4">
        <f>IF(Movie[[#This Row],[budget]]=0,0,SUM((Movie[[#This Row],[gross]]-Movie[[#This Row],[budget]])/Movie[[#This Row],[budget]]))</f>
        <v>-0.4003798947368421</v>
      </c>
    </row>
    <row r="412" spans="1:18" x14ac:dyDescent="0.3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 s="1">
        <v>6000000</v>
      </c>
      <c r="M412" s="1">
        <v>6333135</v>
      </c>
      <c r="N412" t="s">
        <v>1751</v>
      </c>
      <c r="O412">
        <v>105</v>
      </c>
      <c r="P412">
        <f>VLOOKUP(D412,CPI[],2,FALSE)</f>
        <v>99.6</v>
      </c>
      <c r="Q412" s="5">
        <f>SUM(Movie[[#This Row],[gross]]*((VLOOKUP(2024,CPI[],2,FALSE))/Movie[[#This Row],[CPI numbers]]))</f>
        <v>19946831.822289158</v>
      </c>
      <c r="R412" s="4">
        <f>IF(Movie[[#This Row],[budget]]=0,0,SUM((Movie[[#This Row],[gross]]-Movie[[#This Row],[budget]])/Movie[[#This Row],[budget]]))</f>
        <v>5.5522500000000002E-2</v>
      </c>
    </row>
    <row r="413" spans="1:18" x14ac:dyDescent="0.3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 s="1">
        <v>2044892</v>
      </c>
      <c r="N413" t="s">
        <v>44</v>
      </c>
      <c r="O413">
        <v>90</v>
      </c>
      <c r="P413">
        <f>VLOOKUP(D413,CPI[],2,FALSE)</f>
        <v>99.6</v>
      </c>
      <c r="Q413" s="5">
        <f>SUM(Movie[[#This Row],[gross]]*((VLOOKUP(2024,CPI[],2,FALSE))/Movie[[#This Row],[CPI numbers]]))</f>
        <v>6440588.5582329324</v>
      </c>
      <c r="R413" s="4">
        <f>IF(Movie[[#This Row],[budget]]=0,0,SUM((Movie[[#This Row],[gross]]-Movie[[#This Row],[budget]])/Movie[[#This Row],[budget]]))</f>
        <v>0</v>
      </c>
    </row>
    <row r="414" spans="1:18" x14ac:dyDescent="0.3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 s="1">
        <v>6500000</v>
      </c>
      <c r="M414" s="1">
        <v>6486797</v>
      </c>
      <c r="N414" t="s">
        <v>1762</v>
      </c>
      <c r="O414">
        <v>103</v>
      </c>
      <c r="P414">
        <f>VLOOKUP(D414,CPI[],2,FALSE)</f>
        <v>99.6</v>
      </c>
      <c r="Q414" s="5">
        <f>SUM(Movie[[#This Row],[gross]]*((VLOOKUP(2024,CPI[],2,FALSE))/Movie[[#This Row],[CPI numbers]]))</f>
        <v>20430805.410642572</v>
      </c>
      <c r="R414" s="4">
        <f>IF(Movie[[#This Row],[budget]]=0,0,SUM((Movie[[#This Row],[gross]]-Movie[[#This Row],[budget]])/Movie[[#This Row],[budget]]))</f>
        <v>-2.0312307692307691E-3</v>
      </c>
    </row>
    <row r="415" spans="1:18" x14ac:dyDescent="0.3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 s="1">
        <v>700000</v>
      </c>
      <c r="M415" s="1">
        <v>13168027</v>
      </c>
      <c r="N415" t="s">
        <v>1685</v>
      </c>
      <c r="O415">
        <v>90</v>
      </c>
      <c r="P415">
        <f>VLOOKUP(D415,CPI[],2,FALSE)</f>
        <v>99.6</v>
      </c>
      <c r="Q415" s="5">
        <f>SUM(Movie[[#This Row],[gross]]*((VLOOKUP(2024,CPI[],2,FALSE))/Movie[[#This Row],[CPI numbers]]))</f>
        <v>41473996.685742974</v>
      </c>
      <c r="R415" s="4">
        <f>IF(Movie[[#This Row],[budget]]=0,0,SUM((Movie[[#This Row],[gross]]-Movie[[#This Row],[budget]])/Movie[[#This Row],[budget]]))</f>
        <v>17.811467142857143</v>
      </c>
    </row>
    <row r="416" spans="1:18" x14ac:dyDescent="0.3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 s="1">
        <v>11798616</v>
      </c>
      <c r="N416" t="s">
        <v>290</v>
      </c>
      <c r="O416">
        <v>79</v>
      </c>
      <c r="P416">
        <f>VLOOKUP(D416,CPI[],2,FALSE)</f>
        <v>99.6</v>
      </c>
      <c r="Q416" s="5">
        <f>SUM(Movie[[#This Row],[gross]]*((VLOOKUP(2024,CPI[],2,FALSE))/Movie[[#This Row],[CPI numbers]]))</f>
        <v>37160902</v>
      </c>
      <c r="R416" s="4">
        <f>IF(Movie[[#This Row],[budget]]=0,0,SUM((Movie[[#This Row],[gross]]-Movie[[#This Row],[budget]])/Movie[[#This Row],[budget]]))</f>
        <v>0</v>
      </c>
    </row>
    <row r="417" spans="1:18" x14ac:dyDescent="0.3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  <c r="P417">
        <f>VLOOKUP(D417,CPI[],2,FALSE)</f>
        <v>99.6</v>
      </c>
      <c r="Q417" s="5">
        <f>SUM(Movie[[#This Row],[gross]]*((VLOOKUP(2024,CPI[],2,FALSE))/Movie[[#This Row],[CPI numbers]]))</f>
        <v>0</v>
      </c>
      <c r="R417" s="4">
        <f>IF(Movie[[#This Row],[budget]]=0,0,SUM((Movie[[#This Row],[gross]]-Movie[[#This Row],[budget]])/Movie[[#This Row],[budget]]))</f>
        <v>0</v>
      </c>
    </row>
    <row r="418" spans="1:18" x14ac:dyDescent="0.3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  <c r="P418">
        <f>VLOOKUP(D418,CPI[],2,FALSE)</f>
        <v>99.6</v>
      </c>
      <c r="Q418" s="5">
        <f>SUM(Movie[[#This Row],[gross]]*((VLOOKUP(2024,CPI[],2,FALSE))/Movie[[#This Row],[CPI numbers]]))</f>
        <v>0</v>
      </c>
      <c r="R418" s="4">
        <f>IF(Movie[[#This Row],[budget]]=0,0,SUM((Movie[[#This Row],[gross]]-Movie[[#This Row],[budget]])/Movie[[#This Row],[budget]]))</f>
        <v>0</v>
      </c>
    </row>
    <row r="419" spans="1:18" x14ac:dyDescent="0.3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 s="1">
        <v>9000000</v>
      </c>
      <c r="M419" s="1">
        <v>13030214</v>
      </c>
      <c r="N419" t="s">
        <v>363</v>
      </c>
      <c r="O419">
        <v>107</v>
      </c>
      <c r="P419">
        <f>VLOOKUP(D419,CPI[],2,FALSE)</f>
        <v>99.6</v>
      </c>
      <c r="Q419" s="5">
        <f>SUM(Movie[[#This Row],[gross]]*((VLOOKUP(2024,CPI[],2,FALSE))/Movie[[#This Row],[CPI numbers]]))</f>
        <v>41039941.082329318</v>
      </c>
      <c r="R419" s="4">
        <f>IF(Movie[[#This Row],[budget]]=0,0,SUM((Movie[[#This Row],[gross]]-Movie[[#This Row],[budget]])/Movie[[#This Row],[budget]]))</f>
        <v>0.44780155555555556</v>
      </c>
    </row>
    <row r="420" spans="1:18" x14ac:dyDescent="0.3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 s="1">
        <v>123572</v>
      </c>
      <c r="N420" t="s">
        <v>1786</v>
      </c>
      <c r="O420">
        <v>130</v>
      </c>
      <c r="P420">
        <f>VLOOKUP(D420,CPI[],2,FALSE)</f>
        <v>99.6</v>
      </c>
      <c r="Q420" s="5">
        <f>SUM(Movie[[#This Row],[gross]]*((VLOOKUP(2024,CPI[],2,FALSE))/Movie[[#This Row],[CPI numbers]]))</f>
        <v>389202.17269076308</v>
      </c>
      <c r="R420" s="4">
        <f>IF(Movie[[#This Row],[budget]]=0,0,SUM((Movie[[#This Row],[gross]]-Movie[[#This Row],[budget]])/Movie[[#This Row],[budget]]))</f>
        <v>0</v>
      </c>
    </row>
    <row r="421" spans="1:18" x14ac:dyDescent="0.3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 s="1">
        <v>8000000</v>
      </c>
      <c r="M421" s="1">
        <v>724912</v>
      </c>
      <c r="N421" t="s">
        <v>1175</v>
      </c>
      <c r="O421">
        <v>98</v>
      </c>
      <c r="P421">
        <f>VLOOKUP(D421,CPI[],2,FALSE)</f>
        <v>99.6</v>
      </c>
      <c r="Q421" s="5">
        <f>SUM(Movie[[#This Row],[gross]]*((VLOOKUP(2024,CPI[],2,FALSE))/Movie[[#This Row],[CPI numbers]]))</f>
        <v>2283181.6706827311</v>
      </c>
      <c r="R421" s="4">
        <f>IF(Movie[[#This Row],[budget]]=0,0,SUM((Movie[[#This Row],[gross]]-Movie[[#This Row],[budget]])/Movie[[#This Row],[budget]]))</f>
        <v>-0.90938600000000003</v>
      </c>
    </row>
    <row r="422" spans="1:18" x14ac:dyDescent="0.3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 s="1">
        <v>15543710</v>
      </c>
      <c r="N422" t="s">
        <v>44</v>
      </c>
      <c r="O422">
        <v>91</v>
      </c>
      <c r="P422">
        <f>VLOOKUP(D422,CPI[],2,FALSE)</f>
        <v>99.6</v>
      </c>
      <c r="Q422" s="5">
        <f>SUM(Movie[[#This Row],[gross]]*((VLOOKUP(2024,CPI[],2,FALSE))/Movie[[#This Row],[CPI numbers]]))</f>
        <v>48956444.046184741</v>
      </c>
      <c r="R422" s="4">
        <f>IF(Movie[[#This Row],[budget]]=0,0,SUM((Movie[[#This Row],[gross]]-Movie[[#This Row],[budget]])/Movie[[#This Row],[budget]]))</f>
        <v>0</v>
      </c>
    </row>
    <row r="423" spans="1:18" x14ac:dyDescent="0.3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 s="1">
        <v>2810199</v>
      </c>
      <c r="N423" t="s">
        <v>1794</v>
      </c>
      <c r="O423">
        <v>88</v>
      </c>
      <c r="P423">
        <f>VLOOKUP(D423,CPI[],2,FALSE)</f>
        <v>99.6</v>
      </c>
      <c r="Q423" s="5">
        <f>SUM(Movie[[#This Row],[gross]]*((VLOOKUP(2024,CPI[],2,FALSE))/Movie[[#This Row],[CPI numbers]]))</f>
        <v>8850998.2560240962</v>
      </c>
      <c r="R423" s="4">
        <f>IF(Movie[[#This Row],[budget]]=0,0,SUM((Movie[[#This Row],[gross]]-Movie[[#This Row],[budget]])/Movie[[#This Row],[budget]]))</f>
        <v>0</v>
      </c>
    </row>
    <row r="424" spans="1:18" x14ac:dyDescent="0.3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 s="1">
        <v>4000000</v>
      </c>
      <c r="M424" s="1">
        <v>1080470</v>
      </c>
      <c r="N424" t="s">
        <v>23</v>
      </c>
      <c r="O424">
        <v>88</v>
      </c>
      <c r="P424">
        <f>VLOOKUP(D424,CPI[],2,FALSE)</f>
        <v>99.6</v>
      </c>
      <c r="Q424" s="5">
        <f>SUM(Movie[[#This Row],[gross]]*((VLOOKUP(2024,CPI[],2,FALSE))/Movie[[#This Row],[CPI numbers]]))</f>
        <v>3403046.5763052208</v>
      </c>
      <c r="R424" s="4">
        <f>IF(Movie[[#This Row],[budget]]=0,0,SUM((Movie[[#This Row],[gross]]-Movie[[#This Row],[budget]])/Movie[[#This Row],[budget]]))</f>
        <v>-0.72988249999999999</v>
      </c>
    </row>
    <row r="425" spans="1:18" x14ac:dyDescent="0.3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 s="1">
        <v>11000000</v>
      </c>
      <c r="M425" s="1">
        <v>4491986</v>
      </c>
      <c r="N425" t="s">
        <v>80</v>
      </c>
      <c r="O425">
        <v>109</v>
      </c>
      <c r="P425">
        <f>VLOOKUP(D425,CPI[],2,FALSE)</f>
        <v>99.6</v>
      </c>
      <c r="Q425" s="5">
        <f>SUM(Movie[[#This Row],[gross]]*((VLOOKUP(2024,CPI[],2,FALSE))/Movie[[#This Row],[CPI numbers]]))</f>
        <v>14147951.889558233</v>
      </c>
      <c r="R425" s="4">
        <f>IF(Movie[[#This Row],[budget]]=0,0,SUM((Movie[[#This Row],[gross]]-Movie[[#This Row],[budget]])/Movie[[#This Row],[budget]]))</f>
        <v>-0.59163763636363631</v>
      </c>
    </row>
    <row r="426" spans="1:18" x14ac:dyDescent="0.3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 s="1">
        <v>8000000</v>
      </c>
      <c r="M426" s="1">
        <v>16134627</v>
      </c>
      <c r="N426" t="s">
        <v>1088</v>
      </c>
      <c r="O426">
        <v>100</v>
      </c>
      <c r="P426">
        <f>VLOOKUP(D426,CPI[],2,FALSE)</f>
        <v>99.6</v>
      </c>
      <c r="Q426" s="5">
        <f>SUM(Movie[[#This Row],[gross]]*((VLOOKUP(2024,CPI[],2,FALSE))/Movie[[#This Row],[CPI numbers]]))</f>
        <v>50817595.280120485</v>
      </c>
      <c r="R426" s="4">
        <f>IF(Movie[[#This Row],[budget]]=0,0,SUM((Movie[[#This Row],[gross]]-Movie[[#This Row],[budget]])/Movie[[#This Row],[budget]]))</f>
        <v>1.016828375</v>
      </c>
    </row>
    <row r="427" spans="1:18" x14ac:dyDescent="0.3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 s="1">
        <v>11800000</v>
      </c>
      <c r="M427" s="1">
        <v>5997566</v>
      </c>
      <c r="N427" t="s">
        <v>1808</v>
      </c>
      <c r="O427">
        <v>104</v>
      </c>
      <c r="P427">
        <f>VLOOKUP(D427,CPI[],2,FALSE)</f>
        <v>99.6</v>
      </c>
      <c r="Q427" s="5">
        <f>SUM(Movie[[#This Row],[gross]]*((VLOOKUP(2024,CPI[],2,FALSE))/Movie[[#This Row],[CPI numbers]]))</f>
        <v>18889924.238955826</v>
      </c>
      <c r="R427" s="4">
        <f>IF(Movie[[#This Row],[budget]]=0,0,SUM((Movie[[#This Row],[gross]]-Movie[[#This Row],[budget]])/Movie[[#This Row],[budget]]))</f>
        <v>-0.49173169491525426</v>
      </c>
    </row>
    <row r="428" spans="1:18" x14ac:dyDescent="0.3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 s="1">
        <v>12000000</v>
      </c>
      <c r="M428" s="1">
        <v>14000000</v>
      </c>
      <c r="N428" t="s">
        <v>210</v>
      </c>
      <c r="O428">
        <v>103</v>
      </c>
      <c r="P428">
        <f>VLOOKUP(D428,CPI[],2,FALSE)</f>
        <v>99.6</v>
      </c>
      <c r="Q428" s="5">
        <f>SUM(Movie[[#This Row],[gross]]*((VLOOKUP(2024,CPI[],2,FALSE))/Movie[[#This Row],[CPI numbers]]))</f>
        <v>44094377.510040164</v>
      </c>
      <c r="R428" s="4">
        <f>IF(Movie[[#This Row],[budget]]=0,0,SUM((Movie[[#This Row],[gross]]-Movie[[#This Row],[budget]])/Movie[[#This Row],[budget]]))</f>
        <v>0.16666666666666666</v>
      </c>
    </row>
    <row r="429" spans="1:18" x14ac:dyDescent="0.3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 s="1">
        <v>5000000</v>
      </c>
      <c r="M429" s="1">
        <v>1223200</v>
      </c>
      <c r="N429" t="s">
        <v>1816</v>
      </c>
      <c r="O429">
        <v>92</v>
      </c>
      <c r="P429">
        <f>VLOOKUP(D429,CPI[],2,FALSE)</f>
        <v>99.6</v>
      </c>
      <c r="Q429" s="5">
        <f>SUM(Movie[[#This Row],[gross]]*((VLOOKUP(2024,CPI[],2,FALSE))/Movie[[#This Row],[CPI numbers]]))</f>
        <v>3852588.7550200806</v>
      </c>
      <c r="R429" s="4">
        <f>IF(Movie[[#This Row],[budget]]=0,0,SUM((Movie[[#This Row],[gross]]-Movie[[#This Row],[budget]])/Movie[[#This Row],[budget]]))</f>
        <v>-0.75536000000000003</v>
      </c>
    </row>
    <row r="430" spans="1:18" x14ac:dyDescent="0.3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 s="1">
        <v>5555305</v>
      </c>
      <c r="N430" t="s">
        <v>180</v>
      </c>
      <c r="O430">
        <v>109</v>
      </c>
      <c r="P430">
        <f>VLOOKUP(D430,CPI[],2,FALSE)</f>
        <v>99.6</v>
      </c>
      <c r="Q430" s="5">
        <f>SUM(Movie[[#This Row],[gross]]*((VLOOKUP(2024,CPI[],2,FALSE))/Movie[[#This Row],[CPI numbers]]))</f>
        <v>17496979.703815263</v>
      </c>
      <c r="R430" s="4">
        <f>IF(Movie[[#This Row],[budget]]=0,0,SUM((Movie[[#This Row],[gross]]-Movie[[#This Row],[budget]])/Movie[[#This Row],[budget]]))</f>
        <v>0</v>
      </c>
    </row>
    <row r="431" spans="1:18" x14ac:dyDescent="0.3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 s="1">
        <v>5310748</v>
      </c>
      <c r="N431" t="s">
        <v>31</v>
      </c>
      <c r="O431">
        <v>118</v>
      </c>
      <c r="P431">
        <f>VLOOKUP(D431,CPI[],2,FALSE)</f>
        <v>99.6</v>
      </c>
      <c r="Q431" s="5">
        <f>SUM(Movie[[#This Row],[gross]]*((VLOOKUP(2024,CPI[],2,FALSE))/Movie[[#This Row],[CPI numbers]]))</f>
        <v>16726723.369477913</v>
      </c>
      <c r="R431" s="4">
        <f>IF(Movie[[#This Row],[budget]]=0,0,SUM((Movie[[#This Row],[gross]]-Movie[[#This Row],[budget]])/Movie[[#This Row],[budget]]))</f>
        <v>0</v>
      </c>
    </row>
    <row r="432" spans="1:18" x14ac:dyDescent="0.3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 s="1">
        <v>11787127</v>
      </c>
      <c r="N432" t="s">
        <v>44</v>
      </c>
      <c r="O432">
        <v>102</v>
      </c>
      <c r="P432">
        <f>VLOOKUP(D432,CPI[],2,FALSE)</f>
        <v>99.6</v>
      </c>
      <c r="Q432" s="5">
        <f>SUM(Movie[[#This Row],[gross]]*((VLOOKUP(2024,CPI[],2,FALSE))/Movie[[#This Row],[CPI numbers]]))</f>
        <v>37124716.264056228</v>
      </c>
      <c r="R432" s="4">
        <f>IF(Movie[[#This Row],[budget]]=0,0,SUM((Movie[[#This Row],[gross]]-Movie[[#This Row],[budget]])/Movie[[#This Row],[budget]]))</f>
        <v>0</v>
      </c>
    </row>
    <row r="433" spans="1:18" x14ac:dyDescent="0.3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  <c r="P433">
        <f>VLOOKUP(D433,CPI[],2,FALSE)</f>
        <v>99.6</v>
      </c>
      <c r="Q433" s="5">
        <f>SUM(Movie[[#This Row],[gross]]*((VLOOKUP(2024,CPI[],2,FALSE))/Movie[[#This Row],[CPI numbers]]))</f>
        <v>0</v>
      </c>
      <c r="R433" s="4">
        <f>IF(Movie[[#This Row],[budget]]=0,0,SUM((Movie[[#This Row],[gross]]-Movie[[#This Row],[budget]])/Movie[[#This Row],[budget]]))</f>
        <v>0</v>
      </c>
    </row>
    <row r="434" spans="1:18" x14ac:dyDescent="0.3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 s="1">
        <v>19000000</v>
      </c>
      <c r="M434" s="1">
        <v>10964740</v>
      </c>
      <c r="N434" t="s">
        <v>1833</v>
      </c>
      <c r="O434">
        <v>110</v>
      </c>
      <c r="P434">
        <f>VLOOKUP(D434,CPI[],2,FALSE)</f>
        <v>99.6</v>
      </c>
      <c r="Q434" s="5">
        <f>SUM(Movie[[#This Row],[gross]]*((VLOOKUP(2024,CPI[],2,FALSE))/Movie[[#This Row],[CPI numbers]]))</f>
        <v>34534527.489959843</v>
      </c>
      <c r="R434" s="4">
        <f>IF(Movie[[#This Row],[budget]]=0,0,SUM((Movie[[#This Row],[gross]]-Movie[[#This Row],[budget]])/Movie[[#This Row],[budget]]))</f>
        <v>-0.4229084210526316</v>
      </c>
    </row>
    <row r="435" spans="1:18" x14ac:dyDescent="0.3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 s="1">
        <v>6000000</v>
      </c>
      <c r="M435" s="1">
        <v>6670680</v>
      </c>
      <c r="N435" t="s">
        <v>61</v>
      </c>
      <c r="O435">
        <v>99</v>
      </c>
      <c r="P435">
        <f>VLOOKUP(D435,CPI[],2,FALSE)</f>
        <v>99.6</v>
      </c>
      <c r="Q435" s="5">
        <f>SUM(Movie[[#This Row],[gross]]*((VLOOKUP(2024,CPI[],2,FALSE))/Movie[[#This Row],[CPI numbers]]))</f>
        <v>21009963.012048192</v>
      </c>
      <c r="R435" s="4">
        <f>IF(Movie[[#This Row],[budget]]=0,0,SUM((Movie[[#This Row],[gross]]-Movie[[#This Row],[budget]])/Movie[[#This Row],[budget]]))</f>
        <v>0.11178</v>
      </c>
    </row>
    <row r="436" spans="1:18" x14ac:dyDescent="0.3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 s="1">
        <v>10000000</v>
      </c>
      <c r="M436" s="1">
        <v>10369581</v>
      </c>
      <c r="N436" t="s">
        <v>23</v>
      </c>
      <c r="O436">
        <v>99</v>
      </c>
      <c r="P436">
        <f>VLOOKUP(D436,CPI[],2,FALSE)</f>
        <v>99.6</v>
      </c>
      <c r="Q436" s="5">
        <f>SUM(Movie[[#This Row],[gross]]*((VLOOKUP(2024,CPI[],2,FALSE))/Movie[[#This Row],[CPI numbers]]))</f>
        <v>32660015.659638554</v>
      </c>
      <c r="R436" s="4">
        <f>IF(Movie[[#This Row],[budget]]=0,0,SUM((Movie[[#This Row],[gross]]-Movie[[#This Row],[budget]])/Movie[[#This Row],[budget]]))</f>
        <v>3.6958100000000001E-2</v>
      </c>
    </row>
    <row r="437" spans="1:18" x14ac:dyDescent="0.3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 s="1">
        <v>5000000</v>
      </c>
      <c r="M437" s="1">
        <v>1262691</v>
      </c>
      <c r="N437" t="s">
        <v>61</v>
      </c>
      <c r="O437">
        <v>95</v>
      </c>
      <c r="P437">
        <f>VLOOKUP(D437,CPI[],2,FALSE)</f>
        <v>99.6</v>
      </c>
      <c r="Q437" s="5">
        <f>SUM(Movie[[#This Row],[gross]]*((VLOOKUP(2024,CPI[],2,FALSE))/Movie[[#This Row],[CPI numbers]]))</f>
        <v>3976969.5451807231</v>
      </c>
      <c r="R437" s="4">
        <f>IF(Movie[[#This Row],[budget]]=0,0,SUM((Movie[[#This Row],[gross]]-Movie[[#This Row],[budget]])/Movie[[#This Row],[budget]]))</f>
        <v>-0.74746179999999995</v>
      </c>
    </row>
    <row r="438" spans="1:18" x14ac:dyDescent="0.3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 s="1">
        <v>17613720</v>
      </c>
      <c r="N438" t="s">
        <v>180</v>
      </c>
      <c r="O438">
        <v>98</v>
      </c>
      <c r="P438">
        <f>VLOOKUP(D438,CPI[],2,FALSE)</f>
        <v>99.6</v>
      </c>
      <c r="Q438" s="5">
        <f>SUM(Movie[[#This Row],[gross]]*((VLOOKUP(2024,CPI[],2,FALSE))/Movie[[#This Row],[CPI numbers]]))</f>
        <v>55476144.216867469</v>
      </c>
      <c r="R438" s="4">
        <f>IF(Movie[[#This Row],[budget]]=0,0,SUM((Movie[[#This Row],[gross]]-Movie[[#This Row],[budget]])/Movie[[#This Row],[budget]]))</f>
        <v>0</v>
      </c>
    </row>
    <row r="439" spans="1:18" x14ac:dyDescent="0.3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 s="1">
        <v>6347072</v>
      </c>
      <c r="N439" t="s">
        <v>61</v>
      </c>
      <c r="O439">
        <v>101</v>
      </c>
      <c r="P439">
        <f>VLOOKUP(D439,CPI[],2,FALSE)</f>
        <v>99.6</v>
      </c>
      <c r="Q439" s="5">
        <f>SUM(Movie[[#This Row],[gross]]*((VLOOKUP(2024,CPI[],2,FALSE))/Movie[[#This Row],[CPI numbers]]))</f>
        <v>19990727.775100403</v>
      </c>
      <c r="R439" s="4">
        <f>IF(Movie[[#This Row],[budget]]=0,0,SUM((Movie[[#This Row],[gross]]-Movie[[#This Row],[budget]])/Movie[[#This Row],[budget]]))</f>
        <v>0</v>
      </c>
    </row>
    <row r="440" spans="1:18" x14ac:dyDescent="0.3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 s="1">
        <v>3000000</v>
      </c>
      <c r="M440" s="1">
        <v>1867792</v>
      </c>
      <c r="N440" t="s">
        <v>1850</v>
      </c>
      <c r="O440">
        <v>105</v>
      </c>
      <c r="P440">
        <f>VLOOKUP(D440,CPI[],2,FALSE)</f>
        <v>99.6</v>
      </c>
      <c r="Q440" s="5">
        <f>SUM(Movie[[#This Row],[gross]]*((VLOOKUP(2024,CPI[],2,FALSE))/Movie[[#This Row],[CPI numbers]]))</f>
        <v>5882794.6827309234</v>
      </c>
      <c r="R440" s="4">
        <f>IF(Movie[[#This Row],[budget]]=0,0,SUM((Movie[[#This Row],[gross]]-Movie[[#This Row],[budget]])/Movie[[#This Row],[budget]]))</f>
        <v>-0.37740266666666666</v>
      </c>
    </row>
    <row r="441" spans="1:18" x14ac:dyDescent="0.3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 s="1">
        <v>1772889</v>
      </c>
      <c r="N441" t="s">
        <v>839</v>
      </c>
      <c r="O441">
        <v>130</v>
      </c>
      <c r="P441">
        <f>VLOOKUP(D441,CPI[],2,FALSE)</f>
        <v>99.6</v>
      </c>
      <c r="Q441" s="5">
        <f>SUM(Movie[[#This Row],[gross]]*((VLOOKUP(2024,CPI[],2,FALSE))/Movie[[#This Row],[CPI numbers]]))</f>
        <v>5583888.3463855423</v>
      </c>
      <c r="R441" s="4">
        <f>IF(Movie[[#This Row],[budget]]=0,0,SUM((Movie[[#This Row],[gross]]-Movie[[#This Row],[budget]])/Movie[[#This Row],[budget]]))</f>
        <v>0</v>
      </c>
    </row>
    <row r="442" spans="1:18" x14ac:dyDescent="0.3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  <c r="P442">
        <f>VLOOKUP(D442,CPI[],2,FALSE)</f>
        <v>99.6</v>
      </c>
      <c r="Q442" s="5">
        <f>SUM(Movie[[#This Row],[gross]]*((VLOOKUP(2024,CPI[],2,FALSE))/Movie[[#This Row],[CPI numbers]]))</f>
        <v>0</v>
      </c>
      <c r="R442" s="4">
        <f>IF(Movie[[#This Row],[budget]]=0,0,SUM((Movie[[#This Row],[gross]]-Movie[[#This Row],[budget]])/Movie[[#This Row],[budget]]))</f>
        <v>0</v>
      </c>
    </row>
    <row r="443" spans="1:18" x14ac:dyDescent="0.3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 s="1">
        <v>687475</v>
      </c>
      <c r="N443" t="s">
        <v>44</v>
      </c>
      <c r="O443">
        <v>130</v>
      </c>
      <c r="P443">
        <f>VLOOKUP(D443,CPI[],2,FALSE)</f>
        <v>99.6</v>
      </c>
      <c r="Q443" s="5">
        <f>SUM(Movie[[#This Row],[gross]]*((VLOOKUP(2024,CPI[],2,FALSE))/Movie[[#This Row],[CPI numbers]]))</f>
        <v>2165270.1556224902</v>
      </c>
      <c r="R443" s="4">
        <f>IF(Movie[[#This Row],[budget]]=0,0,SUM((Movie[[#This Row],[gross]]-Movie[[#This Row],[budget]])/Movie[[#This Row],[budget]]))</f>
        <v>0</v>
      </c>
    </row>
    <row r="444" spans="1:18" x14ac:dyDescent="0.3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 s="1">
        <v>272278</v>
      </c>
      <c r="N444" t="s">
        <v>1059</v>
      </c>
      <c r="O444">
        <v>113</v>
      </c>
      <c r="P444">
        <f>VLOOKUP(D444,CPI[],2,FALSE)</f>
        <v>99.6</v>
      </c>
      <c r="Q444" s="5">
        <f>SUM(Movie[[#This Row],[gross]]*((VLOOKUP(2024,CPI[],2,FALSE))/Movie[[#This Row],[CPI numbers]]))</f>
        <v>857566.35140562255</v>
      </c>
      <c r="R444" s="4">
        <f>IF(Movie[[#This Row],[budget]]=0,0,SUM((Movie[[#This Row],[gross]]-Movie[[#This Row],[budget]])/Movie[[#This Row],[budget]]))</f>
        <v>0</v>
      </c>
    </row>
    <row r="445" spans="1:18" x14ac:dyDescent="0.3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 s="1">
        <v>550000</v>
      </c>
      <c r="M445" s="1">
        <v>5269990</v>
      </c>
      <c r="N445" t="s">
        <v>1671</v>
      </c>
      <c r="O445">
        <v>88</v>
      </c>
      <c r="P445">
        <f>VLOOKUP(D445,CPI[],2,FALSE)</f>
        <v>99.6</v>
      </c>
      <c r="Q445" s="5">
        <f>SUM(Movie[[#This Row],[gross]]*((VLOOKUP(2024,CPI[],2,FALSE))/Movie[[#This Row],[CPI numbers]]))</f>
        <v>16598352.038152611</v>
      </c>
      <c r="R445" s="4">
        <f>IF(Movie[[#This Row],[budget]]=0,0,SUM((Movie[[#This Row],[gross]]-Movie[[#This Row],[budget]])/Movie[[#This Row],[budget]]))</f>
        <v>8.5817999999999994</v>
      </c>
    </row>
    <row r="446" spans="1:18" x14ac:dyDescent="0.3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 s="1">
        <v>5500000</v>
      </c>
      <c r="M446" s="1">
        <v>1645711</v>
      </c>
      <c r="N446" t="s">
        <v>1872</v>
      </c>
      <c r="O446">
        <v>92</v>
      </c>
      <c r="P446">
        <f>VLOOKUP(D446,CPI[],2,FALSE)</f>
        <v>99.6</v>
      </c>
      <c r="Q446" s="5">
        <f>SUM(Movie[[#This Row],[gross]]*((VLOOKUP(2024,CPI[],2,FALSE))/Movie[[#This Row],[CPI numbers]]))</f>
        <v>5183328.7218875503</v>
      </c>
      <c r="R446" s="4">
        <f>IF(Movie[[#This Row],[budget]]=0,0,SUM((Movie[[#This Row],[gross]]-Movie[[#This Row],[budget]])/Movie[[#This Row],[budget]]))</f>
        <v>-0.70077981818181823</v>
      </c>
    </row>
    <row r="447" spans="1:18" x14ac:dyDescent="0.3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 s="1">
        <v>12000000</v>
      </c>
      <c r="M447" s="1">
        <v>1963756</v>
      </c>
      <c r="N447" t="s">
        <v>1878</v>
      </c>
      <c r="O447">
        <v>99</v>
      </c>
      <c r="P447">
        <f>VLOOKUP(D447,CPI[],2,FALSE)</f>
        <v>99.6</v>
      </c>
      <c r="Q447" s="5">
        <f>SUM(Movie[[#This Row],[gross]]*((VLOOKUP(2024,CPI[],2,FALSE))/Movie[[#This Row],[CPI numbers]]))</f>
        <v>6185042.7429718878</v>
      </c>
      <c r="R447" s="4">
        <f>IF(Movie[[#This Row],[budget]]=0,0,SUM((Movie[[#This Row],[gross]]-Movie[[#This Row],[budget]])/Movie[[#This Row],[budget]]))</f>
        <v>-0.83635366666666666</v>
      </c>
    </row>
    <row r="448" spans="1:18" x14ac:dyDescent="0.3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 s="1">
        <v>1362303</v>
      </c>
      <c r="N448" t="s">
        <v>230</v>
      </c>
      <c r="O448">
        <v>94</v>
      </c>
      <c r="P448">
        <f>VLOOKUP(D448,CPI[],2,FALSE)</f>
        <v>99.6</v>
      </c>
      <c r="Q448" s="5">
        <f>SUM(Movie[[#This Row],[gross]]*((VLOOKUP(2024,CPI[],2,FALSE))/Movie[[#This Row],[CPI numbers]]))</f>
        <v>4290707.3403614461</v>
      </c>
      <c r="R448" s="4">
        <f>IF(Movie[[#This Row],[budget]]=0,0,SUM((Movie[[#This Row],[gross]]-Movie[[#This Row],[budget]])/Movie[[#This Row],[budget]]))</f>
        <v>0</v>
      </c>
    </row>
    <row r="449" spans="1:18" x14ac:dyDescent="0.3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 s="1">
        <v>12049514</v>
      </c>
      <c r="N449" t="s">
        <v>742</v>
      </c>
      <c r="O449">
        <v>103</v>
      </c>
      <c r="P449">
        <f>VLOOKUP(D449,CPI[],2,FALSE)</f>
        <v>99.6</v>
      </c>
      <c r="Q449" s="5">
        <f>SUM(Movie[[#This Row],[gross]]*((VLOOKUP(2024,CPI[],2,FALSE))/Movie[[#This Row],[CPI numbers]]))</f>
        <v>37951129.937751003</v>
      </c>
      <c r="R449" s="4">
        <f>IF(Movie[[#This Row],[budget]]=0,0,SUM((Movie[[#This Row],[gross]]-Movie[[#This Row],[budget]])/Movie[[#This Row],[budget]]))</f>
        <v>0</v>
      </c>
    </row>
    <row r="450" spans="1:18" x14ac:dyDescent="0.3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 s="1">
        <v>5301085</v>
      </c>
      <c r="N450" t="s">
        <v>1888</v>
      </c>
      <c r="O450">
        <v>84</v>
      </c>
      <c r="P450">
        <f>VLOOKUP(D450,CPI[],2,FALSE)</f>
        <v>99.6</v>
      </c>
      <c r="Q450" s="5">
        <f>SUM(Movie[[#This Row],[gross]]*((VLOOKUP(2024,CPI[],2,FALSE))/Movie[[#This Row],[CPI numbers]]))</f>
        <v>16696288.800200803</v>
      </c>
      <c r="R450" s="4">
        <f>IF(Movie[[#This Row],[budget]]=0,0,SUM((Movie[[#This Row],[gross]]-Movie[[#This Row],[budget]])/Movie[[#This Row],[budget]]))</f>
        <v>0</v>
      </c>
    </row>
    <row r="451" spans="1:18" x14ac:dyDescent="0.3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 s="1">
        <v>220000</v>
      </c>
      <c r="M451" s="1">
        <v>975414</v>
      </c>
      <c r="N451" t="s">
        <v>1893</v>
      </c>
      <c r="O451">
        <v>96</v>
      </c>
      <c r="P451">
        <f>VLOOKUP(D451,CPI[],2,FALSE)</f>
        <v>99.6</v>
      </c>
      <c r="Q451" s="5">
        <f>SUM(Movie[[#This Row],[gross]]*((VLOOKUP(2024,CPI[],2,FALSE))/Movie[[#This Row],[CPI numbers]]))</f>
        <v>3072162.3674698798</v>
      </c>
      <c r="R451" s="4">
        <f>IF(Movie[[#This Row],[budget]]=0,0,SUM((Movie[[#This Row],[gross]]-Movie[[#This Row],[budget]])/Movie[[#This Row],[budget]]))</f>
        <v>3.4337</v>
      </c>
    </row>
    <row r="452" spans="1:18" x14ac:dyDescent="0.3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 s="1">
        <v>300000</v>
      </c>
      <c r="M452" s="1">
        <v>1530839</v>
      </c>
      <c r="N452" t="s">
        <v>1897</v>
      </c>
      <c r="O452">
        <v>110</v>
      </c>
      <c r="P452">
        <f>VLOOKUP(D452,CPI[],2,FALSE)</f>
        <v>99.6</v>
      </c>
      <c r="Q452" s="5">
        <f>SUM(Movie[[#This Row],[gross]]*((VLOOKUP(2024,CPI[],2,FALSE))/Movie[[#This Row],[CPI numbers]]))</f>
        <v>4821528.0552208833</v>
      </c>
      <c r="R452" s="4">
        <f>IF(Movie[[#This Row],[budget]]=0,0,SUM((Movie[[#This Row],[gross]]-Movie[[#This Row],[budget]])/Movie[[#This Row],[budget]]))</f>
        <v>4.1027966666666664</v>
      </c>
    </row>
    <row r="453" spans="1:18" x14ac:dyDescent="0.3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  <c r="P453">
        <f>VLOOKUP(D453,CPI[],2,FALSE)</f>
        <v>99.6</v>
      </c>
      <c r="Q453" s="5">
        <f>SUM(Movie[[#This Row],[gross]]*((VLOOKUP(2024,CPI[],2,FALSE))/Movie[[#This Row],[CPI numbers]]))</f>
        <v>0</v>
      </c>
      <c r="R453" s="4">
        <f>IF(Movie[[#This Row],[budget]]=0,0,SUM((Movie[[#This Row],[gross]]-Movie[[#This Row],[budget]])/Movie[[#This Row],[budget]]))</f>
        <v>0</v>
      </c>
    </row>
    <row r="454" spans="1:18" x14ac:dyDescent="0.3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 s="1">
        <v>10100000</v>
      </c>
      <c r="M454" s="1">
        <v>10171304</v>
      </c>
      <c r="N454" t="s">
        <v>500</v>
      </c>
      <c r="O454">
        <v>95</v>
      </c>
      <c r="P454">
        <f>VLOOKUP(D454,CPI[],2,FALSE)</f>
        <v>99.6</v>
      </c>
      <c r="Q454" s="5">
        <f>SUM(Movie[[#This Row],[gross]]*((VLOOKUP(2024,CPI[],2,FALSE))/Movie[[#This Row],[CPI numbers]]))</f>
        <v>32035522.738955826</v>
      </c>
      <c r="R454" s="4">
        <f>IF(Movie[[#This Row],[budget]]=0,0,SUM((Movie[[#This Row],[gross]]-Movie[[#This Row],[budget]])/Movie[[#This Row],[budget]]))</f>
        <v>7.0598019801980201E-3</v>
      </c>
    </row>
    <row r="455" spans="1:18" x14ac:dyDescent="0.3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 s="1">
        <v>8000000</v>
      </c>
      <c r="M455" s="1">
        <v>3000000</v>
      </c>
      <c r="N455" t="s">
        <v>1907</v>
      </c>
      <c r="O455">
        <v>106</v>
      </c>
      <c r="P455">
        <f>VLOOKUP(D455,CPI[],2,FALSE)</f>
        <v>99.6</v>
      </c>
      <c r="Q455" s="5">
        <f>SUM(Movie[[#This Row],[gross]]*((VLOOKUP(2024,CPI[],2,FALSE))/Movie[[#This Row],[CPI numbers]]))</f>
        <v>9448795.1807228923</v>
      </c>
      <c r="R455" s="4">
        <f>IF(Movie[[#This Row],[budget]]=0,0,SUM((Movie[[#This Row],[gross]]-Movie[[#This Row],[budget]])/Movie[[#This Row],[budget]]))</f>
        <v>-0.625</v>
      </c>
    </row>
    <row r="456" spans="1:18" x14ac:dyDescent="0.3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 s="1">
        <v>1818910</v>
      </c>
      <c r="N456" t="s">
        <v>80</v>
      </c>
      <c r="O456">
        <v>100</v>
      </c>
      <c r="P456">
        <f>VLOOKUP(D456,CPI[],2,FALSE)</f>
        <v>99.6</v>
      </c>
      <c r="Q456" s="5">
        <f>SUM(Movie[[#This Row],[gross]]*((VLOOKUP(2024,CPI[],2,FALSE))/Movie[[#This Row],[CPI numbers]]))</f>
        <v>5728836.0140562253</v>
      </c>
      <c r="R456" s="4">
        <f>IF(Movie[[#This Row],[budget]]=0,0,SUM((Movie[[#This Row],[gross]]-Movie[[#This Row],[budget]])/Movie[[#This Row],[budget]]))</f>
        <v>0</v>
      </c>
    </row>
    <row r="457" spans="1:18" x14ac:dyDescent="0.3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 s="1">
        <v>5000000</v>
      </c>
      <c r="M457" s="1">
        <v>4304286</v>
      </c>
      <c r="N457" t="s">
        <v>242</v>
      </c>
      <c r="O457">
        <v>91</v>
      </c>
      <c r="P457">
        <f>VLOOKUP(D457,CPI[],2,FALSE)</f>
        <v>99.6</v>
      </c>
      <c r="Q457" s="5">
        <f>SUM(Movie[[#This Row],[gross]]*((VLOOKUP(2024,CPI[],2,FALSE))/Movie[[#This Row],[CPI numbers]]))</f>
        <v>13556772.271084338</v>
      </c>
      <c r="R457" s="4">
        <f>IF(Movie[[#This Row],[budget]]=0,0,SUM((Movie[[#This Row],[gross]]-Movie[[#This Row],[budget]])/Movie[[#This Row],[budget]]))</f>
        <v>-0.13914280000000001</v>
      </c>
    </row>
    <row r="458" spans="1:18" x14ac:dyDescent="0.3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 s="1">
        <v>1723487</v>
      </c>
      <c r="N458" t="s">
        <v>1918</v>
      </c>
      <c r="O458">
        <v>86</v>
      </c>
      <c r="P458">
        <f>VLOOKUP(D458,CPI[],2,FALSE)</f>
        <v>99.6</v>
      </c>
      <c r="Q458" s="5">
        <f>SUM(Movie[[#This Row],[gross]]*((VLOOKUP(2024,CPI[],2,FALSE))/Movie[[#This Row],[CPI numbers]]))</f>
        <v>5428291.8865461852</v>
      </c>
      <c r="R458" s="4">
        <f>IF(Movie[[#This Row],[budget]]=0,0,SUM((Movie[[#This Row],[gross]]-Movie[[#This Row],[budget]])/Movie[[#This Row],[budget]]))</f>
        <v>0</v>
      </c>
    </row>
    <row r="459" spans="1:18" x14ac:dyDescent="0.3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 s="1">
        <v>2443487</v>
      </c>
      <c r="N459" t="s">
        <v>44</v>
      </c>
      <c r="O459">
        <v>111</v>
      </c>
      <c r="P459">
        <f>VLOOKUP(D459,CPI[],2,FALSE)</f>
        <v>99.6</v>
      </c>
      <c r="Q459" s="5">
        <f>SUM(Movie[[#This Row],[gross]]*((VLOOKUP(2024,CPI[],2,FALSE))/Movie[[#This Row],[CPI numbers]]))</f>
        <v>7696002.7299196785</v>
      </c>
      <c r="R459" s="4">
        <f>IF(Movie[[#This Row],[budget]]=0,0,SUM((Movie[[#This Row],[gross]]-Movie[[#This Row],[budget]])/Movie[[#This Row],[budget]]))</f>
        <v>0</v>
      </c>
    </row>
    <row r="460" spans="1:18" x14ac:dyDescent="0.3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 s="1">
        <v>2439705</v>
      </c>
      <c r="N460" t="s">
        <v>904</v>
      </c>
      <c r="O460">
        <v>122</v>
      </c>
      <c r="P460">
        <f>VLOOKUP(D460,CPI[],2,FALSE)</f>
        <v>99.6</v>
      </c>
      <c r="Q460" s="5">
        <f>SUM(Movie[[#This Row],[gross]]*((VLOOKUP(2024,CPI[],2,FALSE))/Movie[[#This Row],[CPI numbers]]))</f>
        <v>7684090.9487951808</v>
      </c>
      <c r="R460" s="4">
        <f>IF(Movie[[#This Row],[budget]]=0,0,SUM((Movie[[#This Row],[gross]]-Movie[[#This Row],[budget]])/Movie[[#This Row],[budget]]))</f>
        <v>0</v>
      </c>
    </row>
    <row r="461" spans="1:18" x14ac:dyDescent="0.3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 s="1">
        <v>6857733</v>
      </c>
      <c r="N461" t="s">
        <v>1925</v>
      </c>
      <c r="O461">
        <v>103</v>
      </c>
      <c r="P461">
        <f>VLOOKUP(D461,CPI[],2,FALSE)</f>
        <v>99.6</v>
      </c>
      <c r="Q461" s="5">
        <f>SUM(Movie[[#This Row],[gross]]*((VLOOKUP(2024,CPI[],2,FALSE))/Movie[[#This Row],[CPI numbers]]))</f>
        <v>21599104.840361446</v>
      </c>
      <c r="R461" s="4">
        <f>IF(Movie[[#This Row],[budget]]=0,0,SUM((Movie[[#This Row],[gross]]-Movie[[#This Row],[budget]])/Movie[[#This Row],[budget]]))</f>
        <v>0</v>
      </c>
    </row>
    <row r="462" spans="1:18" x14ac:dyDescent="0.3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  <c r="P462">
        <f>VLOOKUP(D462,CPI[],2,FALSE)</f>
        <v>99.6</v>
      </c>
      <c r="Q462" s="5">
        <f>SUM(Movie[[#This Row],[gross]]*((VLOOKUP(2024,CPI[],2,FALSE))/Movie[[#This Row],[CPI numbers]]))</f>
        <v>0</v>
      </c>
      <c r="R462" s="4">
        <f>IF(Movie[[#This Row],[budget]]=0,0,SUM((Movie[[#This Row],[gross]]-Movie[[#This Row],[budget]])/Movie[[#This Row],[budget]]))</f>
        <v>0</v>
      </c>
    </row>
    <row r="463" spans="1:18" x14ac:dyDescent="0.3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 s="1">
        <v>2314561</v>
      </c>
      <c r="N463" t="s">
        <v>1937</v>
      </c>
      <c r="O463">
        <v>99</v>
      </c>
      <c r="P463">
        <f>VLOOKUP(D463,CPI[],2,FALSE)</f>
        <v>99.6</v>
      </c>
      <c r="Q463" s="5">
        <f>SUM(Movie[[#This Row],[gross]]*((VLOOKUP(2024,CPI[],2,FALSE))/Movie[[#This Row],[CPI numbers]]))</f>
        <v>7289937.6074297195</v>
      </c>
      <c r="R463" s="4">
        <f>IF(Movie[[#This Row],[budget]]=0,0,SUM((Movie[[#This Row],[gross]]-Movie[[#This Row],[budget]])/Movie[[#This Row],[budget]]))</f>
        <v>0</v>
      </c>
    </row>
    <row r="464" spans="1:18" x14ac:dyDescent="0.3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  <c r="P464">
        <f>VLOOKUP(D464,CPI[],2,FALSE)</f>
        <v>99.6</v>
      </c>
      <c r="Q464" s="5">
        <f>SUM(Movie[[#This Row],[gross]]*((VLOOKUP(2024,CPI[],2,FALSE))/Movie[[#This Row],[CPI numbers]]))</f>
        <v>0</v>
      </c>
      <c r="R464" s="4">
        <f>IF(Movie[[#This Row],[budget]]=0,0,SUM((Movie[[#This Row],[gross]]-Movie[[#This Row],[budget]])/Movie[[#This Row],[budget]]))</f>
        <v>0</v>
      </c>
    </row>
    <row r="465" spans="1:18" x14ac:dyDescent="0.3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 s="1">
        <v>108128</v>
      </c>
      <c r="N465" t="s">
        <v>1947</v>
      </c>
      <c r="O465">
        <v>89</v>
      </c>
      <c r="P465">
        <f>VLOOKUP(D465,CPI[],2,FALSE)</f>
        <v>99.6</v>
      </c>
      <c r="Q465" s="5">
        <f>SUM(Movie[[#This Row],[gross]]*((VLOOKUP(2024,CPI[],2,FALSE))/Movie[[#This Row],[CPI numbers]]))</f>
        <v>340559.7751004016</v>
      </c>
      <c r="R465" s="4">
        <f>IF(Movie[[#This Row],[budget]]=0,0,SUM((Movie[[#This Row],[gross]]-Movie[[#This Row],[budget]])/Movie[[#This Row],[budget]]))</f>
        <v>0</v>
      </c>
    </row>
    <row r="466" spans="1:18" x14ac:dyDescent="0.3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 s="1">
        <v>100000</v>
      </c>
      <c r="O466">
        <v>92</v>
      </c>
      <c r="P466">
        <f>VLOOKUP(D466,CPI[],2,FALSE)</f>
        <v>99.6</v>
      </c>
      <c r="Q466" s="5">
        <f>SUM(Movie[[#This Row],[gross]]*((VLOOKUP(2024,CPI[],2,FALSE))/Movie[[#This Row],[CPI numbers]]))</f>
        <v>0</v>
      </c>
      <c r="R466" s="4">
        <f>IF(Movie[[#This Row],[budget]]=0,0,SUM((Movie[[#This Row],[gross]]-Movie[[#This Row],[budget]])/Movie[[#This Row],[budget]]))</f>
        <v>-1</v>
      </c>
    </row>
    <row r="467" spans="1:18" x14ac:dyDescent="0.3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 s="1">
        <v>16156776</v>
      </c>
      <c r="N467" t="s">
        <v>31</v>
      </c>
      <c r="O467">
        <v>83</v>
      </c>
      <c r="P467">
        <f>VLOOKUP(D467,CPI[],2,FALSE)</f>
        <v>99.6</v>
      </c>
      <c r="Q467" s="5">
        <f>SUM(Movie[[#This Row],[gross]]*((VLOOKUP(2024,CPI[],2,FALSE))/Movie[[#This Row],[CPI numbers]]))</f>
        <v>50887355.734939761</v>
      </c>
      <c r="R467" s="4">
        <f>IF(Movie[[#This Row],[budget]]=0,0,SUM((Movie[[#This Row],[gross]]-Movie[[#This Row],[budget]])/Movie[[#This Row],[budget]]))</f>
        <v>0</v>
      </c>
    </row>
    <row r="468" spans="1:18" x14ac:dyDescent="0.3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 s="1">
        <v>3000000</v>
      </c>
      <c r="N468" t="s">
        <v>1958</v>
      </c>
      <c r="O468">
        <v>95</v>
      </c>
      <c r="P468">
        <f>VLOOKUP(D468,CPI[],2,FALSE)</f>
        <v>99.6</v>
      </c>
      <c r="Q468" s="5">
        <f>SUM(Movie[[#This Row],[gross]]*((VLOOKUP(2024,CPI[],2,FALSE))/Movie[[#This Row],[CPI numbers]]))</f>
        <v>0</v>
      </c>
      <c r="R468" s="4">
        <f>IF(Movie[[#This Row],[budget]]=0,0,SUM((Movie[[#This Row],[gross]]-Movie[[#This Row],[budget]])/Movie[[#This Row],[budget]]))</f>
        <v>-1</v>
      </c>
    </row>
    <row r="469" spans="1:18" x14ac:dyDescent="0.3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 s="1">
        <v>50000</v>
      </c>
      <c r="M469" s="1">
        <v>26177</v>
      </c>
      <c r="N469" t="s">
        <v>1963</v>
      </c>
      <c r="O469">
        <v>115</v>
      </c>
      <c r="P469">
        <f>VLOOKUP(D469,CPI[],2,FALSE)</f>
        <v>99.6</v>
      </c>
      <c r="Q469" s="5">
        <f>SUM(Movie[[#This Row],[gross]]*((VLOOKUP(2024,CPI[],2,FALSE))/Movie[[#This Row],[CPI numbers]]))</f>
        <v>82447.037148594376</v>
      </c>
      <c r="R469" s="4">
        <f>IF(Movie[[#This Row],[budget]]=0,0,SUM((Movie[[#This Row],[gross]]-Movie[[#This Row],[budget]])/Movie[[#This Row],[budget]]))</f>
        <v>-0.47645999999999999</v>
      </c>
    </row>
    <row r="470" spans="1:18" x14ac:dyDescent="0.3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  <c r="P470">
        <f>VLOOKUP(D470,CPI[],2,FALSE)</f>
        <v>99.6</v>
      </c>
      <c r="Q470" s="5">
        <f>SUM(Movie[[#This Row],[gross]]*((VLOOKUP(2024,CPI[],2,FALSE))/Movie[[#This Row],[CPI numbers]]))</f>
        <v>0</v>
      </c>
      <c r="R470" s="4">
        <f>IF(Movie[[#This Row],[budget]]=0,0,SUM((Movie[[#This Row],[gross]]-Movie[[#This Row],[budget]])/Movie[[#This Row],[budget]]))</f>
        <v>0</v>
      </c>
    </row>
    <row r="471" spans="1:18" x14ac:dyDescent="0.3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  <c r="P471">
        <f>VLOOKUP(D471,CPI[],2,FALSE)</f>
        <v>99.6</v>
      </c>
      <c r="Q471" s="5">
        <f>SUM(Movie[[#This Row],[gross]]*((VLOOKUP(2024,CPI[],2,FALSE))/Movie[[#This Row],[CPI numbers]]))</f>
        <v>0</v>
      </c>
      <c r="R471" s="4">
        <f>IF(Movie[[#This Row],[budget]]=0,0,SUM((Movie[[#This Row],[gross]]-Movie[[#This Row],[budget]])/Movie[[#This Row],[budget]]))</f>
        <v>0</v>
      </c>
    </row>
    <row r="472" spans="1:18" x14ac:dyDescent="0.3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 s="1">
        <v>2500000</v>
      </c>
      <c r="N472" t="s">
        <v>1975</v>
      </c>
      <c r="O472">
        <v>95</v>
      </c>
      <c r="P472">
        <f>VLOOKUP(D472,CPI[],2,FALSE)</f>
        <v>99.6</v>
      </c>
      <c r="Q472" s="5">
        <f>SUM(Movie[[#This Row],[gross]]*((VLOOKUP(2024,CPI[],2,FALSE))/Movie[[#This Row],[CPI numbers]]))</f>
        <v>0</v>
      </c>
      <c r="R472" s="4">
        <f>IF(Movie[[#This Row],[budget]]=0,0,SUM((Movie[[#This Row],[gross]]-Movie[[#This Row],[budget]])/Movie[[#This Row],[budget]]))</f>
        <v>-1</v>
      </c>
    </row>
    <row r="473" spans="1:18" x14ac:dyDescent="0.3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 s="1">
        <v>3000</v>
      </c>
      <c r="N473" t="s">
        <v>1979</v>
      </c>
      <c r="O473">
        <v>80</v>
      </c>
      <c r="P473">
        <f>VLOOKUP(D473,CPI[],2,FALSE)</f>
        <v>99.6</v>
      </c>
      <c r="Q473" s="5">
        <f>SUM(Movie[[#This Row],[gross]]*((VLOOKUP(2024,CPI[],2,FALSE))/Movie[[#This Row],[CPI numbers]]))</f>
        <v>0</v>
      </c>
      <c r="R473" s="4">
        <f>IF(Movie[[#This Row],[budget]]=0,0,SUM((Movie[[#This Row],[gross]]-Movie[[#This Row],[budget]])/Movie[[#This Row],[budget]]))</f>
        <v>-1</v>
      </c>
    </row>
    <row r="474" spans="1:18" x14ac:dyDescent="0.3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  <c r="P474">
        <f>VLOOKUP(D474,CPI[],2,FALSE)</f>
        <v>99.6</v>
      </c>
      <c r="Q474" s="5">
        <f>SUM(Movie[[#This Row],[gross]]*((VLOOKUP(2024,CPI[],2,FALSE))/Movie[[#This Row],[CPI numbers]]))</f>
        <v>0</v>
      </c>
      <c r="R474" s="4">
        <f>IF(Movie[[#This Row],[budget]]=0,0,SUM((Movie[[#This Row],[gross]]-Movie[[#This Row],[budget]])/Movie[[#This Row],[budget]]))</f>
        <v>0</v>
      </c>
    </row>
    <row r="475" spans="1:18" x14ac:dyDescent="0.3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 s="1">
        <v>6666725</v>
      </c>
      <c r="N475" t="s">
        <v>1990</v>
      </c>
      <c r="O475">
        <v>94</v>
      </c>
      <c r="P475">
        <f>VLOOKUP(D475,CPI[],2,FALSE)</f>
        <v>99.6</v>
      </c>
      <c r="Q475" s="5">
        <f>SUM(Movie[[#This Row],[gross]]*((VLOOKUP(2024,CPI[],2,FALSE))/Movie[[#This Row],[CPI numbers]]))</f>
        <v>20997506.350401606</v>
      </c>
      <c r="R475" s="4">
        <f>IF(Movie[[#This Row],[budget]]=0,0,SUM((Movie[[#This Row],[gross]]-Movie[[#This Row],[budget]])/Movie[[#This Row],[budget]]))</f>
        <v>0</v>
      </c>
    </row>
    <row r="476" spans="1:18" x14ac:dyDescent="0.3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 s="1">
        <v>323562</v>
      </c>
      <c r="N476" t="s">
        <v>1995</v>
      </c>
      <c r="O476">
        <v>55</v>
      </c>
      <c r="P476">
        <f>VLOOKUP(D476,CPI[],2,FALSE)</f>
        <v>99.6</v>
      </c>
      <c r="Q476" s="5">
        <f>SUM(Movie[[#This Row],[gross]]*((VLOOKUP(2024,CPI[],2,FALSE))/Movie[[#This Row],[CPI numbers]]))</f>
        <v>0</v>
      </c>
      <c r="R476" s="4">
        <f>IF(Movie[[#This Row],[budget]]=0,0,SUM((Movie[[#This Row],[gross]]-Movie[[#This Row],[budget]])/Movie[[#This Row],[budget]]))</f>
        <v>-1</v>
      </c>
    </row>
    <row r="477" spans="1:18" x14ac:dyDescent="0.3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 s="1">
        <v>6400000</v>
      </c>
      <c r="M477" s="1">
        <v>78371200</v>
      </c>
      <c r="N477" t="s">
        <v>530</v>
      </c>
      <c r="O477">
        <v>107</v>
      </c>
      <c r="P477">
        <f>VLOOKUP(D477,CPI[],2,FALSE)</f>
        <v>103.9</v>
      </c>
      <c r="Q477" s="5">
        <f>SUM(Movie[[#This Row],[gross]]*((VLOOKUP(2024,CPI[],2,FALSE))/Movie[[#This Row],[CPI numbers]]))</f>
        <v>236622189.02791145</v>
      </c>
      <c r="R477" s="4">
        <f>IF(Movie[[#This Row],[budget]]=0,0,SUM((Movie[[#This Row],[gross]]-Movie[[#This Row],[budget]])/Movie[[#This Row],[budget]]))</f>
        <v>11.2455</v>
      </c>
    </row>
    <row r="478" spans="1:18" x14ac:dyDescent="0.3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 s="1">
        <v>40000000</v>
      </c>
      <c r="M478" s="1">
        <v>30925690</v>
      </c>
      <c r="N478" t="s">
        <v>593</v>
      </c>
      <c r="O478">
        <v>137</v>
      </c>
      <c r="P478">
        <f>VLOOKUP(D478,CPI[],2,FALSE)</f>
        <v>103.9</v>
      </c>
      <c r="Q478" s="5">
        <f>SUM(Movie[[#This Row],[gross]]*((VLOOKUP(2024,CPI[],2,FALSE))/Movie[[#This Row],[CPI numbers]]))</f>
        <v>93372367.20885466</v>
      </c>
      <c r="R478" s="4">
        <f>IF(Movie[[#This Row],[budget]]=0,0,SUM((Movie[[#This Row],[gross]]-Movie[[#This Row],[budget]])/Movie[[#This Row],[budget]]))</f>
        <v>-0.22685775</v>
      </c>
    </row>
    <row r="479" spans="1:18" x14ac:dyDescent="0.3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 s="1">
        <v>30000000</v>
      </c>
      <c r="M479" s="1">
        <v>296187079</v>
      </c>
      <c r="N479" t="s">
        <v>31</v>
      </c>
      <c r="O479">
        <v>105</v>
      </c>
      <c r="P479">
        <f>VLOOKUP(D479,CPI[],2,FALSE)</f>
        <v>103.9</v>
      </c>
      <c r="Q479" s="5">
        <f>SUM(Movie[[#This Row],[gross]]*((VLOOKUP(2024,CPI[],2,FALSE))/Movie[[#This Row],[CPI numbers]]))</f>
        <v>894262624.46871996</v>
      </c>
      <c r="R479" s="4">
        <f>IF(Movie[[#This Row],[budget]]=0,0,SUM((Movie[[#This Row],[gross]]-Movie[[#This Row],[budget]])/Movie[[#This Row],[budget]]))</f>
        <v>8.8729026333333341</v>
      </c>
    </row>
    <row r="480" spans="1:18" x14ac:dyDescent="0.3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 s="1">
        <v>8000000</v>
      </c>
      <c r="M480" s="1">
        <v>91119319</v>
      </c>
      <c r="N480" t="s">
        <v>31</v>
      </c>
      <c r="O480">
        <v>126</v>
      </c>
      <c r="P480">
        <f>VLOOKUP(D480,CPI[],2,FALSE)</f>
        <v>103.9</v>
      </c>
      <c r="Q480" s="5">
        <f>SUM(Movie[[#This Row],[gross]]*((VLOOKUP(2024,CPI[],2,FALSE))/Movie[[#This Row],[CPI numbers]]))</f>
        <v>275111938.11645812</v>
      </c>
      <c r="R480" s="4">
        <f>IF(Movie[[#This Row],[budget]]=0,0,SUM((Movie[[#This Row],[gross]]-Movie[[#This Row],[budget]])/Movie[[#This Row],[budget]]))</f>
        <v>10.389914875000001</v>
      </c>
    </row>
    <row r="481" spans="1:18" x14ac:dyDescent="0.3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 s="1">
        <v>30000000</v>
      </c>
      <c r="M481" s="1">
        <v>5473212</v>
      </c>
      <c r="N481" t="s">
        <v>500</v>
      </c>
      <c r="O481">
        <v>229</v>
      </c>
      <c r="P481">
        <f>VLOOKUP(D481,CPI[],2,FALSE)</f>
        <v>103.9</v>
      </c>
      <c r="Q481" s="5">
        <f>SUM(Movie[[#This Row],[gross]]*((VLOOKUP(2024,CPI[],2,FALSE))/Movie[[#This Row],[CPI numbers]]))</f>
        <v>16524991.380173244</v>
      </c>
      <c r="R481" s="4">
        <f>IF(Movie[[#This Row],[budget]]=0,0,SUM((Movie[[#This Row],[gross]]-Movie[[#This Row],[budget]])/Movie[[#This Row],[budget]]))</f>
        <v>-0.81755960000000005</v>
      </c>
    </row>
    <row r="482" spans="1:18" x14ac:dyDescent="0.3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 s="1">
        <v>4500000</v>
      </c>
      <c r="M482" s="1">
        <v>81198894</v>
      </c>
      <c r="N482" t="s">
        <v>500</v>
      </c>
      <c r="O482">
        <v>96</v>
      </c>
      <c r="P482">
        <f>VLOOKUP(D482,CPI[],2,FALSE)</f>
        <v>103.9</v>
      </c>
      <c r="Q482" s="5">
        <f>SUM(Movie[[#This Row],[gross]]*((VLOOKUP(2024,CPI[],2,FALSE))/Movie[[#This Row],[CPI numbers]]))</f>
        <v>245159702.09624639</v>
      </c>
      <c r="R482" s="4">
        <f>IF(Movie[[#This Row],[budget]]=0,0,SUM((Movie[[#This Row],[gross]]-Movie[[#This Row],[budget]])/Movie[[#This Row],[budget]]))</f>
        <v>17.044198666666666</v>
      </c>
    </row>
    <row r="483" spans="1:18" x14ac:dyDescent="0.3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 s="1">
        <v>28000000</v>
      </c>
      <c r="M483" s="1">
        <v>333107271</v>
      </c>
      <c r="N483" t="s">
        <v>44</v>
      </c>
      <c r="O483">
        <v>118</v>
      </c>
      <c r="P483">
        <f>VLOOKUP(D483,CPI[],2,FALSE)</f>
        <v>103.9</v>
      </c>
      <c r="Q483" s="5">
        <f>SUM(Movie[[#This Row],[gross]]*((VLOOKUP(2024,CPI[],2,FALSE))/Movie[[#This Row],[CPI numbers]]))</f>
        <v>1005733887.5139557</v>
      </c>
      <c r="R483" s="4">
        <f>IF(Movie[[#This Row],[budget]]=0,0,SUM((Movie[[#This Row],[gross]]-Movie[[#This Row],[budget]])/Movie[[#This Row],[budget]]))</f>
        <v>10.89668825</v>
      </c>
    </row>
    <row r="484" spans="1:18" x14ac:dyDescent="0.3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 s="1">
        <v>10000000</v>
      </c>
      <c r="M484" s="1">
        <v>8801940</v>
      </c>
      <c r="N484" t="s">
        <v>31</v>
      </c>
      <c r="O484">
        <v>114</v>
      </c>
      <c r="P484">
        <f>VLOOKUP(D484,CPI[],2,FALSE)</f>
        <v>103.9</v>
      </c>
      <c r="Q484" s="5">
        <f>SUM(Movie[[#This Row],[gross]]*((VLOOKUP(2024,CPI[],2,FALSE))/Movie[[#This Row],[CPI numbers]]))</f>
        <v>26575250.991337825</v>
      </c>
      <c r="R484" s="4">
        <f>IF(Movie[[#This Row],[budget]]=0,0,SUM((Movie[[#This Row],[gross]]-Movie[[#This Row],[budget]])/Movie[[#This Row],[budget]]))</f>
        <v>-0.119806</v>
      </c>
    </row>
    <row r="485" spans="1:18" x14ac:dyDescent="0.3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 s="1">
        <v>1800000</v>
      </c>
      <c r="M485" s="1">
        <v>25507137</v>
      </c>
      <c r="N485" t="s">
        <v>2026</v>
      </c>
      <c r="O485">
        <v>91</v>
      </c>
      <c r="P485">
        <f>VLOOKUP(D485,CPI[],2,FALSE)</f>
        <v>103.9</v>
      </c>
      <c r="Q485" s="5">
        <f>SUM(Movie[[#This Row],[gross]]*((VLOOKUP(2024,CPI[],2,FALSE))/Movie[[#This Row],[CPI numbers]]))</f>
        <v>77012404.974975944</v>
      </c>
      <c r="R485" s="4">
        <f>IF(Movie[[#This Row],[budget]]=0,0,SUM((Movie[[#This Row],[gross]]-Movie[[#This Row],[budget]])/Movie[[#This Row],[budget]]))</f>
        <v>13.170631666666667</v>
      </c>
    </row>
    <row r="486" spans="1:18" x14ac:dyDescent="0.3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 s="1">
        <v>18000000</v>
      </c>
      <c r="M486" s="1">
        <v>52066791</v>
      </c>
      <c r="N486" t="s">
        <v>2031</v>
      </c>
      <c r="O486">
        <v>160</v>
      </c>
      <c r="P486">
        <f>VLOOKUP(D486,CPI[],2,FALSE)</f>
        <v>103.9</v>
      </c>
      <c r="Q486" s="5">
        <f>SUM(Movie[[#This Row],[gross]]*((VLOOKUP(2024,CPI[],2,FALSE))/Movie[[#This Row],[CPI numbers]]))</f>
        <v>157202621.14244464</v>
      </c>
      <c r="R486" s="4">
        <f>IF(Movie[[#This Row],[budget]]=0,0,SUM((Movie[[#This Row],[gross]]-Movie[[#This Row],[budget]])/Movie[[#This Row],[budget]]))</f>
        <v>1.8925995</v>
      </c>
    </row>
    <row r="487" spans="1:18" x14ac:dyDescent="0.3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 s="1">
        <v>14000000</v>
      </c>
      <c r="M487" s="1">
        <v>316360478</v>
      </c>
      <c r="N487" t="s">
        <v>44</v>
      </c>
      <c r="O487">
        <v>105</v>
      </c>
      <c r="P487">
        <f>VLOOKUP(D487,CPI[],2,FALSE)</f>
        <v>103.9</v>
      </c>
      <c r="Q487" s="5">
        <f>SUM(Movie[[#This Row],[gross]]*((VLOOKUP(2024,CPI[],2,FALSE))/Movie[[#This Row],[CPI numbers]]))</f>
        <v>955171144.83734357</v>
      </c>
      <c r="R487" s="4">
        <f>IF(Movie[[#This Row],[budget]]=0,0,SUM((Movie[[#This Row],[gross]]-Movie[[#This Row],[budget]])/Movie[[#This Row],[budget]]))</f>
        <v>21.597176999999999</v>
      </c>
    </row>
    <row r="488" spans="1:18" x14ac:dyDescent="0.3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 s="1">
        <v>17000000</v>
      </c>
      <c r="M488" s="1">
        <v>38376497</v>
      </c>
      <c r="N488" t="s">
        <v>80</v>
      </c>
      <c r="O488">
        <v>114</v>
      </c>
      <c r="P488">
        <f>VLOOKUP(D488,CPI[],2,FALSE)</f>
        <v>103.9</v>
      </c>
      <c r="Q488" s="5">
        <f>SUM(Movie[[#This Row],[gross]]*((VLOOKUP(2024,CPI[],2,FALSE))/Movie[[#This Row],[CPI numbers]]))</f>
        <v>115868210.86525504</v>
      </c>
      <c r="R488" s="4">
        <f>IF(Movie[[#This Row],[budget]]=0,0,SUM((Movie[[#This Row],[gross]]-Movie[[#This Row],[budget]])/Movie[[#This Row],[budget]]))</f>
        <v>1.257441</v>
      </c>
    </row>
    <row r="489" spans="1:18" x14ac:dyDescent="0.3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 s="1">
        <v>27000000</v>
      </c>
      <c r="M489" s="1">
        <v>20251411</v>
      </c>
      <c r="N489" t="s">
        <v>2043</v>
      </c>
      <c r="O489">
        <v>102</v>
      </c>
      <c r="P489">
        <f>VLOOKUP(D489,CPI[],2,FALSE)</f>
        <v>103.9</v>
      </c>
      <c r="Q489" s="5">
        <f>SUM(Movie[[#This Row],[gross]]*((VLOOKUP(2024,CPI[],2,FALSE))/Movie[[#This Row],[CPI numbers]]))</f>
        <v>61144058.043310873</v>
      </c>
      <c r="R489" s="4">
        <f>IF(Movie[[#This Row],[budget]]=0,0,SUM((Movie[[#This Row],[gross]]-Movie[[#This Row],[budget]])/Movie[[#This Row],[budget]]))</f>
        <v>-0.24994774074074075</v>
      </c>
    </row>
    <row r="490" spans="1:18" x14ac:dyDescent="0.3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 s="1">
        <v>8200000</v>
      </c>
      <c r="M490" s="1">
        <v>80039064</v>
      </c>
      <c r="N490" t="s">
        <v>44</v>
      </c>
      <c r="O490">
        <v>107</v>
      </c>
      <c r="P490">
        <f>VLOOKUP(D490,CPI[],2,FALSE)</f>
        <v>103.9</v>
      </c>
      <c r="Q490" s="5">
        <f>SUM(Movie[[#This Row],[gross]]*((VLOOKUP(2024,CPI[],2,FALSE))/Movie[[#This Row],[CPI numbers]]))</f>
        <v>241657886.20596728</v>
      </c>
      <c r="R490" s="4">
        <f>IF(Movie[[#This Row],[budget]]=0,0,SUM((Movie[[#This Row],[gross]]-Movie[[#This Row],[budget]])/Movie[[#This Row],[budget]]))</f>
        <v>8.7608614634146349</v>
      </c>
    </row>
    <row r="491" spans="1:18" x14ac:dyDescent="0.3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 s="1">
        <v>8000000</v>
      </c>
      <c r="M491" s="1">
        <v>40874452</v>
      </c>
      <c r="N491" t="s">
        <v>180</v>
      </c>
      <c r="O491">
        <v>90</v>
      </c>
      <c r="P491">
        <f>VLOOKUP(D491,CPI[],2,FALSE)</f>
        <v>103.9</v>
      </c>
      <c r="Q491" s="5">
        <f>SUM(Movie[[#This Row],[gross]]*((VLOOKUP(2024,CPI[],2,FALSE))/Movie[[#This Row],[CPI numbers]]))</f>
        <v>123410159.6958614</v>
      </c>
      <c r="R491" s="4">
        <f>IF(Movie[[#This Row],[budget]]=0,0,SUM((Movie[[#This Row],[gross]]-Movie[[#This Row],[budget]])/Movie[[#This Row],[budget]]))</f>
        <v>4.1093064999999998</v>
      </c>
    </row>
    <row r="492" spans="1:18" x14ac:dyDescent="0.3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 s="1">
        <v>11000000</v>
      </c>
      <c r="M492" s="1">
        <v>153633143</v>
      </c>
      <c r="N492" t="s">
        <v>23</v>
      </c>
      <c r="O492">
        <v>106</v>
      </c>
      <c r="P492">
        <f>VLOOKUP(D492,CPI[],2,FALSE)</f>
        <v>103.9</v>
      </c>
      <c r="Q492" s="5">
        <f>SUM(Movie[[#This Row],[gross]]*((VLOOKUP(2024,CPI[],2,FALSE))/Movie[[#This Row],[CPI numbers]]))</f>
        <v>463856756.10298365</v>
      </c>
      <c r="R492" s="4">
        <f>IF(Movie[[#This Row],[budget]]=0,0,SUM((Movie[[#This Row],[gross]]-Movie[[#This Row],[budget]])/Movie[[#This Row],[budget]]))</f>
        <v>12.966649363636364</v>
      </c>
    </row>
    <row r="493" spans="1:18" x14ac:dyDescent="0.3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 s="1">
        <v>10000000</v>
      </c>
      <c r="M493" s="1">
        <v>86572238</v>
      </c>
      <c r="N493" t="s">
        <v>180</v>
      </c>
      <c r="O493">
        <v>106</v>
      </c>
      <c r="P493">
        <f>VLOOKUP(D493,CPI[],2,FALSE)</f>
        <v>103.9</v>
      </c>
      <c r="Q493" s="5">
        <f>SUM(Movie[[#This Row],[gross]]*((VLOOKUP(2024,CPI[],2,FALSE))/Movie[[#This Row],[CPI numbers]]))</f>
        <v>261383167.08950913</v>
      </c>
      <c r="R493" s="4">
        <f>IF(Movie[[#This Row],[budget]]=0,0,SUM((Movie[[#This Row],[gross]]-Movie[[#This Row],[budget]])/Movie[[#This Row],[budget]]))</f>
        <v>7.6572237999999997</v>
      </c>
    </row>
    <row r="494" spans="1:18" x14ac:dyDescent="0.3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 s="1">
        <v>14500000</v>
      </c>
      <c r="M494" s="1">
        <v>8089290</v>
      </c>
      <c r="N494" t="s">
        <v>61</v>
      </c>
      <c r="O494">
        <v>93</v>
      </c>
      <c r="P494">
        <f>VLOOKUP(D494,CPI[],2,FALSE)</f>
        <v>103.9</v>
      </c>
      <c r="Q494" s="5">
        <f>SUM(Movie[[#This Row],[gross]]*((VLOOKUP(2024,CPI[],2,FALSE))/Movie[[#This Row],[CPI numbers]]))</f>
        <v>24423582.993262753</v>
      </c>
      <c r="R494" s="4">
        <f>IF(Movie[[#This Row],[budget]]=0,0,SUM((Movie[[#This Row],[gross]]-Movie[[#This Row],[budget]])/Movie[[#This Row],[budget]]))</f>
        <v>-0.44211793103448277</v>
      </c>
    </row>
    <row r="495" spans="1:18" x14ac:dyDescent="0.3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 s="1">
        <v>6500000</v>
      </c>
      <c r="M495" s="1">
        <v>23686027</v>
      </c>
      <c r="N495" t="s">
        <v>61</v>
      </c>
      <c r="O495">
        <v>93</v>
      </c>
      <c r="P495">
        <f>VLOOKUP(D495,CPI[],2,FALSE)</f>
        <v>103.9</v>
      </c>
      <c r="Q495" s="5">
        <f>SUM(Movie[[#This Row],[gross]]*((VLOOKUP(2024,CPI[],2,FALSE))/Movie[[#This Row],[CPI numbers]]))</f>
        <v>71514019.922040418</v>
      </c>
      <c r="R495" s="4">
        <f>IF(Movie[[#This Row],[budget]]=0,0,SUM((Movie[[#This Row],[gross]]-Movie[[#This Row],[budget]])/Movie[[#This Row],[budget]]))</f>
        <v>2.6440041538461538</v>
      </c>
    </row>
    <row r="496" spans="1:18" x14ac:dyDescent="0.3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 s="1">
        <v>2207548</v>
      </c>
      <c r="N496" t="s">
        <v>2066</v>
      </c>
      <c r="O496">
        <v>145</v>
      </c>
      <c r="P496">
        <f>VLOOKUP(D496,CPI[],2,FALSE)</f>
        <v>103.9</v>
      </c>
      <c r="Q496" s="5">
        <f>SUM(Movie[[#This Row],[gross]]*((VLOOKUP(2024,CPI[],2,FALSE))/Movie[[#This Row],[CPI numbers]]))</f>
        <v>6665137.7054860443</v>
      </c>
      <c r="R496" s="4">
        <f>IF(Movie[[#This Row],[budget]]=0,0,SUM((Movie[[#This Row],[gross]]-Movie[[#This Row],[budget]])/Movie[[#This Row],[budget]]))</f>
        <v>0</v>
      </c>
    </row>
    <row r="497" spans="1:18" x14ac:dyDescent="0.3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 s="1">
        <v>2500000</v>
      </c>
      <c r="M497" s="1">
        <v>4736202</v>
      </c>
      <c r="N497" t="s">
        <v>2070</v>
      </c>
      <c r="O497">
        <v>82</v>
      </c>
      <c r="P497">
        <f>VLOOKUP(D497,CPI[],2,FALSE)</f>
        <v>103.9</v>
      </c>
      <c r="Q497" s="5">
        <f>SUM(Movie[[#This Row],[gross]]*((VLOOKUP(2024,CPI[],2,FALSE))/Movie[[#This Row],[CPI numbers]]))</f>
        <v>14299774.469682386</v>
      </c>
      <c r="R497" s="4">
        <f>IF(Movie[[#This Row],[budget]]=0,0,SUM((Movie[[#This Row],[gross]]-Movie[[#This Row],[budget]])/Movie[[#This Row],[budget]]))</f>
        <v>0.89448079999999996</v>
      </c>
    </row>
    <row r="498" spans="1:18" x14ac:dyDescent="0.3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 s="1">
        <v>8430492</v>
      </c>
      <c r="N498" t="s">
        <v>2073</v>
      </c>
      <c r="O498">
        <v>113</v>
      </c>
      <c r="P498">
        <f>VLOOKUP(D498,CPI[],2,FALSE)</f>
        <v>103.9</v>
      </c>
      <c r="Q498" s="5">
        <f>SUM(Movie[[#This Row],[gross]]*((VLOOKUP(2024,CPI[],2,FALSE))/Movie[[#This Row],[CPI numbers]]))</f>
        <v>25453756.885466795</v>
      </c>
      <c r="R498" s="4">
        <f>IF(Movie[[#This Row],[budget]]=0,0,SUM((Movie[[#This Row],[gross]]-Movie[[#This Row],[budget]])/Movie[[#This Row],[budget]]))</f>
        <v>0</v>
      </c>
    </row>
    <row r="499" spans="1:18" x14ac:dyDescent="0.3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 s="1">
        <v>9000000</v>
      </c>
      <c r="M499" s="1">
        <v>20458340</v>
      </c>
      <c r="N499" t="s">
        <v>2076</v>
      </c>
      <c r="O499">
        <v>90</v>
      </c>
      <c r="P499">
        <f>VLOOKUP(D499,CPI[],2,FALSE)</f>
        <v>103.9</v>
      </c>
      <c r="Q499" s="5">
        <f>SUM(Movie[[#This Row],[gross]]*((VLOOKUP(2024,CPI[],2,FALSE))/Movie[[#This Row],[CPI numbers]]))</f>
        <v>61768828.277189605</v>
      </c>
      <c r="R499" s="4">
        <f>IF(Movie[[#This Row],[budget]]=0,0,SUM((Movie[[#This Row],[gross]]-Movie[[#This Row],[budget]])/Movie[[#This Row],[budget]]))</f>
        <v>1.2731488888888889</v>
      </c>
    </row>
    <row r="500" spans="1:18" x14ac:dyDescent="0.3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 s="1">
        <v>18000000</v>
      </c>
      <c r="M500" s="1">
        <v>31042035</v>
      </c>
      <c r="N500" t="s">
        <v>593</v>
      </c>
      <c r="O500">
        <v>103</v>
      </c>
      <c r="P500">
        <f>VLOOKUP(D500,CPI[],2,FALSE)</f>
        <v>103.9</v>
      </c>
      <c r="Q500" s="5">
        <f>SUM(Movie[[#This Row],[gross]]*((VLOOKUP(2024,CPI[],2,FALSE))/Movie[[#This Row],[CPI numbers]]))</f>
        <v>93723641.766121268</v>
      </c>
      <c r="R500" s="4">
        <f>IF(Movie[[#This Row],[budget]]=0,0,SUM((Movie[[#This Row],[gross]]-Movie[[#This Row],[budget]])/Movie[[#This Row],[budget]]))</f>
        <v>0.72455749999999997</v>
      </c>
    </row>
    <row r="501" spans="1:18" x14ac:dyDescent="0.3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 s="1">
        <v>800000</v>
      </c>
      <c r="M501" s="1">
        <v>14568989</v>
      </c>
      <c r="N501" t="s">
        <v>2083</v>
      </c>
      <c r="O501">
        <v>92</v>
      </c>
      <c r="P501">
        <f>VLOOKUP(D501,CPI[],2,FALSE)</f>
        <v>103.9</v>
      </c>
      <c r="Q501" s="5">
        <f>SUM(Movie[[#This Row],[gross]]*((VLOOKUP(2024,CPI[],2,FALSE))/Movie[[#This Row],[CPI numbers]]))</f>
        <v>43987409.52165544</v>
      </c>
      <c r="R501" s="4">
        <f>IF(Movie[[#This Row],[budget]]=0,0,SUM((Movie[[#This Row],[gross]]-Movie[[#This Row],[budget]])/Movie[[#This Row],[budget]]))</f>
        <v>17.211236249999999</v>
      </c>
    </row>
    <row r="502" spans="1:18" x14ac:dyDescent="0.3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 s="1">
        <v>15000000</v>
      </c>
      <c r="M502" s="1">
        <v>28733290</v>
      </c>
      <c r="N502" t="s">
        <v>138</v>
      </c>
      <c r="O502">
        <v>101</v>
      </c>
      <c r="P502">
        <f>VLOOKUP(D502,CPI[],2,FALSE)</f>
        <v>103.9</v>
      </c>
      <c r="Q502" s="5">
        <f>SUM(Movie[[#This Row],[gross]]*((VLOOKUP(2024,CPI[],2,FALSE))/Movie[[#This Row],[CPI numbers]]))</f>
        <v>86752965.091434076</v>
      </c>
      <c r="R502" s="4">
        <f>IF(Movie[[#This Row],[budget]]=0,0,SUM((Movie[[#This Row],[gross]]-Movie[[#This Row],[budget]])/Movie[[#This Row],[budget]]))</f>
        <v>0.91555266666666668</v>
      </c>
    </row>
    <row r="503" spans="1:18" x14ac:dyDescent="0.3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 s="1">
        <v>8000000</v>
      </c>
      <c r="M503" s="1">
        <v>69821334</v>
      </c>
      <c r="N503" t="s">
        <v>2092</v>
      </c>
      <c r="O503">
        <v>111</v>
      </c>
      <c r="P503">
        <f>VLOOKUP(D503,CPI[],2,FALSE)</f>
        <v>103.9</v>
      </c>
      <c r="Q503" s="5">
        <f>SUM(Movie[[#This Row],[gross]]*((VLOOKUP(2024,CPI[],2,FALSE))/Movie[[#This Row],[CPI numbers]]))</f>
        <v>210808012.27911451</v>
      </c>
      <c r="R503" s="4">
        <f>IF(Movie[[#This Row],[budget]]=0,0,SUM((Movie[[#This Row],[gross]]-Movie[[#This Row],[budget]])/Movie[[#This Row],[budget]]))</f>
        <v>7.72766675</v>
      </c>
    </row>
    <row r="504" spans="1:18" x14ac:dyDescent="0.3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 s="1">
        <v>1500000</v>
      </c>
      <c r="M504" s="1">
        <v>4228292</v>
      </c>
      <c r="N504" t="s">
        <v>2096</v>
      </c>
      <c r="O504">
        <v>99</v>
      </c>
      <c r="P504">
        <f>VLOOKUP(D504,CPI[],2,FALSE)</f>
        <v>103.9</v>
      </c>
      <c r="Q504" s="5">
        <f>SUM(Movie[[#This Row],[gross]]*((VLOOKUP(2024,CPI[],2,FALSE))/Movie[[#This Row],[CPI numbers]]))</f>
        <v>12766267.568816168</v>
      </c>
      <c r="R504" s="4">
        <f>IF(Movie[[#This Row],[budget]]=0,0,SUM((Movie[[#This Row],[gross]]-Movie[[#This Row],[budget]])/Movie[[#This Row],[budget]]))</f>
        <v>1.8188613333333334</v>
      </c>
    </row>
    <row r="505" spans="1:18" x14ac:dyDescent="0.3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 s="1">
        <v>28000000</v>
      </c>
      <c r="M505" s="1">
        <v>47951979</v>
      </c>
      <c r="N505" t="s">
        <v>2100</v>
      </c>
      <c r="O505">
        <v>138</v>
      </c>
      <c r="P505">
        <f>VLOOKUP(D505,CPI[],2,FALSE)</f>
        <v>103.9</v>
      </c>
      <c r="Q505" s="5">
        <f>SUM(Movie[[#This Row],[gross]]*((VLOOKUP(2024,CPI[],2,FALSE))/Movie[[#This Row],[CPI numbers]]))</f>
        <v>144778977.98171318</v>
      </c>
      <c r="R505" s="4">
        <f>IF(Movie[[#This Row],[budget]]=0,0,SUM((Movie[[#This Row],[gross]]-Movie[[#This Row],[budget]])/Movie[[#This Row],[budget]]))</f>
        <v>0.71257067857142853</v>
      </c>
    </row>
    <row r="506" spans="1:18" x14ac:dyDescent="0.3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 s="1">
        <v>5000000</v>
      </c>
      <c r="M506" s="1">
        <v>38435947</v>
      </c>
      <c r="N506" t="s">
        <v>2103</v>
      </c>
      <c r="O506">
        <v>105</v>
      </c>
      <c r="P506">
        <f>VLOOKUP(D506,CPI[],2,FALSE)</f>
        <v>103.9</v>
      </c>
      <c r="Q506" s="5">
        <f>SUM(Movie[[#This Row],[gross]]*((VLOOKUP(2024,CPI[],2,FALSE))/Movie[[#This Row],[CPI numbers]]))</f>
        <v>116047705.2348412</v>
      </c>
      <c r="R506" s="4">
        <f>IF(Movie[[#This Row],[budget]]=0,0,SUM((Movie[[#This Row],[gross]]-Movie[[#This Row],[budget]])/Movie[[#This Row],[budget]]))</f>
        <v>6.6871894000000003</v>
      </c>
    </row>
    <row r="507" spans="1:18" x14ac:dyDescent="0.3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 s="1">
        <v>1000000</v>
      </c>
      <c r="M507" s="1">
        <v>8736506</v>
      </c>
      <c r="N507" t="s">
        <v>2109</v>
      </c>
      <c r="O507">
        <v>117</v>
      </c>
      <c r="P507">
        <f>VLOOKUP(D507,CPI[],2,FALSE)</f>
        <v>103.9</v>
      </c>
      <c r="Q507" s="5">
        <f>SUM(Movie[[#This Row],[gross]]*((VLOOKUP(2024,CPI[],2,FALSE))/Movie[[#This Row],[CPI numbers]]))</f>
        <v>26377689.43407122</v>
      </c>
      <c r="R507" s="4">
        <f>IF(Movie[[#This Row],[budget]]=0,0,SUM((Movie[[#This Row],[gross]]-Movie[[#This Row],[budget]])/Movie[[#This Row],[budget]]))</f>
        <v>7.7365060000000003</v>
      </c>
    </row>
    <row r="508" spans="1:18" x14ac:dyDescent="0.3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 s="1">
        <v>2600000</v>
      </c>
      <c r="M508" s="1">
        <v>32980880</v>
      </c>
      <c r="N508" t="s">
        <v>44</v>
      </c>
      <c r="O508">
        <v>91</v>
      </c>
      <c r="P508">
        <f>VLOOKUP(D508,CPI[],2,FALSE)</f>
        <v>103.9</v>
      </c>
      <c r="Q508" s="5">
        <f>SUM(Movie[[#This Row],[gross]]*((VLOOKUP(2024,CPI[],2,FALSE))/Movie[[#This Row],[CPI numbers]]))</f>
        <v>99577498.13282001</v>
      </c>
      <c r="R508" s="4">
        <f>IF(Movie[[#This Row],[budget]]=0,0,SUM((Movie[[#This Row],[gross]]-Movie[[#This Row],[budget]])/Movie[[#This Row],[budget]]))</f>
        <v>11.684953846153846</v>
      </c>
    </row>
    <row r="509" spans="1:18" x14ac:dyDescent="0.3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 s="1">
        <v>7121719</v>
      </c>
      <c r="N509" t="s">
        <v>2118</v>
      </c>
      <c r="O509">
        <v>88</v>
      </c>
      <c r="P509">
        <f>VLOOKUP(D509,CPI[],2,FALSE)</f>
        <v>103.9</v>
      </c>
      <c r="Q509" s="5">
        <f>SUM(Movie[[#This Row],[gross]]*((VLOOKUP(2024,CPI[],2,FALSE))/Movie[[#This Row],[CPI numbers]]))</f>
        <v>21502244.949951876</v>
      </c>
      <c r="R509" s="4">
        <f>IF(Movie[[#This Row],[budget]]=0,0,SUM((Movie[[#This Row],[gross]]-Movie[[#This Row],[budget]])/Movie[[#This Row],[budget]]))</f>
        <v>0</v>
      </c>
    </row>
    <row r="510" spans="1:18" x14ac:dyDescent="0.3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 s="1">
        <v>13000000</v>
      </c>
      <c r="M510" s="1">
        <v>21689062</v>
      </c>
      <c r="N510" t="s">
        <v>31</v>
      </c>
      <c r="O510">
        <v>128</v>
      </c>
      <c r="P510">
        <f>VLOOKUP(D510,CPI[],2,FALSE)</f>
        <v>103.9</v>
      </c>
      <c r="Q510" s="5">
        <f>SUM(Movie[[#This Row],[gross]]*((VLOOKUP(2024,CPI[],2,FALSE))/Movie[[#This Row],[CPI numbers]]))</f>
        <v>65484684.787295476</v>
      </c>
      <c r="R510" s="4">
        <f>IF(Movie[[#This Row],[budget]]=0,0,SUM((Movie[[#This Row],[gross]]-Movie[[#This Row],[budget]])/Movie[[#This Row],[budget]]))</f>
        <v>0.66838938461538466</v>
      </c>
    </row>
    <row r="511" spans="1:18" x14ac:dyDescent="0.3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 s="1">
        <v>35000000</v>
      </c>
      <c r="M511" s="1">
        <v>14296438</v>
      </c>
      <c r="N511" t="s">
        <v>2125</v>
      </c>
      <c r="O511">
        <v>124</v>
      </c>
      <c r="P511">
        <f>VLOOKUP(D511,CPI[],2,FALSE)</f>
        <v>103.9</v>
      </c>
      <c r="Q511" s="5">
        <f>SUM(Movie[[#This Row],[gross]]*((VLOOKUP(2024,CPI[],2,FALSE))/Movie[[#This Row],[CPI numbers]]))</f>
        <v>43164510.11164581</v>
      </c>
      <c r="R511" s="4">
        <f>IF(Movie[[#This Row],[budget]]=0,0,SUM((Movie[[#This Row],[gross]]-Movie[[#This Row],[budget]])/Movie[[#This Row],[budget]]))</f>
        <v>-0.5915303428571429</v>
      </c>
    </row>
    <row r="512" spans="1:18" x14ac:dyDescent="0.3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 s="1">
        <v>25000000</v>
      </c>
      <c r="M512" s="1">
        <v>8613462</v>
      </c>
      <c r="N512" t="s">
        <v>593</v>
      </c>
      <c r="O512">
        <v>132</v>
      </c>
      <c r="P512">
        <f>VLOOKUP(D512,CPI[],2,FALSE)</f>
        <v>103.9</v>
      </c>
      <c r="Q512" s="5">
        <f>SUM(Movie[[#This Row],[gross]]*((VLOOKUP(2024,CPI[],2,FALSE))/Movie[[#This Row],[CPI numbers]]))</f>
        <v>26006188.925890278</v>
      </c>
      <c r="R512" s="4">
        <f>IF(Movie[[#This Row],[budget]]=0,0,SUM((Movie[[#This Row],[gross]]-Movie[[#This Row],[budget]])/Movie[[#This Row],[budget]]))</f>
        <v>-0.65546152000000002</v>
      </c>
    </row>
    <row r="513" spans="1:18" x14ac:dyDescent="0.3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 s="1">
        <v>15000000</v>
      </c>
      <c r="M513" s="1">
        <v>17080167</v>
      </c>
      <c r="N513" t="s">
        <v>593</v>
      </c>
      <c r="O513">
        <v>114</v>
      </c>
      <c r="P513">
        <f>VLOOKUP(D513,CPI[],2,FALSE)</f>
        <v>103.9</v>
      </c>
      <c r="Q513" s="5">
        <f>SUM(Movie[[#This Row],[gross]]*((VLOOKUP(2024,CPI[],2,FALSE))/Movie[[#This Row],[CPI numbers]]))</f>
        <v>51569281.885466792</v>
      </c>
      <c r="R513" s="4">
        <f>IF(Movie[[#This Row],[budget]]=0,0,SUM((Movie[[#This Row],[gross]]-Movie[[#This Row],[budget]])/Movie[[#This Row],[budget]]))</f>
        <v>0.13867779999999999</v>
      </c>
    </row>
    <row r="514" spans="1:18" x14ac:dyDescent="0.3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 s="1">
        <v>1250000</v>
      </c>
      <c r="M514" s="1">
        <v>4654423</v>
      </c>
      <c r="N514" t="s">
        <v>2137</v>
      </c>
      <c r="O514">
        <v>88</v>
      </c>
      <c r="P514">
        <f>VLOOKUP(D514,CPI[],2,FALSE)</f>
        <v>103.9</v>
      </c>
      <c r="Q514" s="5">
        <f>SUM(Movie[[#This Row],[gross]]*((VLOOKUP(2024,CPI[],2,FALSE))/Movie[[#This Row],[CPI numbers]]))</f>
        <v>14052863.282964388</v>
      </c>
      <c r="R514" s="4">
        <f>IF(Movie[[#This Row],[budget]]=0,0,SUM((Movie[[#This Row],[gross]]-Movie[[#This Row],[budget]])/Movie[[#This Row],[budget]]))</f>
        <v>2.7235383999999998</v>
      </c>
    </row>
    <row r="515" spans="1:18" x14ac:dyDescent="0.3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 s="1">
        <v>9000000</v>
      </c>
      <c r="M515" s="1">
        <v>25348610</v>
      </c>
      <c r="N515" t="s">
        <v>50</v>
      </c>
      <c r="O515">
        <v>87</v>
      </c>
      <c r="P515">
        <f>VLOOKUP(D515,CPI[],2,FALSE)</f>
        <v>103.9</v>
      </c>
      <c r="Q515" s="5">
        <f>SUM(Movie[[#This Row],[gross]]*((VLOOKUP(2024,CPI[],2,FALSE))/Movie[[#This Row],[CPI numbers]]))</f>
        <v>76533772.444658324</v>
      </c>
      <c r="R515" s="4">
        <f>IF(Movie[[#This Row],[budget]]=0,0,SUM((Movie[[#This Row],[gross]]-Movie[[#This Row],[budget]])/Movie[[#This Row],[budget]]))</f>
        <v>1.8165122222222223</v>
      </c>
    </row>
    <row r="516" spans="1:18" x14ac:dyDescent="0.3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 s="1">
        <v>6770587</v>
      </c>
      <c r="N516" t="s">
        <v>2100</v>
      </c>
      <c r="O516">
        <v>99</v>
      </c>
      <c r="P516">
        <f>VLOOKUP(D516,CPI[],2,FALSE)</f>
        <v>103.9</v>
      </c>
      <c r="Q516" s="5">
        <f>SUM(Movie[[#This Row],[gross]]*((VLOOKUP(2024,CPI[],2,FALSE))/Movie[[#This Row],[CPI numbers]]))</f>
        <v>20442089.912415784</v>
      </c>
      <c r="R516" s="4">
        <f>IF(Movie[[#This Row],[budget]]=0,0,SUM((Movie[[#This Row],[gross]]-Movie[[#This Row],[budget]])/Movie[[#This Row],[budget]]))</f>
        <v>0</v>
      </c>
    </row>
    <row r="517" spans="1:18" x14ac:dyDescent="0.3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 s="1">
        <v>6254148</v>
      </c>
      <c r="N517" t="s">
        <v>1566</v>
      </c>
      <c r="O517">
        <v>103</v>
      </c>
      <c r="P517">
        <f>VLOOKUP(D517,CPI[],2,FALSE)</f>
        <v>103.9</v>
      </c>
      <c r="Q517" s="5">
        <f>SUM(Movie[[#This Row],[gross]]*((VLOOKUP(2024,CPI[],2,FALSE))/Movie[[#This Row],[CPI numbers]]))</f>
        <v>18882831.834456209</v>
      </c>
      <c r="R517" s="4">
        <f>IF(Movie[[#This Row],[budget]]=0,0,SUM((Movie[[#This Row],[gross]]-Movie[[#This Row],[budget]])/Movie[[#This Row],[budget]]))</f>
        <v>0</v>
      </c>
    </row>
    <row r="518" spans="1:18" x14ac:dyDescent="0.3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 s="1">
        <v>17000000</v>
      </c>
      <c r="M518" s="1">
        <v>76471046</v>
      </c>
      <c r="N518" t="s">
        <v>44</v>
      </c>
      <c r="O518">
        <v>105</v>
      </c>
      <c r="P518">
        <f>VLOOKUP(D518,CPI[],2,FALSE)</f>
        <v>103.9</v>
      </c>
      <c r="Q518" s="5">
        <f>SUM(Movie[[#This Row],[gross]]*((VLOOKUP(2024,CPI[],2,FALSE))/Movie[[#This Row],[CPI numbers]]))</f>
        <v>230885150.43503368</v>
      </c>
      <c r="R518" s="4">
        <f>IF(Movie[[#This Row],[budget]]=0,0,SUM((Movie[[#This Row],[gross]]-Movie[[#This Row],[budget]])/Movie[[#This Row],[budget]]))</f>
        <v>3.4982968235294116</v>
      </c>
    </row>
    <row r="519" spans="1:18" x14ac:dyDescent="0.3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 s="1">
        <v>1500000</v>
      </c>
      <c r="M519" s="1">
        <v>129000</v>
      </c>
      <c r="N519" t="s">
        <v>2149</v>
      </c>
      <c r="O519">
        <v>92</v>
      </c>
      <c r="P519">
        <f>VLOOKUP(D519,CPI[],2,FALSE)</f>
        <v>103.9</v>
      </c>
      <c r="Q519" s="5">
        <f>SUM(Movie[[#This Row],[gross]]*((VLOOKUP(2024,CPI[],2,FALSE))/Movie[[#This Row],[CPI numbers]]))</f>
        <v>389483.15688161692</v>
      </c>
      <c r="R519" s="4">
        <f>IF(Movie[[#This Row],[budget]]=0,0,SUM((Movie[[#This Row],[gross]]-Movie[[#This Row],[budget]])/Movie[[#This Row],[budget]]))</f>
        <v>-0.91400000000000003</v>
      </c>
    </row>
    <row r="520" spans="1:18" x14ac:dyDescent="0.3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 s="1">
        <v>28000000</v>
      </c>
      <c r="M520" s="1">
        <v>40400657</v>
      </c>
      <c r="N520" t="s">
        <v>118</v>
      </c>
      <c r="O520">
        <v>116</v>
      </c>
      <c r="P520">
        <f>VLOOKUP(D520,CPI[],2,FALSE)</f>
        <v>103.9</v>
      </c>
      <c r="Q520" s="5">
        <f>SUM(Movie[[#This Row],[gross]]*((VLOOKUP(2024,CPI[],2,FALSE))/Movie[[#This Row],[CPI numbers]]))</f>
        <v>121979654.48411934</v>
      </c>
      <c r="R520" s="4">
        <f>IF(Movie[[#This Row],[budget]]=0,0,SUM((Movie[[#This Row],[gross]]-Movie[[#This Row],[budget]])/Movie[[#This Row],[budget]]))</f>
        <v>0.44288060714285715</v>
      </c>
    </row>
    <row r="521" spans="1:18" x14ac:dyDescent="0.3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 s="1">
        <v>14400000</v>
      </c>
      <c r="M521" s="1">
        <v>34700291</v>
      </c>
      <c r="N521" t="s">
        <v>1083</v>
      </c>
      <c r="O521">
        <v>141</v>
      </c>
      <c r="P521">
        <f>VLOOKUP(D521,CPI[],2,FALSE)</f>
        <v>103.9</v>
      </c>
      <c r="Q521" s="5">
        <f>SUM(Movie[[#This Row],[gross]]*((VLOOKUP(2024,CPI[],2,FALSE))/Movie[[#This Row],[CPI numbers]]))</f>
        <v>104768828.55341674</v>
      </c>
      <c r="R521" s="4">
        <f>IF(Movie[[#This Row],[budget]]=0,0,SUM((Movie[[#This Row],[gross]]-Movie[[#This Row],[budget]])/Movie[[#This Row],[budget]]))</f>
        <v>1.4097424305555555</v>
      </c>
    </row>
    <row r="522" spans="1:18" x14ac:dyDescent="0.3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 s="1">
        <v>58000000</v>
      </c>
      <c r="M522" s="1">
        <v>25928721</v>
      </c>
      <c r="N522" t="s">
        <v>742</v>
      </c>
      <c r="O522">
        <v>127</v>
      </c>
      <c r="P522">
        <f>VLOOKUP(D522,CPI[],2,FALSE)</f>
        <v>103.9</v>
      </c>
      <c r="Q522" s="5">
        <f>SUM(Movie[[#This Row],[gross]]*((VLOOKUP(2024,CPI[],2,FALSE))/Movie[[#This Row],[CPI numbers]]))</f>
        <v>78285272.162656397</v>
      </c>
      <c r="R522" s="4">
        <f>IF(Movie[[#This Row],[budget]]=0,0,SUM((Movie[[#This Row],[gross]]-Movie[[#This Row],[budget]])/Movie[[#This Row],[budget]]))</f>
        <v>-0.55295308620689654</v>
      </c>
    </row>
    <row r="523" spans="1:18" x14ac:dyDescent="0.3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 s="1">
        <v>22000000</v>
      </c>
      <c r="M523" s="1">
        <v>28744356</v>
      </c>
      <c r="N523" t="s">
        <v>31</v>
      </c>
      <c r="O523">
        <v>115</v>
      </c>
      <c r="P523">
        <f>VLOOKUP(D523,CPI[],2,FALSE)</f>
        <v>103.9</v>
      </c>
      <c r="Q523" s="5">
        <f>SUM(Movie[[#This Row],[gross]]*((VLOOKUP(2024,CPI[],2,FALSE))/Movie[[#This Row],[CPI numbers]]))</f>
        <v>86786376.103946105</v>
      </c>
      <c r="R523" s="4">
        <f>IF(Movie[[#This Row],[budget]]=0,0,SUM((Movie[[#This Row],[gross]]-Movie[[#This Row],[budget]])/Movie[[#This Row],[budget]]))</f>
        <v>0.30656163636363637</v>
      </c>
    </row>
    <row r="524" spans="1:18" x14ac:dyDescent="0.3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 s="1">
        <v>700000</v>
      </c>
      <c r="M524" s="1">
        <v>14418922</v>
      </c>
      <c r="N524" t="s">
        <v>1536</v>
      </c>
      <c r="O524">
        <v>95</v>
      </c>
      <c r="P524">
        <f>VLOOKUP(D524,CPI[],2,FALSE)</f>
        <v>103.9</v>
      </c>
      <c r="Q524" s="5">
        <f>SUM(Movie[[#This Row],[gross]]*((VLOOKUP(2024,CPI[],2,FALSE))/Movie[[#This Row],[CPI numbers]]))</f>
        <v>43534319.840230994</v>
      </c>
      <c r="R524" s="4">
        <f>IF(Movie[[#This Row],[budget]]=0,0,SUM((Movie[[#This Row],[gross]]-Movie[[#This Row],[budget]])/Movie[[#This Row],[budget]]))</f>
        <v>19.598459999999999</v>
      </c>
    </row>
    <row r="525" spans="1:18" x14ac:dyDescent="0.3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 s="1">
        <v>18644570</v>
      </c>
      <c r="N525" t="s">
        <v>1566</v>
      </c>
      <c r="O525">
        <v>100</v>
      </c>
      <c r="P525">
        <f>VLOOKUP(D525,CPI[],2,FALSE)</f>
        <v>103.9</v>
      </c>
      <c r="Q525" s="5">
        <f>SUM(Movie[[#This Row],[gross]]*((VLOOKUP(2024,CPI[],2,FALSE))/Movie[[#This Row],[CPI numbers]]))</f>
        <v>56292604.513955727</v>
      </c>
      <c r="R525" s="4">
        <f>IF(Movie[[#This Row],[budget]]=0,0,SUM((Movie[[#This Row],[gross]]-Movie[[#This Row],[budget]])/Movie[[#This Row],[budget]]))</f>
        <v>0</v>
      </c>
    </row>
    <row r="526" spans="1:18" x14ac:dyDescent="0.3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 s="1">
        <v>12145169</v>
      </c>
      <c r="N526" t="s">
        <v>2171</v>
      </c>
      <c r="O526">
        <v>99</v>
      </c>
      <c r="P526">
        <f>VLOOKUP(D526,CPI[],2,FALSE)</f>
        <v>103.9</v>
      </c>
      <c r="Q526" s="5">
        <f>SUM(Movie[[#This Row],[gross]]*((VLOOKUP(2024,CPI[],2,FALSE))/Movie[[#This Row],[CPI numbers]]))</f>
        <v>36669292.736284889</v>
      </c>
      <c r="R526" s="4">
        <f>IF(Movie[[#This Row],[budget]]=0,0,SUM((Movie[[#This Row],[gross]]-Movie[[#This Row],[budget]])/Movie[[#This Row],[budget]]))</f>
        <v>0</v>
      </c>
    </row>
    <row r="527" spans="1:18" x14ac:dyDescent="0.3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 s="1">
        <v>2912945</v>
      </c>
      <c r="N527" t="s">
        <v>2175</v>
      </c>
      <c r="O527">
        <v>107</v>
      </c>
      <c r="P527">
        <f>VLOOKUP(D527,CPI[],2,FALSE)</f>
        <v>103.9</v>
      </c>
      <c r="Q527" s="5">
        <f>SUM(Movie[[#This Row],[gross]]*((VLOOKUP(2024,CPI[],2,FALSE))/Movie[[#This Row],[CPI numbers]]))</f>
        <v>8794907.0885466784</v>
      </c>
      <c r="R527" s="4">
        <f>IF(Movie[[#This Row],[budget]]=0,0,SUM((Movie[[#This Row],[gross]]-Movie[[#This Row],[budget]])/Movie[[#This Row],[budget]]))</f>
        <v>0</v>
      </c>
    </row>
    <row r="528" spans="1:18" x14ac:dyDescent="0.3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 s="1">
        <v>21000000</v>
      </c>
      <c r="M528" s="1">
        <v>8103330</v>
      </c>
      <c r="N528" t="s">
        <v>2175</v>
      </c>
      <c r="O528">
        <v>102</v>
      </c>
      <c r="P528">
        <f>VLOOKUP(D528,CPI[],2,FALSE)</f>
        <v>103.9</v>
      </c>
      <c r="Q528" s="5">
        <f>SUM(Movie[[#This Row],[gross]]*((VLOOKUP(2024,CPI[],2,FALSE))/Movie[[#This Row],[CPI numbers]]))</f>
        <v>24465973.253128007</v>
      </c>
      <c r="R528" s="4">
        <f>IF(Movie[[#This Row],[budget]]=0,0,SUM((Movie[[#This Row],[gross]]-Movie[[#This Row],[budget]])/Movie[[#This Row],[budget]]))</f>
        <v>-0.61412714285714287</v>
      </c>
    </row>
    <row r="529" spans="1:18" x14ac:dyDescent="0.3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 s="1">
        <v>34901614</v>
      </c>
      <c r="N529" t="s">
        <v>2182</v>
      </c>
      <c r="O529">
        <v>111</v>
      </c>
      <c r="P529">
        <f>VLOOKUP(D529,CPI[],2,FALSE)</f>
        <v>103.9</v>
      </c>
      <c r="Q529" s="5">
        <f>SUM(Movie[[#This Row],[gross]]*((VLOOKUP(2024,CPI[],2,FALSE))/Movie[[#This Row],[CPI numbers]]))</f>
        <v>105376672.87584215</v>
      </c>
      <c r="R529" s="4">
        <f>IF(Movie[[#This Row],[budget]]=0,0,SUM((Movie[[#This Row],[gross]]-Movie[[#This Row],[budget]])/Movie[[#This Row],[budget]]))</f>
        <v>0</v>
      </c>
    </row>
    <row r="530" spans="1:18" x14ac:dyDescent="0.3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 s="1">
        <v>7000000</v>
      </c>
      <c r="M530" s="1">
        <v>8914881</v>
      </c>
      <c r="N530" t="s">
        <v>1720</v>
      </c>
      <c r="O530">
        <v>105</v>
      </c>
      <c r="P530">
        <f>VLOOKUP(D530,CPI[],2,FALSE)</f>
        <v>103.9</v>
      </c>
      <c r="Q530" s="5">
        <f>SUM(Movie[[#This Row],[gross]]*((VLOOKUP(2024,CPI[],2,FALSE))/Movie[[#This Row],[CPI numbers]]))</f>
        <v>26916248.024061598</v>
      </c>
      <c r="R530" s="4">
        <f>IF(Movie[[#This Row],[budget]]=0,0,SUM((Movie[[#This Row],[gross]]-Movie[[#This Row],[budget]])/Movie[[#This Row],[budget]]))</f>
        <v>0.27355442857142859</v>
      </c>
    </row>
    <row r="531" spans="1:18" x14ac:dyDescent="0.3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 s="1">
        <v>20000000</v>
      </c>
      <c r="M531" s="1">
        <v>28078073</v>
      </c>
      <c r="N531" t="s">
        <v>2185</v>
      </c>
      <c r="O531">
        <v>108</v>
      </c>
      <c r="P531">
        <f>VLOOKUP(D531,CPI[],2,FALSE)</f>
        <v>103.9</v>
      </c>
      <c r="Q531" s="5">
        <f>SUM(Movie[[#This Row],[gross]]*((VLOOKUP(2024,CPI[],2,FALSE))/Movie[[#This Row],[CPI numbers]]))</f>
        <v>84774701.637151107</v>
      </c>
      <c r="R531" s="4">
        <f>IF(Movie[[#This Row],[budget]]=0,0,SUM((Movie[[#This Row],[gross]]-Movie[[#This Row],[budget]])/Movie[[#This Row],[budget]]))</f>
        <v>0.40390365</v>
      </c>
    </row>
    <row r="532" spans="1:18" x14ac:dyDescent="0.3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 s="1">
        <v>90000</v>
      </c>
      <c r="M532" s="1">
        <v>2436000</v>
      </c>
      <c r="N532" t="s">
        <v>2190</v>
      </c>
      <c r="O532">
        <v>89</v>
      </c>
      <c r="P532">
        <f>VLOOKUP(D532,CPI[],2,FALSE)</f>
        <v>103.9</v>
      </c>
      <c r="Q532" s="5">
        <f>SUM(Movie[[#This Row],[gross]]*((VLOOKUP(2024,CPI[],2,FALSE))/Movie[[#This Row],[CPI numbers]]))</f>
        <v>7354891.2415784402</v>
      </c>
      <c r="R532" s="4">
        <f>IF(Movie[[#This Row],[budget]]=0,0,SUM((Movie[[#This Row],[gross]]-Movie[[#This Row],[budget]])/Movie[[#This Row],[budget]]))</f>
        <v>26.066666666666666</v>
      </c>
    </row>
    <row r="533" spans="1:18" x14ac:dyDescent="0.3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 s="1">
        <v>9000000</v>
      </c>
      <c r="M533" s="1">
        <v>14255801</v>
      </c>
      <c r="N533" t="s">
        <v>118</v>
      </c>
      <c r="O533">
        <v>91</v>
      </c>
      <c r="P533">
        <f>VLOOKUP(D533,CPI[],2,FALSE)</f>
        <v>103.9</v>
      </c>
      <c r="Q533" s="5">
        <f>SUM(Movie[[#This Row],[gross]]*((VLOOKUP(2024,CPI[],2,FALSE))/Movie[[#This Row],[CPI numbers]]))</f>
        <v>43041816.878729545</v>
      </c>
      <c r="R533" s="4">
        <f>IF(Movie[[#This Row],[budget]]=0,0,SUM((Movie[[#This Row],[gross]]-Movie[[#This Row],[budget]])/Movie[[#This Row],[budget]]))</f>
        <v>0.58397788888888891</v>
      </c>
    </row>
    <row r="534" spans="1:18" x14ac:dyDescent="0.3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 s="1">
        <v>16000000</v>
      </c>
      <c r="M534" s="1">
        <v>27201487</v>
      </c>
      <c r="N534" t="s">
        <v>230</v>
      </c>
      <c r="O534">
        <v>164</v>
      </c>
      <c r="P534">
        <f>VLOOKUP(D534,CPI[],2,FALSE)</f>
        <v>103.9</v>
      </c>
      <c r="Q534" s="5">
        <f>SUM(Movie[[#This Row],[gross]]*((VLOOKUP(2024,CPI[],2,FALSE))/Movie[[#This Row],[CPI numbers]]))</f>
        <v>82128069.989412889</v>
      </c>
      <c r="R534" s="4">
        <f>IF(Movie[[#This Row],[budget]]=0,0,SUM((Movie[[#This Row],[gross]]-Movie[[#This Row],[budget]])/Movie[[#This Row],[budget]]))</f>
        <v>0.70009293750000001</v>
      </c>
    </row>
    <row r="535" spans="1:18" x14ac:dyDescent="0.3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 s="1">
        <v>7200000</v>
      </c>
      <c r="M535" s="1">
        <v>70263155</v>
      </c>
      <c r="N535" t="s">
        <v>23</v>
      </c>
      <c r="O535">
        <v>111</v>
      </c>
      <c r="P535">
        <f>VLOOKUP(D535,CPI[],2,FALSE)</f>
        <v>103.9</v>
      </c>
      <c r="Q535" s="5">
        <f>SUM(Movie[[#This Row],[gross]]*((VLOOKUP(2024,CPI[],2,FALSE))/Movie[[#This Row],[CPI numbers]]))</f>
        <v>212141980.01443696</v>
      </c>
      <c r="R535" s="4">
        <f>IF(Movie[[#This Row],[budget]]=0,0,SUM((Movie[[#This Row],[gross]]-Movie[[#This Row],[budget]])/Movie[[#This Row],[budget]]))</f>
        <v>8.7587715277777782</v>
      </c>
    </row>
    <row r="536" spans="1:18" x14ac:dyDescent="0.3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 s="1">
        <v>7500000</v>
      </c>
      <c r="M536" s="1">
        <v>5142858</v>
      </c>
      <c r="N536" t="s">
        <v>1975</v>
      </c>
      <c r="O536">
        <v>109</v>
      </c>
      <c r="P536">
        <f>VLOOKUP(D536,CPI[],2,FALSE)</f>
        <v>103.9</v>
      </c>
      <c r="Q536" s="5">
        <f>SUM(Movie[[#This Row],[gross]]*((VLOOKUP(2024,CPI[],2,FALSE))/Movie[[#This Row],[CPI numbers]]))</f>
        <v>15527570.304138595</v>
      </c>
      <c r="R536" s="4">
        <f>IF(Movie[[#This Row],[budget]]=0,0,SUM((Movie[[#This Row],[gross]]-Movie[[#This Row],[budget]])/Movie[[#This Row],[budget]]))</f>
        <v>-0.3142856</v>
      </c>
    </row>
    <row r="537" spans="1:18" x14ac:dyDescent="0.3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 s="1">
        <v>876775</v>
      </c>
      <c r="N537" t="s">
        <v>2208</v>
      </c>
      <c r="O537">
        <v>98</v>
      </c>
      <c r="P537">
        <f>VLOOKUP(D537,CPI[],2,FALSE)</f>
        <v>103.9</v>
      </c>
      <c r="Q537" s="5">
        <f>SUM(Movie[[#This Row],[gross]]*((VLOOKUP(2024,CPI[],2,FALSE))/Movie[[#This Row],[CPI numbers]]))</f>
        <v>2647202.2858517803</v>
      </c>
      <c r="R537" s="4">
        <f>IF(Movie[[#This Row],[budget]]=0,0,SUM((Movie[[#This Row],[gross]]-Movie[[#This Row],[budget]])/Movie[[#This Row],[budget]]))</f>
        <v>0</v>
      </c>
    </row>
    <row r="538" spans="1:18" x14ac:dyDescent="0.3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 s="1">
        <v>25000000</v>
      </c>
      <c r="M538" s="1">
        <v>5778353</v>
      </c>
      <c r="N538" t="s">
        <v>2213</v>
      </c>
      <c r="O538">
        <v>117</v>
      </c>
      <c r="P538">
        <f>VLOOKUP(D538,CPI[],2,FALSE)</f>
        <v>103.9</v>
      </c>
      <c r="Q538" s="5">
        <f>SUM(Movie[[#This Row],[gross]]*((VLOOKUP(2024,CPI[],2,FALSE))/Movie[[#This Row],[CPI numbers]]))</f>
        <v>17446288.124157842</v>
      </c>
      <c r="R538" s="4">
        <f>IF(Movie[[#This Row],[budget]]=0,0,SUM((Movie[[#This Row],[gross]]-Movie[[#This Row],[budget]])/Movie[[#This Row],[budget]]))</f>
        <v>-0.76886588</v>
      </c>
    </row>
    <row r="539" spans="1:18" x14ac:dyDescent="0.3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 s="1">
        <v>2550000</v>
      </c>
      <c r="M539" s="1">
        <v>22812411</v>
      </c>
      <c r="N539" t="s">
        <v>2216</v>
      </c>
      <c r="O539">
        <v>101</v>
      </c>
      <c r="P539">
        <f>VLOOKUP(D539,CPI[],2,FALSE)</f>
        <v>103.9</v>
      </c>
      <c r="Q539" s="5">
        <f>SUM(Movie[[#This Row],[gross]]*((VLOOKUP(2024,CPI[],2,FALSE))/Movie[[#This Row],[CPI numbers]]))</f>
        <v>68876355.444658324</v>
      </c>
      <c r="R539" s="4">
        <f>IF(Movie[[#This Row],[budget]]=0,0,SUM((Movie[[#This Row],[gross]]-Movie[[#This Row],[budget]])/Movie[[#This Row],[budget]]))</f>
        <v>7.9460435294117646</v>
      </c>
    </row>
    <row r="540" spans="1:18" x14ac:dyDescent="0.3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 s="1">
        <v>30000000</v>
      </c>
      <c r="M540" s="1">
        <v>45858563</v>
      </c>
      <c r="N540" t="s">
        <v>23</v>
      </c>
      <c r="O540">
        <v>143</v>
      </c>
      <c r="P540">
        <f>VLOOKUP(D540,CPI[],2,FALSE)</f>
        <v>103.9</v>
      </c>
      <c r="Q540" s="5">
        <f>SUM(Movie[[#This Row],[gross]]*((VLOOKUP(2024,CPI[],2,FALSE))/Movie[[#This Row],[CPI numbers]]))</f>
        <v>138458433.2348412</v>
      </c>
      <c r="R540" s="4">
        <f>IF(Movie[[#This Row],[budget]]=0,0,SUM((Movie[[#This Row],[gross]]-Movie[[#This Row],[budget]])/Movie[[#This Row],[budget]]))</f>
        <v>0.52861876666666663</v>
      </c>
    </row>
    <row r="541" spans="1:18" x14ac:dyDescent="0.3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 s="1">
        <v>25534703</v>
      </c>
      <c r="N541" t="s">
        <v>752</v>
      </c>
      <c r="O541">
        <v>94</v>
      </c>
      <c r="P541">
        <f>VLOOKUP(D541,CPI[],2,FALSE)</f>
        <v>103.9</v>
      </c>
      <c r="Q541" s="5">
        <f>SUM(Movie[[#This Row],[gross]]*((VLOOKUP(2024,CPI[],2,FALSE))/Movie[[#This Row],[CPI numbers]]))</f>
        <v>77095633.600577474</v>
      </c>
      <c r="R541" s="4">
        <f>IF(Movie[[#This Row],[budget]]=0,0,SUM((Movie[[#This Row],[gross]]-Movie[[#This Row],[budget]])/Movie[[#This Row],[budget]]))</f>
        <v>0</v>
      </c>
    </row>
    <row r="542" spans="1:18" x14ac:dyDescent="0.3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 s="1">
        <v>11020375</v>
      </c>
      <c r="N542" t="s">
        <v>61</v>
      </c>
      <c r="O542">
        <v>96</v>
      </c>
      <c r="P542">
        <f>VLOOKUP(D542,CPI[],2,FALSE)</f>
        <v>103.9</v>
      </c>
      <c r="Q542" s="5">
        <f>SUM(Movie[[#This Row],[gross]]*((VLOOKUP(2024,CPI[],2,FALSE))/Movie[[#This Row],[CPI numbers]]))</f>
        <v>33273259.263715111</v>
      </c>
      <c r="R542" s="4">
        <f>IF(Movie[[#This Row],[budget]]=0,0,SUM((Movie[[#This Row],[gross]]-Movie[[#This Row],[budget]])/Movie[[#This Row],[budget]]))</f>
        <v>0</v>
      </c>
    </row>
    <row r="543" spans="1:18" x14ac:dyDescent="0.3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 s="1">
        <v>12000000</v>
      </c>
      <c r="M543" s="1">
        <v>11129057</v>
      </c>
      <c r="N543" t="s">
        <v>44</v>
      </c>
      <c r="O543">
        <v>106</v>
      </c>
      <c r="P543">
        <f>VLOOKUP(D543,CPI[],2,FALSE)</f>
        <v>103.9</v>
      </c>
      <c r="Q543" s="5">
        <f>SUM(Movie[[#This Row],[gross]]*((VLOOKUP(2024,CPI[],2,FALSE))/Movie[[#This Row],[CPI numbers]]))</f>
        <v>33601397.313763231</v>
      </c>
      <c r="R543" s="4">
        <f>IF(Movie[[#This Row],[budget]]=0,0,SUM((Movie[[#This Row],[gross]]-Movie[[#This Row],[budget]])/Movie[[#This Row],[budget]]))</f>
        <v>-7.2578583333333335E-2</v>
      </c>
    </row>
    <row r="544" spans="1:18" x14ac:dyDescent="0.3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 s="1">
        <v>1337274</v>
      </c>
      <c r="N544" t="s">
        <v>2231</v>
      </c>
      <c r="O544">
        <v>87</v>
      </c>
      <c r="P544">
        <f>VLOOKUP(D544,CPI[],2,FALSE)</f>
        <v>103.9</v>
      </c>
      <c r="Q544" s="5">
        <f>SUM(Movie[[#This Row],[gross]]*((VLOOKUP(2024,CPI[],2,FALSE))/Movie[[#This Row],[CPI numbers]]))</f>
        <v>4037563.5591915301</v>
      </c>
      <c r="R544" s="4">
        <f>IF(Movie[[#This Row],[budget]]=0,0,SUM((Movie[[#This Row],[gross]]-Movie[[#This Row],[budget]])/Movie[[#This Row],[budget]]))</f>
        <v>0</v>
      </c>
    </row>
    <row r="545" spans="1:18" x14ac:dyDescent="0.3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 s="1">
        <v>38682707</v>
      </c>
      <c r="N545" t="s">
        <v>1175</v>
      </c>
      <c r="O545">
        <v>90</v>
      </c>
      <c r="P545">
        <f>VLOOKUP(D545,CPI[],2,FALSE)</f>
        <v>103.9</v>
      </c>
      <c r="Q545" s="5">
        <f>SUM(Movie[[#This Row],[gross]]*((VLOOKUP(2024,CPI[],2,FALSE))/Movie[[#This Row],[CPI numbers]]))</f>
        <v>116792735.186718</v>
      </c>
      <c r="R545" s="4">
        <f>IF(Movie[[#This Row],[budget]]=0,0,SUM((Movie[[#This Row],[gross]]-Movie[[#This Row],[budget]])/Movie[[#This Row],[budget]]))</f>
        <v>0</v>
      </c>
    </row>
    <row r="546" spans="1:18" x14ac:dyDescent="0.3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 s="1">
        <v>12000000</v>
      </c>
      <c r="M546" s="1">
        <v>1455045</v>
      </c>
      <c r="N546" t="s">
        <v>2240</v>
      </c>
      <c r="O546">
        <v>120</v>
      </c>
      <c r="P546">
        <f>VLOOKUP(D546,CPI[],2,FALSE)</f>
        <v>103.9</v>
      </c>
      <c r="Q546" s="5">
        <f>SUM(Movie[[#This Row],[gross]]*((VLOOKUP(2024,CPI[],2,FALSE))/Movie[[#This Row],[CPI numbers]]))</f>
        <v>4393143.5659287777</v>
      </c>
      <c r="R546" s="4">
        <f>IF(Movie[[#This Row],[budget]]=0,0,SUM((Movie[[#This Row],[gross]]-Movie[[#This Row],[budget]])/Movie[[#This Row],[budget]]))</f>
        <v>-0.87874624999999995</v>
      </c>
    </row>
    <row r="547" spans="1:18" x14ac:dyDescent="0.3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 s="1">
        <v>2000000</v>
      </c>
      <c r="M547" s="1">
        <v>4389334</v>
      </c>
      <c r="N547" t="s">
        <v>1041</v>
      </c>
      <c r="O547">
        <v>95</v>
      </c>
      <c r="P547">
        <f>VLOOKUP(D547,CPI[],2,FALSE)</f>
        <v>103.9</v>
      </c>
      <c r="Q547" s="5">
        <f>SUM(Movie[[#This Row],[gross]]*((VLOOKUP(2024,CPI[],2,FALSE))/Movie[[#This Row],[CPI numbers]]))</f>
        <v>13252493.511068335</v>
      </c>
      <c r="R547" s="4">
        <f>IF(Movie[[#This Row],[budget]]=0,0,SUM((Movie[[#This Row],[gross]]-Movie[[#This Row],[budget]])/Movie[[#This Row],[budget]]))</f>
        <v>1.1946669999999999</v>
      </c>
    </row>
    <row r="548" spans="1:18" x14ac:dyDescent="0.3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 s="1">
        <v>5500000</v>
      </c>
      <c r="N548" t="s">
        <v>2249</v>
      </c>
      <c r="O548">
        <v>81</v>
      </c>
      <c r="P548">
        <f>VLOOKUP(D548,CPI[],2,FALSE)</f>
        <v>103.9</v>
      </c>
      <c r="Q548" s="5">
        <f>SUM(Movie[[#This Row],[gross]]*((VLOOKUP(2024,CPI[],2,FALSE))/Movie[[#This Row],[CPI numbers]]))</f>
        <v>0</v>
      </c>
      <c r="R548" s="4">
        <f>IF(Movie[[#This Row],[budget]]=0,0,SUM((Movie[[#This Row],[gross]]-Movie[[#This Row],[budget]])/Movie[[#This Row],[budget]]))</f>
        <v>-1</v>
      </c>
    </row>
    <row r="549" spans="1:18" x14ac:dyDescent="0.3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 s="1">
        <v>2193612</v>
      </c>
      <c r="N549" t="s">
        <v>2073</v>
      </c>
      <c r="O549">
        <v>95</v>
      </c>
      <c r="P549">
        <f>VLOOKUP(D549,CPI[],2,FALSE)</f>
        <v>103.9</v>
      </c>
      <c r="Q549" s="5">
        <f>SUM(Movie[[#This Row],[gross]]*((VLOOKUP(2024,CPI[],2,FALSE))/Movie[[#This Row],[CPI numbers]]))</f>
        <v>6623061.4475457165</v>
      </c>
      <c r="R549" s="4">
        <f>IF(Movie[[#This Row],[budget]]=0,0,SUM((Movie[[#This Row],[gross]]-Movie[[#This Row],[budget]])/Movie[[#This Row],[budget]]))</f>
        <v>0</v>
      </c>
    </row>
    <row r="550" spans="1:18" x14ac:dyDescent="0.3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  <c r="P550">
        <f>VLOOKUP(D550,CPI[],2,FALSE)</f>
        <v>103.9</v>
      </c>
      <c r="Q550" s="5">
        <f>SUM(Movie[[#This Row],[gross]]*((VLOOKUP(2024,CPI[],2,FALSE))/Movie[[#This Row],[CPI numbers]]))</f>
        <v>0</v>
      </c>
      <c r="R550" s="4">
        <f>IF(Movie[[#This Row],[budget]]=0,0,SUM((Movie[[#This Row],[gross]]-Movie[[#This Row],[budget]])/Movie[[#This Row],[budget]]))</f>
        <v>0</v>
      </c>
    </row>
    <row r="551" spans="1:18" x14ac:dyDescent="0.3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 s="1">
        <v>6500000</v>
      </c>
      <c r="M551" s="1">
        <v>6045647</v>
      </c>
      <c r="N551" t="s">
        <v>2257</v>
      </c>
      <c r="O551">
        <v>108</v>
      </c>
      <c r="P551">
        <f>VLOOKUP(D551,CPI[],2,FALSE)</f>
        <v>103.9</v>
      </c>
      <c r="Q551" s="5">
        <f>SUM(Movie[[#This Row],[gross]]*((VLOOKUP(2024,CPI[],2,FALSE))/Movie[[#This Row],[CPI numbers]]))</f>
        <v>18253315.340712223</v>
      </c>
      <c r="R551" s="4">
        <f>IF(Movie[[#This Row],[budget]]=0,0,SUM((Movie[[#This Row],[gross]]-Movie[[#This Row],[budget]])/Movie[[#This Row],[budget]]))</f>
        <v>-6.9900461538461536E-2</v>
      </c>
    </row>
    <row r="552" spans="1:18" x14ac:dyDescent="0.3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 s="1">
        <v>1065000</v>
      </c>
      <c r="M552" s="1">
        <v>2491460</v>
      </c>
      <c r="N552" t="s">
        <v>2100</v>
      </c>
      <c r="O552">
        <v>79</v>
      </c>
      <c r="P552">
        <f>VLOOKUP(D552,CPI[],2,FALSE)</f>
        <v>103.9</v>
      </c>
      <c r="Q552" s="5">
        <f>SUM(Movie[[#This Row],[gross]]*((VLOOKUP(2024,CPI[],2,FALSE))/Movie[[#This Row],[CPI numbers]]))</f>
        <v>7522338.8065447547</v>
      </c>
      <c r="R552" s="4">
        <f>IF(Movie[[#This Row],[budget]]=0,0,SUM((Movie[[#This Row],[gross]]-Movie[[#This Row],[budget]])/Movie[[#This Row],[budget]]))</f>
        <v>1.3393990610328639</v>
      </c>
    </row>
    <row r="553" spans="1:18" x14ac:dyDescent="0.3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 s="1">
        <v>8000000</v>
      </c>
      <c r="M553" s="1">
        <v>6836201</v>
      </c>
      <c r="N553" t="s">
        <v>80</v>
      </c>
      <c r="O553">
        <v>121</v>
      </c>
      <c r="P553">
        <f>VLOOKUP(D553,CPI[],2,FALSE)</f>
        <v>103.9</v>
      </c>
      <c r="Q553" s="5">
        <f>SUM(Movie[[#This Row],[gross]]*((VLOOKUP(2024,CPI[],2,FALSE))/Movie[[#This Row],[CPI numbers]]))</f>
        <v>20640194.934552453</v>
      </c>
      <c r="R553" s="4">
        <f>IF(Movie[[#This Row],[budget]]=0,0,SUM((Movie[[#This Row],[gross]]-Movie[[#This Row],[budget]])/Movie[[#This Row],[budget]]))</f>
        <v>-0.145474875</v>
      </c>
    </row>
    <row r="554" spans="1:18" x14ac:dyDescent="0.3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 s="1">
        <v>36403064</v>
      </c>
      <c r="N554" t="s">
        <v>384</v>
      </c>
      <c r="O554">
        <v>93</v>
      </c>
      <c r="P554">
        <f>VLOOKUP(D554,CPI[],2,FALSE)</f>
        <v>103.9</v>
      </c>
      <c r="Q554" s="5">
        <f>SUM(Movie[[#This Row],[gross]]*((VLOOKUP(2024,CPI[],2,FALSE))/Movie[[#This Row],[CPI numbers]]))</f>
        <v>109909924.70452358</v>
      </c>
      <c r="R554" s="4">
        <f>IF(Movie[[#This Row],[budget]]=0,0,SUM((Movie[[#This Row],[gross]]-Movie[[#This Row],[budget]])/Movie[[#This Row],[budget]]))</f>
        <v>0</v>
      </c>
    </row>
    <row r="555" spans="1:18" x14ac:dyDescent="0.3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 s="1">
        <v>4743119</v>
      </c>
      <c r="N555" t="s">
        <v>904</v>
      </c>
      <c r="O555">
        <v>97</v>
      </c>
      <c r="P555">
        <f>VLOOKUP(D555,CPI[],2,FALSE)</f>
        <v>103.9</v>
      </c>
      <c r="Q555" s="5">
        <f>SUM(Movie[[#This Row],[gross]]*((VLOOKUP(2024,CPI[],2,FALSE))/Movie[[#This Row],[CPI numbers]]))</f>
        <v>14320658.616939364</v>
      </c>
      <c r="R555" s="4">
        <f>IF(Movie[[#This Row],[budget]]=0,0,SUM((Movie[[#This Row],[gross]]-Movie[[#This Row],[budget]])/Movie[[#This Row],[budget]]))</f>
        <v>0</v>
      </c>
    </row>
    <row r="556" spans="1:18" x14ac:dyDescent="0.3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 s="1">
        <v>10530000</v>
      </c>
      <c r="N556" t="s">
        <v>1041</v>
      </c>
      <c r="O556">
        <v>94</v>
      </c>
      <c r="P556">
        <f>VLOOKUP(D556,CPI[],2,FALSE)</f>
        <v>103.9</v>
      </c>
      <c r="Q556" s="5">
        <f>SUM(Movie[[#This Row],[gross]]*((VLOOKUP(2024,CPI[],2,FALSE))/Movie[[#This Row],[CPI numbers]]))</f>
        <v>31792694.89894129</v>
      </c>
      <c r="R556" s="4">
        <f>IF(Movie[[#This Row],[budget]]=0,0,SUM((Movie[[#This Row],[gross]]-Movie[[#This Row],[budget]])/Movie[[#This Row],[budget]]))</f>
        <v>0</v>
      </c>
    </row>
    <row r="557" spans="1:18" x14ac:dyDescent="0.3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 s="1">
        <v>8289916</v>
      </c>
      <c r="N557" t="s">
        <v>2279</v>
      </c>
      <c r="O557">
        <v>90</v>
      </c>
      <c r="P557">
        <f>VLOOKUP(D557,CPI[],2,FALSE)</f>
        <v>103.9</v>
      </c>
      <c r="Q557" s="5">
        <f>SUM(Movie[[#This Row],[gross]]*((VLOOKUP(2024,CPI[],2,FALSE))/Movie[[#This Row],[CPI numbers]]))</f>
        <v>25029322.89894129</v>
      </c>
      <c r="R557" s="4">
        <f>IF(Movie[[#This Row],[budget]]=0,0,SUM((Movie[[#This Row],[gross]]-Movie[[#This Row],[budget]])/Movie[[#This Row],[budget]]))</f>
        <v>0</v>
      </c>
    </row>
    <row r="558" spans="1:18" x14ac:dyDescent="0.3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 s="1">
        <v>48143579</v>
      </c>
      <c r="N558" t="s">
        <v>86</v>
      </c>
      <c r="O558">
        <v>114</v>
      </c>
      <c r="P558">
        <f>VLOOKUP(D558,CPI[],2,FALSE)</f>
        <v>103.9</v>
      </c>
      <c r="Q558" s="5">
        <f>SUM(Movie[[#This Row],[gross]]*((VLOOKUP(2024,CPI[],2,FALSE))/Movie[[#This Row],[CPI numbers]]))</f>
        <v>145357466.14340711</v>
      </c>
      <c r="R558" s="4">
        <f>IF(Movie[[#This Row],[budget]]=0,0,SUM((Movie[[#This Row],[gross]]-Movie[[#This Row],[budget]])/Movie[[#This Row],[budget]]))</f>
        <v>0</v>
      </c>
    </row>
    <row r="559" spans="1:18" x14ac:dyDescent="0.3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 s="1">
        <v>28000000</v>
      </c>
      <c r="M559" s="1">
        <v>21435321</v>
      </c>
      <c r="N559" t="s">
        <v>180</v>
      </c>
      <c r="O559">
        <v>111</v>
      </c>
      <c r="P559">
        <f>VLOOKUP(D559,CPI[],2,FALSE)</f>
        <v>103.9</v>
      </c>
      <c r="Q559" s="5">
        <f>SUM(Movie[[#This Row],[gross]]*((VLOOKUP(2024,CPI[],2,FALSE))/Movie[[#This Row],[CPI numbers]]))</f>
        <v>64718577.456207894</v>
      </c>
      <c r="R559" s="4">
        <f>IF(Movie[[#This Row],[budget]]=0,0,SUM((Movie[[#This Row],[gross]]-Movie[[#This Row],[budget]])/Movie[[#This Row],[budget]]))</f>
        <v>-0.23445282142857143</v>
      </c>
    </row>
    <row r="560" spans="1:18" x14ac:dyDescent="0.3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 s="1">
        <v>23859382</v>
      </c>
      <c r="N560" t="s">
        <v>1234</v>
      </c>
      <c r="O560">
        <v>100</v>
      </c>
      <c r="P560">
        <f>VLOOKUP(D560,CPI[],2,FALSE)</f>
        <v>103.9</v>
      </c>
      <c r="Q560" s="5">
        <f>SUM(Movie[[#This Row],[gross]]*((VLOOKUP(2024,CPI[],2,FALSE))/Movie[[#This Row],[CPI numbers]]))</f>
        <v>72037421.880654469</v>
      </c>
      <c r="R560" s="4">
        <f>IF(Movie[[#This Row],[budget]]=0,0,SUM((Movie[[#This Row],[gross]]-Movie[[#This Row],[budget]])/Movie[[#This Row],[budget]]))</f>
        <v>0</v>
      </c>
    </row>
    <row r="561" spans="1:18" x14ac:dyDescent="0.3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 s="1">
        <v>11708269</v>
      </c>
      <c r="N561" t="s">
        <v>50</v>
      </c>
      <c r="O561">
        <v>96</v>
      </c>
      <c r="P561">
        <f>VLOOKUP(D561,CPI[],2,FALSE)</f>
        <v>103.9</v>
      </c>
      <c r="Q561" s="5">
        <f>SUM(Movie[[#This Row],[gross]]*((VLOOKUP(2024,CPI[],2,FALSE))/Movie[[#This Row],[CPI numbers]]))</f>
        <v>35350182.726660252</v>
      </c>
      <c r="R561" s="4">
        <f>IF(Movie[[#This Row],[budget]]=0,0,SUM((Movie[[#This Row],[gross]]-Movie[[#This Row],[budget]])/Movie[[#This Row],[budget]]))</f>
        <v>0</v>
      </c>
    </row>
    <row r="562" spans="1:18" x14ac:dyDescent="0.3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 s="1">
        <v>15000000</v>
      </c>
      <c r="M562" s="1">
        <v>6650206</v>
      </c>
      <c r="N562" t="s">
        <v>23</v>
      </c>
      <c r="O562">
        <v>100</v>
      </c>
      <c r="P562">
        <f>VLOOKUP(D562,CPI[],2,FALSE)</f>
        <v>103.9</v>
      </c>
      <c r="Q562" s="5">
        <f>SUM(Movie[[#This Row],[gross]]*((VLOOKUP(2024,CPI[],2,FALSE))/Movie[[#This Row],[CPI numbers]]))</f>
        <v>20078629.665062558</v>
      </c>
      <c r="R562" s="4">
        <f>IF(Movie[[#This Row],[budget]]=0,0,SUM((Movie[[#This Row],[gross]]-Movie[[#This Row],[budget]])/Movie[[#This Row],[budget]]))</f>
        <v>-0.55665293333333332</v>
      </c>
    </row>
    <row r="563" spans="1:18" x14ac:dyDescent="0.3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 s="1">
        <v>9500000</v>
      </c>
      <c r="M563" s="1">
        <v>16595791</v>
      </c>
      <c r="N563" t="s">
        <v>50</v>
      </c>
      <c r="O563">
        <v>105</v>
      </c>
      <c r="P563">
        <f>VLOOKUP(D563,CPI[],2,FALSE)</f>
        <v>103.9</v>
      </c>
      <c r="Q563" s="5">
        <f>SUM(Movie[[#This Row],[gross]]*((VLOOKUP(2024,CPI[],2,FALSE))/Movie[[#This Row],[CPI numbers]]))</f>
        <v>50106829.997112609</v>
      </c>
      <c r="R563" s="4">
        <f>IF(Movie[[#This Row],[budget]]=0,0,SUM((Movie[[#This Row],[gross]]-Movie[[#This Row],[budget]])/Movie[[#This Row],[budget]]))</f>
        <v>0.74692536842105262</v>
      </c>
    </row>
    <row r="564" spans="1:18" x14ac:dyDescent="0.3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 s="1">
        <v>4463841</v>
      </c>
      <c r="N564" t="s">
        <v>44</v>
      </c>
      <c r="O564">
        <v>93</v>
      </c>
      <c r="P564">
        <f>VLOOKUP(D564,CPI[],2,FALSE)</f>
        <v>103.9</v>
      </c>
      <c r="Q564" s="5">
        <f>SUM(Movie[[#This Row],[gross]]*((VLOOKUP(2024,CPI[],2,FALSE))/Movie[[#This Row],[CPI numbers]]))</f>
        <v>13477448.71703561</v>
      </c>
      <c r="R564" s="4">
        <f>IF(Movie[[#This Row],[budget]]=0,0,SUM((Movie[[#This Row],[gross]]-Movie[[#This Row],[budget]])/Movie[[#This Row],[budget]]))</f>
        <v>0</v>
      </c>
    </row>
    <row r="565" spans="1:18" x14ac:dyDescent="0.3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 s="1">
        <v>15101131</v>
      </c>
      <c r="N565" t="s">
        <v>2100</v>
      </c>
      <c r="O565">
        <v>94</v>
      </c>
      <c r="P565">
        <f>VLOOKUP(D565,CPI[],2,FALSE)</f>
        <v>103.9</v>
      </c>
      <c r="Q565" s="5">
        <f>SUM(Movie[[#This Row],[gross]]*((VLOOKUP(2024,CPI[],2,FALSE))/Movie[[#This Row],[CPI numbers]]))</f>
        <v>45594078.871029839</v>
      </c>
      <c r="R565" s="4">
        <f>IF(Movie[[#This Row],[budget]]=0,0,SUM((Movie[[#This Row],[gross]]-Movie[[#This Row],[budget]])/Movie[[#This Row],[budget]]))</f>
        <v>0</v>
      </c>
    </row>
    <row r="566" spans="1:18" x14ac:dyDescent="0.3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 s="1">
        <v>13000000</v>
      </c>
      <c r="M566" s="1">
        <v>6551987</v>
      </c>
      <c r="N566" t="s">
        <v>31</v>
      </c>
      <c r="O566">
        <v>128</v>
      </c>
      <c r="P566">
        <f>VLOOKUP(D566,CPI[],2,FALSE)</f>
        <v>103.9</v>
      </c>
      <c r="Q566" s="5">
        <f>SUM(Movie[[#This Row],[gross]]*((VLOOKUP(2024,CPI[],2,FALSE))/Movie[[#This Row],[CPI numbers]]))</f>
        <v>19782082.020211741</v>
      </c>
      <c r="R566" s="4">
        <f>IF(Movie[[#This Row],[budget]]=0,0,SUM((Movie[[#This Row],[gross]]-Movie[[#This Row],[budget]])/Movie[[#This Row],[budget]]))</f>
        <v>-0.49600100000000003</v>
      </c>
    </row>
    <row r="567" spans="1:18" x14ac:dyDescent="0.3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 s="1">
        <v>11302884</v>
      </c>
      <c r="N567" t="s">
        <v>138</v>
      </c>
      <c r="O567">
        <v>113</v>
      </c>
      <c r="P567">
        <f>VLOOKUP(D567,CPI[],2,FALSE)</f>
        <v>103.9</v>
      </c>
      <c r="Q567" s="5">
        <f>SUM(Movie[[#This Row],[gross]]*((VLOOKUP(2024,CPI[],2,FALSE))/Movie[[#This Row],[CPI numbers]]))</f>
        <v>34126224.35803657</v>
      </c>
      <c r="R567" s="4">
        <f>IF(Movie[[#This Row],[budget]]=0,0,SUM((Movie[[#This Row],[gross]]-Movie[[#This Row],[budget]])/Movie[[#This Row],[budget]]))</f>
        <v>0</v>
      </c>
    </row>
    <row r="568" spans="1:18" x14ac:dyDescent="0.3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 s="1">
        <v>13000000</v>
      </c>
      <c r="M568" s="1">
        <v>25068724</v>
      </c>
      <c r="N568" t="s">
        <v>541</v>
      </c>
      <c r="O568">
        <v>115</v>
      </c>
      <c r="P568">
        <f>VLOOKUP(D568,CPI[],2,FALSE)</f>
        <v>103.9</v>
      </c>
      <c r="Q568" s="5">
        <f>SUM(Movie[[#This Row],[gross]]*((VLOOKUP(2024,CPI[],2,FALSE))/Movie[[#This Row],[CPI numbers]]))</f>
        <v>75688726.841193452</v>
      </c>
      <c r="R568" s="4">
        <f>IF(Movie[[#This Row],[budget]]=0,0,SUM((Movie[[#This Row],[gross]]-Movie[[#This Row],[budget]])/Movie[[#This Row],[budget]]))</f>
        <v>0.92836338461538459</v>
      </c>
    </row>
    <row r="569" spans="1:18" x14ac:dyDescent="0.3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 s="1">
        <v>7610785</v>
      </c>
      <c r="N569" t="s">
        <v>1175</v>
      </c>
      <c r="O569">
        <v>92</v>
      </c>
      <c r="P569">
        <f>VLOOKUP(D569,CPI[],2,FALSE)</f>
        <v>103.9</v>
      </c>
      <c r="Q569" s="5">
        <f>SUM(Movie[[#This Row],[gross]]*((VLOOKUP(2024,CPI[],2,FALSE))/Movie[[#This Row],[CPI numbers]]))</f>
        <v>22978857.117420595</v>
      </c>
      <c r="R569" s="4">
        <f>IF(Movie[[#This Row],[budget]]=0,0,SUM((Movie[[#This Row],[gross]]-Movie[[#This Row],[budget]])/Movie[[#This Row],[budget]]))</f>
        <v>0</v>
      </c>
    </row>
    <row r="570" spans="1:18" x14ac:dyDescent="0.3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 s="1">
        <v>2886225</v>
      </c>
      <c r="N570" t="s">
        <v>1632</v>
      </c>
      <c r="O570">
        <v>81</v>
      </c>
      <c r="P570">
        <f>VLOOKUP(D570,CPI[],2,FALSE)</f>
        <v>103.9</v>
      </c>
      <c r="Q570" s="5">
        <f>SUM(Movie[[#This Row],[gross]]*((VLOOKUP(2024,CPI[],2,FALSE))/Movie[[#This Row],[CPI numbers]]))</f>
        <v>8714232.7478344552</v>
      </c>
      <c r="R570" s="4">
        <f>IF(Movie[[#This Row],[budget]]=0,0,SUM((Movie[[#This Row],[gross]]-Movie[[#This Row],[budget]])/Movie[[#This Row],[budget]]))</f>
        <v>0</v>
      </c>
    </row>
    <row r="571" spans="1:18" x14ac:dyDescent="0.3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 s="1">
        <v>4600000</v>
      </c>
      <c r="M571" s="1">
        <v>13102025</v>
      </c>
      <c r="N571" t="s">
        <v>2312</v>
      </c>
      <c r="O571">
        <v>90</v>
      </c>
      <c r="P571">
        <f>VLOOKUP(D571,CPI[],2,FALSE)</f>
        <v>103.9</v>
      </c>
      <c r="Q571" s="5">
        <f>SUM(Movie[[#This Row],[gross]]*((VLOOKUP(2024,CPI[],2,FALSE))/Movie[[#This Row],[CPI numbers]]))</f>
        <v>39558279.523580365</v>
      </c>
      <c r="R571" s="4">
        <f>IF(Movie[[#This Row],[budget]]=0,0,SUM((Movie[[#This Row],[gross]]-Movie[[#This Row],[budget]])/Movie[[#This Row],[budget]]))</f>
        <v>1.848266304347826</v>
      </c>
    </row>
    <row r="572" spans="1:18" x14ac:dyDescent="0.3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 s="1">
        <v>8000000</v>
      </c>
      <c r="M572" s="1">
        <v>6250994</v>
      </c>
      <c r="N572" t="s">
        <v>44</v>
      </c>
      <c r="O572">
        <v>103</v>
      </c>
      <c r="P572">
        <f>VLOOKUP(D572,CPI[],2,FALSE)</f>
        <v>103.9</v>
      </c>
      <c r="Q572" s="5">
        <f>SUM(Movie[[#This Row],[gross]]*((VLOOKUP(2024,CPI[],2,FALSE))/Movie[[#This Row],[CPI numbers]]))</f>
        <v>18873309.122232914</v>
      </c>
      <c r="R572" s="4">
        <f>IF(Movie[[#This Row],[budget]]=0,0,SUM((Movie[[#This Row],[gross]]-Movie[[#This Row],[budget]])/Movie[[#This Row],[budget]]))</f>
        <v>-0.21862575000000001</v>
      </c>
    </row>
    <row r="573" spans="1:18" x14ac:dyDescent="0.3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  <c r="P573">
        <f>VLOOKUP(D573,CPI[],2,FALSE)</f>
        <v>103.9</v>
      </c>
      <c r="Q573" s="5">
        <f>SUM(Movie[[#This Row],[gross]]*((VLOOKUP(2024,CPI[],2,FALSE))/Movie[[#This Row],[CPI numbers]]))</f>
        <v>0</v>
      </c>
      <c r="R573" s="4">
        <f>IF(Movie[[#This Row],[budget]]=0,0,SUM((Movie[[#This Row],[gross]]-Movie[[#This Row],[budget]])/Movie[[#This Row],[budget]]))</f>
        <v>0</v>
      </c>
    </row>
    <row r="574" spans="1:18" x14ac:dyDescent="0.3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 s="1">
        <v>9000000</v>
      </c>
      <c r="M574" s="1">
        <v>27774237</v>
      </c>
      <c r="N574" t="s">
        <v>80</v>
      </c>
      <c r="O574">
        <v>107</v>
      </c>
      <c r="P574">
        <f>VLOOKUP(D574,CPI[],2,FALSE)</f>
        <v>103.9</v>
      </c>
      <c r="Q574" s="5">
        <f>SUM(Movie[[#This Row],[gross]]*((VLOOKUP(2024,CPI[],2,FALSE))/Movie[[#This Row],[CPI numbers]]))</f>
        <v>83857345.013474494</v>
      </c>
      <c r="R574" s="4">
        <f>IF(Movie[[#This Row],[budget]]=0,0,SUM((Movie[[#This Row],[gross]]-Movie[[#This Row],[budget]])/Movie[[#This Row],[budget]]))</f>
        <v>2.0860263333333333</v>
      </c>
    </row>
    <row r="575" spans="1:18" x14ac:dyDescent="0.3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  <c r="P575">
        <f>VLOOKUP(D575,CPI[],2,FALSE)</f>
        <v>103.9</v>
      </c>
      <c r="Q575" s="5">
        <f>SUM(Movie[[#This Row],[gross]]*((VLOOKUP(2024,CPI[],2,FALSE))/Movie[[#This Row],[CPI numbers]]))</f>
        <v>0</v>
      </c>
      <c r="R575" s="4">
        <f>IF(Movie[[#This Row],[budget]]=0,0,SUM((Movie[[#This Row],[gross]]-Movie[[#This Row],[budget]])/Movie[[#This Row],[budget]]))</f>
        <v>0</v>
      </c>
    </row>
    <row r="576" spans="1:18" x14ac:dyDescent="0.3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 s="1">
        <v>18000000</v>
      </c>
      <c r="M576" s="1">
        <v>11489982</v>
      </c>
      <c r="N576" t="s">
        <v>61</v>
      </c>
      <c r="O576">
        <v>124</v>
      </c>
      <c r="P576">
        <f>VLOOKUP(D576,CPI[],2,FALSE)</f>
        <v>103.9</v>
      </c>
      <c r="Q576" s="5">
        <f>SUM(Movie[[#This Row],[gross]]*((VLOOKUP(2024,CPI[],2,FALSE))/Movie[[#This Row],[CPI numbers]]))</f>
        <v>34691119.859480269</v>
      </c>
      <c r="R576" s="4">
        <f>IF(Movie[[#This Row],[budget]]=0,0,SUM((Movie[[#This Row],[gross]]-Movie[[#This Row],[budget]])/Movie[[#This Row],[budget]]))</f>
        <v>-0.36166766666666667</v>
      </c>
    </row>
    <row r="577" spans="1:18" x14ac:dyDescent="0.3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 s="1">
        <v>150463</v>
      </c>
      <c r="N577" t="s">
        <v>2336</v>
      </c>
      <c r="O577">
        <v>95</v>
      </c>
      <c r="P577">
        <f>VLOOKUP(D577,CPI[],2,FALSE)</f>
        <v>103.9</v>
      </c>
      <c r="Q577" s="5">
        <f>SUM(Movie[[#This Row],[gross]]*((VLOOKUP(2024,CPI[],2,FALSE))/Movie[[#This Row],[CPI numbers]]))</f>
        <v>454285.30413859477</v>
      </c>
      <c r="R577" s="4">
        <f>IF(Movie[[#This Row],[budget]]=0,0,SUM((Movie[[#This Row],[gross]]-Movie[[#This Row],[budget]])/Movie[[#This Row],[budget]]))</f>
        <v>0</v>
      </c>
    </row>
    <row r="578" spans="1:18" x14ac:dyDescent="0.3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 s="1">
        <v>6000000</v>
      </c>
      <c r="M578" s="1">
        <v>21821347</v>
      </c>
      <c r="N578" t="s">
        <v>31</v>
      </c>
      <c r="O578">
        <v>101</v>
      </c>
      <c r="P578">
        <f>VLOOKUP(D578,CPI[],2,FALSE)</f>
        <v>103.9</v>
      </c>
      <c r="Q578" s="5">
        <f>SUM(Movie[[#This Row],[gross]]*((VLOOKUP(2024,CPI[],2,FALSE))/Movie[[#This Row],[CPI numbers]]))</f>
        <v>65884086.178055823</v>
      </c>
      <c r="R578" s="4">
        <f>IF(Movie[[#This Row],[budget]]=0,0,SUM((Movie[[#This Row],[gross]]-Movie[[#This Row],[budget]])/Movie[[#This Row],[budget]]))</f>
        <v>2.6368911666666666</v>
      </c>
    </row>
    <row r="579" spans="1:18" x14ac:dyDescent="0.3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 s="1">
        <v>1057368</v>
      </c>
      <c r="N579" t="s">
        <v>2344</v>
      </c>
      <c r="O579">
        <v>106</v>
      </c>
      <c r="P579">
        <f>VLOOKUP(D579,CPI[],2,FALSE)</f>
        <v>103.9</v>
      </c>
      <c r="Q579" s="5">
        <f>SUM(Movie[[#This Row],[gross]]*((VLOOKUP(2024,CPI[],2,FALSE))/Movie[[#This Row],[CPI numbers]]))</f>
        <v>3192457.570741097</v>
      </c>
      <c r="R579" s="4">
        <f>IF(Movie[[#This Row],[budget]]=0,0,SUM((Movie[[#This Row],[gross]]-Movie[[#This Row],[budget]])/Movie[[#This Row],[budget]]))</f>
        <v>0</v>
      </c>
    </row>
    <row r="580" spans="1:18" x14ac:dyDescent="0.3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 s="1">
        <v>5410972</v>
      </c>
      <c r="N580" t="s">
        <v>2100</v>
      </c>
      <c r="O580">
        <v>87</v>
      </c>
      <c r="P580">
        <f>VLOOKUP(D580,CPI[],2,FALSE)</f>
        <v>103.9</v>
      </c>
      <c r="Q580" s="5">
        <f>SUM(Movie[[#This Row],[gross]]*((VLOOKUP(2024,CPI[],2,FALSE))/Movie[[#This Row],[CPI numbers]]))</f>
        <v>16337073.305101058</v>
      </c>
      <c r="R580" s="4">
        <f>IF(Movie[[#This Row],[budget]]=0,0,SUM((Movie[[#This Row],[gross]]-Movie[[#This Row],[budget]])/Movie[[#This Row],[budget]]))</f>
        <v>0</v>
      </c>
    </row>
    <row r="581" spans="1:18" x14ac:dyDescent="0.3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 s="1">
        <v>17513452</v>
      </c>
      <c r="N581" t="s">
        <v>554</v>
      </c>
      <c r="O581">
        <v>100</v>
      </c>
      <c r="P581">
        <f>VLOOKUP(D581,CPI[],2,FALSE)</f>
        <v>103.9</v>
      </c>
      <c r="Q581" s="5">
        <f>SUM(Movie[[#This Row],[gross]]*((VLOOKUP(2024,CPI[],2,FALSE))/Movie[[#This Row],[CPI numbers]]))</f>
        <v>52877477.308950916</v>
      </c>
      <c r="R581" s="4">
        <f>IF(Movie[[#This Row],[budget]]=0,0,SUM((Movie[[#This Row],[gross]]-Movie[[#This Row],[budget]])/Movie[[#This Row],[budget]]))</f>
        <v>0</v>
      </c>
    </row>
    <row r="582" spans="1:18" x14ac:dyDescent="0.3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 s="1">
        <v>6000000</v>
      </c>
      <c r="M582" s="1">
        <v>12414210</v>
      </c>
      <c r="N582" t="s">
        <v>2352</v>
      </c>
      <c r="O582">
        <v>113</v>
      </c>
      <c r="P582">
        <f>VLOOKUP(D582,CPI[],2,FALSE)</f>
        <v>103.9</v>
      </c>
      <c r="Q582" s="5">
        <f>SUM(Movie[[#This Row],[gross]]*((VLOOKUP(2024,CPI[],2,FALSE))/Movie[[#This Row],[CPI numbers]]))</f>
        <v>37481594.581328198</v>
      </c>
      <c r="R582" s="4">
        <f>IF(Movie[[#This Row],[budget]]=0,0,SUM((Movie[[#This Row],[gross]]-Movie[[#This Row],[budget]])/Movie[[#This Row],[budget]]))</f>
        <v>1.069035</v>
      </c>
    </row>
    <row r="583" spans="1:18" x14ac:dyDescent="0.3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 s="1">
        <v>25000000</v>
      </c>
      <c r="M583" s="1">
        <v>38348988</v>
      </c>
      <c r="N583" t="s">
        <v>23</v>
      </c>
      <c r="O583">
        <v>93</v>
      </c>
      <c r="P583">
        <f>VLOOKUP(D583,CPI[],2,FALSE)</f>
        <v>103.9</v>
      </c>
      <c r="Q583" s="5">
        <f>SUM(Movie[[#This Row],[gross]]*((VLOOKUP(2024,CPI[],2,FALSE))/Movie[[#This Row],[CPI numbers]]))</f>
        <v>115785154.33686237</v>
      </c>
      <c r="R583" s="4">
        <f>IF(Movie[[#This Row],[budget]]=0,0,SUM((Movie[[#This Row],[gross]]-Movie[[#This Row],[budget]])/Movie[[#This Row],[budget]]))</f>
        <v>0.53395952000000002</v>
      </c>
    </row>
    <row r="584" spans="1:18" x14ac:dyDescent="0.3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 s="1">
        <v>2556800</v>
      </c>
      <c r="N584" t="s">
        <v>2357</v>
      </c>
      <c r="O584">
        <v>112</v>
      </c>
      <c r="P584">
        <f>VLOOKUP(D584,CPI[],2,FALSE)</f>
        <v>103.9</v>
      </c>
      <c r="Q584" s="5">
        <f>SUM(Movie[[#This Row],[gross]]*((VLOOKUP(2024,CPI[],2,FALSE))/Movie[[#This Row],[CPI numbers]]))</f>
        <v>7719616.5543792108</v>
      </c>
      <c r="R584" s="4">
        <f>IF(Movie[[#This Row],[budget]]=0,0,SUM((Movie[[#This Row],[gross]]-Movie[[#This Row],[budget]])/Movie[[#This Row],[budget]]))</f>
        <v>0</v>
      </c>
    </row>
    <row r="585" spans="1:18" x14ac:dyDescent="0.3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 s="1">
        <v>7343032</v>
      </c>
      <c r="N585" t="s">
        <v>61</v>
      </c>
      <c r="O585">
        <v>100</v>
      </c>
      <c r="P585">
        <f>VLOOKUP(D585,CPI[],2,FALSE)</f>
        <v>103.9</v>
      </c>
      <c r="Q585" s="5">
        <f>SUM(Movie[[#This Row],[gross]]*((VLOOKUP(2024,CPI[],2,FALSE))/Movie[[#This Row],[CPI numbers]]))</f>
        <v>22170444.065447547</v>
      </c>
      <c r="R585" s="4">
        <f>IF(Movie[[#This Row],[budget]]=0,0,SUM((Movie[[#This Row],[gross]]-Movie[[#This Row],[budget]])/Movie[[#This Row],[budget]]))</f>
        <v>0</v>
      </c>
    </row>
    <row r="586" spans="1:18" x14ac:dyDescent="0.3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 s="1">
        <v>10000000</v>
      </c>
      <c r="M586" s="1">
        <v>3854833</v>
      </c>
      <c r="N586" t="s">
        <v>2363</v>
      </c>
      <c r="O586">
        <v>93</v>
      </c>
      <c r="P586">
        <f>VLOOKUP(D586,CPI[],2,FALSE)</f>
        <v>103.9</v>
      </c>
      <c r="Q586" s="5">
        <f>SUM(Movie[[#This Row],[gross]]*((VLOOKUP(2024,CPI[],2,FALSE))/Movie[[#This Row],[CPI numbers]]))</f>
        <v>11638701.752646776</v>
      </c>
      <c r="R586" s="4">
        <f>IF(Movie[[#This Row],[budget]]=0,0,SUM((Movie[[#This Row],[gross]]-Movie[[#This Row],[budget]])/Movie[[#This Row],[budget]]))</f>
        <v>-0.61451670000000003</v>
      </c>
    </row>
    <row r="587" spans="1:18" x14ac:dyDescent="0.3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 s="1">
        <v>7828841</v>
      </c>
      <c r="N587" t="s">
        <v>541</v>
      </c>
      <c r="O587">
        <v>130</v>
      </c>
      <c r="P587">
        <f>VLOOKUP(D587,CPI[],2,FALSE)</f>
        <v>103.9</v>
      </c>
      <c r="Q587" s="5">
        <f>SUM(Movie[[#This Row],[gross]]*((VLOOKUP(2024,CPI[],2,FALSE))/Movie[[#This Row],[CPI numbers]]))</f>
        <v>23637222.538017325</v>
      </c>
      <c r="R587" s="4">
        <f>IF(Movie[[#This Row],[budget]]=0,0,SUM((Movie[[#This Row],[gross]]-Movie[[#This Row],[budget]])/Movie[[#This Row],[budget]]))</f>
        <v>0</v>
      </c>
    </row>
    <row r="588" spans="1:18" x14ac:dyDescent="0.3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 s="1">
        <v>3000000</v>
      </c>
      <c r="M588" s="1">
        <v>727639</v>
      </c>
      <c r="N588" t="s">
        <v>2372</v>
      </c>
      <c r="O588">
        <v>84</v>
      </c>
      <c r="P588">
        <f>VLOOKUP(D588,CPI[],2,FALSE)</f>
        <v>103.9</v>
      </c>
      <c r="Q588" s="5">
        <f>SUM(Movie[[#This Row],[gross]]*((VLOOKUP(2024,CPI[],2,FALSE))/Movie[[#This Row],[CPI numbers]]))</f>
        <v>2196923.5255052936</v>
      </c>
      <c r="R588" s="4">
        <f>IF(Movie[[#This Row],[budget]]=0,0,SUM((Movie[[#This Row],[gross]]-Movie[[#This Row],[budget]])/Movie[[#This Row],[budget]]))</f>
        <v>-0.75745366666666669</v>
      </c>
    </row>
    <row r="589" spans="1:18" x14ac:dyDescent="0.3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 s="1">
        <v>2732684</v>
      </c>
      <c r="N589" t="s">
        <v>2378</v>
      </c>
      <c r="O589">
        <v>85</v>
      </c>
      <c r="P589">
        <f>VLOOKUP(D589,CPI[],2,FALSE)</f>
        <v>103.9</v>
      </c>
      <c r="Q589" s="5">
        <f>SUM(Movie[[#This Row],[gross]]*((VLOOKUP(2024,CPI[],2,FALSE))/Movie[[#This Row],[CPI numbers]]))</f>
        <v>8250654.1944177095</v>
      </c>
      <c r="R589" s="4">
        <f>IF(Movie[[#This Row],[budget]]=0,0,SUM((Movie[[#This Row],[gross]]-Movie[[#This Row],[budget]])/Movie[[#This Row],[budget]]))</f>
        <v>0</v>
      </c>
    </row>
    <row r="590" spans="1:18" x14ac:dyDescent="0.3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 s="1">
        <v>8793152</v>
      </c>
      <c r="N590" t="s">
        <v>2381</v>
      </c>
      <c r="O590">
        <v>97</v>
      </c>
      <c r="P590">
        <f>VLOOKUP(D590,CPI[],2,FALSE)</f>
        <v>103.9</v>
      </c>
      <c r="Q590" s="5">
        <f>SUM(Movie[[#This Row],[gross]]*((VLOOKUP(2024,CPI[],2,FALSE))/Movie[[#This Row],[CPI numbers]]))</f>
        <v>26548717.828681424</v>
      </c>
      <c r="R590" s="4">
        <f>IF(Movie[[#This Row],[budget]]=0,0,SUM((Movie[[#This Row],[gross]]-Movie[[#This Row],[budget]])/Movie[[#This Row],[budget]]))</f>
        <v>0</v>
      </c>
    </row>
    <row r="591" spans="1:18" x14ac:dyDescent="0.3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 s="1">
        <v>9000000</v>
      </c>
      <c r="M591" s="1">
        <v>10435015</v>
      </c>
      <c r="N591" t="s">
        <v>2384</v>
      </c>
      <c r="O591">
        <v>100</v>
      </c>
      <c r="P591">
        <f>VLOOKUP(D591,CPI[],2,FALSE)</f>
        <v>103.9</v>
      </c>
      <c r="Q591" s="5">
        <f>SUM(Movie[[#This Row],[gross]]*((VLOOKUP(2024,CPI[],2,FALSE))/Movie[[#This Row],[CPI numbers]]))</f>
        <v>31505911.506256014</v>
      </c>
      <c r="R591" s="4">
        <f>IF(Movie[[#This Row],[budget]]=0,0,SUM((Movie[[#This Row],[gross]]-Movie[[#This Row],[budget]])/Movie[[#This Row],[budget]]))</f>
        <v>0.15944611111111112</v>
      </c>
    </row>
    <row r="592" spans="1:18" x14ac:dyDescent="0.3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 s="1">
        <v>350000</v>
      </c>
      <c r="M592" s="1">
        <v>3677209</v>
      </c>
      <c r="N592" t="s">
        <v>2387</v>
      </c>
      <c r="O592">
        <v>108</v>
      </c>
      <c r="P592">
        <f>VLOOKUP(D592,CPI[],2,FALSE)</f>
        <v>103.9</v>
      </c>
      <c r="Q592" s="5">
        <f>SUM(Movie[[#This Row],[gross]]*((VLOOKUP(2024,CPI[],2,FALSE))/Movie[[#This Row],[CPI numbers]]))</f>
        <v>11102410.618864292</v>
      </c>
      <c r="R592" s="4">
        <f>IF(Movie[[#This Row],[budget]]=0,0,SUM((Movie[[#This Row],[gross]]-Movie[[#This Row],[budget]])/Movie[[#This Row],[budget]]))</f>
        <v>9.5063114285714292</v>
      </c>
    </row>
    <row r="593" spans="1:18" x14ac:dyDescent="0.3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 s="1">
        <v>4994094</v>
      </c>
      <c r="N593" t="s">
        <v>2182</v>
      </c>
      <c r="O593">
        <v>102</v>
      </c>
      <c r="P593">
        <f>VLOOKUP(D593,CPI[],2,FALSE)</f>
        <v>103.9</v>
      </c>
      <c r="Q593" s="5">
        <f>SUM(Movie[[#This Row],[gross]]*((VLOOKUP(2024,CPI[],2,FALSE))/Movie[[#This Row],[CPI numbers]]))</f>
        <v>15078414.70452358</v>
      </c>
      <c r="R593" s="4">
        <f>IF(Movie[[#This Row],[budget]]=0,0,SUM((Movie[[#This Row],[gross]]-Movie[[#This Row],[budget]])/Movie[[#This Row],[budget]]))</f>
        <v>0</v>
      </c>
    </row>
    <row r="594" spans="1:18" x14ac:dyDescent="0.3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 s="1">
        <v>8000000</v>
      </c>
      <c r="M594" s="1">
        <v>10600497</v>
      </c>
      <c r="N594" t="s">
        <v>50</v>
      </c>
      <c r="O594">
        <v>84</v>
      </c>
      <c r="P594">
        <f>VLOOKUP(D594,CPI[],2,FALSE)</f>
        <v>103.9</v>
      </c>
      <c r="Q594" s="5">
        <f>SUM(Movie[[#This Row],[gross]]*((VLOOKUP(2024,CPI[],2,FALSE))/Movie[[#This Row],[CPI numbers]]))</f>
        <v>32005542.915303174</v>
      </c>
      <c r="R594" s="4">
        <f>IF(Movie[[#This Row],[budget]]=0,0,SUM((Movie[[#This Row],[gross]]-Movie[[#This Row],[budget]])/Movie[[#This Row],[budget]]))</f>
        <v>0.32506212499999998</v>
      </c>
    </row>
    <row r="595" spans="1:18" x14ac:dyDescent="0.3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 s="1">
        <v>18000000</v>
      </c>
      <c r="M595" s="1">
        <v>19265302</v>
      </c>
      <c r="N595" t="s">
        <v>711</v>
      </c>
      <c r="O595">
        <v>94</v>
      </c>
      <c r="P595">
        <f>VLOOKUP(D595,CPI[],2,FALSE)</f>
        <v>103.9</v>
      </c>
      <c r="Q595" s="5">
        <f>SUM(Movie[[#This Row],[gross]]*((VLOOKUP(2024,CPI[],2,FALSE))/Movie[[#This Row],[CPI numbers]]))</f>
        <v>58166749.156881616</v>
      </c>
      <c r="R595" s="4">
        <f>IF(Movie[[#This Row],[budget]]=0,0,SUM((Movie[[#This Row],[gross]]-Movie[[#This Row],[budget]])/Movie[[#This Row],[budget]]))</f>
        <v>7.0294555555555555E-2</v>
      </c>
    </row>
    <row r="596" spans="1:18" x14ac:dyDescent="0.3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 s="1">
        <v>15100000</v>
      </c>
      <c r="M596" s="1">
        <v>26080861</v>
      </c>
      <c r="N596" t="s">
        <v>2396</v>
      </c>
      <c r="O596">
        <v>118</v>
      </c>
      <c r="P596">
        <f>VLOOKUP(D596,CPI[],2,FALSE)</f>
        <v>103.9</v>
      </c>
      <c r="Q596" s="5">
        <f>SUM(Movie[[#This Row],[gross]]*((VLOOKUP(2024,CPI[],2,FALSE))/Movie[[#This Row],[CPI numbers]]))</f>
        <v>78744620.747834459</v>
      </c>
      <c r="R596" s="4">
        <f>IF(Movie[[#This Row],[budget]]=0,0,SUM((Movie[[#This Row],[gross]]-Movie[[#This Row],[budget]])/Movie[[#This Row],[budget]]))</f>
        <v>0.7272093377483444</v>
      </c>
    </row>
    <row r="597" spans="1:18" x14ac:dyDescent="0.3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 s="1">
        <v>12000000</v>
      </c>
      <c r="M597" s="1">
        <v>26186631</v>
      </c>
      <c r="N597" t="s">
        <v>2398</v>
      </c>
      <c r="O597">
        <v>96</v>
      </c>
      <c r="P597">
        <f>VLOOKUP(D597,CPI[],2,FALSE)</f>
        <v>103.9</v>
      </c>
      <c r="Q597" s="5">
        <f>SUM(Movie[[#This Row],[gross]]*((VLOOKUP(2024,CPI[],2,FALSE))/Movie[[#This Row],[CPI numbers]]))</f>
        <v>79063966.743984595</v>
      </c>
      <c r="R597" s="4">
        <f>IF(Movie[[#This Row],[budget]]=0,0,SUM((Movie[[#This Row],[gross]]-Movie[[#This Row],[budget]])/Movie[[#This Row],[budget]]))</f>
        <v>1.1822192499999999</v>
      </c>
    </row>
    <row r="598" spans="1:18" x14ac:dyDescent="0.3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 s="1">
        <v>3739406</v>
      </c>
      <c r="N598" t="s">
        <v>2216</v>
      </c>
      <c r="O598">
        <v>89</v>
      </c>
      <c r="P598">
        <f>VLOOKUP(D598,CPI[],2,FALSE)</f>
        <v>103.9</v>
      </c>
      <c r="Q598" s="5">
        <f>SUM(Movie[[#This Row],[gross]]*((VLOOKUP(2024,CPI[],2,FALSE))/Movie[[#This Row],[CPI numbers]]))</f>
        <v>11290198.866217516</v>
      </c>
      <c r="R598" s="4">
        <f>IF(Movie[[#This Row],[budget]]=0,0,SUM((Movie[[#This Row],[gross]]-Movie[[#This Row],[budget]])/Movie[[#This Row],[budget]]))</f>
        <v>0</v>
      </c>
    </row>
    <row r="599" spans="1:18" x14ac:dyDescent="0.3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 s="1">
        <v>5021751</v>
      </c>
      <c r="N599" t="s">
        <v>904</v>
      </c>
      <c r="O599">
        <v>105</v>
      </c>
      <c r="P599">
        <f>VLOOKUP(D599,CPI[],2,FALSE)</f>
        <v>103.9</v>
      </c>
      <c r="Q599" s="5">
        <f>SUM(Movie[[#This Row],[gross]]*((VLOOKUP(2024,CPI[],2,FALSE))/Movie[[#This Row],[CPI numbers]]))</f>
        <v>15161918.081809431</v>
      </c>
      <c r="R599" s="4">
        <f>IF(Movie[[#This Row],[budget]]=0,0,SUM((Movie[[#This Row],[gross]]-Movie[[#This Row],[budget]])/Movie[[#This Row],[budget]]))</f>
        <v>0</v>
      </c>
    </row>
    <row r="600" spans="1:18" x14ac:dyDescent="0.3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 s="1">
        <v>5718573</v>
      </c>
      <c r="N600" t="s">
        <v>61</v>
      </c>
      <c r="O600">
        <v>90</v>
      </c>
      <c r="P600">
        <f>VLOOKUP(D600,CPI[],2,FALSE)</f>
        <v>103.9</v>
      </c>
      <c r="Q600" s="5">
        <f>SUM(Movie[[#This Row],[gross]]*((VLOOKUP(2024,CPI[],2,FALSE))/Movie[[#This Row],[CPI numbers]]))</f>
        <v>17265797.402309913</v>
      </c>
      <c r="R600" s="4">
        <f>IF(Movie[[#This Row],[budget]]=0,0,SUM((Movie[[#This Row],[gross]]-Movie[[#This Row],[budget]])/Movie[[#This Row],[budget]]))</f>
        <v>0</v>
      </c>
    </row>
    <row r="601" spans="1:18" x14ac:dyDescent="0.3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 s="1">
        <v>700000</v>
      </c>
      <c r="M601" s="1">
        <v>2490233</v>
      </c>
      <c r="N601" t="s">
        <v>2409</v>
      </c>
      <c r="O601">
        <v>106</v>
      </c>
      <c r="P601">
        <f>VLOOKUP(D601,CPI[],2,FALSE)</f>
        <v>103.9</v>
      </c>
      <c r="Q601" s="5">
        <f>SUM(Movie[[#This Row],[gross]]*((VLOOKUP(2024,CPI[],2,FALSE))/Movie[[#This Row],[CPI numbers]]))</f>
        <v>7518634.1876804614</v>
      </c>
      <c r="R601" s="4">
        <f>IF(Movie[[#This Row],[budget]]=0,0,SUM((Movie[[#This Row],[gross]]-Movie[[#This Row],[budget]])/Movie[[#This Row],[budget]]))</f>
        <v>2.5574757142857143</v>
      </c>
    </row>
    <row r="602" spans="1:18" x14ac:dyDescent="0.3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 s="1">
        <v>4561346</v>
      </c>
      <c r="N602" t="s">
        <v>2216</v>
      </c>
      <c r="O602">
        <v>105</v>
      </c>
      <c r="P602">
        <f>VLOOKUP(D602,CPI[],2,FALSE)</f>
        <v>103.9</v>
      </c>
      <c r="Q602" s="5">
        <f>SUM(Movie[[#This Row],[gross]]*((VLOOKUP(2024,CPI[],2,FALSE))/Movie[[#This Row],[CPI numbers]]))</f>
        <v>13771840.617901828</v>
      </c>
      <c r="R602" s="4">
        <f>IF(Movie[[#This Row],[budget]]=0,0,SUM((Movie[[#This Row],[gross]]-Movie[[#This Row],[budget]])/Movie[[#This Row],[budget]]))</f>
        <v>0</v>
      </c>
    </row>
    <row r="603" spans="1:18" x14ac:dyDescent="0.3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 s="1">
        <v>15726</v>
      </c>
      <c r="N603" t="s">
        <v>978</v>
      </c>
      <c r="O603">
        <v>101</v>
      </c>
      <c r="P603">
        <f>VLOOKUP(D603,CPI[],2,FALSE)</f>
        <v>103.9</v>
      </c>
      <c r="Q603" s="5">
        <f>SUM(Movie[[#This Row],[gross]]*((VLOOKUP(2024,CPI[],2,FALSE))/Movie[[#This Row],[CPI numbers]]))</f>
        <v>47480.714148219442</v>
      </c>
      <c r="R603" s="4">
        <f>IF(Movie[[#This Row],[budget]]=0,0,SUM((Movie[[#This Row],[gross]]-Movie[[#This Row],[budget]])/Movie[[#This Row],[budget]]))</f>
        <v>0</v>
      </c>
    </row>
    <row r="604" spans="1:18" x14ac:dyDescent="0.3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 s="1">
        <v>12000000</v>
      </c>
      <c r="M604" s="1">
        <v>19928200</v>
      </c>
      <c r="N604" t="s">
        <v>180</v>
      </c>
      <c r="O604">
        <v>96</v>
      </c>
      <c r="P604">
        <f>VLOOKUP(D604,CPI[],2,FALSE)</f>
        <v>103.9</v>
      </c>
      <c r="Q604" s="5">
        <f>SUM(Movie[[#This Row],[gross]]*((VLOOKUP(2024,CPI[],2,FALSE))/Movie[[#This Row],[CPI numbers]]))</f>
        <v>60168203.464870065</v>
      </c>
      <c r="R604" s="4">
        <f>IF(Movie[[#This Row],[budget]]=0,0,SUM((Movie[[#This Row],[gross]]-Movie[[#This Row],[budget]])/Movie[[#This Row],[budget]]))</f>
        <v>0.66068333333333329</v>
      </c>
    </row>
    <row r="605" spans="1:18" x14ac:dyDescent="0.3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 s="1">
        <v>10000000</v>
      </c>
      <c r="M605" s="1">
        <v>2773433</v>
      </c>
      <c r="N605" t="s">
        <v>1234</v>
      </c>
      <c r="O605">
        <v>91</v>
      </c>
      <c r="P605">
        <f>VLOOKUP(D605,CPI[],2,FALSE)</f>
        <v>103.9</v>
      </c>
      <c r="Q605" s="5">
        <f>SUM(Movie[[#This Row],[gross]]*((VLOOKUP(2024,CPI[],2,FALSE))/Movie[[#This Row],[CPI numbers]]))</f>
        <v>8373685.5832531275</v>
      </c>
      <c r="R605" s="4">
        <f>IF(Movie[[#This Row],[budget]]=0,0,SUM((Movie[[#This Row],[gross]]-Movie[[#This Row],[budget]])/Movie[[#This Row],[budget]]))</f>
        <v>-0.72265670000000004</v>
      </c>
    </row>
    <row r="606" spans="1:18" x14ac:dyDescent="0.3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 s="1">
        <v>11000000</v>
      </c>
      <c r="M606" s="1">
        <v>4385312</v>
      </c>
      <c r="N606" t="s">
        <v>2279</v>
      </c>
      <c r="O606">
        <v>110</v>
      </c>
      <c r="P606">
        <f>VLOOKUP(D606,CPI[],2,FALSE)</f>
        <v>103.9</v>
      </c>
      <c r="Q606" s="5">
        <f>SUM(Movie[[#This Row],[gross]]*((VLOOKUP(2024,CPI[],2,FALSE))/Movie[[#This Row],[CPI numbers]]))</f>
        <v>13240350.090471607</v>
      </c>
      <c r="R606" s="4">
        <f>IF(Movie[[#This Row],[budget]]=0,0,SUM((Movie[[#This Row],[gross]]-Movie[[#This Row],[budget]])/Movie[[#This Row],[budget]]))</f>
        <v>-0.60133527272727272</v>
      </c>
    </row>
    <row r="607" spans="1:18" x14ac:dyDescent="0.3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 s="1">
        <v>1493782</v>
      </c>
      <c r="N607" t="s">
        <v>80</v>
      </c>
      <c r="O607">
        <v>103</v>
      </c>
      <c r="P607">
        <f>VLOOKUP(D607,CPI[],2,FALSE)</f>
        <v>103.9</v>
      </c>
      <c r="Q607" s="5">
        <f>SUM(Movie[[#This Row],[gross]]*((VLOOKUP(2024,CPI[],2,FALSE))/Movie[[#This Row],[CPI numbers]]))</f>
        <v>4510100.2252165545</v>
      </c>
      <c r="R607" s="4">
        <f>IF(Movie[[#This Row],[budget]]=0,0,SUM((Movie[[#This Row],[gross]]-Movie[[#This Row],[budget]])/Movie[[#This Row],[budget]]))</f>
        <v>0</v>
      </c>
    </row>
    <row r="608" spans="1:18" x14ac:dyDescent="0.3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 s="1">
        <v>9640000</v>
      </c>
      <c r="N608" t="s">
        <v>2434</v>
      </c>
      <c r="O608">
        <v>105</v>
      </c>
      <c r="P608">
        <f>VLOOKUP(D608,CPI[],2,FALSE)</f>
        <v>103.9</v>
      </c>
      <c r="Q608" s="5">
        <f>SUM(Movie[[#This Row],[gross]]*((VLOOKUP(2024,CPI[],2,FALSE))/Movie[[#This Row],[CPI numbers]]))</f>
        <v>29105563.041385949</v>
      </c>
      <c r="R608" s="4">
        <f>IF(Movie[[#This Row],[budget]]=0,0,SUM((Movie[[#This Row],[gross]]-Movie[[#This Row],[budget]])/Movie[[#This Row],[budget]]))</f>
        <v>0</v>
      </c>
    </row>
    <row r="609" spans="1:18" x14ac:dyDescent="0.3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 s="1">
        <v>3772785</v>
      </c>
      <c r="N609" t="s">
        <v>50</v>
      </c>
      <c r="O609">
        <v>82</v>
      </c>
      <c r="P609">
        <f>VLOOKUP(D609,CPI[],2,FALSE)</f>
        <v>103.9</v>
      </c>
      <c r="Q609" s="5">
        <f>SUM(Movie[[#This Row],[gross]]*((VLOOKUP(2024,CPI[],2,FALSE))/Movie[[#This Row],[CPI numbers]]))</f>
        <v>11390978.387872955</v>
      </c>
      <c r="R609" s="4">
        <f>IF(Movie[[#This Row],[budget]]=0,0,SUM((Movie[[#This Row],[gross]]-Movie[[#This Row],[budget]])/Movie[[#This Row],[budget]]))</f>
        <v>0</v>
      </c>
    </row>
    <row r="610" spans="1:18" x14ac:dyDescent="0.3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 s="1">
        <v>2075282</v>
      </c>
      <c r="N610" t="s">
        <v>500</v>
      </c>
      <c r="O610">
        <v>116</v>
      </c>
      <c r="P610">
        <f>VLOOKUP(D610,CPI[],2,FALSE)</f>
        <v>103.9</v>
      </c>
      <c r="Q610" s="5">
        <f>SUM(Movie[[#This Row],[gross]]*((VLOOKUP(2024,CPI[],2,FALSE))/Movie[[#This Row],[CPI numbers]]))</f>
        <v>6265793.6804619823</v>
      </c>
      <c r="R610" s="4">
        <f>IF(Movie[[#This Row],[budget]]=0,0,SUM((Movie[[#This Row],[gross]]-Movie[[#This Row],[budget]])/Movie[[#This Row],[budget]]))</f>
        <v>0</v>
      </c>
    </row>
    <row r="611" spans="1:18" x14ac:dyDescent="0.3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 s="1">
        <v>9000000</v>
      </c>
      <c r="M611" s="1">
        <v>1393501</v>
      </c>
      <c r="N611" t="s">
        <v>2443</v>
      </c>
      <c r="O611">
        <v>108</v>
      </c>
      <c r="P611">
        <f>VLOOKUP(D611,CPI[],2,FALSE)</f>
        <v>103.9</v>
      </c>
      <c r="Q611" s="5">
        <f>SUM(Movie[[#This Row],[gross]]*((VLOOKUP(2024,CPI[],2,FALSE))/Movie[[#This Row],[CPI numbers]]))</f>
        <v>4207326.8883541869</v>
      </c>
      <c r="R611" s="4">
        <f>IF(Movie[[#This Row],[budget]]=0,0,SUM((Movie[[#This Row],[gross]]-Movie[[#This Row],[budget]])/Movie[[#This Row],[budget]]))</f>
        <v>-0.84516655555555553</v>
      </c>
    </row>
    <row r="612" spans="1:18" x14ac:dyDescent="0.3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 s="1">
        <v>865915</v>
      </c>
      <c r="N612" t="s">
        <v>2100</v>
      </c>
      <c r="O612">
        <v>94</v>
      </c>
      <c r="P612">
        <f>VLOOKUP(D612,CPI[],2,FALSE)</f>
        <v>103.9</v>
      </c>
      <c r="Q612" s="5">
        <f>SUM(Movie[[#This Row],[gross]]*((VLOOKUP(2024,CPI[],2,FALSE))/Movie[[#This Row],[CPI numbers]]))</f>
        <v>2614413.2386910492</v>
      </c>
      <c r="R612" s="4">
        <f>IF(Movie[[#This Row],[budget]]=0,0,SUM((Movie[[#This Row],[gross]]-Movie[[#This Row],[budget]])/Movie[[#This Row],[budget]]))</f>
        <v>0</v>
      </c>
    </row>
    <row r="613" spans="1:18" x14ac:dyDescent="0.3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 s="1">
        <v>7000000</v>
      </c>
      <c r="M613" s="1">
        <v>1467396</v>
      </c>
      <c r="N613" t="s">
        <v>904</v>
      </c>
      <c r="O613">
        <v>96</v>
      </c>
      <c r="P613">
        <f>VLOOKUP(D613,CPI[],2,FALSE)</f>
        <v>103.9</v>
      </c>
      <c r="Q613" s="5">
        <f>SUM(Movie[[#This Row],[gross]]*((VLOOKUP(2024,CPI[],2,FALSE))/Movie[[#This Row],[CPI numbers]]))</f>
        <v>4430434.3137632338</v>
      </c>
      <c r="R613" s="4">
        <f>IF(Movie[[#This Row],[budget]]=0,0,SUM((Movie[[#This Row],[gross]]-Movie[[#This Row],[budget]])/Movie[[#This Row],[budget]]))</f>
        <v>-0.79037199999999996</v>
      </c>
    </row>
    <row r="614" spans="1:18" x14ac:dyDescent="0.3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 s="1">
        <v>1009700</v>
      </c>
      <c r="N614" t="s">
        <v>839</v>
      </c>
      <c r="O614">
        <v>122</v>
      </c>
      <c r="P614">
        <f>VLOOKUP(D614,CPI[],2,FALSE)</f>
        <v>103.9</v>
      </c>
      <c r="Q614" s="5">
        <f>SUM(Movie[[#This Row],[gross]]*((VLOOKUP(2024,CPI[],2,FALSE))/Movie[[#This Row],[CPI numbers]]))</f>
        <v>3048535.9961501444</v>
      </c>
      <c r="R614" s="4">
        <f>IF(Movie[[#This Row],[budget]]=0,0,SUM((Movie[[#This Row],[gross]]-Movie[[#This Row],[budget]])/Movie[[#This Row],[budget]]))</f>
        <v>0</v>
      </c>
    </row>
    <row r="615" spans="1:18" x14ac:dyDescent="0.3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 s="1">
        <v>1689501</v>
      </c>
      <c r="N615" t="s">
        <v>2175</v>
      </c>
      <c r="O615">
        <v>93</v>
      </c>
      <c r="P615">
        <f>VLOOKUP(D615,CPI[],2,FALSE)</f>
        <v>103.9</v>
      </c>
      <c r="Q615" s="5">
        <f>SUM(Movie[[#This Row],[gross]]*((VLOOKUP(2024,CPI[],2,FALSE))/Movie[[#This Row],[CPI numbers]]))</f>
        <v>5101024.6746871993</v>
      </c>
      <c r="R615" s="4">
        <f>IF(Movie[[#This Row],[budget]]=0,0,SUM((Movie[[#This Row],[gross]]-Movie[[#This Row],[budget]])/Movie[[#This Row],[budget]]))</f>
        <v>0</v>
      </c>
    </row>
    <row r="616" spans="1:18" x14ac:dyDescent="0.3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 s="1">
        <v>1142944</v>
      </c>
      <c r="N616" t="s">
        <v>711</v>
      </c>
      <c r="O616">
        <v>93</v>
      </c>
      <c r="P616">
        <f>VLOOKUP(D616,CPI[],2,FALSE)</f>
        <v>103.9</v>
      </c>
      <c r="Q616" s="5">
        <f>SUM(Movie[[#This Row],[gross]]*((VLOOKUP(2024,CPI[],2,FALSE))/Movie[[#This Row],[CPI numbers]]))</f>
        <v>3450832.8469682387</v>
      </c>
      <c r="R616" s="4">
        <f>IF(Movie[[#This Row],[budget]]=0,0,SUM((Movie[[#This Row],[gross]]-Movie[[#This Row],[budget]])/Movie[[#This Row],[budget]]))</f>
        <v>0</v>
      </c>
    </row>
    <row r="617" spans="1:18" x14ac:dyDescent="0.3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 s="1">
        <v>7889694</v>
      </c>
      <c r="N617" t="s">
        <v>118</v>
      </c>
      <c r="O617">
        <v>94</v>
      </c>
      <c r="P617">
        <f>VLOOKUP(D617,CPI[],2,FALSE)</f>
        <v>103.9</v>
      </c>
      <c r="Q617" s="5">
        <f>SUM(Movie[[#This Row],[gross]]*((VLOOKUP(2024,CPI[],2,FALSE))/Movie[[#This Row],[CPI numbers]]))</f>
        <v>23820952.914340712</v>
      </c>
      <c r="R617" s="4">
        <f>IF(Movie[[#This Row],[budget]]=0,0,SUM((Movie[[#This Row],[gross]]-Movie[[#This Row],[budget]])/Movie[[#This Row],[budget]]))</f>
        <v>0</v>
      </c>
    </row>
    <row r="618" spans="1:18" x14ac:dyDescent="0.3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 s="1">
        <v>4239154</v>
      </c>
      <c r="N618" t="s">
        <v>80</v>
      </c>
      <c r="O618">
        <v>95</v>
      </c>
      <c r="P618">
        <f>VLOOKUP(D618,CPI[],2,FALSE)</f>
        <v>103.9</v>
      </c>
      <c r="Q618" s="5">
        <f>SUM(Movie[[#This Row],[gross]]*((VLOOKUP(2024,CPI[],2,FALSE))/Movie[[#This Row],[CPI numbers]]))</f>
        <v>12799062.654475456</v>
      </c>
      <c r="R618" s="4">
        <f>IF(Movie[[#This Row],[budget]]=0,0,SUM((Movie[[#This Row],[gross]]-Movie[[#This Row],[budget]])/Movie[[#This Row],[budget]]))</f>
        <v>0</v>
      </c>
    </row>
    <row r="619" spans="1:18" x14ac:dyDescent="0.3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 s="1">
        <v>12000000</v>
      </c>
      <c r="M619" s="1">
        <v>129268</v>
      </c>
      <c r="N619" t="s">
        <v>61</v>
      </c>
      <c r="O619">
        <v>91</v>
      </c>
      <c r="P619">
        <f>VLOOKUP(D619,CPI[],2,FALSE)</f>
        <v>103.9</v>
      </c>
      <c r="Q619" s="5">
        <f>SUM(Movie[[#This Row],[gross]]*((VLOOKUP(2024,CPI[],2,FALSE))/Movie[[#This Row],[CPI numbers]]))</f>
        <v>390292.3156881617</v>
      </c>
      <c r="R619" s="4">
        <f>IF(Movie[[#This Row],[budget]]=0,0,SUM((Movie[[#This Row],[gross]]-Movie[[#This Row],[budget]])/Movie[[#This Row],[budget]]))</f>
        <v>-0.98922766666666662</v>
      </c>
    </row>
    <row r="620" spans="1:18" x14ac:dyDescent="0.3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  <c r="P620">
        <f>VLOOKUP(D620,CPI[],2,FALSE)</f>
        <v>103.9</v>
      </c>
      <c r="Q620" s="5">
        <f>SUM(Movie[[#This Row],[gross]]*((VLOOKUP(2024,CPI[],2,FALSE))/Movie[[#This Row],[CPI numbers]]))</f>
        <v>0</v>
      </c>
      <c r="R620" s="4">
        <f>IF(Movie[[#This Row],[budget]]=0,0,SUM((Movie[[#This Row],[gross]]-Movie[[#This Row],[budget]])/Movie[[#This Row],[budget]]))</f>
        <v>0</v>
      </c>
    </row>
    <row r="621" spans="1:18" x14ac:dyDescent="0.3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 s="1">
        <v>1525532</v>
      </c>
      <c r="N621" t="s">
        <v>2472</v>
      </c>
      <c r="O621">
        <v>91</v>
      </c>
      <c r="P621">
        <f>VLOOKUP(D621,CPI[],2,FALSE)</f>
        <v>103.9</v>
      </c>
      <c r="Q621" s="5">
        <f>SUM(Movie[[#This Row],[gross]]*((VLOOKUP(2024,CPI[],2,FALSE))/Movie[[#This Row],[CPI numbers]]))</f>
        <v>4605961.3897978822</v>
      </c>
      <c r="R621" s="4">
        <f>IF(Movie[[#This Row],[budget]]=0,0,SUM((Movie[[#This Row],[gross]]-Movie[[#This Row],[budget]])/Movie[[#This Row],[budget]]))</f>
        <v>0</v>
      </c>
    </row>
    <row r="622" spans="1:18" x14ac:dyDescent="0.3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 s="1">
        <v>6300000</v>
      </c>
      <c r="M622" s="1">
        <v>1059966</v>
      </c>
      <c r="N622" t="s">
        <v>2475</v>
      </c>
      <c r="O622">
        <v>109</v>
      </c>
      <c r="P622">
        <f>VLOOKUP(D622,CPI[],2,FALSE)</f>
        <v>103.9</v>
      </c>
      <c r="Q622" s="5">
        <f>SUM(Movie[[#This Row],[gross]]*((VLOOKUP(2024,CPI[],2,FALSE))/Movie[[#This Row],[CPI numbers]]))</f>
        <v>3200301.580365736</v>
      </c>
      <c r="R622" s="4">
        <f>IF(Movie[[#This Row],[budget]]=0,0,SUM((Movie[[#This Row],[gross]]-Movie[[#This Row],[budget]])/Movie[[#This Row],[budget]]))</f>
        <v>-0.83175142857142859</v>
      </c>
    </row>
    <row r="623" spans="1:18" x14ac:dyDescent="0.3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 s="1">
        <v>1820049</v>
      </c>
      <c r="N623" t="s">
        <v>180</v>
      </c>
      <c r="O623">
        <v>110</v>
      </c>
      <c r="P623">
        <f>VLOOKUP(D623,CPI[],2,FALSE)</f>
        <v>103.9</v>
      </c>
      <c r="Q623" s="5">
        <f>SUM(Movie[[#This Row],[gross]]*((VLOOKUP(2024,CPI[],2,FALSE))/Movie[[#This Row],[CPI numbers]]))</f>
        <v>5495181.629451395</v>
      </c>
      <c r="R623" s="4">
        <f>IF(Movie[[#This Row],[budget]]=0,0,SUM((Movie[[#This Row],[gross]]-Movie[[#This Row],[budget]])/Movie[[#This Row],[budget]]))</f>
        <v>0</v>
      </c>
    </row>
    <row r="624" spans="1:18" x14ac:dyDescent="0.3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 s="1">
        <v>2527088</v>
      </c>
      <c r="N624" t="s">
        <v>570</v>
      </c>
      <c r="O624">
        <v>92</v>
      </c>
      <c r="P624">
        <f>VLOOKUP(D624,CPI[],2,FALSE)</f>
        <v>103.9</v>
      </c>
      <c r="Q624" s="5">
        <f>SUM(Movie[[#This Row],[gross]]*((VLOOKUP(2024,CPI[],2,FALSE))/Movie[[#This Row],[CPI numbers]]))</f>
        <v>7629908.6198267564</v>
      </c>
      <c r="R624" s="4">
        <f>IF(Movie[[#This Row],[budget]]=0,0,SUM((Movie[[#This Row],[gross]]-Movie[[#This Row],[budget]])/Movie[[#This Row],[budget]]))</f>
        <v>0</v>
      </c>
    </row>
    <row r="625" spans="1:18" x14ac:dyDescent="0.3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 s="1">
        <v>526805</v>
      </c>
      <c r="N625" t="s">
        <v>2485</v>
      </c>
      <c r="O625">
        <v>92</v>
      </c>
      <c r="P625">
        <f>VLOOKUP(D625,CPI[],2,FALSE)</f>
        <v>103.9</v>
      </c>
      <c r="Q625" s="5">
        <f>SUM(Movie[[#This Row],[gross]]*((VLOOKUP(2024,CPI[],2,FALSE))/Movie[[#This Row],[CPI numbers]]))</f>
        <v>1590555.6159769008</v>
      </c>
      <c r="R625" s="4">
        <f>IF(Movie[[#This Row],[budget]]=0,0,SUM((Movie[[#This Row],[gross]]-Movie[[#This Row],[budget]])/Movie[[#This Row],[budget]]))</f>
        <v>0</v>
      </c>
    </row>
    <row r="626" spans="1:18" x14ac:dyDescent="0.3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 s="1">
        <v>21538850</v>
      </c>
      <c r="N626" t="s">
        <v>23</v>
      </c>
      <c r="O626">
        <v>97</v>
      </c>
      <c r="P626">
        <f>VLOOKUP(D626,CPI[],2,FALSE)</f>
        <v>103.9</v>
      </c>
      <c r="Q626" s="5">
        <f>SUM(Movie[[#This Row],[gross]]*((VLOOKUP(2024,CPI[],2,FALSE))/Movie[[#This Row],[CPI numbers]]))</f>
        <v>65031157.314725697</v>
      </c>
      <c r="R626" s="4">
        <f>IF(Movie[[#This Row],[budget]]=0,0,SUM((Movie[[#This Row],[gross]]-Movie[[#This Row],[budget]])/Movie[[#This Row],[budget]]))</f>
        <v>0</v>
      </c>
    </row>
    <row r="627" spans="1:18" x14ac:dyDescent="0.3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 s="1">
        <v>162364</v>
      </c>
      <c r="N627" t="s">
        <v>668</v>
      </c>
      <c r="O627">
        <v>107</v>
      </c>
      <c r="P627">
        <f>VLOOKUP(D627,CPI[],2,FALSE)</f>
        <v>103.9</v>
      </c>
      <c r="Q627" s="5">
        <f>SUM(Movie[[#This Row],[gross]]*((VLOOKUP(2024,CPI[],2,FALSE))/Movie[[#This Row],[CPI numbers]]))</f>
        <v>490217.38979788258</v>
      </c>
      <c r="R627" s="4">
        <f>IF(Movie[[#This Row],[budget]]=0,0,SUM((Movie[[#This Row],[gross]]-Movie[[#This Row],[budget]])/Movie[[#This Row],[budget]]))</f>
        <v>0</v>
      </c>
    </row>
    <row r="628" spans="1:18" x14ac:dyDescent="0.3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 s="1">
        <v>1839623</v>
      </c>
      <c r="N628" t="s">
        <v>2495</v>
      </c>
      <c r="O628">
        <v>90</v>
      </c>
      <c r="P628">
        <f>VLOOKUP(D628,CPI[],2,FALSE)</f>
        <v>103.9</v>
      </c>
      <c r="Q628" s="5">
        <f>SUM(Movie[[#This Row],[gross]]*((VLOOKUP(2024,CPI[],2,FALSE))/Movie[[#This Row],[CPI numbers]]))</f>
        <v>5554280.4148219442</v>
      </c>
      <c r="R628" s="4">
        <f>IF(Movie[[#This Row],[budget]]=0,0,SUM((Movie[[#This Row],[gross]]-Movie[[#This Row],[budget]])/Movie[[#This Row],[budget]]))</f>
        <v>0</v>
      </c>
    </row>
    <row r="629" spans="1:18" x14ac:dyDescent="0.3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 s="1">
        <v>148750</v>
      </c>
      <c r="N629" t="s">
        <v>2498</v>
      </c>
      <c r="O629">
        <v>98</v>
      </c>
      <c r="P629">
        <f>VLOOKUP(D629,CPI[],2,FALSE)</f>
        <v>103.9</v>
      </c>
      <c r="Q629" s="5">
        <f>SUM(Movie[[#This Row],[gross]]*((VLOOKUP(2024,CPI[],2,FALSE))/Movie[[#This Row],[CPI numbers]]))</f>
        <v>449113.33012512029</v>
      </c>
      <c r="R629" s="4">
        <f>IF(Movie[[#This Row],[budget]]=0,0,SUM((Movie[[#This Row],[gross]]-Movie[[#This Row],[budget]])/Movie[[#This Row],[budget]]))</f>
        <v>0</v>
      </c>
    </row>
    <row r="630" spans="1:18" x14ac:dyDescent="0.3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 s="1">
        <v>200498</v>
      </c>
      <c r="N630" t="s">
        <v>2502</v>
      </c>
      <c r="O630">
        <v>106</v>
      </c>
      <c r="P630">
        <f>VLOOKUP(D630,CPI[],2,FALSE)</f>
        <v>103.9</v>
      </c>
      <c r="Q630" s="5">
        <f>SUM(Movie[[#This Row],[gross]]*((VLOOKUP(2024,CPI[],2,FALSE))/Movie[[#This Row],[CPI numbers]]))</f>
        <v>605353.44177093357</v>
      </c>
      <c r="R630" s="4">
        <f>IF(Movie[[#This Row],[budget]]=0,0,SUM((Movie[[#This Row],[gross]]-Movie[[#This Row],[budget]])/Movie[[#This Row],[budget]]))</f>
        <v>0</v>
      </c>
    </row>
    <row r="631" spans="1:18" x14ac:dyDescent="0.3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 s="1">
        <v>2411143</v>
      </c>
      <c r="N631" t="s">
        <v>2508</v>
      </c>
      <c r="O631">
        <v>90</v>
      </c>
      <c r="P631">
        <f>VLOOKUP(D631,CPI[],2,FALSE)</f>
        <v>103.9</v>
      </c>
      <c r="Q631" s="5">
        <f>SUM(Movie[[#This Row],[gross]]*((VLOOKUP(2024,CPI[],2,FALSE))/Movie[[#This Row],[CPI numbers]]))</f>
        <v>7279841.7622714145</v>
      </c>
      <c r="R631" s="4">
        <f>IF(Movie[[#This Row],[budget]]=0,0,SUM((Movie[[#This Row],[gross]]-Movie[[#This Row],[budget]])/Movie[[#This Row],[budget]]))</f>
        <v>0</v>
      </c>
    </row>
    <row r="632" spans="1:18" x14ac:dyDescent="0.3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 s="1">
        <v>1945658</v>
      </c>
      <c r="N632" t="s">
        <v>2511</v>
      </c>
      <c r="O632">
        <v>99</v>
      </c>
      <c r="P632">
        <f>VLOOKUP(D632,CPI[],2,FALSE)</f>
        <v>103.9</v>
      </c>
      <c r="Q632" s="5">
        <f>SUM(Movie[[#This Row],[gross]]*((VLOOKUP(2024,CPI[],2,FALSE))/Movie[[#This Row],[CPI numbers]]))</f>
        <v>5874426.5120307989</v>
      </c>
      <c r="R632" s="4">
        <f>IF(Movie[[#This Row],[budget]]=0,0,SUM((Movie[[#This Row],[gross]]-Movie[[#This Row],[budget]])/Movie[[#This Row],[budget]]))</f>
        <v>0</v>
      </c>
    </row>
    <row r="633" spans="1:18" x14ac:dyDescent="0.3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 s="1">
        <v>343890</v>
      </c>
      <c r="N633" t="s">
        <v>904</v>
      </c>
      <c r="O633">
        <v>103</v>
      </c>
      <c r="P633">
        <f>VLOOKUP(D633,CPI[],2,FALSE)</f>
        <v>103.9</v>
      </c>
      <c r="Q633" s="5">
        <f>SUM(Movie[[#This Row],[gross]]*((VLOOKUP(2024,CPI[],2,FALSE))/Movie[[#This Row],[CPI numbers]]))</f>
        <v>1038289.6342637151</v>
      </c>
      <c r="R633" s="4">
        <f>IF(Movie[[#This Row],[budget]]=0,0,SUM((Movie[[#This Row],[gross]]-Movie[[#This Row],[budget]])/Movie[[#This Row],[budget]]))</f>
        <v>0</v>
      </c>
    </row>
    <row r="634" spans="1:18" x14ac:dyDescent="0.3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  <c r="P634">
        <f>VLOOKUP(D634,CPI[],2,FALSE)</f>
        <v>103.9</v>
      </c>
      <c r="Q634" s="5">
        <f>SUM(Movie[[#This Row],[gross]]*((VLOOKUP(2024,CPI[],2,FALSE))/Movie[[#This Row],[CPI numbers]]))</f>
        <v>0</v>
      </c>
      <c r="R634" s="4">
        <f>IF(Movie[[#This Row],[budget]]=0,0,SUM((Movie[[#This Row],[gross]]-Movie[[#This Row],[budget]])/Movie[[#This Row],[budget]]))</f>
        <v>0</v>
      </c>
    </row>
    <row r="635" spans="1:18" x14ac:dyDescent="0.3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 s="1">
        <v>221000</v>
      </c>
      <c r="M635" s="1">
        <v>2687148</v>
      </c>
      <c r="O635">
        <v>110</v>
      </c>
      <c r="P635">
        <f>VLOOKUP(D635,CPI[],2,FALSE)</f>
        <v>103.9</v>
      </c>
      <c r="Q635" s="5">
        <f>SUM(Movie[[#This Row],[gross]]*((VLOOKUP(2024,CPI[],2,FALSE))/Movie[[#This Row],[CPI numbers]]))</f>
        <v>8113169.6592877768</v>
      </c>
      <c r="R635" s="4">
        <f>IF(Movie[[#This Row],[budget]]=0,0,SUM((Movie[[#This Row],[gross]]-Movie[[#This Row],[budget]])/Movie[[#This Row],[budget]]))</f>
        <v>11.159040723981901</v>
      </c>
    </row>
    <row r="636" spans="1:18" x14ac:dyDescent="0.3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 s="1">
        <v>21058033</v>
      </c>
      <c r="N636" t="s">
        <v>1597</v>
      </c>
      <c r="O636">
        <v>88</v>
      </c>
      <c r="P636">
        <f>VLOOKUP(D636,CPI[],2,FALSE)</f>
        <v>103.9</v>
      </c>
      <c r="Q636" s="5">
        <f>SUM(Movie[[#This Row],[gross]]*((VLOOKUP(2024,CPI[],2,FALSE))/Movie[[#This Row],[CPI numbers]]))</f>
        <v>63579450.934552453</v>
      </c>
      <c r="R636" s="4">
        <f>IF(Movie[[#This Row],[budget]]=0,0,SUM((Movie[[#This Row],[gross]]-Movie[[#This Row],[budget]])/Movie[[#This Row],[budget]]))</f>
        <v>0</v>
      </c>
    </row>
    <row r="637" spans="1:18" x14ac:dyDescent="0.3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 s="1">
        <v>837914</v>
      </c>
      <c r="N637" t="s">
        <v>1720</v>
      </c>
      <c r="O637">
        <v>108</v>
      </c>
      <c r="P637">
        <f>VLOOKUP(D637,CPI[],2,FALSE)</f>
        <v>103.9</v>
      </c>
      <c r="Q637" s="5">
        <f>SUM(Movie[[#This Row],[gross]]*((VLOOKUP(2024,CPI[],2,FALSE))/Movie[[#This Row],[CPI numbers]]))</f>
        <v>2529871.2396535128</v>
      </c>
      <c r="R637" s="4">
        <f>IF(Movie[[#This Row],[budget]]=0,0,SUM((Movie[[#This Row],[gross]]-Movie[[#This Row],[budget]])/Movie[[#This Row],[budget]]))</f>
        <v>0</v>
      </c>
    </row>
    <row r="638" spans="1:18" x14ac:dyDescent="0.3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  <c r="P638">
        <f>VLOOKUP(D638,CPI[],2,FALSE)</f>
        <v>103.9</v>
      </c>
      <c r="Q638" s="5">
        <f>SUM(Movie[[#This Row],[gross]]*((VLOOKUP(2024,CPI[],2,FALSE))/Movie[[#This Row],[CPI numbers]]))</f>
        <v>0</v>
      </c>
      <c r="R638" s="4">
        <f>IF(Movie[[#This Row],[budget]]=0,0,SUM((Movie[[#This Row],[gross]]-Movie[[#This Row],[budget]])/Movie[[#This Row],[budget]]))</f>
        <v>0</v>
      </c>
    </row>
    <row r="639" spans="1:18" x14ac:dyDescent="0.3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  <c r="P639">
        <f>VLOOKUP(D639,CPI[],2,FALSE)</f>
        <v>103.9</v>
      </c>
      <c r="Q639" s="5">
        <f>SUM(Movie[[#This Row],[gross]]*((VLOOKUP(2024,CPI[],2,FALSE))/Movie[[#This Row],[CPI numbers]]))</f>
        <v>0</v>
      </c>
      <c r="R639" s="4">
        <f>IF(Movie[[#This Row],[budget]]=0,0,SUM((Movie[[#This Row],[gross]]-Movie[[#This Row],[budget]])/Movie[[#This Row],[budget]]))</f>
        <v>0</v>
      </c>
    </row>
    <row r="640" spans="1:18" x14ac:dyDescent="0.3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 s="1">
        <v>2729</v>
      </c>
      <c r="N640" t="s">
        <v>617</v>
      </c>
      <c r="O640">
        <v>89</v>
      </c>
      <c r="P640">
        <f>VLOOKUP(D640,CPI[],2,FALSE)</f>
        <v>103.9</v>
      </c>
      <c r="Q640" s="5">
        <f>SUM(Movie[[#This Row],[gross]]*((VLOOKUP(2024,CPI[],2,FALSE))/Movie[[#This Row],[CPI numbers]]))</f>
        <v>8239.5312800769971</v>
      </c>
      <c r="R640" s="4">
        <f>IF(Movie[[#This Row],[budget]]=0,0,SUM((Movie[[#This Row],[gross]]-Movie[[#This Row],[budget]])/Movie[[#This Row],[budget]]))</f>
        <v>0</v>
      </c>
    </row>
    <row r="641" spans="1:18" x14ac:dyDescent="0.3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 s="1">
        <v>1000000</v>
      </c>
      <c r="M641" s="1">
        <v>95000</v>
      </c>
      <c r="N641" t="s">
        <v>2542</v>
      </c>
      <c r="O641">
        <v>96</v>
      </c>
      <c r="P641">
        <f>VLOOKUP(D641,CPI[],2,FALSE)</f>
        <v>103.9</v>
      </c>
      <c r="Q641" s="5">
        <f>SUM(Movie[[#This Row],[gross]]*((VLOOKUP(2024,CPI[],2,FALSE))/Movie[[#This Row],[CPI numbers]]))</f>
        <v>286828.68142444658</v>
      </c>
      <c r="R641" s="4">
        <f>IF(Movie[[#This Row],[budget]]=0,0,SUM((Movie[[#This Row],[gross]]-Movie[[#This Row],[budget]])/Movie[[#This Row],[budget]]))</f>
        <v>-0.90500000000000003</v>
      </c>
    </row>
    <row r="642" spans="1:18" x14ac:dyDescent="0.3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  <c r="P642">
        <f>VLOOKUP(D642,CPI[],2,FALSE)</f>
        <v>103.9</v>
      </c>
      <c r="Q642" s="5">
        <f>SUM(Movie[[#This Row],[gross]]*((VLOOKUP(2024,CPI[],2,FALSE))/Movie[[#This Row],[CPI numbers]]))</f>
        <v>0</v>
      </c>
      <c r="R642" s="4">
        <f>IF(Movie[[#This Row],[budget]]=0,0,SUM((Movie[[#This Row],[gross]]-Movie[[#This Row],[budget]])/Movie[[#This Row],[budget]]))</f>
        <v>0</v>
      </c>
    </row>
    <row r="643" spans="1:18" x14ac:dyDescent="0.3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  <c r="P643">
        <f>VLOOKUP(D643,CPI[],2,FALSE)</f>
        <v>103.9</v>
      </c>
      <c r="Q643" s="5">
        <f>SUM(Movie[[#This Row],[gross]]*((VLOOKUP(2024,CPI[],2,FALSE))/Movie[[#This Row],[CPI numbers]]))</f>
        <v>0</v>
      </c>
      <c r="R643" s="4">
        <f>IF(Movie[[#This Row],[budget]]=0,0,SUM((Movie[[#This Row],[gross]]-Movie[[#This Row],[budget]])/Movie[[#This Row],[budget]]))</f>
        <v>0</v>
      </c>
    </row>
    <row r="644" spans="1:18" x14ac:dyDescent="0.3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 s="1">
        <v>127426</v>
      </c>
      <c r="N644" t="s">
        <v>2557</v>
      </c>
      <c r="O644">
        <v>90</v>
      </c>
      <c r="P644">
        <f>VLOOKUP(D644,CPI[],2,FALSE)</f>
        <v>103.9</v>
      </c>
      <c r="Q644" s="5">
        <f>SUM(Movie[[#This Row],[gross]]*((VLOOKUP(2024,CPI[],2,FALSE))/Movie[[#This Row],[CPI numbers]]))</f>
        <v>384730.85851780558</v>
      </c>
      <c r="R644" s="4">
        <f>IF(Movie[[#This Row],[budget]]=0,0,SUM((Movie[[#This Row],[gross]]-Movie[[#This Row],[budget]])/Movie[[#This Row],[budget]]))</f>
        <v>0</v>
      </c>
    </row>
    <row r="645" spans="1:18" x14ac:dyDescent="0.3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 s="1">
        <v>7500000</v>
      </c>
      <c r="M645" s="1">
        <v>38934048</v>
      </c>
      <c r="N645" t="s">
        <v>61</v>
      </c>
      <c r="O645">
        <v>94</v>
      </c>
      <c r="P645">
        <f>VLOOKUP(D645,CPI[],2,FALSE)</f>
        <v>107.6</v>
      </c>
      <c r="Q645" s="5">
        <f>SUM(Movie[[#This Row],[gross]]*((VLOOKUP(2024,CPI[],2,FALSE))/Movie[[#This Row],[CPI numbers]]))</f>
        <v>113509394.58736059</v>
      </c>
      <c r="R645" s="4">
        <f>IF(Movie[[#This Row],[budget]]=0,0,SUM((Movie[[#This Row],[gross]]-Movie[[#This Row],[budget]])/Movie[[#This Row],[budget]]))</f>
        <v>4.1912064000000004</v>
      </c>
    </row>
    <row r="646" spans="1:18" x14ac:dyDescent="0.3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 s="1">
        <v>19000000</v>
      </c>
      <c r="M646" s="1">
        <v>63980721</v>
      </c>
      <c r="N646" t="s">
        <v>23</v>
      </c>
      <c r="O646">
        <v>114</v>
      </c>
      <c r="P646">
        <f>VLOOKUP(D646,CPI[],2,FALSE)</f>
        <v>107.6</v>
      </c>
      <c r="Q646" s="5">
        <f>SUM(Movie[[#This Row],[gross]]*((VLOOKUP(2024,CPI[],2,FALSE))/Movie[[#This Row],[CPI numbers]]))</f>
        <v>186531154.06784385</v>
      </c>
      <c r="R646" s="4">
        <f>IF(Movie[[#This Row],[budget]]=0,0,SUM((Movie[[#This Row],[gross]]-Movie[[#This Row],[budget]])/Movie[[#This Row],[budget]]))</f>
        <v>2.3674063684210527</v>
      </c>
    </row>
    <row r="647" spans="1:18" x14ac:dyDescent="0.3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 s="1">
        <v>19000000</v>
      </c>
      <c r="M647" s="1">
        <v>381906762</v>
      </c>
      <c r="N647" t="s">
        <v>61</v>
      </c>
      <c r="O647">
        <v>116</v>
      </c>
      <c r="P647">
        <f>VLOOKUP(D647,CPI[],2,FALSE)</f>
        <v>107.6</v>
      </c>
      <c r="Q647" s="5">
        <f>SUM(Movie[[#This Row],[gross]]*((VLOOKUP(2024,CPI[],2,FALSE))/Movie[[#This Row],[CPI numbers]]))</f>
        <v>1113421479.9200745</v>
      </c>
      <c r="R647" s="4">
        <f>IF(Movie[[#This Row],[budget]]=0,0,SUM((Movie[[#This Row],[gross]]-Movie[[#This Row],[budget]])/Movie[[#This Row],[budget]]))</f>
        <v>19.100355894736843</v>
      </c>
    </row>
    <row r="648" spans="1:18" x14ac:dyDescent="0.3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 s="1">
        <v>6000000</v>
      </c>
      <c r="M648" s="1">
        <v>17307019</v>
      </c>
      <c r="N648" t="s">
        <v>2571</v>
      </c>
      <c r="O648">
        <v>116</v>
      </c>
      <c r="P648">
        <f>VLOOKUP(D648,CPI[],2,FALSE)</f>
        <v>107.6</v>
      </c>
      <c r="Q648" s="5">
        <f>SUM(Movie[[#This Row],[gross]]*((VLOOKUP(2024,CPI[],2,FALSE))/Movie[[#This Row],[CPI numbers]]))</f>
        <v>50457359.296468399</v>
      </c>
      <c r="R648" s="4">
        <f>IF(Movie[[#This Row],[budget]]=0,0,SUM((Movie[[#This Row],[gross]]-Movie[[#This Row],[budget]])/Movie[[#This Row],[budget]]))</f>
        <v>1.8845031666666667</v>
      </c>
    </row>
    <row r="649" spans="1:18" x14ac:dyDescent="0.3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 s="1">
        <v>15000000</v>
      </c>
      <c r="M649" s="1">
        <v>14643997</v>
      </c>
      <c r="N649" t="s">
        <v>44</v>
      </c>
      <c r="O649">
        <v>94</v>
      </c>
      <c r="P649">
        <f>VLOOKUP(D649,CPI[],2,FALSE)</f>
        <v>107.6</v>
      </c>
      <c r="Q649" s="5">
        <f>SUM(Movie[[#This Row],[gross]]*((VLOOKUP(2024,CPI[],2,FALSE))/Movie[[#This Row],[CPI numbers]]))</f>
        <v>42693511.699814126</v>
      </c>
      <c r="R649" s="4">
        <f>IF(Movie[[#This Row],[budget]]=0,0,SUM((Movie[[#This Row],[gross]]-Movie[[#This Row],[budget]])/Movie[[#This Row],[budget]]))</f>
        <v>-2.3733533333333334E-2</v>
      </c>
    </row>
    <row r="650" spans="1:18" x14ac:dyDescent="0.3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 s="1">
        <v>1000000</v>
      </c>
      <c r="M650" s="1">
        <v>51525171</v>
      </c>
      <c r="N650" t="s">
        <v>61</v>
      </c>
      <c r="O650">
        <v>97</v>
      </c>
      <c r="P650">
        <f>VLOOKUP(D650,CPI[],2,FALSE)</f>
        <v>107.6</v>
      </c>
      <c r="Q650" s="5">
        <f>SUM(Movie[[#This Row],[gross]]*((VLOOKUP(2024,CPI[],2,FALSE))/Movie[[#This Row],[CPI numbers]]))</f>
        <v>150217900.95446098</v>
      </c>
      <c r="R650" s="4">
        <f>IF(Movie[[#This Row],[budget]]=0,0,SUM((Movie[[#This Row],[gross]]-Movie[[#This Row],[budget]])/Movie[[#This Row],[budget]]))</f>
        <v>50.525171</v>
      </c>
    </row>
    <row r="651" spans="1:18" x14ac:dyDescent="0.3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 s="1">
        <v>17500000</v>
      </c>
      <c r="M651" s="1">
        <v>85313124</v>
      </c>
      <c r="N651" t="s">
        <v>180</v>
      </c>
      <c r="O651">
        <v>117</v>
      </c>
      <c r="P651">
        <f>VLOOKUP(D651,CPI[],2,FALSE)</f>
        <v>107.6</v>
      </c>
      <c r="Q651" s="5">
        <f>SUM(Movie[[#This Row],[gross]]*((VLOOKUP(2024,CPI[],2,FALSE))/Movie[[#This Row],[CPI numbers]]))</f>
        <v>248724228.61338291</v>
      </c>
      <c r="R651" s="4">
        <f>IF(Movie[[#This Row],[budget]]=0,0,SUM((Movie[[#This Row],[gross]]-Movie[[#This Row],[budget]])/Movie[[#This Row],[budget]]))</f>
        <v>3.875035657142857</v>
      </c>
    </row>
    <row r="652" spans="1:18" x14ac:dyDescent="0.3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 s="1">
        <v>44000000</v>
      </c>
      <c r="M652" s="1">
        <v>300400432</v>
      </c>
      <c r="N652" t="s">
        <v>643</v>
      </c>
      <c r="O652">
        <v>96</v>
      </c>
      <c r="P652">
        <f>VLOOKUP(D652,CPI[],2,FALSE)</f>
        <v>107.6</v>
      </c>
      <c r="Q652" s="5">
        <f>SUM(Movie[[#This Row],[gross]]*((VLOOKUP(2024,CPI[],2,FALSE))/Movie[[#This Row],[CPI numbers]]))</f>
        <v>875795683.25650561</v>
      </c>
      <c r="R652" s="4">
        <f>IF(Movie[[#This Row],[budget]]=0,0,SUM((Movie[[#This Row],[gross]]-Movie[[#This Row],[budget]])/Movie[[#This Row],[budget]]))</f>
        <v>5.8272825454545458</v>
      </c>
    </row>
    <row r="653" spans="1:18" x14ac:dyDescent="0.3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 s="1">
        <v>8000000</v>
      </c>
      <c r="M653" s="1">
        <v>48230162</v>
      </c>
      <c r="N653" t="s">
        <v>61</v>
      </c>
      <c r="O653">
        <v>120</v>
      </c>
      <c r="P653">
        <f>VLOOKUP(D653,CPI[],2,FALSE)</f>
        <v>107.6</v>
      </c>
      <c r="Q653" s="5">
        <f>SUM(Movie[[#This Row],[gross]]*((VLOOKUP(2024,CPI[],2,FALSE))/Movie[[#This Row],[CPI numbers]]))</f>
        <v>140611541.07249072</v>
      </c>
      <c r="R653" s="4">
        <f>IF(Movie[[#This Row],[budget]]=0,0,SUM((Movie[[#This Row],[gross]]-Movie[[#This Row],[budget]])/Movie[[#This Row],[budget]]))</f>
        <v>5.02877025</v>
      </c>
    </row>
    <row r="654" spans="1:18" x14ac:dyDescent="0.3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 s="1">
        <v>24500000</v>
      </c>
      <c r="M654" s="1">
        <v>15502112</v>
      </c>
      <c r="N654" t="s">
        <v>2590</v>
      </c>
      <c r="O654">
        <v>94</v>
      </c>
      <c r="P654">
        <f>VLOOKUP(D654,CPI[],2,FALSE)</f>
        <v>107.6</v>
      </c>
      <c r="Q654" s="5">
        <f>SUM(Movie[[#This Row],[gross]]*((VLOOKUP(2024,CPI[],2,FALSE))/Movie[[#This Row],[CPI numbers]]))</f>
        <v>45195283.776951671</v>
      </c>
      <c r="R654" s="4">
        <f>IF(Movie[[#This Row],[budget]]=0,0,SUM((Movie[[#This Row],[gross]]-Movie[[#This Row],[budget]])/Movie[[#This Row],[budget]]))</f>
        <v>-0.36726073469387754</v>
      </c>
    </row>
    <row r="655" spans="1:18" x14ac:dyDescent="0.3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 s="1">
        <v>4000000</v>
      </c>
      <c r="M655" s="1">
        <v>14237880</v>
      </c>
      <c r="N655" t="s">
        <v>530</v>
      </c>
      <c r="O655">
        <v>91</v>
      </c>
      <c r="P655">
        <f>VLOOKUP(D655,CPI[],2,FALSE)</f>
        <v>107.6</v>
      </c>
      <c r="Q655" s="5">
        <f>SUM(Movie[[#This Row],[gross]]*((VLOOKUP(2024,CPI[],2,FALSE))/Movie[[#This Row],[CPI numbers]]))</f>
        <v>41509507.026022308</v>
      </c>
      <c r="R655" s="4">
        <f>IF(Movie[[#This Row],[budget]]=0,0,SUM((Movie[[#This Row],[gross]]-Movie[[#This Row],[budget]])/Movie[[#This Row],[budget]]))</f>
        <v>2.5594700000000001</v>
      </c>
    </row>
    <row r="656" spans="1:18" x14ac:dyDescent="0.3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 s="1">
        <v>10000000</v>
      </c>
      <c r="M656" s="1">
        <v>37803872</v>
      </c>
      <c r="N656" t="s">
        <v>31</v>
      </c>
      <c r="O656">
        <v>110</v>
      </c>
      <c r="P656">
        <f>VLOOKUP(D656,CPI[],2,FALSE)</f>
        <v>107.6</v>
      </c>
      <c r="Q656" s="5">
        <f>SUM(Movie[[#This Row],[gross]]*((VLOOKUP(2024,CPI[],2,FALSE))/Movie[[#This Row],[CPI numbers]]))</f>
        <v>110214448.38661709</v>
      </c>
      <c r="R656" s="4">
        <f>IF(Movie[[#This Row],[budget]]=0,0,SUM((Movie[[#This Row],[gross]]-Movie[[#This Row],[budget]])/Movie[[#This Row],[budget]]))</f>
        <v>2.7803871999999998</v>
      </c>
    </row>
    <row r="657" spans="1:18" x14ac:dyDescent="0.3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 s="1">
        <v>15000000</v>
      </c>
      <c r="M657" s="1">
        <v>9949953</v>
      </c>
      <c r="N657" t="s">
        <v>1063</v>
      </c>
      <c r="O657">
        <v>132</v>
      </c>
      <c r="P657">
        <f>VLOOKUP(D657,CPI[],2,FALSE)</f>
        <v>107.6</v>
      </c>
      <c r="Q657" s="5">
        <f>SUM(Movie[[#This Row],[gross]]*((VLOOKUP(2024,CPI[],2,FALSE))/Movie[[#This Row],[CPI numbers]]))</f>
        <v>29008366.692379184</v>
      </c>
      <c r="R657" s="4">
        <f>IF(Movie[[#This Row],[budget]]=0,0,SUM((Movie[[#This Row],[gross]]-Movie[[#This Row],[budget]])/Movie[[#This Row],[budget]]))</f>
        <v>-0.33666980000000002</v>
      </c>
    </row>
    <row r="658" spans="1:18" x14ac:dyDescent="0.3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 s="1">
        <v>6900000</v>
      </c>
      <c r="M658" s="1">
        <v>41410568</v>
      </c>
      <c r="N658" t="s">
        <v>86</v>
      </c>
      <c r="O658">
        <v>115</v>
      </c>
      <c r="P658">
        <f>VLOOKUP(D658,CPI[],2,FALSE)</f>
        <v>107.6</v>
      </c>
      <c r="Q658" s="5">
        <f>SUM(Movie[[#This Row],[gross]]*((VLOOKUP(2024,CPI[],2,FALSE))/Movie[[#This Row],[CPI numbers]]))</f>
        <v>120729509.12267658</v>
      </c>
      <c r="R658" s="4">
        <f>IF(Movie[[#This Row],[budget]]=0,0,SUM((Movie[[#This Row],[gross]]-Movie[[#This Row],[budget]])/Movie[[#This Row],[budget]]))</f>
        <v>5.0015315942028984</v>
      </c>
    </row>
    <row r="659" spans="1:18" x14ac:dyDescent="0.3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 s="1">
        <v>33086611</v>
      </c>
      <c r="N659" t="s">
        <v>1536</v>
      </c>
      <c r="O659">
        <v>91</v>
      </c>
      <c r="P659">
        <f>VLOOKUP(D659,CPI[],2,FALSE)</f>
        <v>107.6</v>
      </c>
      <c r="Q659" s="5">
        <f>SUM(Movie[[#This Row],[gross]]*((VLOOKUP(2024,CPI[],2,FALSE))/Movie[[#This Row],[CPI numbers]]))</f>
        <v>96461615.898698881</v>
      </c>
      <c r="R659" s="4">
        <f>IF(Movie[[#This Row],[budget]]=0,0,SUM((Movie[[#This Row],[gross]]-Movie[[#This Row],[budget]])/Movie[[#This Row],[budget]]))</f>
        <v>0</v>
      </c>
    </row>
    <row r="660" spans="1:18" x14ac:dyDescent="0.3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 s="1">
        <v>8000000</v>
      </c>
      <c r="M660" s="1">
        <v>12952019</v>
      </c>
      <c r="N660" t="s">
        <v>2609</v>
      </c>
      <c r="O660">
        <v>108</v>
      </c>
      <c r="P660">
        <f>VLOOKUP(D660,CPI[],2,FALSE)</f>
        <v>107.6</v>
      </c>
      <c r="Q660" s="5">
        <f>SUM(Movie[[#This Row],[gross]]*((VLOOKUP(2024,CPI[],2,FALSE))/Movie[[#This Row],[CPI numbers]]))</f>
        <v>37760672.493494421</v>
      </c>
      <c r="R660" s="4">
        <f>IF(Movie[[#This Row],[budget]]=0,0,SUM((Movie[[#This Row],[gross]]-Movie[[#This Row],[budget]])/Movie[[#This Row],[budget]]))</f>
        <v>0.61900237499999999</v>
      </c>
    </row>
    <row r="661" spans="1:18" x14ac:dyDescent="0.3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 s="1">
        <v>10000000</v>
      </c>
      <c r="M661" s="1">
        <v>57491000</v>
      </c>
      <c r="N661" t="s">
        <v>2571</v>
      </c>
      <c r="O661">
        <v>90</v>
      </c>
      <c r="P661">
        <f>VLOOKUP(D661,CPI[],2,FALSE)</f>
        <v>107.6</v>
      </c>
      <c r="Q661" s="5">
        <f>SUM(Movie[[#This Row],[gross]]*((VLOOKUP(2024,CPI[],2,FALSE))/Movie[[#This Row],[CPI numbers]]))</f>
        <v>167610842.93680298</v>
      </c>
      <c r="R661" s="4">
        <f>IF(Movie[[#This Row],[budget]]=0,0,SUM((Movie[[#This Row],[gross]]-Movie[[#This Row],[budget]])/Movie[[#This Row],[budget]]))</f>
        <v>4.7491000000000003</v>
      </c>
    </row>
    <row r="662" spans="1:18" x14ac:dyDescent="0.3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 s="1">
        <v>12000000</v>
      </c>
      <c r="M662" s="1">
        <v>68706993</v>
      </c>
      <c r="N662" t="s">
        <v>44</v>
      </c>
      <c r="O662">
        <v>112</v>
      </c>
      <c r="P662">
        <f>VLOOKUP(D662,CPI[],2,FALSE)</f>
        <v>107.6</v>
      </c>
      <c r="Q662" s="5">
        <f>SUM(Movie[[#This Row],[gross]]*((VLOOKUP(2024,CPI[],2,FALSE))/Movie[[#This Row],[CPI numbers]]))</f>
        <v>200310257.47304833</v>
      </c>
      <c r="R662" s="4">
        <f>IF(Movie[[#This Row],[budget]]=0,0,SUM((Movie[[#This Row],[gross]]-Movie[[#This Row],[budget]])/Movie[[#This Row],[budget]]))</f>
        <v>4.7255827500000001</v>
      </c>
    </row>
    <row r="663" spans="1:18" x14ac:dyDescent="0.3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 s="1">
        <v>15000000</v>
      </c>
      <c r="M663" s="1">
        <v>98467863</v>
      </c>
      <c r="N663" t="s">
        <v>1546</v>
      </c>
      <c r="O663">
        <v>154</v>
      </c>
      <c r="P663">
        <f>VLOOKUP(D663,CPI[],2,FALSE)</f>
        <v>107.6</v>
      </c>
      <c r="Q663" s="5">
        <f>SUM(Movie[[#This Row],[gross]]*((VLOOKUP(2024,CPI[],2,FALSE))/Movie[[#This Row],[CPI numbers]]))</f>
        <v>287075916.57156134</v>
      </c>
      <c r="R663" s="4">
        <f>IF(Movie[[#This Row],[budget]]=0,0,SUM((Movie[[#This Row],[gross]]-Movie[[#This Row],[budget]])/Movie[[#This Row],[budget]]))</f>
        <v>5.5645242000000001</v>
      </c>
    </row>
    <row r="664" spans="1:18" x14ac:dyDescent="0.3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 s="1">
        <v>26000000</v>
      </c>
      <c r="M664" s="1">
        <v>32192570</v>
      </c>
      <c r="N664" t="s">
        <v>31</v>
      </c>
      <c r="O664">
        <v>133</v>
      </c>
      <c r="P664">
        <f>VLOOKUP(D664,CPI[],2,FALSE)</f>
        <v>107.6</v>
      </c>
      <c r="Q664" s="5">
        <f>SUM(Movie[[#This Row],[gross]]*((VLOOKUP(2024,CPI[],2,FALSE))/Movie[[#This Row],[CPI numbers]]))</f>
        <v>93855104.172862455</v>
      </c>
      <c r="R664" s="4">
        <f>IF(Movie[[#This Row],[budget]]=0,0,SUM((Movie[[#This Row],[gross]]-Movie[[#This Row],[budget]])/Movie[[#This Row],[budget]]))</f>
        <v>0.23817576923076922</v>
      </c>
    </row>
    <row r="665" spans="1:18" x14ac:dyDescent="0.3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 s="1">
        <v>30000000</v>
      </c>
      <c r="M665" s="1">
        <v>300473716</v>
      </c>
      <c r="N665" t="s">
        <v>80</v>
      </c>
      <c r="O665">
        <v>91</v>
      </c>
      <c r="P665">
        <f>VLOOKUP(D665,CPI[],2,FALSE)</f>
        <v>107.6</v>
      </c>
      <c r="Q665" s="5">
        <f>SUM(Movie[[#This Row],[gross]]*((VLOOKUP(2024,CPI[],2,FALSE))/Movie[[#This Row],[CPI numbers]]))</f>
        <v>876009337.44609666</v>
      </c>
      <c r="R665" s="4">
        <f>IF(Movie[[#This Row],[budget]]=0,0,SUM((Movie[[#This Row],[gross]]-Movie[[#This Row],[budget]])/Movie[[#This Row],[budget]]))</f>
        <v>9.0157905333333339</v>
      </c>
    </row>
    <row r="666" spans="1:18" x14ac:dyDescent="0.3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 s="1">
        <v>10297601</v>
      </c>
      <c r="N666" t="s">
        <v>2240</v>
      </c>
      <c r="O666">
        <v>97</v>
      </c>
      <c r="P666">
        <f>VLOOKUP(D666,CPI[],2,FALSE)</f>
        <v>107.6</v>
      </c>
      <c r="Q666" s="5">
        <f>SUM(Movie[[#This Row],[gross]]*((VLOOKUP(2024,CPI[],2,FALSE))/Movie[[#This Row],[CPI numbers]]))</f>
        <v>30021909.235130113</v>
      </c>
      <c r="R666" s="4">
        <f>IF(Movie[[#This Row],[budget]]=0,0,SUM((Movie[[#This Row],[gross]]-Movie[[#This Row],[budget]])/Movie[[#This Row],[budget]]))</f>
        <v>0</v>
      </c>
    </row>
    <row r="667" spans="1:18" x14ac:dyDescent="0.3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 s="1">
        <v>11500000</v>
      </c>
      <c r="M667" s="1">
        <v>4164283</v>
      </c>
      <c r="N667" t="s">
        <v>2630</v>
      </c>
      <c r="O667">
        <v>162</v>
      </c>
      <c r="P667">
        <f>VLOOKUP(D667,CPI[],2,FALSE)</f>
        <v>107.6</v>
      </c>
      <c r="Q667" s="5">
        <f>SUM(Movie[[#This Row],[gross]]*((VLOOKUP(2024,CPI[],2,FALSE))/Movie[[#This Row],[CPI numbers]]))</f>
        <v>12140665.214684015</v>
      </c>
      <c r="R667" s="4">
        <f>IF(Movie[[#This Row],[budget]]=0,0,SUM((Movie[[#This Row],[gross]]-Movie[[#This Row],[budget]])/Movie[[#This Row],[budget]]))</f>
        <v>-0.6378884347826087</v>
      </c>
    </row>
    <row r="668" spans="1:18" x14ac:dyDescent="0.3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 s="1">
        <v>20000000</v>
      </c>
      <c r="M668" s="1">
        <v>18432000</v>
      </c>
      <c r="N668" t="s">
        <v>180</v>
      </c>
      <c r="O668">
        <v>121</v>
      </c>
      <c r="P668">
        <f>VLOOKUP(D668,CPI[],2,FALSE)</f>
        <v>107.6</v>
      </c>
      <c r="Q668" s="5">
        <f>SUM(Movie[[#This Row],[gross]]*((VLOOKUP(2024,CPI[],2,FALSE))/Movie[[#This Row],[CPI numbers]]))</f>
        <v>53737159.851301119</v>
      </c>
      <c r="R668" s="4">
        <f>IF(Movie[[#This Row],[budget]]=0,0,SUM((Movie[[#This Row],[gross]]-Movie[[#This Row],[budget]])/Movie[[#This Row],[budget]]))</f>
        <v>-7.8399999999999997E-2</v>
      </c>
    </row>
    <row r="669" spans="1:18" x14ac:dyDescent="0.3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 s="1">
        <v>3000000</v>
      </c>
      <c r="M669" s="1">
        <v>21041453</v>
      </c>
      <c r="N669" t="s">
        <v>1083</v>
      </c>
      <c r="O669">
        <v>117</v>
      </c>
      <c r="P669">
        <f>VLOOKUP(D669,CPI[],2,FALSE)</f>
        <v>107.6</v>
      </c>
      <c r="Q669" s="5">
        <f>SUM(Movie[[#This Row],[gross]]*((VLOOKUP(2024,CPI[],2,FALSE))/Movie[[#This Row],[CPI numbers]]))</f>
        <v>61344830.911710039</v>
      </c>
      <c r="R669" s="4">
        <f>IF(Movie[[#This Row],[budget]]=0,0,SUM((Movie[[#This Row],[gross]]-Movie[[#This Row],[budget]])/Movie[[#This Row],[budget]]))</f>
        <v>6.0138176666666663</v>
      </c>
    </row>
    <row r="670" spans="1:18" x14ac:dyDescent="0.3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 s="1">
        <v>17900000</v>
      </c>
      <c r="M670" s="1">
        <v>6951415</v>
      </c>
      <c r="N670" t="s">
        <v>593</v>
      </c>
      <c r="O670">
        <v>89</v>
      </c>
      <c r="P670">
        <f>VLOOKUP(D670,CPI[],2,FALSE)</f>
        <v>107.6</v>
      </c>
      <c r="Q670" s="5">
        <f>SUM(Movie[[#This Row],[gross]]*((VLOOKUP(2024,CPI[],2,FALSE))/Movie[[#This Row],[CPI numbers]]))</f>
        <v>20266346.519516729</v>
      </c>
      <c r="R670" s="4">
        <f>IF(Movie[[#This Row],[budget]]=0,0,SUM((Movie[[#This Row],[gross]]-Movie[[#This Row],[budget]])/Movie[[#This Row],[budget]]))</f>
        <v>-0.61165279329608935</v>
      </c>
    </row>
    <row r="671" spans="1:18" x14ac:dyDescent="0.3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 s="1">
        <v>9000000</v>
      </c>
      <c r="M671" s="1">
        <v>24922237</v>
      </c>
      <c r="N671" t="s">
        <v>31</v>
      </c>
      <c r="O671">
        <v>106</v>
      </c>
      <c r="P671">
        <f>VLOOKUP(D671,CPI[],2,FALSE)</f>
        <v>107.6</v>
      </c>
      <c r="Q671" s="5">
        <f>SUM(Movie[[#This Row],[gross]]*((VLOOKUP(2024,CPI[],2,FALSE))/Movie[[#This Row],[CPI numbers]]))</f>
        <v>72658975.342936799</v>
      </c>
      <c r="R671" s="4">
        <f>IF(Movie[[#This Row],[budget]]=0,0,SUM((Movie[[#This Row],[gross]]-Movie[[#This Row],[budget]])/Movie[[#This Row],[budget]]))</f>
        <v>1.7691374444444445</v>
      </c>
    </row>
    <row r="672" spans="1:18" x14ac:dyDescent="0.3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 s="1">
        <v>25000000</v>
      </c>
      <c r="M672" s="1">
        <v>9873044</v>
      </c>
      <c r="N672" t="s">
        <v>44</v>
      </c>
      <c r="O672">
        <v>109</v>
      </c>
      <c r="P672">
        <f>VLOOKUP(D672,CPI[],2,FALSE)</f>
        <v>107.6</v>
      </c>
      <c r="Q672" s="5">
        <f>SUM(Movie[[#This Row],[gross]]*((VLOOKUP(2024,CPI[],2,FALSE))/Movie[[#This Row],[CPI numbers]]))</f>
        <v>28784144.078066915</v>
      </c>
      <c r="R672" s="4">
        <f>IF(Movie[[#This Row],[budget]]=0,0,SUM((Movie[[#This Row],[gross]]-Movie[[#This Row],[budget]])/Movie[[#This Row],[budget]]))</f>
        <v>-0.60507823999999999</v>
      </c>
    </row>
    <row r="673" spans="1:18" x14ac:dyDescent="0.3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 s="1">
        <v>6500000</v>
      </c>
      <c r="N673" t="s">
        <v>2648</v>
      </c>
      <c r="O673">
        <v>126</v>
      </c>
      <c r="P673">
        <f>VLOOKUP(D673,CPI[],2,FALSE)</f>
        <v>107.6</v>
      </c>
      <c r="Q673" s="5">
        <f>SUM(Movie[[#This Row],[gross]]*((VLOOKUP(2024,CPI[],2,FALSE))/Movie[[#This Row],[CPI numbers]]))</f>
        <v>0</v>
      </c>
      <c r="R673" s="4">
        <f>IF(Movie[[#This Row],[budget]]=0,0,SUM((Movie[[#This Row],[gross]]-Movie[[#This Row],[budget]])/Movie[[#This Row],[budget]]))</f>
        <v>-1</v>
      </c>
    </row>
    <row r="674" spans="1:18" x14ac:dyDescent="0.3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 s="1">
        <v>10000000</v>
      </c>
      <c r="M674" s="1">
        <v>36230219</v>
      </c>
      <c r="N674" t="s">
        <v>536</v>
      </c>
      <c r="O674">
        <v>107</v>
      </c>
      <c r="P674">
        <f>VLOOKUP(D674,CPI[],2,FALSE)</f>
        <v>107.6</v>
      </c>
      <c r="Q674" s="5">
        <f>SUM(Movie[[#This Row],[gross]]*((VLOOKUP(2024,CPI[],2,FALSE))/Movie[[#This Row],[CPI numbers]]))</f>
        <v>105626577.14033458</v>
      </c>
      <c r="R674" s="4">
        <f>IF(Movie[[#This Row],[budget]]=0,0,SUM((Movie[[#This Row],[gross]]-Movie[[#This Row],[budget]])/Movie[[#This Row],[budget]]))</f>
        <v>2.6230218999999999</v>
      </c>
    </row>
    <row r="675" spans="1:18" x14ac:dyDescent="0.3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 s="1">
        <v>4500000</v>
      </c>
      <c r="M675" s="1">
        <v>10609321</v>
      </c>
      <c r="N675" t="s">
        <v>1186</v>
      </c>
      <c r="O675">
        <v>97</v>
      </c>
      <c r="P675">
        <f>VLOOKUP(D675,CPI[],2,FALSE)</f>
        <v>107.6</v>
      </c>
      <c r="Q675" s="5">
        <f>SUM(Movie[[#This Row],[gross]]*((VLOOKUP(2024,CPI[],2,FALSE))/Movie[[#This Row],[CPI numbers]]))</f>
        <v>30930706.298327137</v>
      </c>
      <c r="R675" s="4">
        <f>IF(Movie[[#This Row],[budget]]=0,0,SUM((Movie[[#This Row],[gross]]-Movie[[#This Row],[budget]])/Movie[[#This Row],[budget]]))</f>
        <v>1.3576268888888889</v>
      </c>
    </row>
    <row r="676" spans="1:18" x14ac:dyDescent="0.3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 s="1">
        <v>30000000</v>
      </c>
      <c r="M676" s="1">
        <v>50327960</v>
      </c>
      <c r="N676" t="s">
        <v>588</v>
      </c>
      <c r="O676">
        <v>131</v>
      </c>
      <c r="P676">
        <f>VLOOKUP(D676,CPI[],2,FALSE)</f>
        <v>107.6</v>
      </c>
      <c r="Q676" s="5">
        <f>SUM(Movie[[#This Row],[gross]]*((VLOOKUP(2024,CPI[],2,FALSE))/Movie[[#This Row],[CPI numbers]]))</f>
        <v>146727519.07063198</v>
      </c>
      <c r="R676" s="4">
        <f>IF(Movie[[#This Row],[budget]]=0,0,SUM((Movie[[#This Row],[gross]]-Movie[[#This Row],[budget]])/Movie[[#This Row],[budget]]))</f>
        <v>0.67759866666666668</v>
      </c>
    </row>
    <row r="677" spans="1:18" x14ac:dyDescent="0.3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 s="1">
        <v>8000000</v>
      </c>
      <c r="M677" s="1">
        <v>59612888</v>
      </c>
      <c r="N677" t="s">
        <v>61</v>
      </c>
      <c r="O677">
        <v>98</v>
      </c>
      <c r="P677">
        <f>VLOOKUP(D677,CPI[],2,FALSE)</f>
        <v>107.6</v>
      </c>
      <c r="Q677" s="5">
        <f>SUM(Movie[[#This Row],[gross]]*((VLOOKUP(2024,CPI[],2,FALSE))/Movie[[#This Row],[CPI numbers]]))</f>
        <v>173797053.58364314</v>
      </c>
      <c r="R677" s="4">
        <f>IF(Movie[[#This Row],[budget]]=0,0,SUM((Movie[[#This Row],[gross]]-Movie[[#This Row],[budget]])/Movie[[#This Row],[budget]]))</f>
        <v>6.4516109999999998</v>
      </c>
    </row>
    <row r="678" spans="1:18" x14ac:dyDescent="0.3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 s="1">
        <v>19000000</v>
      </c>
      <c r="M678" s="1">
        <v>12918858</v>
      </c>
      <c r="N678" t="s">
        <v>31</v>
      </c>
      <c r="O678">
        <v>115</v>
      </c>
      <c r="P678">
        <f>VLOOKUP(D678,CPI[],2,FALSE)</f>
        <v>107.6</v>
      </c>
      <c r="Q678" s="5">
        <f>SUM(Movie[[#This Row],[gross]]*((VLOOKUP(2024,CPI[],2,FALSE))/Movie[[#This Row],[CPI numbers]]))</f>
        <v>37663994.001858734</v>
      </c>
      <c r="R678" s="4">
        <f>IF(Movie[[#This Row],[budget]]=0,0,SUM((Movie[[#This Row],[gross]]-Movie[[#This Row],[budget]])/Movie[[#This Row],[budget]]))</f>
        <v>-0.32006010526315787</v>
      </c>
    </row>
    <row r="679" spans="1:18" x14ac:dyDescent="0.3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 s="1">
        <v>3000000</v>
      </c>
      <c r="M679" s="1">
        <v>29999213</v>
      </c>
      <c r="N679" t="s">
        <v>2026</v>
      </c>
      <c r="O679">
        <v>87</v>
      </c>
      <c r="P679">
        <f>VLOOKUP(D679,CPI[],2,FALSE)</f>
        <v>107.6</v>
      </c>
      <c r="Q679" s="5">
        <f>SUM(Movie[[#This Row],[gross]]*((VLOOKUP(2024,CPI[],2,FALSE))/Movie[[#This Row],[CPI numbers]]))</f>
        <v>87460530.837360591</v>
      </c>
      <c r="R679" s="4">
        <f>IF(Movie[[#This Row],[budget]]=0,0,SUM((Movie[[#This Row],[gross]]-Movie[[#This Row],[budget]])/Movie[[#This Row],[budget]]))</f>
        <v>8.9997376666666664</v>
      </c>
    </row>
    <row r="680" spans="1:18" x14ac:dyDescent="0.3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 s="1">
        <v>24689703</v>
      </c>
      <c r="N680" t="s">
        <v>44</v>
      </c>
      <c r="O680">
        <v>87</v>
      </c>
      <c r="P680">
        <f>VLOOKUP(D680,CPI[],2,FALSE)</f>
        <v>107.6</v>
      </c>
      <c r="Q680" s="5">
        <f>SUM(Movie[[#This Row],[gross]]*((VLOOKUP(2024,CPI[],2,FALSE))/Movie[[#This Row],[CPI numbers]]))</f>
        <v>71981039.322490707</v>
      </c>
      <c r="R680" s="4">
        <f>IF(Movie[[#This Row],[budget]]=0,0,SUM((Movie[[#This Row],[gross]]-Movie[[#This Row],[budget]])/Movie[[#This Row],[budget]]))</f>
        <v>0</v>
      </c>
    </row>
    <row r="681" spans="1:18" x14ac:dyDescent="0.3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 s="1">
        <v>25000000</v>
      </c>
      <c r="M681" s="1">
        <v>11603545</v>
      </c>
      <c r="N681" t="s">
        <v>1175</v>
      </c>
      <c r="O681">
        <v>101</v>
      </c>
      <c r="P681">
        <f>VLOOKUP(D681,CPI[],2,FALSE)</f>
        <v>107.6</v>
      </c>
      <c r="Q681" s="5">
        <f>SUM(Movie[[#This Row],[gross]]*((VLOOKUP(2024,CPI[],2,FALSE))/Movie[[#This Row],[CPI numbers]]))</f>
        <v>33829294.298327141</v>
      </c>
      <c r="R681" s="4">
        <f>IF(Movie[[#This Row],[budget]]=0,0,SUM((Movie[[#This Row],[gross]]-Movie[[#This Row],[budget]])/Movie[[#This Row],[budget]]))</f>
        <v>-0.53585819999999995</v>
      </c>
    </row>
    <row r="682" spans="1:18" x14ac:dyDescent="0.3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 s="1">
        <v>6000000</v>
      </c>
      <c r="M682" s="1">
        <v>40940662</v>
      </c>
      <c r="N682" t="s">
        <v>23</v>
      </c>
      <c r="O682">
        <v>91</v>
      </c>
      <c r="P682">
        <f>VLOOKUP(D682,CPI[],2,FALSE)</f>
        <v>107.6</v>
      </c>
      <c r="Q682" s="5">
        <f>SUM(Movie[[#This Row],[gross]]*((VLOOKUP(2024,CPI[],2,FALSE))/Movie[[#This Row],[CPI numbers]]))</f>
        <v>119359532.24349442</v>
      </c>
      <c r="R682" s="4">
        <f>IF(Movie[[#This Row],[budget]]=0,0,SUM((Movie[[#This Row],[gross]]-Movie[[#This Row],[budget]])/Movie[[#This Row],[budget]]))</f>
        <v>5.8234436666666669</v>
      </c>
    </row>
    <row r="683" spans="1:18" x14ac:dyDescent="0.3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 s="1">
        <v>31000000</v>
      </c>
      <c r="M683" s="1">
        <v>227514205</v>
      </c>
      <c r="N683" t="s">
        <v>2675</v>
      </c>
      <c r="O683">
        <v>161</v>
      </c>
      <c r="P683">
        <f>VLOOKUP(D683,CPI[],2,FALSE)</f>
        <v>107.6</v>
      </c>
      <c r="Q683" s="5">
        <f>SUM(Movie[[#This Row],[gross]]*((VLOOKUP(2024,CPI[],2,FALSE))/Movie[[#This Row],[CPI numbers]]))</f>
        <v>663301172.01208174</v>
      </c>
      <c r="R683" s="4">
        <f>IF(Movie[[#This Row],[budget]]=0,0,SUM((Movie[[#This Row],[gross]]-Movie[[#This Row],[budget]])/Movie[[#This Row],[budget]]))</f>
        <v>6.3391679032258068</v>
      </c>
    </row>
    <row r="684" spans="1:18" x14ac:dyDescent="0.3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 s="1">
        <v>3500000</v>
      </c>
      <c r="M684" s="1">
        <v>5000000</v>
      </c>
      <c r="N684" t="s">
        <v>1075</v>
      </c>
      <c r="O684">
        <v>101</v>
      </c>
      <c r="P684">
        <f>VLOOKUP(D684,CPI[],2,FALSE)</f>
        <v>107.6</v>
      </c>
      <c r="Q684" s="5">
        <f>SUM(Movie[[#This Row],[gross]]*((VLOOKUP(2024,CPI[],2,FALSE))/Movie[[#This Row],[CPI numbers]]))</f>
        <v>14577137.546468401</v>
      </c>
      <c r="R684" s="4">
        <f>IF(Movie[[#This Row],[budget]]=0,0,SUM((Movie[[#This Row],[gross]]-Movie[[#This Row],[budget]])/Movie[[#This Row],[budget]]))</f>
        <v>0.42857142857142855</v>
      </c>
    </row>
    <row r="685" spans="1:18" x14ac:dyDescent="0.3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 s="1">
        <v>11528900</v>
      </c>
      <c r="N685" t="s">
        <v>31</v>
      </c>
      <c r="O685">
        <v>100</v>
      </c>
      <c r="P685">
        <f>VLOOKUP(D685,CPI[],2,FALSE)</f>
        <v>107.6</v>
      </c>
      <c r="Q685" s="5">
        <f>SUM(Movie[[#This Row],[gross]]*((VLOOKUP(2024,CPI[],2,FALSE))/Movie[[#This Row],[CPI numbers]]))</f>
        <v>33611672.211895913</v>
      </c>
      <c r="R685" s="4">
        <f>IF(Movie[[#This Row],[budget]]=0,0,SUM((Movie[[#This Row],[gross]]-Movie[[#This Row],[budget]])/Movie[[#This Row],[budget]]))</f>
        <v>0</v>
      </c>
    </row>
    <row r="686" spans="1:18" x14ac:dyDescent="0.3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 s="1">
        <v>17000000</v>
      </c>
      <c r="M686" s="1">
        <v>49364621</v>
      </c>
      <c r="N686" t="s">
        <v>1481</v>
      </c>
      <c r="O686">
        <v>95</v>
      </c>
      <c r="P686">
        <f>VLOOKUP(D686,CPI[],2,FALSE)</f>
        <v>107.6</v>
      </c>
      <c r="Q686" s="5">
        <f>SUM(Movie[[#This Row],[gross]]*((VLOOKUP(2024,CPI[],2,FALSE))/Movie[[#This Row],[CPI numbers]]))</f>
        <v>143918974.0492565</v>
      </c>
      <c r="R686" s="4">
        <f>IF(Movie[[#This Row],[budget]]=0,0,SUM((Movie[[#This Row],[gross]]-Movie[[#This Row],[budget]])/Movie[[#This Row],[budget]]))</f>
        <v>1.9038012352941176</v>
      </c>
    </row>
    <row r="687" spans="1:18" x14ac:dyDescent="0.3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 s="1">
        <v>22000000</v>
      </c>
      <c r="M687" s="1">
        <v>60088980</v>
      </c>
      <c r="N687" t="s">
        <v>23</v>
      </c>
      <c r="O687">
        <v>102</v>
      </c>
      <c r="P687">
        <f>VLOOKUP(D687,CPI[],2,FALSE)</f>
        <v>107.6</v>
      </c>
      <c r="Q687" s="5">
        <f>SUM(Movie[[#This Row],[gross]]*((VLOOKUP(2024,CPI[],2,FALSE))/Movie[[#This Row],[CPI numbers]]))</f>
        <v>175185065.29739776</v>
      </c>
      <c r="R687" s="4">
        <f>IF(Movie[[#This Row],[budget]]=0,0,SUM((Movie[[#This Row],[gross]]-Movie[[#This Row],[budget]])/Movie[[#This Row],[budget]]))</f>
        <v>1.7313172727272728</v>
      </c>
    </row>
    <row r="688" spans="1:18" x14ac:dyDescent="0.3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 s="1">
        <v>3000000</v>
      </c>
      <c r="M688" s="1">
        <v>19444631</v>
      </c>
      <c r="N688" t="s">
        <v>2175</v>
      </c>
      <c r="O688">
        <v>93</v>
      </c>
      <c r="P688">
        <f>VLOOKUP(D688,CPI[],2,FALSE)</f>
        <v>107.6</v>
      </c>
      <c r="Q688" s="5">
        <f>SUM(Movie[[#This Row],[gross]]*((VLOOKUP(2024,CPI[],2,FALSE))/Movie[[#This Row],[CPI numbers]]))</f>
        <v>56689412.125464685</v>
      </c>
      <c r="R688" s="4">
        <f>IF(Movie[[#This Row],[budget]]=0,0,SUM((Movie[[#This Row],[gross]]-Movie[[#This Row],[budget]])/Movie[[#This Row],[budget]]))</f>
        <v>5.481543666666667</v>
      </c>
    </row>
    <row r="689" spans="1:18" x14ac:dyDescent="0.3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 s="1">
        <v>7600000</v>
      </c>
      <c r="M689" s="1">
        <v>55600000</v>
      </c>
      <c r="N689" t="s">
        <v>23</v>
      </c>
      <c r="O689">
        <v>87</v>
      </c>
      <c r="P689">
        <f>VLOOKUP(D689,CPI[],2,FALSE)</f>
        <v>107.6</v>
      </c>
      <c r="Q689" s="5">
        <f>SUM(Movie[[#This Row],[gross]]*((VLOOKUP(2024,CPI[],2,FALSE))/Movie[[#This Row],[CPI numbers]]))</f>
        <v>162097769.51672864</v>
      </c>
      <c r="R689" s="4">
        <f>IF(Movie[[#This Row],[budget]]=0,0,SUM((Movie[[#This Row],[gross]]-Movie[[#This Row],[budget]])/Movie[[#This Row],[budget]]))</f>
        <v>6.3157894736842106</v>
      </c>
    </row>
    <row r="690" spans="1:18" x14ac:dyDescent="0.3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 s="1">
        <v>44000000</v>
      </c>
      <c r="M690" s="1">
        <v>21288692</v>
      </c>
      <c r="N690" t="s">
        <v>1724</v>
      </c>
      <c r="O690">
        <v>80</v>
      </c>
      <c r="P690">
        <f>VLOOKUP(D690,CPI[],2,FALSE)</f>
        <v>107.6</v>
      </c>
      <c r="Q690" s="5">
        <f>SUM(Movie[[#This Row],[gross]]*((VLOOKUP(2024,CPI[],2,FALSE))/Movie[[#This Row],[CPI numbers]]))</f>
        <v>62065638.293680295</v>
      </c>
      <c r="R690" s="4">
        <f>IF(Movie[[#This Row],[budget]]=0,0,SUM((Movie[[#This Row],[gross]]-Movie[[#This Row],[budget]])/Movie[[#This Row],[budget]]))</f>
        <v>-0.51616609090909094</v>
      </c>
    </row>
    <row r="691" spans="1:18" x14ac:dyDescent="0.3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 s="1">
        <v>2200000</v>
      </c>
      <c r="M691" s="1">
        <v>21930418</v>
      </c>
      <c r="N691" t="s">
        <v>578</v>
      </c>
      <c r="O691">
        <v>92</v>
      </c>
      <c r="P691">
        <f>VLOOKUP(D691,CPI[],2,FALSE)</f>
        <v>107.6</v>
      </c>
      <c r="Q691" s="5">
        <f>SUM(Movie[[#This Row],[gross]]*((VLOOKUP(2024,CPI[],2,FALSE))/Movie[[#This Row],[CPI numbers]]))</f>
        <v>63936543.927509293</v>
      </c>
      <c r="R691" s="4">
        <f>IF(Movie[[#This Row],[budget]]=0,0,SUM((Movie[[#This Row],[gross]]-Movie[[#This Row],[budget]])/Movie[[#This Row],[budget]]))</f>
        <v>8.9683718181818186</v>
      </c>
    </row>
    <row r="692" spans="1:18" x14ac:dyDescent="0.3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 s="1">
        <v>9000000</v>
      </c>
      <c r="M692" s="1">
        <v>7683620</v>
      </c>
      <c r="N692" t="s">
        <v>1175</v>
      </c>
      <c r="O692">
        <v>111</v>
      </c>
      <c r="P692">
        <f>VLOOKUP(D692,CPI[],2,FALSE)</f>
        <v>107.6</v>
      </c>
      <c r="Q692" s="5">
        <f>SUM(Movie[[#This Row],[gross]]*((VLOOKUP(2024,CPI[],2,FALSE))/Movie[[#This Row],[CPI numbers]]))</f>
        <v>22401037.118959107</v>
      </c>
      <c r="R692" s="4">
        <f>IF(Movie[[#This Row],[budget]]=0,0,SUM((Movie[[#This Row],[gross]]-Movie[[#This Row],[budget]])/Movie[[#This Row],[budget]]))</f>
        <v>-0.14626444444444445</v>
      </c>
    </row>
    <row r="693" spans="1:18" x14ac:dyDescent="0.3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 s="1">
        <v>900000</v>
      </c>
      <c r="M693" s="1">
        <v>2023414</v>
      </c>
      <c r="N693" t="s">
        <v>2249</v>
      </c>
      <c r="O693">
        <v>104</v>
      </c>
      <c r="P693">
        <f>VLOOKUP(D693,CPI[],2,FALSE)</f>
        <v>107.6</v>
      </c>
      <c r="Q693" s="5">
        <f>SUM(Movie[[#This Row],[gross]]*((VLOOKUP(2024,CPI[],2,FALSE))/Movie[[#This Row],[CPI numbers]]))</f>
        <v>5899116.8382899631</v>
      </c>
      <c r="R693" s="4">
        <f>IF(Movie[[#This Row],[budget]]=0,0,SUM((Movie[[#This Row],[gross]]-Movie[[#This Row],[budget]])/Movie[[#This Row],[budget]]))</f>
        <v>1.2482377777777778</v>
      </c>
    </row>
    <row r="694" spans="1:18" x14ac:dyDescent="0.3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 s="1">
        <v>20000000</v>
      </c>
      <c r="M694" s="1">
        <v>45833132</v>
      </c>
      <c r="N694" t="s">
        <v>61</v>
      </c>
      <c r="O694">
        <v>102</v>
      </c>
      <c r="P694">
        <f>VLOOKUP(D694,CPI[],2,FALSE)</f>
        <v>107.6</v>
      </c>
      <c r="Q694" s="5">
        <f>SUM(Movie[[#This Row],[gross]]*((VLOOKUP(2024,CPI[],2,FALSE))/Movie[[#This Row],[CPI numbers]]))</f>
        <v>133623173.86988848</v>
      </c>
      <c r="R694" s="4">
        <f>IF(Movie[[#This Row],[budget]]=0,0,SUM((Movie[[#This Row],[gross]]-Movie[[#This Row],[budget]])/Movie[[#This Row],[budget]]))</f>
        <v>1.2916566</v>
      </c>
    </row>
    <row r="695" spans="1:18" x14ac:dyDescent="0.3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 s="1">
        <v>10000000</v>
      </c>
      <c r="M695" s="1">
        <v>25754284</v>
      </c>
      <c r="N695" t="s">
        <v>2609</v>
      </c>
      <c r="O695">
        <v>109</v>
      </c>
      <c r="P695">
        <f>VLOOKUP(D695,CPI[],2,FALSE)</f>
        <v>107.6</v>
      </c>
      <c r="Q695" s="5">
        <f>SUM(Movie[[#This Row],[gross]]*((VLOOKUP(2024,CPI[],2,FALSE))/Movie[[#This Row],[CPI numbers]]))</f>
        <v>75084748.055762082</v>
      </c>
      <c r="R695" s="4">
        <f>IF(Movie[[#This Row],[budget]]=0,0,SUM((Movie[[#This Row],[gross]]-Movie[[#This Row],[budget]])/Movie[[#This Row],[budget]]))</f>
        <v>1.5754284000000001</v>
      </c>
    </row>
    <row r="696" spans="1:18" x14ac:dyDescent="0.3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 s="1">
        <v>3099497</v>
      </c>
      <c r="N696" t="s">
        <v>2719</v>
      </c>
      <c r="O696">
        <v>96</v>
      </c>
      <c r="P696">
        <f>VLOOKUP(D696,CPI[],2,FALSE)</f>
        <v>107.6</v>
      </c>
      <c r="Q696" s="5">
        <f>SUM(Movie[[#This Row],[gross]]*((VLOOKUP(2024,CPI[],2,FALSE))/Movie[[#This Row],[CPI numbers]]))</f>
        <v>9036358.8187732343</v>
      </c>
      <c r="R696" s="4">
        <f>IF(Movie[[#This Row],[budget]]=0,0,SUM((Movie[[#This Row],[gross]]-Movie[[#This Row],[budget]])/Movie[[#This Row],[budget]]))</f>
        <v>0</v>
      </c>
    </row>
    <row r="697" spans="1:18" x14ac:dyDescent="0.3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 s="1">
        <v>4500000</v>
      </c>
      <c r="M697" s="1">
        <v>27398584</v>
      </c>
      <c r="N697" t="s">
        <v>50</v>
      </c>
      <c r="O697">
        <v>104</v>
      </c>
      <c r="P697">
        <f>VLOOKUP(D697,CPI[],2,FALSE)</f>
        <v>107.6</v>
      </c>
      <c r="Q697" s="5">
        <f>SUM(Movie[[#This Row],[gross]]*((VLOOKUP(2024,CPI[],2,FALSE))/Movie[[#This Row],[CPI numbers]]))</f>
        <v>79878585.509293675</v>
      </c>
      <c r="R697" s="4">
        <f>IF(Movie[[#This Row],[budget]]=0,0,SUM((Movie[[#This Row],[gross]]-Movie[[#This Row],[budget]])/Movie[[#This Row],[budget]]))</f>
        <v>5.0885742222222223</v>
      </c>
    </row>
    <row r="698" spans="1:18" x14ac:dyDescent="0.3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 s="1">
        <v>6326051</v>
      </c>
      <c r="N698" t="s">
        <v>2175</v>
      </c>
      <c r="O698">
        <v>90</v>
      </c>
      <c r="P698">
        <f>VLOOKUP(D698,CPI[],2,FALSE)</f>
        <v>107.6</v>
      </c>
      <c r="Q698" s="5">
        <f>SUM(Movie[[#This Row],[gross]]*((VLOOKUP(2024,CPI[],2,FALSE))/Movie[[#This Row],[CPI numbers]]))</f>
        <v>18443143.110594794</v>
      </c>
      <c r="R698" s="4">
        <f>IF(Movie[[#This Row],[budget]]=0,0,SUM((Movie[[#This Row],[gross]]-Movie[[#This Row],[budget]])/Movie[[#This Row],[budget]]))</f>
        <v>0</v>
      </c>
    </row>
    <row r="699" spans="1:18" x14ac:dyDescent="0.3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 s="1">
        <v>12993175</v>
      </c>
      <c r="N699" t="s">
        <v>23</v>
      </c>
      <c r="O699">
        <v>107</v>
      </c>
      <c r="P699">
        <f>VLOOKUP(D699,CPI[],2,FALSE)</f>
        <v>107.6</v>
      </c>
      <c r="Q699" s="5">
        <f>SUM(Movie[[#This Row],[gross]]*((VLOOKUP(2024,CPI[],2,FALSE))/Movie[[#This Row],[CPI numbers]]))</f>
        <v>37880659.828066915</v>
      </c>
      <c r="R699" s="4">
        <f>IF(Movie[[#This Row],[budget]]=0,0,SUM((Movie[[#This Row],[gross]]-Movie[[#This Row],[budget]])/Movie[[#This Row],[budget]]))</f>
        <v>0</v>
      </c>
    </row>
    <row r="700" spans="1:18" x14ac:dyDescent="0.3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 s="1">
        <v>15000000</v>
      </c>
      <c r="M700" s="1">
        <v>40491165</v>
      </c>
      <c r="N700" t="s">
        <v>31</v>
      </c>
      <c r="O700">
        <v>108</v>
      </c>
      <c r="P700">
        <f>VLOOKUP(D700,CPI[],2,FALSE)</f>
        <v>107.6</v>
      </c>
      <c r="Q700" s="5">
        <f>SUM(Movie[[#This Row],[gross]]*((VLOOKUP(2024,CPI[],2,FALSE))/Movie[[#This Row],[CPI numbers]]))</f>
        <v>118049056.32434945</v>
      </c>
      <c r="R700" s="4">
        <f>IF(Movie[[#This Row],[budget]]=0,0,SUM((Movie[[#This Row],[gross]]-Movie[[#This Row],[budget]])/Movie[[#This Row],[budget]]))</f>
        <v>1.699411</v>
      </c>
    </row>
    <row r="701" spans="1:18" x14ac:dyDescent="0.3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 s="1">
        <v>40000000</v>
      </c>
      <c r="M701" s="1">
        <v>12303411</v>
      </c>
      <c r="N701" t="s">
        <v>180</v>
      </c>
      <c r="O701">
        <v>108</v>
      </c>
      <c r="P701">
        <f>VLOOKUP(D701,CPI[],2,FALSE)</f>
        <v>107.6</v>
      </c>
      <c r="Q701" s="5">
        <f>SUM(Movie[[#This Row],[gross]]*((VLOOKUP(2024,CPI[],2,FALSE))/Movie[[#This Row],[CPI numbers]]))</f>
        <v>35869702.887546472</v>
      </c>
      <c r="R701" s="4">
        <f>IF(Movie[[#This Row],[budget]]=0,0,SUM((Movie[[#This Row],[gross]]-Movie[[#This Row],[budget]])/Movie[[#This Row],[budget]]))</f>
        <v>-0.69241472500000001</v>
      </c>
    </row>
    <row r="702" spans="1:18" x14ac:dyDescent="0.3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 s="1">
        <v>9369329</v>
      </c>
      <c r="N702" t="s">
        <v>2175</v>
      </c>
      <c r="O702">
        <v>112</v>
      </c>
      <c r="P702">
        <f>VLOOKUP(D702,CPI[],2,FALSE)</f>
        <v>107.6</v>
      </c>
      <c r="Q702" s="5">
        <f>SUM(Movie[[#This Row],[gross]]*((VLOOKUP(2024,CPI[],2,FALSE))/Movie[[#This Row],[CPI numbers]]))</f>
        <v>27315599.51022305</v>
      </c>
      <c r="R702" s="4">
        <f>IF(Movie[[#This Row],[budget]]=0,0,SUM((Movie[[#This Row],[gross]]-Movie[[#This Row],[budget]])/Movie[[#This Row],[budget]]))</f>
        <v>0</v>
      </c>
    </row>
    <row r="703" spans="1:18" x14ac:dyDescent="0.3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 s="1">
        <v>19875740</v>
      </c>
      <c r="N703" t="s">
        <v>2363</v>
      </c>
      <c r="O703">
        <v>107</v>
      </c>
      <c r="P703">
        <f>VLOOKUP(D703,CPI[],2,FALSE)</f>
        <v>107.6</v>
      </c>
      <c r="Q703" s="5">
        <f>SUM(Movie[[#This Row],[gross]]*((VLOOKUP(2024,CPI[],2,FALSE))/Movie[[#This Row],[CPI numbers]]))</f>
        <v>57946279.163568772</v>
      </c>
      <c r="R703" s="4">
        <f>IF(Movie[[#This Row],[budget]]=0,0,SUM((Movie[[#This Row],[gross]]-Movie[[#This Row],[budget]])/Movie[[#This Row],[budget]]))</f>
        <v>0</v>
      </c>
    </row>
    <row r="704" spans="1:18" x14ac:dyDescent="0.3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 s="1">
        <v>25000000</v>
      </c>
      <c r="M704" s="1">
        <v>96773200</v>
      </c>
      <c r="N704" t="s">
        <v>2571</v>
      </c>
      <c r="O704">
        <v>106</v>
      </c>
      <c r="P704">
        <f>VLOOKUP(D704,CPI[],2,FALSE)</f>
        <v>107.6</v>
      </c>
      <c r="Q704" s="5">
        <f>SUM(Movie[[#This Row],[gross]]*((VLOOKUP(2024,CPI[],2,FALSE))/Movie[[#This Row],[CPI numbers]]))</f>
        <v>282135249.44237918</v>
      </c>
      <c r="R704" s="4">
        <f>IF(Movie[[#This Row],[budget]]=0,0,SUM((Movie[[#This Row],[gross]]-Movie[[#This Row],[budget]])/Movie[[#This Row],[budget]]))</f>
        <v>2.8709280000000001</v>
      </c>
    </row>
    <row r="705" spans="1:18" x14ac:dyDescent="0.3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 s="1">
        <v>3200000</v>
      </c>
      <c r="M705" s="1">
        <v>10000000</v>
      </c>
      <c r="N705" t="s">
        <v>2745</v>
      </c>
      <c r="O705">
        <v>94</v>
      </c>
      <c r="P705">
        <f>VLOOKUP(D705,CPI[],2,FALSE)</f>
        <v>107.6</v>
      </c>
      <c r="Q705" s="5">
        <f>SUM(Movie[[#This Row],[gross]]*((VLOOKUP(2024,CPI[],2,FALSE))/Movie[[#This Row],[CPI numbers]]))</f>
        <v>29154275.092936803</v>
      </c>
      <c r="R705" s="4">
        <f>IF(Movie[[#This Row],[budget]]=0,0,SUM((Movie[[#This Row],[gross]]-Movie[[#This Row],[budget]])/Movie[[#This Row],[budget]]))</f>
        <v>2.125</v>
      </c>
    </row>
    <row r="706" spans="1:18" x14ac:dyDescent="0.3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 s="1">
        <v>331816</v>
      </c>
      <c r="N706" t="s">
        <v>2609</v>
      </c>
      <c r="O706">
        <v>82</v>
      </c>
      <c r="P706">
        <f>VLOOKUP(D706,CPI[],2,FALSE)</f>
        <v>107.6</v>
      </c>
      <c r="Q706" s="5">
        <f>SUM(Movie[[#This Row],[gross]]*((VLOOKUP(2024,CPI[],2,FALSE))/Movie[[#This Row],[CPI numbers]]))</f>
        <v>967385.49442379188</v>
      </c>
      <c r="R706" s="4">
        <f>IF(Movie[[#This Row],[budget]]=0,0,SUM((Movie[[#This Row],[gross]]-Movie[[#This Row],[budget]])/Movie[[#This Row],[budget]]))</f>
        <v>0</v>
      </c>
    </row>
    <row r="707" spans="1:18" x14ac:dyDescent="0.3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 s="1">
        <v>113164</v>
      </c>
      <c r="N707" t="s">
        <v>2753</v>
      </c>
      <c r="O707">
        <v>100</v>
      </c>
      <c r="P707">
        <f>VLOOKUP(D707,CPI[],2,FALSE)</f>
        <v>107.6</v>
      </c>
      <c r="Q707" s="5">
        <f>SUM(Movie[[#This Row],[gross]]*((VLOOKUP(2024,CPI[],2,FALSE))/Movie[[#This Row],[CPI numbers]]))</f>
        <v>329921.43866171007</v>
      </c>
      <c r="R707" s="4">
        <f>IF(Movie[[#This Row],[budget]]=0,0,SUM((Movie[[#This Row],[gross]]-Movie[[#This Row],[budget]])/Movie[[#This Row],[budget]]))</f>
        <v>0</v>
      </c>
    </row>
    <row r="708" spans="1:18" x14ac:dyDescent="0.3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 s="1">
        <v>8000000</v>
      </c>
      <c r="M708" s="1">
        <v>7562164</v>
      </c>
      <c r="N708" t="s">
        <v>61</v>
      </c>
      <c r="O708">
        <v>115</v>
      </c>
      <c r="P708">
        <f>VLOOKUP(D708,CPI[],2,FALSE)</f>
        <v>107.6</v>
      </c>
      <c r="Q708" s="5">
        <f>SUM(Movie[[#This Row],[gross]]*((VLOOKUP(2024,CPI[],2,FALSE))/Movie[[#This Row],[CPI numbers]]))</f>
        <v>22046940.955390334</v>
      </c>
      <c r="R708" s="4">
        <f>IF(Movie[[#This Row],[budget]]=0,0,SUM((Movie[[#This Row],[gross]]-Movie[[#This Row],[budget]])/Movie[[#This Row],[budget]]))</f>
        <v>-5.47295E-2</v>
      </c>
    </row>
    <row r="709" spans="1:18" x14ac:dyDescent="0.3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 s="1">
        <v>4500000</v>
      </c>
      <c r="M709" s="1">
        <v>18135531</v>
      </c>
      <c r="N709" t="s">
        <v>653</v>
      </c>
      <c r="O709">
        <v>95</v>
      </c>
      <c r="P709">
        <f>VLOOKUP(D709,CPI[],2,FALSE)</f>
        <v>107.6</v>
      </c>
      <c r="Q709" s="5">
        <f>SUM(Movie[[#This Row],[gross]]*((VLOOKUP(2024,CPI[],2,FALSE))/Movie[[#This Row],[CPI numbers]]))</f>
        <v>52872825.973048329</v>
      </c>
      <c r="R709" s="4">
        <f>IF(Movie[[#This Row],[budget]]=0,0,SUM((Movie[[#This Row],[gross]]-Movie[[#This Row],[budget]])/Movie[[#This Row],[budget]]))</f>
        <v>3.0301179999999999</v>
      </c>
    </row>
    <row r="710" spans="1:18" x14ac:dyDescent="0.3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 s="1">
        <v>20000000</v>
      </c>
      <c r="M710" s="1">
        <v>42160849</v>
      </c>
      <c r="N710" t="s">
        <v>31</v>
      </c>
      <c r="O710">
        <v>136</v>
      </c>
      <c r="P710">
        <f>VLOOKUP(D710,CPI[],2,FALSE)</f>
        <v>107.6</v>
      </c>
      <c r="Q710" s="5">
        <f>SUM(Movie[[#This Row],[gross]]*((VLOOKUP(2024,CPI[],2,FALSE))/Movie[[#This Row],[CPI numbers]]))</f>
        <v>122916898.98977695</v>
      </c>
      <c r="R710" s="4">
        <f>IF(Movie[[#This Row],[budget]]=0,0,SUM((Movie[[#This Row],[gross]]-Movie[[#This Row],[budget]])/Movie[[#This Row],[budget]]))</f>
        <v>1.1080424499999999</v>
      </c>
    </row>
    <row r="711" spans="1:18" x14ac:dyDescent="0.3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 s="1">
        <v>8692426</v>
      </c>
      <c r="N711" t="s">
        <v>180</v>
      </c>
      <c r="O711">
        <v>97</v>
      </c>
      <c r="P711">
        <f>VLOOKUP(D711,CPI[],2,FALSE)</f>
        <v>107.6</v>
      </c>
      <c r="Q711" s="5">
        <f>SUM(Movie[[#This Row],[gross]]*((VLOOKUP(2024,CPI[],2,FALSE))/Movie[[#This Row],[CPI numbers]]))</f>
        <v>25342137.882899627</v>
      </c>
      <c r="R711" s="4">
        <f>IF(Movie[[#This Row],[budget]]=0,0,SUM((Movie[[#This Row],[gross]]-Movie[[#This Row],[budget]])/Movie[[#This Row],[budget]]))</f>
        <v>0</v>
      </c>
    </row>
    <row r="712" spans="1:18" x14ac:dyDescent="0.3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 s="1">
        <v>7000000</v>
      </c>
      <c r="M712" s="1">
        <v>12361866</v>
      </c>
      <c r="N712" t="s">
        <v>593</v>
      </c>
      <c r="O712">
        <v>95</v>
      </c>
      <c r="P712">
        <f>VLOOKUP(D712,CPI[],2,FALSE)</f>
        <v>107.6</v>
      </c>
      <c r="Q712" s="5">
        <f>SUM(Movie[[#This Row],[gross]]*((VLOOKUP(2024,CPI[],2,FALSE))/Movie[[#This Row],[CPI numbers]]))</f>
        <v>36040124.20260223</v>
      </c>
      <c r="R712" s="4">
        <f>IF(Movie[[#This Row],[budget]]=0,0,SUM((Movie[[#This Row],[gross]]-Movie[[#This Row],[budget]])/Movie[[#This Row],[budget]]))</f>
        <v>0.76598085714285713</v>
      </c>
    </row>
    <row r="713" spans="1:18" x14ac:dyDescent="0.3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 s="1">
        <v>17009654</v>
      </c>
      <c r="N713" t="s">
        <v>2769</v>
      </c>
      <c r="O713">
        <v>120</v>
      </c>
      <c r="P713">
        <f>VLOOKUP(D713,CPI[],2,FALSE)</f>
        <v>107.6</v>
      </c>
      <c r="Q713" s="5">
        <f>SUM(Movie[[#This Row],[gross]]*((VLOOKUP(2024,CPI[],2,FALSE))/Movie[[#This Row],[CPI numbers]]))</f>
        <v>49590413.195167288</v>
      </c>
      <c r="R713" s="4">
        <f>IF(Movie[[#This Row],[budget]]=0,0,SUM((Movie[[#This Row],[gross]]-Movie[[#This Row],[budget]])/Movie[[#This Row],[budget]]))</f>
        <v>0</v>
      </c>
    </row>
    <row r="714" spans="1:18" x14ac:dyDescent="0.3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 s="1">
        <v>2455535</v>
      </c>
      <c r="N714" t="s">
        <v>2774</v>
      </c>
      <c r="O714">
        <v>97</v>
      </c>
      <c r="P714">
        <f>VLOOKUP(D714,CPI[],2,FALSE)</f>
        <v>107.6</v>
      </c>
      <c r="Q714" s="5">
        <f>SUM(Movie[[#This Row],[gross]]*((VLOOKUP(2024,CPI[],2,FALSE))/Movie[[#This Row],[CPI numbers]]))</f>
        <v>7158934.2890334576</v>
      </c>
      <c r="R714" s="4">
        <f>IF(Movie[[#This Row],[budget]]=0,0,SUM((Movie[[#This Row],[gross]]-Movie[[#This Row],[budget]])/Movie[[#This Row],[budget]]))</f>
        <v>0</v>
      </c>
    </row>
    <row r="715" spans="1:18" x14ac:dyDescent="0.3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 s="1">
        <v>18000000</v>
      </c>
      <c r="M715" s="1">
        <v>19739575</v>
      </c>
      <c r="N715" t="s">
        <v>1546</v>
      </c>
      <c r="O715">
        <v>109</v>
      </c>
      <c r="P715">
        <f>VLOOKUP(D715,CPI[],2,FALSE)</f>
        <v>107.6</v>
      </c>
      <c r="Q715" s="5">
        <f>SUM(Movie[[#This Row],[gross]]*((VLOOKUP(2024,CPI[],2,FALSE))/Movie[[#This Row],[CPI numbers]]))</f>
        <v>57549299.976765797</v>
      </c>
      <c r="R715" s="4">
        <f>IF(Movie[[#This Row],[budget]]=0,0,SUM((Movie[[#This Row],[gross]]-Movie[[#This Row],[budget]])/Movie[[#This Row],[budget]]))</f>
        <v>9.6643055555555551E-2</v>
      </c>
    </row>
    <row r="716" spans="1:18" x14ac:dyDescent="0.3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 s="1">
        <v>2400000</v>
      </c>
      <c r="M716" s="1">
        <v>16785</v>
      </c>
      <c r="N716" t="s">
        <v>2782</v>
      </c>
      <c r="O716">
        <v>92</v>
      </c>
      <c r="P716">
        <f>VLOOKUP(D716,CPI[],2,FALSE)</f>
        <v>107.6</v>
      </c>
      <c r="Q716" s="5">
        <f>SUM(Movie[[#This Row],[gross]]*((VLOOKUP(2024,CPI[],2,FALSE))/Movie[[#This Row],[CPI numbers]]))</f>
        <v>48935.450743494424</v>
      </c>
      <c r="R716" s="4">
        <f>IF(Movie[[#This Row],[budget]]=0,0,SUM((Movie[[#This Row],[gross]]-Movie[[#This Row],[budget]])/Movie[[#This Row],[budget]]))</f>
        <v>-0.99300624999999998</v>
      </c>
    </row>
    <row r="717" spans="1:18" x14ac:dyDescent="0.3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 s="1">
        <v>9000000</v>
      </c>
      <c r="M717" s="1">
        <v>20518905</v>
      </c>
      <c r="N717" t="s">
        <v>255</v>
      </c>
      <c r="O717">
        <v>92</v>
      </c>
      <c r="P717">
        <f>VLOOKUP(D717,CPI[],2,FALSE)</f>
        <v>107.6</v>
      </c>
      <c r="Q717" s="5">
        <f>SUM(Movie[[#This Row],[gross]]*((VLOOKUP(2024,CPI[],2,FALSE))/Movie[[#This Row],[CPI numbers]]))</f>
        <v>59821380.097583644</v>
      </c>
      <c r="R717" s="4">
        <f>IF(Movie[[#This Row],[budget]]=0,0,SUM((Movie[[#This Row],[gross]]-Movie[[#This Row],[budget]])/Movie[[#This Row],[budget]]))</f>
        <v>1.2798783333333332</v>
      </c>
    </row>
    <row r="718" spans="1:18" x14ac:dyDescent="0.3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 s="1">
        <v>24000000</v>
      </c>
      <c r="M718" s="1">
        <v>18707466</v>
      </c>
      <c r="N718" t="s">
        <v>593</v>
      </c>
      <c r="O718">
        <v>134</v>
      </c>
      <c r="P718">
        <f>VLOOKUP(D718,CPI[],2,FALSE)</f>
        <v>107.6</v>
      </c>
      <c r="Q718" s="5">
        <f>SUM(Movie[[#This Row],[gross]]*((VLOOKUP(2024,CPI[],2,FALSE))/Movie[[#This Row],[CPI numbers]]))</f>
        <v>54540261.005576208</v>
      </c>
      <c r="R718" s="4">
        <f>IF(Movie[[#This Row],[budget]]=0,0,SUM((Movie[[#This Row],[gross]]-Movie[[#This Row],[budget]])/Movie[[#This Row],[budget]]))</f>
        <v>-0.22052225</v>
      </c>
    </row>
    <row r="719" spans="1:18" x14ac:dyDescent="0.3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 s="1">
        <v>26657534</v>
      </c>
      <c r="N719" t="s">
        <v>1234</v>
      </c>
      <c r="O719">
        <v>130</v>
      </c>
      <c r="P719">
        <f>VLOOKUP(D719,CPI[],2,FALSE)</f>
        <v>107.6</v>
      </c>
      <c r="Q719" s="5">
        <f>SUM(Movie[[#This Row],[gross]]*((VLOOKUP(2024,CPI[],2,FALSE))/Movie[[#This Row],[CPI numbers]]))</f>
        <v>77718107.953531593</v>
      </c>
      <c r="R719" s="4">
        <f>IF(Movie[[#This Row],[budget]]=0,0,SUM((Movie[[#This Row],[gross]]-Movie[[#This Row],[budget]])/Movie[[#This Row],[budget]]))</f>
        <v>0</v>
      </c>
    </row>
    <row r="720" spans="1:18" x14ac:dyDescent="0.3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 s="1">
        <v>1000000</v>
      </c>
      <c r="M720" s="1">
        <v>2123135</v>
      </c>
      <c r="N720" t="s">
        <v>2795</v>
      </c>
      <c r="O720">
        <v>91</v>
      </c>
      <c r="P720">
        <f>VLOOKUP(D720,CPI[],2,FALSE)</f>
        <v>107.6</v>
      </c>
      <c r="Q720" s="5">
        <f>SUM(Movie[[#This Row],[gross]]*((VLOOKUP(2024,CPI[],2,FALSE))/Movie[[#This Row],[CPI numbers]]))</f>
        <v>6189846.1849442376</v>
      </c>
      <c r="R720" s="4">
        <f>IF(Movie[[#This Row],[budget]]=0,0,SUM((Movie[[#This Row],[gross]]-Movie[[#This Row],[budget]])/Movie[[#This Row],[budget]]))</f>
        <v>1.123135</v>
      </c>
    </row>
    <row r="721" spans="1:18" x14ac:dyDescent="0.3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 s="1">
        <v>444213</v>
      </c>
      <c r="N721" t="s">
        <v>2800</v>
      </c>
      <c r="O721">
        <v>114</v>
      </c>
      <c r="P721">
        <f>VLOOKUP(D721,CPI[],2,FALSE)</f>
        <v>107.6</v>
      </c>
      <c r="Q721" s="5">
        <f>SUM(Movie[[#This Row],[gross]]*((VLOOKUP(2024,CPI[],2,FALSE))/Movie[[#This Row],[CPI numbers]]))</f>
        <v>1295070.8001858736</v>
      </c>
      <c r="R721" s="4">
        <f>IF(Movie[[#This Row],[budget]]=0,0,SUM((Movie[[#This Row],[gross]]-Movie[[#This Row],[budget]])/Movie[[#This Row],[budget]]))</f>
        <v>0</v>
      </c>
    </row>
    <row r="722" spans="1:18" x14ac:dyDescent="0.3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 s="1">
        <v>750000</v>
      </c>
      <c r="N722" t="s">
        <v>2805</v>
      </c>
      <c r="O722">
        <v>97</v>
      </c>
      <c r="P722">
        <f>VLOOKUP(D722,CPI[],2,FALSE)</f>
        <v>107.6</v>
      </c>
      <c r="Q722" s="5">
        <f>SUM(Movie[[#This Row],[gross]]*((VLOOKUP(2024,CPI[],2,FALSE))/Movie[[#This Row],[CPI numbers]]))</f>
        <v>0</v>
      </c>
      <c r="R722" s="4">
        <f>IF(Movie[[#This Row],[budget]]=0,0,SUM((Movie[[#This Row],[gross]]-Movie[[#This Row],[budget]])/Movie[[#This Row],[budget]]))</f>
        <v>-1</v>
      </c>
    </row>
    <row r="723" spans="1:18" x14ac:dyDescent="0.3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 s="1">
        <v>8622757</v>
      </c>
      <c r="N723" t="s">
        <v>50</v>
      </c>
      <c r="O723">
        <v>90</v>
      </c>
      <c r="P723">
        <f>VLOOKUP(D723,CPI[],2,FALSE)</f>
        <v>107.6</v>
      </c>
      <c r="Q723" s="5">
        <f>SUM(Movie[[#This Row],[gross]]*((VLOOKUP(2024,CPI[],2,FALSE))/Movie[[#This Row],[CPI numbers]]))</f>
        <v>25139022.963754646</v>
      </c>
      <c r="R723" s="4">
        <f>IF(Movie[[#This Row],[budget]]=0,0,SUM((Movie[[#This Row],[gross]]-Movie[[#This Row],[budget]])/Movie[[#This Row],[budget]]))</f>
        <v>0</v>
      </c>
    </row>
    <row r="724" spans="1:18" x14ac:dyDescent="0.3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 s="1">
        <v>4662137</v>
      </c>
      <c r="N724" t="s">
        <v>2812</v>
      </c>
      <c r="O724">
        <v>85</v>
      </c>
      <c r="P724">
        <f>VLOOKUP(D724,CPI[],2,FALSE)</f>
        <v>107.6</v>
      </c>
      <c r="Q724" s="5">
        <f>SUM(Movie[[#This Row],[gross]]*((VLOOKUP(2024,CPI[],2,FALSE))/Movie[[#This Row],[CPI numbers]]))</f>
        <v>13592122.461895911</v>
      </c>
      <c r="R724" s="4">
        <f>IF(Movie[[#This Row],[budget]]=0,0,SUM((Movie[[#This Row],[gross]]-Movie[[#This Row],[budget]])/Movie[[#This Row],[budget]]))</f>
        <v>0</v>
      </c>
    </row>
    <row r="725" spans="1:18" x14ac:dyDescent="0.3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 s="1">
        <v>7840873</v>
      </c>
      <c r="N725" t="s">
        <v>44</v>
      </c>
      <c r="O725">
        <v>99</v>
      </c>
      <c r="P725">
        <f>VLOOKUP(D725,CPI[],2,FALSE)</f>
        <v>107.6</v>
      </c>
      <c r="Q725" s="5">
        <f>SUM(Movie[[#This Row],[gross]]*((VLOOKUP(2024,CPI[],2,FALSE))/Movie[[#This Row],[CPI numbers]]))</f>
        <v>22859496.841078065</v>
      </c>
      <c r="R725" s="4">
        <f>IF(Movie[[#This Row],[budget]]=0,0,SUM((Movie[[#This Row],[gross]]-Movie[[#This Row],[budget]])/Movie[[#This Row],[budget]]))</f>
        <v>0</v>
      </c>
    </row>
    <row r="726" spans="1:18" x14ac:dyDescent="0.3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 s="1">
        <v>5000000</v>
      </c>
      <c r="M726" s="1">
        <v>569996</v>
      </c>
      <c r="N726" t="s">
        <v>742</v>
      </c>
      <c r="O726">
        <v>120</v>
      </c>
      <c r="P726">
        <f>VLOOKUP(D726,CPI[],2,FALSE)</f>
        <v>107.6</v>
      </c>
      <c r="Q726" s="5">
        <f>SUM(Movie[[#This Row],[gross]]*((VLOOKUP(2024,CPI[],2,FALSE))/Movie[[#This Row],[CPI numbers]]))</f>
        <v>1661782.0185873606</v>
      </c>
      <c r="R726" s="4">
        <f>IF(Movie[[#This Row],[budget]]=0,0,SUM((Movie[[#This Row],[gross]]-Movie[[#This Row],[budget]])/Movie[[#This Row],[budget]]))</f>
        <v>-0.88600080000000003</v>
      </c>
    </row>
    <row r="727" spans="1:18" x14ac:dyDescent="0.3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 s="1">
        <v>27000000</v>
      </c>
      <c r="M727" s="1">
        <v>14202899</v>
      </c>
      <c r="N727" t="s">
        <v>653</v>
      </c>
      <c r="O727">
        <v>113</v>
      </c>
      <c r="P727">
        <f>VLOOKUP(D727,CPI[],2,FALSE)</f>
        <v>107.6</v>
      </c>
      <c r="Q727" s="5">
        <f>SUM(Movie[[#This Row],[gross]]*((VLOOKUP(2024,CPI[],2,FALSE))/Movie[[#This Row],[CPI numbers]]))</f>
        <v>41407522.456319705</v>
      </c>
      <c r="R727" s="4">
        <f>IF(Movie[[#This Row],[budget]]=0,0,SUM((Movie[[#This Row],[gross]]-Movie[[#This Row],[budget]])/Movie[[#This Row],[budget]]))</f>
        <v>-0.4739667037037037</v>
      </c>
    </row>
    <row r="728" spans="1:18" x14ac:dyDescent="0.3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 s="1">
        <v>7000000</v>
      </c>
      <c r="M728" s="1">
        <v>13086298</v>
      </c>
      <c r="N728" t="s">
        <v>593</v>
      </c>
      <c r="O728">
        <v>94</v>
      </c>
      <c r="P728">
        <f>VLOOKUP(D728,CPI[],2,FALSE)</f>
        <v>107.6</v>
      </c>
      <c r="Q728" s="5">
        <f>SUM(Movie[[#This Row],[gross]]*((VLOOKUP(2024,CPI[],2,FALSE))/Movie[[#This Row],[CPI numbers]]))</f>
        <v>38152153.184014872</v>
      </c>
      <c r="R728" s="4">
        <f>IF(Movie[[#This Row],[budget]]=0,0,SUM((Movie[[#This Row],[gross]]-Movie[[#This Row],[budget]])/Movie[[#This Row],[budget]]))</f>
        <v>0.86947114285714289</v>
      </c>
    </row>
    <row r="729" spans="1:18" x14ac:dyDescent="0.3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 s="1">
        <v>13000000</v>
      </c>
      <c r="M729" s="1">
        <v>30867525</v>
      </c>
      <c r="N729" t="s">
        <v>31</v>
      </c>
      <c r="O729">
        <v>107</v>
      </c>
      <c r="P729">
        <f>VLOOKUP(D729,CPI[],2,FALSE)</f>
        <v>107.6</v>
      </c>
      <c r="Q729" s="5">
        <f>SUM(Movie[[#This Row],[gross]]*((VLOOKUP(2024,CPI[],2,FALSE))/Movie[[#This Row],[CPI numbers]]))</f>
        <v>89992031.528810412</v>
      </c>
      <c r="R729" s="4">
        <f>IF(Movie[[#This Row],[budget]]=0,0,SUM((Movie[[#This Row],[gross]]-Movie[[#This Row],[budget]])/Movie[[#This Row],[budget]]))</f>
        <v>1.374425</v>
      </c>
    </row>
    <row r="730" spans="1:18" x14ac:dyDescent="0.3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 s="1">
        <v>6070794</v>
      </c>
      <c r="N730" t="s">
        <v>2363</v>
      </c>
      <c r="O730">
        <v>104</v>
      </c>
      <c r="P730">
        <f>VLOOKUP(D730,CPI[],2,FALSE)</f>
        <v>107.6</v>
      </c>
      <c r="Q730" s="5">
        <f>SUM(Movie[[#This Row],[gross]]*((VLOOKUP(2024,CPI[],2,FALSE))/Movie[[#This Row],[CPI numbers]]))</f>
        <v>17698959.830855019</v>
      </c>
      <c r="R730" s="4">
        <f>IF(Movie[[#This Row],[budget]]=0,0,SUM((Movie[[#This Row],[gross]]-Movie[[#This Row],[budget]])/Movie[[#This Row],[budget]]))</f>
        <v>0</v>
      </c>
    </row>
    <row r="731" spans="1:18" x14ac:dyDescent="0.3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 s="1">
        <v>1420355</v>
      </c>
      <c r="N731" t="s">
        <v>2830</v>
      </c>
      <c r="O731">
        <v>113</v>
      </c>
      <c r="P731">
        <f>VLOOKUP(D731,CPI[],2,FALSE)</f>
        <v>107.6</v>
      </c>
      <c r="Q731" s="5">
        <f>SUM(Movie[[#This Row],[gross]]*((VLOOKUP(2024,CPI[],2,FALSE))/Movie[[#This Row],[CPI numbers]]))</f>
        <v>4140942.0399628254</v>
      </c>
      <c r="R731" s="4">
        <f>IF(Movie[[#This Row],[budget]]=0,0,SUM((Movie[[#This Row],[gross]]-Movie[[#This Row],[budget]])/Movie[[#This Row],[budget]]))</f>
        <v>0</v>
      </c>
    </row>
    <row r="732" spans="1:18" x14ac:dyDescent="0.3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 s="1">
        <v>9708373</v>
      </c>
      <c r="N732" t="s">
        <v>1724</v>
      </c>
      <c r="O732">
        <v>101</v>
      </c>
      <c r="P732">
        <f>VLOOKUP(D732,CPI[],2,FALSE)</f>
        <v>107.6</v>
      </c>
      <c r="Q732" s="5">
        <f>SUM(Movie[[#This Row],[gross]]*((VLOOKUP(2024,CPI[],2,FALSE))/Movie[[#This Row],[CPI numbers]]))</f>
        <v>28304057.714684017</v>
      </c>
      <c r="R732" s="4">
        <f>IF(Movie[[#This Row],[budget]]=0,0,SUM((Movie[[#This Row],[gross]]-Movie[[#This Row],[budget]])/Movie[[#This Row],[budget]]))</f>
        <v>0</v>
      </c>
    </row>
    <row r="733" spans="1:18" x14ac:dyDescent="0.3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 s="1">
        <v>19632</v>
      </c>
      <c r="N733" t="s">
        <v>2837</v>
      </c>
      <c r="O733">
        <v>111</v>
      </c>
      <c r="P733">
        <f>VLOOKUP(D733,CPI[],2,FALSE)</f>
        <v>107.6</v>
      </c>
      <c r="Q733" s="5">
        <f>SUM(Movie[[#This Row],[gross]]*((VLOOKUP(2024,CPI[],2,FALSE))/Movie[[#This Row],[CPI numbers]]))</f>
        <v>57235.672862453532</v>
      </c>
      <c r="R733" s="4">
        <f>IF(Movie[[#This Row],[budget]]=0,0,SUM((Movie[[#This Row],[gross]]-Movie[[#This Row],[budget]])/Movie[[#This Row],[budget]]))</f>
        <v>0</v>
      </c>
    </row>
    <row r="734" spans="1:18" x14ac:dyDescent="0.3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 s="1">
        <v>7000000</v>
      </c>
      <c r="M734" s="1">
        <v>91666</v>
      </c>
      <c r="N734" t="s">
        <v>23</v>
      </c>
      <c r="O734">
        <v>91</v>
      </c>
      <c r="P734">
        <f>VLOOKUP(D734,CPI[],2,FALSE)</f>
        <v>107.6</v>
      </c>
      <c r="Q734" s="5">
        <f>SUM(Movie[[#This Row],[gross]]*((VLOOKUP(2024,CPI[],2,FALSE))/Movie[[#This Row],[CPI numbers]]))</f>
        <v>267245.57806691452</v>
      </c>
      <c r="R734" s="4">
        <f>IF(Movie[[#This Row],[budget]]=0,0,SUM((Movie[[#This Row],[gross]]-Movie[[#This Row],[budget]])/Movie[[#This Row],[budget]]))</f>
        <v>-0.98690485714285714</v>
      </c>
    </row>
    <row r="735" spans="1:18" x14ac:dyDescent="0.3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 s="1">
        <v>10806919</v>
      </c>
      <c r="N735" t="s">
        <v>61</v>
      </c>
      <c r="O735">
        <v>101</v>
      </c>
      <c r="P735">
        <f>VLOOKUP(D735,CPI[],2,FALSE)</f>
        <v>107.6</v>
      </c>
      <c r="Q735" s="5">
        <f>SUM(Movie[[#This Row],[gross]]*((VLOOKUP(2024,CPI[],2,FALSE))/Movie[[#This Row],[CPI numbers]]))</f>
        <v>31506788.943308551</v>
      </c>
      <c r="R735" s="4">
        <f>IF(Movie[[#This Row],[budget]]=0,0,SUM((Movie[[#This Row],[gross]]-Movie[[#This Row],[budget]])/Movie[[#This Row],[budget]]))</f>
        <v>0</v>
      </c>
    </row>
    <row r="736" spans="1:18" x14ac:dyDescent="0.3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 s="1">
        <v>9000000</v>
      </c>
      <c r="M736" s="1">
        <v>16116878</v>
      </c>
      <c r="N736" t="s">
        <v>2216</v>
      </c>
      <c r="O736">
        <v>92</v>
      </c>
      <c r="P736">
        <f>VLOOKUP(D736,CPI[],2,FALSE)</f>
        <v>107.6</v>
      </c>
      <c r="Q736" s="5">
        <f>SUM(Movie[[#This Row],[gross]]*((VLOOKUP(2024,CPI[],2,FALSE))/Movie[[#This Row],[CPI numbers]]))</f>
        <v>46987589.485130109</v>
      </c>
      <c r="R736" s="4">
        <f>IF(Movie[[#This Row],[budget]]=0,0,SUM((Movie[[#This Row],[gross]]-Movie[[#This Row],[budget]])/Movie[[#This Row],[budget]]))</f>
        <v>0.7907642222222222</v>
      </c>
    </row>
    <row r="737" spans="1:18" x14ac:dyDescent="0.3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 s="1">
        <v>12500000</v>
      </c>
      <c r="M737" s="1">
        <v>15057465</v>
      </c>
      <c r="N737" t="s">
        <v>2216</v>
      </c>
      <c r="O737">
        <v>100</v>
      </c>
      <c r="P737">
        <f>VLOOKUP(D737,CPI[],2,FALSE)</f>
        <v>107.6</v>
      </c>
      <c r="Q737" s="5">
        <f>SUM(Movie[[#This Row],[gross]]*((VLOOKUP(2024,CPI[],2,FALSE))/Movie[[#This Row],[CPI numbers]]))</f>
        <v>43898947.681226768</v>
      </c>
      <c r="R737" s="4">
        <f>IF(Movie[[#This Row],[budget]]=0,0,SUM((Movie[[#This Row],[gross]]-Movie[[#This Row],[budget]])/Movie[[#This Row],[budget]]))</f>
        <v>0.20459720000000001</v>
      </c>
    </row>
    <row r="738" spans="1:18" x14ac:dyDescent="0.3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 s="1">
        <v>1000000</v>
      </c>
      <c r="M738" s="1">
        <v>10499694</v>
      </c>
      <c r="N738" t="s">
        <v>2216</v>
      </c>
      <c r="O738">
        <v>95</v>
      </c>
      <c r="P738">
        <f>VLOOKUP(D738,CPI[],2,FALSE)</f>
        <v>107.6</v>
      </c>
      <c r="Q738" s="5">
        <f>SUM(Movie[[#This Row],[gross]]*((VLOOKUP(2024,CPI[],2,FALSE))/Movie[[#This Row],[CPI numbers]]))</f>
        <v>30611096.7267658</v>
      </c>
      <c r="R738" s="4">
        <f>IF(Movie[[#This Row],[budget]]=0,0,SUM((Movie[[#This Row],[gross]]-Movie[[#This Row],[budget]])/Movie[[#This Row],[budget]]))</f>
        <v>9.4996939999999999</v>
      </c>
    </row>
    <row r="739" spans="1:18" x14ac:dyDescent="0.3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 s="1">
        <v>24468550</v>
      </c>
      <c r="N739" t="s">
        <v>2854</v>
      </c>
      <c r="O739">
        <v>114</v>
      </c>
      <c r="P739">
        <f>VLOOKUP(D739,CPI[],2,FALSE)</f>
        <v>107.6</v>
      </c>
      <c r="Q739" s="5">
        <f>SUM(Movie[[#This Row],[gross]]*((VLOOKUP(2024,CPI[],2,FALSE))/Movie[[#This Row],[CPI numbers]]))</f>
        <v>71336283.782527879</v>
      </c>
      <c r="R739" s="4">
        <f>IF(Movie[[#This Row],[budget]]=0,0,SUM((Movie[[#This Row],[gross]]-Movie[[#This Row],[budget]])/Movie[[#This Row],[budget]]))</f>
        <v>0</v>
      </c>
    </row>
    <row r="740" spans="1:18" x14ac:dyDescent="0.3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 s="1">
        <v>393825</v>
      </c>
      <c r="N740" t="s">
        <v>2856</v>
      </c>
      <c r="O740">
        <v>112</v>
      </c>
      <c r="P740">
        <f>VLOOKUP(D740,CPI[],2,FALSE)</f>
        <v>107.6</v>
      </c>
      <c r="Q740" s="5">
        <f>SUM(Movie[[#This Row],[gross]]*((VLOOKUP(2024,CPI[],2,FALSE))/Movie[[#This Row],[CPI numbers]]))</f>
        <v>1148168.2388475838</v>
      </c>
      <c r="R740" s="4">
        <f>IF(Movie[[#This Row],[budget]]=0,0,SUM((Movie[[#This Row],[gross]]-Movie[[#This Row],[budget]])/Movie[[#This Row],[budget]]))</f>
        <v>0</v>
      </c>
    </row>
    <row r="741" spans="1:18" x14ac:dyDescent="0.3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 s="1">
        <v>12000000</v>
      </c>
      <c r="M741" s="1">
        <v>17130087</v>
      </c>
      <c r="N741" t="s">
        <v>2352</v>
      </c>
      <c r="O741">
        <v>131</v>
      </c>
      <c r="P741">
        <f>VLOOKUP(D741,CPI[],2,FALSE)</f>
        <v>107.6</v>
      </c>
      <c r="Q741" s="5">
        <f>SUM(Movie[[#This Row],[gross]]*((VLOOKUP(2024,CPI[],2,FALSE))/Movie[[#This Row],[CPI numbers]]))</f>
        <v>49941526.876394056</v>
      </c>
      <c r="R741" s="4">
        <f>IF(Movie[[#This Row],[budget]]=0,0,SUM((Movie[[#This Row],[gross]]-Movie[[#This Row],[budget]])/Movie[[#This Row],[budget]]))</f>
        <v>0.42750725000000001</v>
      </c>
    </row>
    <row r="742" spans="1:18" x14ac:dyDescent="0.3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 s="1">
        <v>3000000</v>
      </c>
      <c r="M742" s="1">
        <v>7196872</v>
      </c>
      <c r="N742" t="s">
        <v>2862</v>
      </c>
      <c r="O742">
        <v>93</v>
      </c>
      <c r="P742">
        <f>VLOOKUP(D742,CPI[],2,FALSE)</f>
        <v>107.6</v>
      </c>
      <c r="Q742" s="5">
        <f>SUM(Movie[[#This Row],[gross]]*((VLOOKUP(2024,CPI[],2,FALSE))/Movie[[#This Row],[CPI numbers]]))</f>
        <v>20981958.609665427</v>
      </c>
      <c r="R742" s="4">
        <f>IF(Movie[[#This Row],[budget]]=0,0,SUM((Movie[[#This Row],[gross]]-Movie[[#This Row],[budget]])/Movie[[#This Row],[budget]]))</f>
        <v>1.3989573333333334</v>
      </c>
    </row>
    <row r="743" spans="1:18" x14ac:dyDescent="0.3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 s="1">
        <v>1250000</v>
      </c>
      <c r="M743" s="1">
        <v>2492088</v>
      </c>
      <c r="N743" t="s">
        <v>2868</v>
      </c>
      <c r="O743">
        <v>91</v>
      </c>
      <c r="P743">
        <f>VLOOKUP(D743,CPI[],2,FALSE)</f>
        <v>107.6</v>
      </c>
      <c r="Q743" s="5">
        <f>SUM(Movie[[#This Row],[gross]]*((VLOOKUP(2024,CPI[],2,FALSE))/Movie[[#This Row],[CPI numbers]]))</f>
        <v>7265501.9107806692</v>
      </c>
      <c r="R743" s="4">
        <f>IF(Movie[[#This Row],[budget]]=0,0,SUM((Movie[[#This Row],[gross]]-Movie[[#This Row],[budget]])/Movie[[#This Row],[budget]]))</f>
        <v>0.99367039999999995</v>
      </c>
    </row>
    <row r="744" spans="1:18" x14ac:dyDescent="0.3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 s="1">
        <v>3852271</v>
      </c>
      <c r="N744" t="s">
        <v>2872</v>
      </c>
      <c r="O744">
        <v>90</v>
      </c>
      <c r="P744">
        <f>VLOOKUP(D744,CPI[],2,FALSE)</f>
        <v>107.6</v>
      </c>
      <c r="Q744" s="5">
        <f>SUM(Movie[[#This Row],[gross]]*((VLOOKUP(2024,CPI[],2,FALSE))/Movie[[#This Row],[CPI numbers]]))</f>
        <v>11231016.846654275</v>
      </c>
      <c r="R744" s="4">
        <f>IF(Movie[[#This Row],[budget]]=0,0,SUM((Movie[[#This Row],[gross]]-Movie[[#This Row],[budget]])/Movie[[#This Row],[budget]]))</f>
        <v>0</v>
      </c>
    </row>
    <row r="745" spans="1:18" x14ac:dyDescent="0.3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 s="1">
        <v>15000000</v>
      </c>
      <c r="M745" s="1">
        <v>10631333</v>
      </c>
      <c r="N745" t="s">
        <v>290</v>
      </c>
      <c r="O745">
        <v>82</v>
      </c>
      <c r="P745">
        <f>VLOOKUP(D745,CPI[],2,FALSE)</f>
        <v>107.6</v>
      </c>
      <c r="Q745" s="5">
        <f>SUM(Movie[[#This Row],[gross]]*((VLOOKUP(2024,CPI[],2,FALSE))/Movie[[#This Row],[CPI numbers]]))</f>
        <v>30994880.688661709</v>
      </c>
      <c r="R745" s="4">
        <f>IF(Movie[[#This Row],[budget]]=0,0,SUM((Movie[[#This Row],[gross]]-Movie[[#This Row],[budget]])/Movie[[#This Row],[budget]]))</f>
        <v>-0.29124446666666665</v>
      </c>
    </row>
    <row r="746" spans="1:18" x14ac:dyDescent="0.3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 s="1">
        <v>16000000</v>
      </c>
      <c r="M746" s="1">
        <v>8645411</v>
      </c>
      <c r="N746" t="s">
        <v>180</v>
      </c>
      <c r="O746">
        <v>92</v>
      </c>
      <c r="P746">
        <f>VLOOKUP(D746,CPI[],2,FALSE)</f>
        <v>107.6</v>
      </c>
      <c r="Q746" s="5">
        <f>SUM(Movie[[#This Row],[gross]]*((VLOOKUP(2024,CPI[],2,FALSE))/Movie[[#This Row],[CPI numbers]]))</f>
        <v>25205069.058550186</v>
      </c>
      <c r="R746" s="4">
        <f>IF(Movie[[#This Row],[budget]]=0,0,SUM((Movie[[#This Row],[gross]]-Movie[[#This Row],[budget]])/Movie[[#This Row],[budget]]))</f>
        <v>-0.45966181249999999</v>
      </c>
    </row>
    <row r="747" spans="1:18" x14ac:dyDescent="0.3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 s="1">
        <v>8349284</v>
      </c>
      <c r="N747" t="s">
        <v>2881</v>
      </c>
      <c r="O747">
        <v>101</v>
      </c>
      <c r="P747">
        <f>VLOOKUP(D747,CPI[],2,FALSE)</f>
        <v>107.6</v>
      </c>
      <c r="Q747" s="5">
        <f>SUM(Movie[[#This Row],[gross]]*((VLOOKUP(2024,CPI[],2,FALSE))/Movie[[#This Row],[CPI numbers]]))</f>
        <v>24341732.256505575</v>
      </c>
      <c r="R747" s="4">
        <f>IF(Movie[[#This Row],[budget]]=0,0,SUM((Movie[[#This Row],[gross]]-Movie[[#This Row],[budget]])/Movie[[#This Row],[budget]]))</f>
        <v>0</v>
      </c>
    </row>
    <row r="748" spans="1:18" x14ac:dyDescent="0.3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 s="1">
        <v>4122748</v>
      </c>
      <c r="N748" t="s">
        <v>2092</v>
      </c>
      <c r="O748">
        <v>94</v>
      </c>
      <c r="P748">
        <f>VLOOKUP(D748,CPI[],2,FALSE)</f>
        <v>107.6</v>
      </c>
      <c r="Q748" s="5">
        <f>SUM(Movie[[#This Row],[gross]]*((VLOOKUP(2024,CPI[],2,FALSE))/Movie[[#This Row],[CPI numbers]]))</f>
        <v>12019572.933085501</v>
      </c>
      <c r="R748" s="4">
        <f>IF(Movie[[#This Row],[budget]]=0,0,SUM((Movie[[#This Row],[gross]]-Movie[[#This Row],[budget]])/Movie[[#This Row],[budget]]))</f>
        <v>0</v>
      </c>
    </row>
    <row r="749" spans="1:18" x14ac:dyDescent="0.3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  <c r="P749">
        <f>VLOOKUP(D749,CPI[],2,FALSE)</f>
        <v>107.6</v>
      </c>
      <c r="Q749" s="5">
        <f>SUM(Movie[[#This Row],[gross]]*((VLOOKUP(2024,CPI[],2,FALSE))/Movie[[#This Row],[CPI numbers]]))</f>
        <v>0</v>
      </c>
      <c r="R749" s="4">
        <f>IF(Movie[[#This Row],[budget]]=0,0,SUM((Movie[[#This Row],[gross]]-Movie[[#This Row],[budget]])/Movie[[#This Row],[budget]]))</f>
        <v>0</v>
      </c>
    </row>
    <row r="750" spans="1:18" x14ac:dyDescent="0.3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 s="1">
        <v>3333306</v>
      </c>
      <c r="N750" t="s">
        <v>2175</v>
      </c>
      <c r="O750">
        <v>94</v>
      </c>
      <c r="P750">
        <f>VLOOKUP(D750,CPI[],2,FALSE)</f>
        <v>107.6</v>
      </c>
      <c r="Q750" s="5">
        <f>SUM(Movie[[#This Row],[gross]]*((VLOOKUP(2024,CPI[],2,FALSE))/Movie[[#This Row],[CPI numbers]]))</f>
        <v>9718012.009293681</v>
      </c>
      <c r="R750" s="4">
        <f>IF(Movie[[#This Row],[budget]]=0,0,SUM((Movie[[#This Row],[gross]]-Movie[[#This Row],[budget]])/Movie[[#This Row],[budget]]))</f>
        <v>0</v>
      </c>
    </row>
    <row r="751" spans="1:18" x14ac:dyDescent="0.3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 s="1">
        <v>199108</v>
      </c>
      <c r="N751" t="s">
        <v>31</v>
      </c>
      <c r="O751">
        <v>110</v>
      </c>
      <c r="P751">
        <f>VLOOKUP(D751,CPI[],2,FALSE)</f>
        <v>107.6</v>
      </c>
      <c r="Q751" s="5">
        <f>SUM(Movie[[#This Row],[gross]]*((VLOOKUP(2024,CPI[],2,FALSE))/Movie[[#This Row],[CPI numbers]]))</f>
        <v>580484.94052044605</v>
      </c>
      <c r="R751" s="4">
        <f>IF(Movie[[#This Row],[budget]]=0,0,SUM((Movie[[#This Row],[gross]]-Movie[[#This Row],[budget]])/Movie[[#This Row],[budget]]))</f>
        <v>0</v>
      </c>
    </row>
    <row r="752" spans="1:18" x14ac:dyDescent="0.3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 s="1">
        <v>14100000</v>
      </c>
      <c r="N752" t="s">
        <v>1597</v>
      </c>
      <c r="O752">
        <v>91</v>
      </c>
      <c r="P752">
        <f>VLOOKUP(D752,CPI[],2,FALSE)</f>
        <v>107.6</v>
      </c>
      <c r="Q752" s="5">
        <f>SUM(Movie[[#This Row],[gross]]*((VLOOKUP(2024,CPI[],2,FALSE))/Movie[[#This Row],[CPI numbers]]))</f>
        <v>41107527.881040893</v>
      </c>
      <c r="R752" s="4">
        <f>IF(Movie[[#This Row],[budget]]=0,0,SUM((Movie[[#This Row],[gross]]-Movie[[#This Row],[budget]])/Movie[[#This Row],[budget]]))</f>
        <v>0</v>
      </c>
    </row>
    <row r="753" spans="1:18" x14ac:dyDescent="0.3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 s="1">
        <v>10000000</v>
      </c>
      <c r="M753" s="1">
        <v>17536256</v>
      </c>
      <c r="N753" t="s">
        <v>1685</v>
      </c>
      <c r="O753">
        <v>107</v>
      </c>
      <c r="P753">
        <f>VLOOKUP(D753,CPI[],2,FALSE)</f>
        <v>107.6</v>
      </c>
      <c r="Q753" s="5">
        <f>SUM(Movie[[#This Row],[gross]]*((VLOOKUP(2024,CPI[],2,FALSE))/Movie[[#This Row],[CPI numbers]]))</f>
        <v>51125683.152416356</v>
      </c>
      <c r="R753" s="4">
        <f>IF(Movie[[#This Row],[budget]]=0,0,SUM((Movie[[#This Row],[gross]]-Movie[[#This Row],[budget]])/Movie[[#This Row],[budget]]))</f>
        <v>0.75362560000000001</v>
      </c>
    </row>
    <row r="754" spans="1:18" x14ac:dyDescent="0.3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 s="1">
        <v>28000000</v>
      </c>
      <c r="M754" s="1">
        <v>358574</v>
      </c>
      <c r="N754" t="s">
        <v>1083</v>
      </c>
      <c r="O754">
        <v>126</v>
      </c>
      <c r="P754">
        <f>VLOOKUP(D754,CPI[],2,FALSE)</f>
        <v>107.6</v>
      </c>
      <c r="Q754" s="5">
        <f>SUM(Movie[[#This Row],[gross]]*((VLOOKUP(2024,CPI[],2,FALSE))/Movie[[#This Row],[CPI numbers]]))</f>
        <v>1045396.5037174721</v>
      </c>
      <c r="R754" s="4">
        <f>IF(Movie[[#This Row],[budget]]=0,0,SUM((Movie[[#This Row],[gross]]-Movie[[#This Row],[budget]])/Movie[[#This Row],[budget]]))</f>
        <v>-0.98719378571428573</v>
      </c>
    </row>
    <row r="755" spans="1:18" x14ac:dyDescent="0.3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 s="1">
        <v>10179000</v>
      </c>
      <c r="N755" t="s">
        <v>1186</v>
      </c>
      <c r="O755">
        <v>91</v>
      </c>
      <c r="P755">
        <f>VLOOKUP(D755,CPI[],2,FALSE)</f>
        <v>107.6</v>
      </c>
      <c r="Q755" s="5">
        <f>SUM(Movie[[#This Row],[gross]]*((VLOOKUP(2024,CPI[],2,FALSE))/Movie[[#This Row],[CPI numbers]]))</f>
        <v>29676136.617100373</v>
      </c>
      <c r="R755" s="4">
        <f>IF(Movie[[#This Row],[budget]]=0,0,SUM((Movie[[#This Row],[gross]]-Movie[[#This Row],[budget]])/Movie[[#This Row],[budget]]))</f>
        <v>0</v>
      </c>
    </row>
    <row r="756" spans="1:18" x14ac:dyDescent="0.3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 s="1">
        <v>390659</v>
      </c>
      <c r="N756" t="s">
        <v>2908</v>
      </c>
      <c r="O756">
        <v>104</v>
      </c>
      <c r="P756">
        <f>VLOOKUP(D756,CPI[],2,FALSE)</f>
        <v>107.6</v>
      </c>
      <c r="Q756" s="5">
        <f>SUM(Movie[[#This Row],[gross]]*((VLOOKUP(2024,CPI[],2,FALSE))/Movie[[#This Row],[CPI numbers]]))</f>
        <v>1138937.99535316</v>
      </c>
      <c r="R756" s="4">
        <f>IF(Movie[[#This Row],[budget]]=0,0,SUM((Movie[[#This Row],[gross]]-Movie[[#This Row],[budget]])/Movie[[#This Row],[budget]]))</f>
        <v>0</v>
      </c>
    </row>
    <row r="757" spans="1:18" x14ac:dyDescent="0.3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 s="1">
        <v>10627754</v>
      </c>
      <c r="N757" t="s">
        <v>2571</v>
      </c>
      <c r="O757">
        <v>90</v>
      </c>
      <c r="P757">
        <f>VLOOKUP(D757,CPI[],2,FALSE)</f>
        <v>107.6</v>
      </c>
      <c r="Q757" s="5">
        <f>SUM(Movie[[#This Row],[gross]]*((VLOOKUP(2024,CPI[],2,FALSE))/Movie[[#This Row],[CPI numbers]]))</f>
        <v>30984446.373605948</v>
      </c>
      <c r="R757" s="4">
        <f>IF(Movie[[#This Row],[budget]]=0,0,SUM((Movie[[#This Row],[gross]]-Movie[[#This Row],[budget]])/Movie[[#This Row],[budget]]))</f>
        <v>0</v>
      </c>
    </row>
    <row r="758" spans="1:18" x14ac:dyDescent="0.3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 s="1">
        <v>2278264</v>
      </c>
      <c r="N758" t="s">
        <v>2913</v>
      </c>
      <c r="O758">
        <v>91</v>
      </c>
      <c r="P758">
        <f>VLOOKUP(D758,CPI[],2,FALSE)</f>
        <v>107.6</v>
      </c>
      <c r="Q758" s="5">
        <f>SUM(Movie[[#This Row],[gross]]*((VLOOKUP(2024,CPI[],2,FALSE))/Movie[[#This Row],[CPI numbers]]))</f>
        <v>6642113.5390334576</v>
      </c>
      <c r="R758" s="4">
        <f>IF(Movie[[#This Row],[budget]]=0,0,SUM((Movie[[#This Row],[gross]]-Movie[[#This Row],[budget]])/Movie[[#This Row],[budget]]))</f>
        <v>0</v>
      </c>
    </row>
    <row r="759" spans="1:18" x14ac:dyDescent="0.3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 s="1">
        <v>836156</v>
      </c>
      <c r="N759" t="s">
        <v>530</v>
      </c>
      <c r="O759">
        <v>106</v>
      </c>
      <c r="P759">
        <f>VLOOKUP(D759,CPI[],2,FALSE)</f>
        <v>107.6</v>
      </c>
      <c r="Q759" s="5">
        <f>SUM(Movie[[#This Row],[gross]]*((VLOOKUP(2024,CPI[],2,FALSE))/Movie[[#This Row],[CPI numbers]]))</f>
        <v>2437752.2044609664</v>
      </c>
      <c r="R759" s="4">
        <f>IF(Movie[[#This Row],[budget]]=0,0,SUM((Movie[[#This Row],[gross]]-Movie[[#This Row],[budget]])/Movie[[#This Row],[budget]]))</f>
        <v>0</v>
      </c>
    </row>
    <row r="760" spans="1:18" x14ac:dyDescent="0.3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 s="1">
        <v>14972297</v>
      </c>
      <c r="N760" t="s">
        <v>2918</v>
      </c>
      <c r="O760">
        <v>95</v>
      </c>
      <c r="P760">
        <f>VLOOKUP(D760,CPI[],2,FALSE)</f>
        <v>107.6</v>
      </c>
      <c r="Q760" s="5">
        <f>SUM(Movie[[#This Row],[gross]]*((VLOOKUP(2024,CPI[],2,FALSE))/Movie[[#This Row],[CPI numbers]]))</f>
        <v>43650646.551115245</v>
      </c>
      <c r="R760" s="4">
        <f>IF(Movie[[#This Row],[budget]]=0,0,SUM((Movie[[#This Row],[gross]]-Movie[[#This Row],[budget]])/Movie[[#This Row],[budget]]))</f>
        <v>0</v>
      </c>
    </row>
    <row r="761" spans="1:18" x14ac:dyDescent="0.3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 s="1">
        <v>7000000</v>
      </c>
      <c r="M761" s="1">
        <v>20345361</v>
      </c>
      <c r="N761" t="s">
        <v>50</v>
      </c>
      <c r="O761">
        <v>101</v>
      </c>
      <c r="P761">
        <f>VLOOKUP(D761,CPI[],2,FALSE)</f>
        <v>107.6</v>
      </c>
      <c r="Q761" s="5">
        <f>SUM(Movie[[#This Row],[gross]]*((VLOOKUP(2024,CPI[],2,FALSE))/Movie[[#This Row],[CPI numbers]]))</f>
        <v>59315425.145910785</v>
      </c>
      <c r="R761" s="4">
        <f>IF(Movie[[#This Row],[budget]]=0,0,SUM((Movie[[#This Row],[gross]]-Movie[[#This Row],[budget]])/Movie[[#This Row],[budget]]))</f>
        <v>1.906480142857143</v>
      </c>
    </row>
    <row r="762" spans="1:18" x14ac:dyDescent="0.3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 s="1">
        <v>3000000</v>
      </c>
      <c r="M762" s="1">
        <v>5101</v>
      </c>
      <c r="N762" t="s">
        <v>31</v>
      </c>
      <c r="O762">
        <v>83</v>
      </c>
      <c r="P762">
        <f>VLOOKUP(D762,CPI[],2,FALSE)</f>
        <v>107.6</v>
      </c>
      <c r="Q762" s="5">
        <f>SUM(Movie[[#This Row],[gross]]*((VLOOKUP(2024,CPI[],2,FALSE))/Movie[[#This Row],[CPI numbers]]))</f>
        <v>14871.595724907063</v>
      </c>
      <c r="R762" s="4">
        <f>IF(Movie[[#This Row],[budget]]=0,0,SUM((Movie[[#This Row],[gross]]-Movie[[#This Row],[budget]])/Movie[[#This Row],[budget]]))</f>
        <v>-0.9982996666666667</v>
      </c>
    </row>
    <row r="763" spans="1:18" x14ac:dyDescent="0.3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 s="1">
        <v>5730596</v>
      </c>
      <c r="N763" t="s">
        <v>118</v>
      </c>
      <c r="O763">
        <v>90</v>
      </c>
      <c r="P763">
        <f>VLOOKUP(D763,CPI[],2,FALSE)</f>
        <v>107.6</v>
      </c>
      <c r="Q763" s="5">
        <f>SUM(Movie[[#This Row],[gross]]*((VLOOKUP(2024,CPI[],2,FALSE))/Movie[[#This Row],[CPI numbers]]))</f>
        <v>16707137.223048327</v>
      </c>
      <c r="R763" s="4">
        <f>IF(Movie[[#This Row],[budget]]=0,0,SUM((Movie[[#This Row],[gross]]-Movie[[#This Row],[budget]])/Movie[[#This Row],[budget]]))</f>
        <v>0</v>
      </c>
    </row>
    <row r="764" spans="1:18" x14ac:dyDescent="0.3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 s="1">
        <v>9085049</v>
      </c>
      <c r="N764" t="s">
        <v>2363</v>
      </c>
      <c r="O764">
        <v>115</v>
      </c>
      <c r="P764">
        <f>VLOOKUP(D764,CPI[],2,FALSE)</f>
        <v>107.6</v>
      </c>
      <c r="Q764" s="5">
        <f>SUM(Movie[[#This Row],[gross]]*((VLOOKUP(2024,CPI[],2,FALSE))/Movie[[#This Row],[CPI numbers]]))</f>
        <v>26486801.777881041</v>
      </c>
      <c r="R764" s="4">
        <f>IF(Movie[[#This Row],[budget]]=0,0,SUM((Movie[[#This Row],[gross]]-Movie[[#This Row],[budget]])/Movie[[#This Row],[budget]]))</f>
        <v>0</v>
      </c>
    </row>
    <row r="765" spans="1:18" x14ac:dyDescent="0.3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 s="1">
        <v>1878561</v>
      </c>
      <c r="N765" t="s">
        <v>210</v>
      </c>
      <c r="O765">
        <v>105</v>
      </c>
      <c r="P765">
        <f>VLOOKUP(D765,CPI[],2,FALSE)</f>
        <v>107.6</v>
      </c>
      <c r="Q765" s="5">
        <f>SUM(Movie[[#This Row],[gross]]*((VLOOKUP(2024,CPI[],2,FALSE))/Movie[[#This Row],[CPI numbers]]))</f>
        <v>5476808.4172862452</v>
      </c>
      <c r="R765" s="4">
        <f>IF(Movie[[#This Row],[budget]]=0,0,SUM((Movie[[#This Row],[gross]]-Movie[[#This Row],[budget]])/Movie[[#This Row],[budget]]))</f>
        <v>0</v>
      </c>
    </row>
    <row r="766" spans="1:18" x14ac:dyDescent="0.3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 s="1">
        <v>5622787</v>
      </c>
      <c r="N766" t="s">
        <v>2933</v>
      </c>
      <c r="O766">
        <v>93</v>
      </c>
      <c r="P766">
        <f>VLOOKUP(D766,CPI[],2,FALSE)</f>
        <v>107.6</v>
      </c>
      <c r="Q766" s="5">
        <f>SUM(Movie[[#This Row],[gross]]*((VLOOKUP(2024,CPI[],2,FALSE))/Movie[[#This Row],[CPI numbers]]))</f>
        <v>16392827.898698885</v>
      </c>
      <c r="R766" s="4">
        <f>IF(Movie[[#This Row],[budget]]=0,0,SUM((Movie[[#This Row],[gross]]-Movie[[#This Row],[budget]])/Movie[[#This Row],[budget]]))</f>
        <v>0</v>
      </c>
    </row>
    <row r="767" spans="1:18" x14ac:dyDescent="0.3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 s="1">
        <v>50000000</v>
      </c>
      <c r="M767" s="1">
        <v>23717291</v>
      </c>
      <c r="N767" t="s">
        <v>2935</v>
      </c>
      <c r="O767">
        <v>107</v>
      </c>
      <c r="P767">
        <f>VLOOKUP(D767,CPI[],2,FALSE)</f>
        <v>107.6</v>
      </c>
      <c r="Q767" s="5">
        <f>SUM(Movie[[#This Row],[gross]]*((VLOOKUP(2024,CPI[],2,FALSE))/Movie[[#This Row],[CPI numbers]]))</f>
        <v>69146042.627323419</v>
      </c>
      <c r="R767" s="4">
        <f>IF(Movie[[#This Row],[budget]]=0,0,SUM((Movie[[#This Row],[gross]]-Movie[[#This Row],[budget]])/Movie[[#This Row],[budget]]))</f>
        <v>-0.52565417999999997</v>
      </c>
    </row>
    <row r="768" spans="1:18" x14ac:dyDescent="0.3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 s="1">
        <v>8630068</v>
      </c>
      <c r="N768" t="s">
        <v>2938</v>
      </c>
      <c r="O768">
        <v>102</v>
      </c>
      <c r="P768">
        <f>VLOOKUP(D768,CPI[],2,FALSE)</f>
        <v>107.6</v>
      </c>
      <c r="Q768" s="5">
        <f>SUM(Movie[[#This Row],[gross]]*((VLOOKUP(2024,CPI[],2,FALSE))/Movie[[#This Row],[CPI numbers]]))</f>
        <v>25160337.654275093</v>
      </c>
      <c r="R768" s="4">
        <f>IF(Movie[[#This Row],[budget]]=0,0,SUM((Movie[[#This Row],[gross]]-Movie[[#This Row],[budget]])/Movie[[#This Row],[budget]]))</f>
        <v>0</v>
      </c>
    </row>
    <row r="769" spans="1:18" x14ac:dyDescent="0.3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 s="1">
        <v>10000000</v>
      </c>
      <c r="M769" s="1">
        <v>25627836</v>
      </c>
      <c r="N769" t="s">
        <v>31</v>
      </c>
      <c r="O769">
        <v>98</v>
      </c>
      <c r="P769">
        <f>VLOOKUP(D769,CPI[],2,FALSE)</f>
        <v>107.6</v>
      </c>
      <c r="Q769" s="5">
        <f>SUM(Movie[[#This Row],[gross]]*((VLOOKUP(2024,CPI[],2,FALSE))/Movie[[#This Row],[CPI numbers]]))</f>
        <v>74716098.078066915</v>
      </c>
      <c r="R769" s="4">
        <f>IF(Movie[[#This Row],[budget]]=0,0,SUM((Movie[[#This Row],[gross]]-Movie[[#This Row],[budget]])/Movie[[#This Row],[budget]]))</f>
        <v>1.5627835999999999</v>
      </c>
    </row>
    <row r="770" spans="1:18" x14ac:dyDescent="0.3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 s="1">
        <v>6090497</v>
      </c>
      <c r="N770" t="s">
        <v>44</v>
      </c>
      <c r="O770">
        <v>88</v>
      </c>
      <c r="P770">
        <f>VLOOKUP(D770,CPI[],2,FALSE)</f>
        <v>107.6</v>
      </c>
      <c r="Q770" s="5">
        <f>SUM(Movie[[#This Row],[gross]]*((VLOOKUP(2024,CPI[],2,FALSE))/Movie[[#This Row],[CPI numbers]]))</f>
        <v>17756402.499070633</v>
      </c>
      <c r="R770" s="4">
        <f>IF(Movie[[#This Row],[budget]]=0,0,SUM((Movie[[#This Row],[gross]]-Movie[[#This Row],[budget]])/Movie[[#This Row],[budget]]))</f>
        <v>0</v>
      </c>
    </row>
    <row r="771" spans="1:18" x14ac:dyDescent="0.3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 s="1">
        <v>849915</v>
      </c>
      <c r="N771" t="s">
        <v>2947</v>
      </c>
      <c r="O771">
        <v>86</v>
      </c>
      <c r="P771">
        <f>VLOOKUP(D771,CPI[],2,FALSE)</f>
        <v>107.6</v>
      </c>
      <c r="Q771" s="5">
        <f>SUM(Movie[[#This Row],[gross]]*((VLOOKUP(2024,CPI[],2,FALSE))/Movie[[#This Row],[CPI numbers]]))</f>
        <v>2477865.5715613384</v>
      </c>
      <c r="R771" s="4">
        <f>IF(Movie[[#This Row],[budget]]=0,0,SUM((Movie[[#This Row],[gross]]-Movie[[#This Row],[budget]])/Movie[[#This Row],[budget]]))</f>
        <v>0</v>
      </c>
    </row>
    <row r="772" spans="1:18" x14ac:dyDescent="0.3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 s="1">
        <v>22000000</v>
      </c>
      <c r="M772" s="1">
        <v>8489518</v>
      </c>
      <c r="N772" t="s">
        <v>61</v>
      </c>
      <c r="O772">
        <v>109</v>
      </c>
      <c r="P772">
        <f>VLOOKUP(D772,CPI[],2,FALSE)</f>
        <v>107.6</v>
      </c>
      <c r="Q772" s="5">
        <f>SUM(Movie[[#This Row],[gross]]*((VLOOKUP(2024,CPI[],2,FALSE))/Movie[[#This Row],[CPI numbers]]))</f>
        <v>24750574.317843866</v>
      </c>
      <c r="R772" s="4">
        <f>IF(Movie[[#This Row],[budget]]=0,0,SUM((Movie[[#This Row],[gross]]-Movie[[#This Row],[budget]])/Movie[[#This Row],[budget]]))</f>
        <v>-0.61411281818181818</v>
      </c>
    </row>
    <row r="773" spans="1:18" x14ac:dyDescent="0.3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 s="1">
        <v>13000000</v>
      </c>
      <c r="M773" s="1">
        <v>3558669</v>
      </c>
      <c r="N773" t="s">
        <v>2213</v>
      </c>
      <c r="O773">
        <v>118</v>
      </c>
      <c r="P773">
        <f>VLOOKUP(D773,CPI[],2,FALSE)</f>
        <v>107.6</v>
      </c>
      <c r="Q773" s="5">
        <f>SUM(Movie[[#This Row],[gross]]*((VLOOKUP(2024,CPI[],2,FALSE))/Movie[[#This Row],[CPI numbers]]))</f>
        <v>10375041.499070631</v>
      </c>
      <c r="R773" s="4">
        <f>IF(Movie[[#This Row],[budget]]=0,0,SUM((Movie[[#This Row],[gross]]-Movie[[#This Row],[budget]])/Movie[[#This Row],[budget]]))</f>
        <v>-0.72625623076923074</v>
      </c>
    </row>
    <row r="774" spans="1:18" x14ac:dyDescent="0.3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 s="1">
        <v>441137</v>
      </c>
      <c r="N774" t="s">
        <v>2957</v>
      </c>
      <c r="O774">
        <v>90</v>
      </c>
      <c r="P774">
        <f>VLOOKUP(D774,CPI[],2,FALSE)</f>
        <v>107.6</v>
      </c>
      <c r="Q774" s="5">
        <f>SUM(Movie[[#This Row],[gross]]*((VLOOKUP(2024,CPI[],2,FALSE))/Movie[[#This Row],[CPI numbers]]))</f>
        <v>1286102.9451672863</v>
      </c>
      <c r="R774" s="4">
        <f>IF(Movie[[#This Row],[budget]]=0,0,SUM((Movie[[#This Row],[gross]]-Movie[[#This Row],[budget]])/Movie[[#This Row],[budget]]))</f>
        <v>0</v>
      </c>
    </row>
    <row r="775" spans="1:18" x14ac:dyDescent="0.3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 s="1">
        <v>2000000</v>
      </c>
      <c r="M775" s="1">
        <v>4116395</v>
      </c>
      <c r="N775" t="s">
        <v>2961</v>
      </c>
      <c r="O775">
        <v>87</v>
      </c>
      <c r="P775">
        <f>VLOOKUP(D775,CPI[],2,FALSE)</f>
        <v>107.6</v>
      </c>
      <c r="Q775" s="5">
        <f>SUM(Movie[[#This Row],[gross]]*((VLOOKUP(2024,CPI[],2,FALSE))/Movie[[#This Row],[CPI numbers]]))</f>
        <v>12001051.222118959</v>
      </c>
      <c r="R775" s="4">
        <f>IF(Movie[[#This Row],[budget]]=0,0,SUM((Movie[[#This Row],[gross]]-Movie[[#This Row],[budget]])/Movie[[#This Row],[budget]]))</f>
        <v>1.0581974999999999</v>
      </c>
    </row>
    <row r="776" spans="1:18" x14ac:dyDescent="0.3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 s="1">
        <v>10000000</v>
      </c>
      <c r="M776" s="1">
        <v>6148000</v>
      </c>
      <c r="N776" t="s">
        <v>2964</v>
      </c>
      <c r="O776">
        <v>121</v>
      </c>
      <c r="P776">
        <f>VLOOKUP(D776,CPI[],2,FALSE)</f>
        <v>107.6</v>
      </c>
      <c r="Q776" s="5">
        <f>SUM(Movie[[#This Row],[gross]]*((VLOOKUP(2024,CPI[],2,FALSE))/Movie[[#This Row],[CPI numbers]]))</f>
        <v>17924048.327137548</v>
      </c>
      <c r="R776" s="4">
        <f>IF(Movie[[#This Row],[budget]]=0,0,SUM((Movie[[#This Row],[gross]]-Movie[[#This Row],[budget]])/Movie[[#This Row],[budget]]))</f>
        <v>-0.38519999999999999</v>
      </c>
    </row>
    <row r="777" spans="1:18" x14ac:dyDescent="0.3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 s="1">
        <v>22000000</v>
      </c>
      <c r="M777" s="1">
        <v>5111099</v>
      </c>
      <c r="N777" t="s">
        <v>601</v>
      </c>
      <c r="O777">
        <v>114</v>
      </c>
      <c r="P777">
        <f>VLOOKUP(D777,CPI[],2,FALSE)</f>
        <v>107.6</v>
      </c>
      <c r="Q777" s="5">
        <f>SUM(Movie[[#This Row],[gross]]*((VLOOKUP(2024,CPI[],2,FALSE))/Movie[[#This Row],[CPI numbers]]))</f>
        <v>14901038.627323421</v>
      </c>
      <c r="R777" s="4">
        <f>IF(Movie[[#This Row],[budget]]=0,0,SUM((Movie[[#This Row],[gross]]-Movie[[#This Row],[budget]])/Movie[[#This Row],[budget]]))</f>
        <v>-0.76767731818181817</v>
      </c>
    </row>
    <row r="778" spans="1:18" x14ac:dyDescent="0.3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 s="1">
        <v>7491903</v>
      </c>
      <c r="N778" t="s">
        <v>2971</v>
      </c>
      <c r="O778">
        <v>108</v>
      </c>
      <c r="P778">
        <f>VLOOKUP(D778,CPI[],2,FALSE)</f>
        <v>107.6</v>
      </c>
      <c r="Q778" s="5">
        <f>SUM(Movie[[#This Row],[gross]]*((VLOOKUP(2024,CPI[],2,FALSE))/Movie[[#This Row],[CPI numbers]]))</f>
        <v>21842100.103159852</v>
      </c>
      <c r="R778" s="4">
        <f>IF(Movie[[#This Row],[budget]]=0,0,SUM((Movie[[#This Row],[gross]]-Movie[[#This Row],[budget]])/Movie[[#This Row],[budget]]))</f>
        <v>0</v>
      </c>
    </row>
    <row r="779" spans="1:18" x14ac:dyDescent="0.3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 s="1">
        <v>2410000</v>
      </c>
      <c r="M779" s="1">
        <v>10755447</v>
      </c>
      <c r="N779" t="s">
        <v>2216</v>
      </c>
      <c r="O779">
        <v>100</v>
      </c>
      <c r="P779">
        <f>VLOOKUP(D779,CPI[],2,FALSE)</f>
        <v>107.6</v>
      </c>
      <c r="Q779" s="5">
        <f>SUM(Movie[[#This Row],[gross]]*((VLOOKUP(2024,CPI[],2,FALSE))/Movie[[#This Row],[CPI numbers]]))</f>
        <v>31356726.058550186</v>
      </c>
      <c r="R779" s="4">
        <f>IF(Movie[[#This Row],[budget]]=0,0,SUM((Movie[[#This Row],[gross]]-Movie[[#This Row],[budget]])/Movie[[#This Row],[budget]]))</f>
        <v>3.4628410788381743</v>
      </c>
    </row>
    <row r="780" spans="1:18" x14ac:dyDescent="0.3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 s="1">
        <v>5000000</v>
      </c>
      <c r="M780" s="1">
        <v>981817</v>
      </c>
      <c r="N780" t="s">
        <v>2976</v>
      </c>
      <c r="O780">
        <v>91</v>
      </c>
      <c r="P780">
        <f>VLOOKUP(D780,CPI[],2,FALSE)</f>
        <v>107.6</v>
      </c>
      <c r="Q780" s="5">
        <f>SUM(Movie[[#This Row],[gross]]*((VLOOKUP(2024,CPI[],2,FALSE))/Movie[[#This Row],[CPI numbers]]))</f>
        <v>2862416.2908921936</v>
      </c>
      <c r="R780" s="4">
        <f>IF(Movie[[#This Row],[budget]]=0,0,SUM((Movie[[#This Row],[gross]]-Movie[[#This Row],[budget]])/Movie[[#This Row],[budget]]))</f>
        <v>-0.80363660000000003</v>
      </c>
    </row>
    <row r="781" spans="1:18" x14ac:dyDescent="0.3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 s="1">
        <v>7000000</v>
      </c>
      <c r="M781" s="1">
        <v>4349446</v>
      </c>
      <c r="N781" t="s">
        <v>2511</v>
      </c>
      <c r="O781">
        <v>103</v>
      </c>
      <c r="P781">
        <f>VLOOKUP(D781,CPI[],2,FALSE)</f>
        <v>107.6</v>
      </c>
      <c r="Q781" s="5">
        <f>SUM(Movie[[#This Row],[gross]]*((VLOOKUP(2024,CPI[],2,FALSE))/Movie[[#This Row],[CPI numbers]]))</f>
        <v>12680494.51858736</v>
      </c>
      <c r="R781" s="4">
        <f>IF(Movie[[#This Row],[budget]]=0,0,SUM((Movie[[#This Row],[gross]]-Movie[[#This Row],[budget]])/Movie[[#This Row],[budget]]))</f>
        <v>-0.37865057142857145</v>
      </c>
    </row>
    <row r="782" spans="1:18" x14ac:dyDescent="0.3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 s="1">
        <v>3594997</v>
      </c>
      <c r="N782" t="s">
        <v>2982</v>
      </c>
      <c r="O782">
        <v>102</v>
      </c>
      <c r="P782">
        <f>VLOOKUP(D782,CPI[],2,FALSE)</f>
        <v>107.6</v>
      </c>
      <c r="Q782" s="5">
        <f>SUM(Movie[[#This Row],[gross]]*((VLOOKUP(2024,CPI[],2,FALSE))/Movie[[#This Row],[CPI numbers]]))</f>
        <v>10480953.149628254</v>
      </c>
      <c r="R782" s="4">
        <f>IF(Movie[[#This Row],[budget]]=0,0,SUM((Movie[[#This Row],[gross]]-Movie[[#This Row],[budget]])/Movie[[#This Row],[budget]]))</f>
        <v>0</v>
      </c>
    </row>
    <row r="783" spans="1:18" x14ac:dyDescent="0.3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 s="1">
        <v>69832</v>
      </c>
      <c r="N783" t="s">
        <v>2988</v>
      </c>
      <c r="O783">
        <v>112</v>
      </c>
      <c r="P783">
        <f>VLOOKUP(D783,CPI[],2,FALSE)</f>
        <v>107.6</v>
      </c>
      <c r="Q783" s="5">
        <f>SUM(Movie[[#This Row],[gross]]*((VLOOKUP(2024,CPI[],2,FALSE))/Movie[[#This Row],[CPI numbers]]))</f>
        <v>203590.13382899627</v>
      </c>
      <c r="R783" s="4">
        <f>IF(Movie[[#This Row],[budget]]=0,0,SUM((Movie[[#This Row],[gross]]-Movie[[#This Row],[budget]])/Movie[[#This Row],[budget]]))</f>
        <v>0</v>
      </c>
    </row>
    <row r="784" spans="1:18" x14ac:dyDescent="0.3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 s="1">
        <v>3000000</v>
      </c>
      <c r="M784" s="1">
        <v>11052713</v>
      </c>
      <c r="N784" t="s">
        <v>2993</v>
      </c>
      <c r="O784">
        <v>97</v>
      </c>
      <c r="P784">
        <f>VLOOKUP(D784,CPI[],2,FALSE)</f>
        <v>107.6</v>
      </c>
      <c r="Q784" s="5">
        <f>SUM(Movie[[#This Row],[gross]]*((VLOOKUP(2024,CPI[],2,FALSE))/Movie[[#This Row],[CPI numbers]]))</f>
        <v>32223383.532527883</v>
      </c>
      <c r="R784" s="4">
        <f>IF(Movie[[#This Row],[budget]]=0,0,SUM((Movie[[#This Row],[gross]]-Movie[[#This Row],[budget]])/Movie[[#This Row],[budget]]))</f>
        <v>2.6842376666666667</v>
      </c>
    </row>
    <row r="785" spans="1:18" x14ac:dyDescent="0.3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 s="1">
        <v>2000000</v>
      </c>
      <c r="M785" s="1">
        <v>7660857</v>
      </c>
      <c r="N785" t="s">
        <v>2997</v>
      </c>
      <c r="O785">
        <v>100</v>
      </c>
      <c r="P785">
        <f>VLOOKUP(D785,CPI[],2,FALSE)</f>
        <v>107.6</v>
      </c>
      <c r="Q785" s="5">
        <f>SUM(Movie[[#This Row],[gross]]*((VLOOKUP(2024,CPI[],2,FALSE))/Movie[[#This Row],[CPI numbers]]))</f>
        <v>22334673.242565054</v>
      </c>
      <c r="R785" s="4">
        <f>IF(Movie[[#This Row],[budget]]=0,0,SUM((Movie[[#This Row],[gross]]-Movie[[#This Row],[budget]])/Movie[[#This Row],[budget]]))</f>
        <v>2.8304285</v>
      </c>
    </row>
    <row r="786" spans="1:18" x14ac:dyDescent="0.3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 s="1">
        <v>1918117</v>
      </c>
      <c r="N786" t="s">
        <v>2571</v>
      </c>
      <c r="O786">
        <v>99</v>
      </c>
      <c r="P786">
        <f>VLOOKUP(D786,CPI[],2,FALSE)</f>
        <v>107.6</v>
      </c>
      <c r="Q786" s="5">
        <f>SUM(Movie[[#This Row],[gross]]*((VLOOKUP(2024,CPI[],2,FALSE))/Movie[[#This Row],[CPI numbers]]))</f>
        <v>5592131.0678438665</v>
      </c>
      <c r="R786" s="4">
        <f>IF(Movie[[#This Row],[budget]]=0,0,SUM((Movie[[#This Row],[gross]]-Movie[[#This Row],[budget]])/Movie[[#This Row],[budget]]))</f>
        <v>0</v>
      </c>
    </row>
    <row r="787" spans="1:18" x14ac:dyDescent="0.3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 s="1">
        <v>5349607</v>
      </c>
      <c r="N787" t="s">
        <v>384</v>
      </c>
      <c r="O787">
        <v>107</v>
      </c>
      <c r="P787">
        <f>VLOOKUP(D787,CPI[],2,FALSE)</f>
        <v>107.6</v>
      </c>
      <c r="Q787" s="5">
        <f>SUM(Movie[[#This Row],[gross]]*((VLOOKUP(2024,CPI[],2,FALSE))/Movie[[#This Row],[CPI numbers]]))</f>
        <v>15596391.411710037</v>
      </c>
      <c r="R787" s="4">
        <f>IF(Movie[[#This Row],[budget]]=0,0,SUM((Movie[[#This Row],[gross]]-Movie[[#This Row],[budget]])/Movie[[#This Row],[budget]]))</f>
        <v>0</v>
      </c>
    </row>
    <row r="788" spans="1:18" x14ac:dyDescent="0.3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 s="1">
        <v>35336</v>
      </c>
      <c r="N788" t="s">
        <v>3007</v>
      </c>
      <c r="O788">
        <v>119</v>
      </c>
      <c r="P788">
        <f>VLOOKUP(D788,CPI[],2,FALSE)</f>
        <v>107.6</v>
      </c>
      <c r="Q788" s="5">
        <f>SUM(Movie[[#This Row],[gross]]*((VLOOKUP(2024,CPI[],2,FALSE))/Movie[[#This Row],[CPI numbers]]))</f>
        <v>103019.54646840149</v>
      </c>
      <c r="R788" s="4">
        <f>IF(Movie[[#This Row],[budget]]=0,0,SUM((Movie[[#This Row],[gross]]-Movie[[#This Row],[budget]])/Movie[[#This Row],[budget]]))</f>
        <v>0</v>
      </c>
    </row>
    <row r="789" spans="1:18" x14ac:dyDescent="0.3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 s="1">
        <v>34751</v>
      </c>
      <c r="N789" t="s">
        <v>3012</v>
      </c>
      <c r="O789">
        <v>136</v>
      </c>
      <c r="P789">
        <f>VLOOKUP(D789,CPI[],2,FALSE)</f>
        <v>107.6</v>
      </c>
      <c r="Q789" s="5">
        <f>SUM(Movie[[#This Row],[gross]]*((VLOOKUP(2024,CPI[],2,FALSE))/Movie[[#This Row],[CPI numbers]]))</f>
        <v>101314.02137546468</v>
      </c>
      <c r="R789" s="4">
        <f>IF(Movie[[#This Row],[budget]]=0,0,SUM((Movie[[#This Row],[gross]]-Movie[[#This Row],[budget]])/Movie[[#This Row],[budget]]))</f>
        <v>0</v>
      </c>
    </row>
    <row r="790" spans="1:18" x14ac:dyDescent="0.3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 s="1">
        <v>1304192</v>
      </c>
      <c r="N790" t="s">
        <v>80</v>
      </c>
      <c r="O790">
        <v>96</v>
      </c>
      <c r="P790">
        <f>VLOOKUP(D790,CPI[],2,FALSE)</f>
        <v>107.6</v>
      </c>
      <c r="Q790" s="5">
        <f>SUM(Movie[[#This Row],[gross]]*((VLOOKUP(2024,CPI[],2,FALSE))/Movie[[#This Row],[CPI numbers]]))</f>
        <v>3802277.2342007435</v>
      </c>
      <c r="R790" s="4">
        <f>IF(Movie[[#This Row],[budget]]=0,0,SUM((Movie[[#This Row],[gross]]-Movie[[#This Row],[budget]])/Movie[[#This Row],[budget]]))</f>
        <v>0</v>
      </c>
    </row>
    <row r="791" spans="1:18" x14ac:dyDescent="0.3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 s="1">
        <v>15000000</v>
      </c>
      <c r="M791" s="1">
        <v>3360800</v>
      </c>
      <c r="N791" t="s">
        <v>3019</v>
      </c>
      <c r="O791">
        <v>100</v>
      </c>
      <c r="P791">
        <f>VLOOKUP(D791,CPI[],2,FALSE)</f>
        <v>107.6</v>
      </c>
      <c r="Q791" s="5">
        <f>SUM(Movie[[#This Row],[gross]]*((VLOOKUP(2024,CPI[],2,FALSE))/Movie[[#This Row],[CPI numbers]]))</f>
        <v>9798168.7732342016</v>
      </c>
      <c r="R791" s="4">
        <f>IF(Movie[[#This Row],[budget]]=0,0,SUM((Movie[[#This Row],[gross]]-Movie[[#This Row],[budget]])/Movie[[#This Row],[budget]]))</f>
        <v>-0.77594666666666667</v>
      </c>
    </row>
    <row r="792" spans="1:18" x14ac:dyDescent="0.3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 s="1">
        <v>2564278</v>
      </c>
      <c r="N792" t="s">
        <v>1059</v>
      </c>
      <c r="O792">
        <v>98</v>
      </c>
      <c r="P792">
        <f>VLOOKUP(D792,CPI[],2,FALSE)</f>
        <v>107.6</v>
      </c>
      <c r="Q792" s="5">
        <f>SUM(Movie[[#This Row],[gross]]*((VLOOKUP(2024,CPI[],2,FALSE))/Movie[[#This Row],[CPI numbers]]))</f>
        <v>7475966.6226765802</v>
      </c>
      <c r="R792" s="4">
        <f>IF(Movie[[#This Row],[budget]]=0,0,SUM((Movie[[#This Row],[gross]]-Movie[[#This Row],[budget]])/Movie[[#This Row],[budget]]))</f>
        <v>0</v>
      </c>
    </row>
    <row r="793" spans="1:18" x14ac:dyDescent="0.3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 s="1">
        <v>1057064</v>
      </c>
      <c r="N793" t="s">
        <v>2175</v>
      </c>
      <c r="O793">
        <v>88</v>
      </c>
      <c r="P793">
        <f>VLOOKUP(D793,CPI[],2,FALSE)</f>
        <v>107.6</v>
      </c>
      <c r="Q793" s="5">
        <f>SUM(Movie[[#This Row],[gross]]*((VLOOKUP(2024,CPI[],2,FALSE))/Movie[[#This Row],[CPI numbers]]))</f>
        <v>3081793.4646840147</v>
      </c>
      <c r="R793" s="4">
        <f>IF(Movie[[#This Row],[budget]]=0,0,SUM((Movie[[#This Row],[gross]]-Movie[[#This Row],[budget]])/Movie[[#This Row],[budget]]))</f>
        <v>0</v>
      </c>
    </row>
    <row r="794" spans="1:18" x14ac:dyDescent="0.3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 s="1">
        <v>2000000</v>
      </c>
      <c r="M794" s="1">
        <v>22934622</v>
      </c>
      <c r="N794" t="s">
        <v>1734</v>
      </c>
      <c r="O794">
        <v>77</v>
      </c>
      <c r="P794">
        <f>VLOOKUP(D794,CPI[],2,FALSE)</f>
        <v>107.6</v>
      </c>
      <c r="Q794" s="5">
        <f>SUM(Movie[[#This Row],[gross]]*((VLOOKUP(2024,CPI[],2,FALSE))/Movie[[#This Row],[CPI numbers]]))</f>
        <v>66864227.894052044</v>
      </c>
      <c r="R794" s="4">
        <f>IF(Movie[[#This Row],[budget]]=0,0,SUM((Movie[[#This Row],[gross]]-Movie[[#This Row],[budget]])/Movie[[#This Row],[budget]]))</f>
        <v>10.467311</v>
      </c>
    </row>
    <row r="795" spans="1:18" x14ac:dyDescent="0.3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 s="1">
        <v>385687</v>
      </c>
      <c r="N795" t="s">
        <v>31</v>
      </c>
      <c r="O795">
        <v>104</v>
      </c>
      <c r="P795">
        <f>VLOOKUP(D795,CPI[],2,FALSE)</f>
        <v>107.6</v>
      </c>
      <c r="Q795" s="5">
        <f>SUM(Movie[[#This Row],[gross]]*((VLOOKUP(2024,CPI[],2,FALSE))/Movie[[#This Row],[CPI numbers]]))</f>
        <v>1124442.4897769517</v>
      </c>
      <c r="R795" s="4">
        <f>IF(Movie[[#This Row],[budget]]=0,0,SUM((Movie[[#This Row],[gross]]-Movie[[#This Row],[budget]])/Movie[[#This Row],[budget]]))</f>
        <v>0</v>
      </c>
    </row>
    <row r="796" spans="1:18" x14ac:dyDescent="0.3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 s="1">
        <v>220038</v>
      </c>
      <c r="N796" t="s">
        <v>3034</v>
      </c>
      <c r="O796">
        <v>98</v>
      </c>
      <c r="P796">
        <f>VLOOKUP(D796,CPI[],2,FALSE)</f>
        <v>107.6</v>
      </c>
      <c r="Q796" s="5">
        <f>SUM(Movie[[#This Row],[gross]]*((VLOOKUP(2024,CPI[],2,FALSE))/Movie[[#This Row],[CPI numbers]]))</f>
        <v>641504.83828996285</v>
      </c>
      <c r="R796" s="4">
        <f>IF(Movie[[#This Row],[budget]]=0,0,SUM((Movie[[#This Row],[gross]]-Movie[[#This Row],[budget]])/Movie[[#This Row],[budget]]))</f>
        <v>0</v>
      </c>
    </row>
    <row r="797" spans="1:18" x14ac:dyDescent="0.3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 s="1">
        <v>8000000</v>
      </c>
      <c r="M797" s="1">
        <v>8402424</v>
      </c>
      <c r="N797" t="s">
        <v>3037</v>
      </c>
      <c r="O797">
        <v>111</v>
      </c>
      <c r="P797">
        <f>VLOOKUP(D797,CPI[],2,FALSE)</f>
        <v>107.6</v>
      </c>
      <c r="Q797" s="5">
        <f>SUM(Movie[[#This Row],[gross]]*((VLOOKUP(2024,CPI[],2,FALSE))/Movie[[#This Row],[CPI numbers]]))</f>
        <v>24496658.074349444</v>
      </c>
      <c r="R797" s="4">
        <f>IF(Movie[[#This Row],[budget]]=0,0,SUM((Movie[[#This Row],[gross]]-Movie[[#This Row],[budget]])/Movie[[#This Row],[budget]]))</f>
        <v>5.0303E-2</v>
      </c>
    </row>
    <row r="798" spans="1:18" x14ac:dyDescent="0.3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 s="1">
        <v>2174622</v>
      </c>
      <c r="N798" t="s">
        <v>1083</v>
      </c>
      <c r="O798">
        <v>96</v>
      </c>
      <c r="P798">
        <f>VLOOKUP(D798,CPI[],2,FALSE)</f>
        <v>107.6</v>
      </c>
      <c r="Q798" s="5">
        <f>SUM(Movie[[#This Row],[gross]]*((VLOOKUP(2024,CPI[],2,FALSE))/Movie[[#This Row],[CPI numbers]]))</f>
        <v>6339952.8011152418</v>
      </c>
      <c r="R798" s="4">
        <f>IF(Movie[[#This Row],[budget]]=0,0,SUM((Movie[[#This Row],[gross]]-Movie[[#This Row],[budget]])/Movie[[#This Row],[budget]]))</f>
        <v>0</v>
      </c>
    </row>
    <row r="799" spans="1:18" x14ac:dyDescent="0.3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 s="1">
        <v>1256862</v>
      </c>
      <c r="N799" t="s">
        <v>570</v>
      </c>
      <c r="O799">
        <v>115</v>
      </c>
      <c r="P799">
        <f>VLOOKUP(D799,CPI[],2,FALSE)</f>
        <v>107.6</v>
      </c>
      <c r="Q799" s="5">
        <f>SUM(Movie[[#This Row],[gross]]*((VLOOKUP(2024,CPI[],2,FALSE))/Movie[[#This Row],[CPI numbers]]))</f>
        <v>3664290.0501858736</v>
      </c>
      <c r="R799" s="4">
        <f>IF(Movie[[#This Row],[budget]]=0,0,SUM((Movie[[#This Row],[gross]]-Movie[[#This Row],[budget]])/Movie[[#This Row],[budget]]))</f>
        <v>0</v>
      </c>
    </row>
    <row r="800" spans="1:18" x14ac:dyDescent="0.3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 s="1">
        <v>13677222</v>
      </c>
      <c r="N800" t="s">
        <v>1724</v>
      </c>
      <c r="O800">
        <v>89</v>
      </c>
      <c r="P800">
        <f>VLOOKUP(D800,CPI[],2,FALSE)</f>
        <v>107.6</v>
      </c>
      <c r="Q800" s="5">
        <f>SUM(Movie[[#This Row],[gross]]*((VLOOKUP(2024,CPI[],2,FALSE))/Movie[[#This Row],[CPI numbers]]))</f>
        <v>39874949.269516729</v>
      </c>
      <c r="R800" s="4">
        <f>IF(Movie[[#This Row],[budget]]=0,0,SUM((Movie[[#This Row],[gross]]-Movie[[#This Row],[budget]])/Movie[[#This Row],[budget]]))</f>
        <v>0</v>
      </c>
    </row>
    <row r="801" spans="1:18" x14ac:dyDescent="0.3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  <c r="P801">
        <f>VLOOKUP(D801,CPI[],2,FALSE)</f>
        <v>107.6</v>
      </c>
      <c r="Q801" s="5">
        <f>SUM(Movie[[#This Row],[gross]]*((VLOOKUP(2024,CPI[],2,FALSE))/Movie[[#This Row],[CPI numbers]]))</f>
        <v>0</v>
      </c>
      <c r="R801" s="4">
        <f>IF(Movie[[#This Row],[budget]]=0,0,SUM((Movie[[#This Row],[gross]]-Movie[[#This Row],[budget]])/Movie[[#This Row],[budget]]))</f>
        <v>0</v>
      </c>
    </row>
    <row r="802" spans="1:18" x14ac:dyDescent="0.3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 s="1">
        <v>7000000</v>
      </c>
      <c r="M802" s="1">
        <v>29815</v>
      </c>
      <c r="N802" t="s">
        <v>118</v>
      </c>
      <c r="O802">
        <v>109</v>
      </c>
      <c r="P802">
        <f>VLOOKUP(D802,CPI[],2,FALSE)</f>
        <v>107.6</v>
      </c>
      <c r="Q802" s="5">
        <f>SUM(Movie[[#This Row],[gross]]*((VLOOKUP(2024,CPI[],2,FALSE))/Movie[[#This Row],[CPI numbers]]))</f>
        <v>86923.471189591073</v>
      </c>
      <c r="R802" s="4">
        <f>IF(Movie[[#This Row],[budget]]=0,0,SUM((Movie[[#This Row],[gross]]-Movie[[#This Row],[budget]])/Movie[[#This Row],[budget]]))</f>
        <v>-0.99574071428571431</v>
      </c>
    </row>
    <row r="803" spans="1:18" x14ac:dyDescent="0.3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 s="1">
        <v>421201</v>
      </c>
      <c r="N803" t="s">
        <v>1985</v>
      </c>
      <c r="O803">
        <v>90</v>
      </c>
      <c r="P803">
        <f>VLOOKUP(D803,CPI[],2,FALSE)</f>
        <v>107.6</v>
      </c>
      <c r="Q803" s="5">
        <f>SUM(Movie[[#This Row],[gross]]*((VLOOKUP(2024,CPI[],2,FALSE))/Movie[[#This Row],[CPI numbers]]))</f>
        <v>1227980.9823420073</v>
      </c>
      <c r="R803" s="4">
        <f>IF(Movie[[#This Row],[budget]]=0,0,SUM((Movie[[#This Row],[gross]]-Movie[[#This Row],[budget]])/Movie[[#This Row],[budget]]))</f>
        <v>0</v>
      </c>
    </row>
    <row r="804" spans="1:18" x14ac:dyDescent="0.3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 s="1">
        <v>7000000</v>
      </c>
      <c r="M804" s="1">
        <v>618847</v>
      </c>
      <c r="N804" t="s">
        <v>118</v>
      </c>
      <c r="O804">
        <v>96</v>
      </c>
      <c r="P804">
        <f>VLOOKUP(D804,CPI[],2,FALSE)</f>
        <v>107.6</v>
      </c>
      <c r="Q804" s="5">
        <f>SUM(Movie[[#This Row],[gross]]*((VLOOKUP(2024,CPI[],2,FALSE))/Movie[[#This Row],[CPI numbers]]))</f>
        <v>1804203.5678438663</v>
      </c>
      <c r="R804" s="4">
        <f>IF(Movie[[#This Row],[budget]]=0,0,SUM((Movie[[#This Row],[gross]]-Movie[[#This Row],[budget]])/Movie[[#This Row],[budget]]))</f>
        <v>-0.91159328571428566</v>
      </c>
    </row>
    <row r="805" spans="1:18" x14ac:dyDescent="0.3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 s="1">
        <v>147070</v>
      </c>
      <c r="N805" t="s">
        <v>363</v>
      </c>
      <c r="O805">
        <v>93</v>
      </c>
      <c r="P805">
        <f>VLOOKUP(D805,CPI[],2,FALSE)</f>
        <v>107.6</v>
      </c>
      <c r="Q805" s="5">
        <f>SUM(Movie[[#This Row],[gross]]*((VLOOKUP(2024,CPI[],2,FALSE))/Movie[[#This Row],[CPI numbers]]))</f>
        <v>428771.92379182158</v>
      </c>
      <c r="R805" s="4">
        <f>IF(Movie[[#This Row],[budget]]=0,0,SUM((Movie[[#This Row],[gross]]-Movie[[#This Row],[budget]])/Movie[[#This Row],[budget]]))</f>
        <v>0</v>
      </c>
    </row>
    <row r="806" spans="1:18" x14ac:dyDescent="0.3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 s="1">
        <v>3393807</v>
      </c>
      <c r="N806" t="s">
        <v>3065</v>
      </c>
      <c r="O806">
        <v>90</v>
      </c>
      <c r="P806">
        <f>VLOOKUP(D806,CPI[],2,FALSE)</f>
        <v>107.6</v>
      </c>
      <c r="Q806" s="5">
        <f>SUM(Movie[[#This Row],[gross]]*((VLOOKUP(2024,CPI[],2,FALSE))/Movie[[#This Row],[CPI numbers]]))</f>
        <v>9894398.2890334576</v>
      </c>
      <c r="R806" s="4">
        <f>IF(Movie[[#This Row],[budget]]=0,0,SUM((Movie[[#This Row],[gross]]-Movie[[#This Row],[budget]])/Movie[[#This Row],[budget]]))</f>
        <v>0</v>
      </c>
    </row>
    <row r="807" spans="1:18" x14ac:dyDescent="0.3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 s="1">
        <v>305102</v>
      </c>
      <c r="N807" t="s">
        <v>3070</v>
      </c>
      <c r="O807">
        <v>114</v>
      </c>
      <c r="P807">
        <f>VLOOKUP(D807,CPI[],2,FALSE)</f>
        <v>107.6</v>
      </c>
      <c r="Q807" s="5">
        <f>SUM(Movie[[#This Row],[gross]]*((VLOOKUP(2024,CPI[],2,FALSE))/Movie[[#This Row],[CPI numbers]]))</f>
        <v>889502.76394052047</v>
      </c>
      <c r="R807" s="4">
        <f>IF(Movie[[#This Row],[budget]]=0,0,SUM((Movie[[#This Row],[gross]]-Movie[[#This Row],[budget]])/Movie[[#This Row],[budget]]))</f>
        <v>0</v>
      </c>
    </row>
    <row r="808" spans="1:18" x14ac:dyDescent="0.3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 s="1">
        <v>1215923</v>
      </c>
      <c r="N808" t="s">
        <v>3074</v>
      </c>
      <c r="O808">
        <v>94</v>
      </c>
      <c r="P808">
        <f>VLOOKUP(D808,CPI[],2,FALSE)</f>
        <v>107.6</v>
      </c>
      <c r="Q808" s="5">
        <f>SUM(Movie[[#This Row],[gross]]*((VLOOKUP(2024,CPI[],2,FALSE))/Movie[[#This Row],[CPI numbers]]))</f>
        <v>3544935.3633828997</v>
      </c>
      <c r="R808" s="4">
        <f>IF(Movie[[#This Row],[budget]]=0,0,SUM((Movie[[#This Row],[gross]]-Movie[[#This Row],[budget]])/Movie[[#This Row],[budget]]))</f>
        <v>0</v>
      </c>
    </row>
    <row r="809" spans="1:18" x14ac:dyDescent="0.3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 s="1">
        <v>750000</v>
      </c>
      <c r="N809" t="s">
        <v>3079</v>
      </c>
      <c r="O809">
        <v>96</v>
      </c>
      <c r="P809">
        <f>VLOOKUP(D809,CPI[],2,FALSE)</f>
        <v>107.6</v>
      </c>
      <c r="Q809" s="5">
        <f>SUM(Movie[[#This Row],[gross]]*((VLOOKUP(2024,CPI[],2,FALSE))/Movie[[#This Row],[CPI numbers]]))</f>
        <v>2186570.6319702603</v>
      </c>
      <c r="R809" s="4">
        <f>IF(Movie[[#This Row],[budget]]=0,0,SUM((Movie[[#This Row],[gross]]-Movie[[#This Row],[budget]])/Movie[[#This Row],[budget]]))</f>
        <v>0</v>
      </c>
    </row>
    <row r="810" spans="1:18" x14ac:dyDescent="0.3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 s="1">
        <v>2685453</v>
      </c>
      <c r="N810" t="s">
        <v>3083</v>
      </c>
      <c r="O810">
        <v>98</v>
      </c>
      <c r="P810">
        <f>VLOOKUP(D810,CPI[],2,FALSE)</f>
        <v>107.6</v>
      </c>
      <c r="Q810" s="5">
        <f>SUM(Movie[[#This Row],[gross]]*((VLOOKUP(2024,CPI[],2,FALSE))/Movie[[#This Row],[CPI numbers]]))</f>
        <v>7829243.5511152418</v>
      </c>
      <c r="R810" s="4">
        <f>IF(Movie[[#This Row],[budget]]=0,0,SUM((Movie[[#This Row],[gross]]-Movie[[#This Row],[budget]])/Movie[[#This Row],[budget]]))</f>
        <v>0</v>
      </c>
    </row>
    <row r="811" spans="1:18" x14ac:dyDescent="0.3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 s="1">
        <v>1299985</v>
      </c>
      <c r="N811" t="s">
        <v>3086</v>
      </c>
      <c r="O811">
        <v>102</v>
      </c>
      <c r="P811">
        <f>VLOOKUP(D811,CPI[],2,FALSE)</f>
        <v>107.6</v>
      </c>
      <c r="Q811" s="5">
        <f>SUM(Movie[[#This Row],[gross]]*((VLOOKUP(2024,CPI[],2,FALSE))/Movie[[#This Row],[CPI numbers]]))</f>
        <v>3790012.0306691448</v>
      </c>
      <c r="R811" s="4">
        <f>IF(Movie[[#This Row],[budget]]=0,0,SUM((Movie[[#This Row],[gross]]-Movie[[#This Row],[budget]])/Movie[[#This Row],[budget]]))</f>
        <v>0</v>
      </c>
    </row>
    <row r="812" spans="1:18" x14ac:dyDescent="0.3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 s="1">
        <v>12531831</v>
      </c>
      <c r="N812" t="s">
        <v>3090</v>
      </c>
      <c r="O812">
        <v>99</v>
      </c>
      <c r="P812">
        <f>VLOOKUP(D812,CPI[],2,FALSE)</f>
        <v>107.6</v>
      </c>
      <c r="Q812" s="5">
        <f>SUM(Movie[[#This Row],[gross]]*((VLOOKUP(2024,CPI[],2,FALSE))/Movie[[#This Row],[CPI numbers]]))</f>
        <v>36535644.839219332</v>
      </c>
      <c r="R812" s="4">
        <f>IF(Movie[[#This Row],[budget]]=0,0,SUM((Movie[[#This Row],[gross]]-Movie[[#This Row],[budget]])/Movie[[#This Row],[budget]]))</f>
        <v>0</v>
      </c>
    </row>
    <row r="813" spans="1:18" x14ac:dyDescent="0.3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 s="1">
        <v>4889971</v>
      </c>
      <c r="N813" t="s">
        <v>3095</v>
      </c>
      <c r="O813">
        <v>85</v>
      </c>
      <c r="P813">
        <f>VLOOKUP(D813,CPI[],2,FALSE)</f>
        <v>107.6</v>
      </c>
      <c r="Q813" s="5">
        <f>SUM(Movie[[#This Row],[gross]]*((VLOOKUP(2024,CPI[],2,FALSE))/Movie[[#This Row],[CPI numbers]]))</f>
        <v>14256355.973048327</v>
      </c>
      <c r="R813" s="4">
        <f>IF(Movie[[#This Row],[budget]]=0,0,SUM((Movie[[#This Row],[gross]]-Movie[[#This Row],[budget]])/Movie[[#This Row],[budget]]))</f>
        <v>0</v>
      </c>
    </row>
    <row r="814" spans="1:18" x14ac:dyDescent="0.3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 s="1">
        <v>5000000</v>
      </c>
      <c r="N814" t="s">
        <v>3099</v>
      </c>
      <c r="O814">
        <v>98</v>
      </c>
      <c r="P814">
        <f>VLOOKUP(D814,CPI[],2,FALSE)</f>
        <v>107.6</v>
      </c>
      <c r="Q814" s="5">
        <f>SUM(Movie[[#This Row],[gross]]*((VLOOKUP(2024,CPI[],2,FALSE))/Movie[[#This Row],[CPI numbers]]))</f>
        <v>0</v>
      </c>
      <c r="R814" s="4">
        <f>IF(Movie[[#This Row],[budget]]=0,0,SUM((Movie[[#This Row],[gross]]-Movie[[#This Row],[budget]])/Movie[[#This Row],[budget]]))</f>
        <v>-1</v>
      </c>
    </row>
    <row r="815" spans="1:18" x14ac:dyDescent="0.3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 s="1">
        <v>2052466</v>
      </c>
      <c r="N815" t="s">
        <v>3103</v>
      </c>
      <c r="O815">
        <v>106</v>
      </c>
      <c r="P815">
        <f>VLOOKUP(D815,CPI[],2,FALSE)</f>
        <v>107.6</v>
      </c>
      <c r="Q815" s="5">
        <f>SUM(Movie[[#This Row],[gross]]*((VLOOKUP(2024,CPI[],2,FALSE))/Movie[[#This Row],[CPI numbers]]))</f>
        <v>5983815.8382899631</v>
      </c>
      <c r="R815" s="4">
        <f>IF(Movie[[#This Row],[budget]]=0,0,SUM((Movie[[#This Row],[gross]]-Movie[[#This Row],[budget]])/Movie[[#This Row],[budget]]))</f>
        <v>0</v>
      </c>
    </row>
    <row r="816" spans="1:18" x14ac:dyDescent="0.3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  <c r="P816">
        <f>VLOOKUP(D816,CPI[],2,FALSE)</f>
        <v>107.6</v>
      </c>
      <c r="Q816" s="5">
        <f>SUM(Movie[[#This Row],[gross]]*((VLOOKUP(2024,CPI[],2,FALSE))/Movie[[#This Row],[CPI numbers]]))</f>
        <v>0</v>
      </c>
      <c r="R816" s="4">
        <f>IF(Movie[[#This Row],[budget]]=0,0,SUM((Movie[[#This Row],[gross]]-Movie[[#This Row],[budget]])/Movie[[#This Row],[budget]]))</f>
        <v>0</v>
      </c>
    </row>
    <row r="817" spans="1:18" x14ac:dyDescent="0.3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 s="1">
        <v>2000000</v>
      </c>
      <c r="M817" s="1">
        <v>2864844</v>
      </c>
      <c r="N817" t="s">
        <v>3113</v>
      </c>
      <c r="O817">
        <v>92</v>
      </c>
      <c r="P817">
        <f>VLOOKUP(D817,CPI[],2,FALSE)</f>
        <v>107.6</v>
      </c>
      <c r="Q817" s="5">
        <f>SUM(Movie[[#This Row],[gross]]*((VLOOKUP(2024,CPI[],2,FALSE))/Movie[[#This Row],[CPI numbers]]))</f>
        <v>8352245.0074349446</v>
      </c>
      <c r="R817" s="4">
        <f>IF(Movie[[#This Row],[budget]]=0,0,SUM((Movie[[#This Row],[gross]]-Movie[[#This Row],[budget]])/Movie[[#This Row],[budget]]))</f>
        <v>0.43242199999999997</v>
      </c>
    </row>
    <row r="818" spans="1:18" x14ac:dyDescent="0.3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  <c r="P818">
        <f>VLOOKUP(D818,CPI[],2,FALSE)</f>
        <v>107.6</v>
      </c>
      <c r="Q818" s="5">
        <f>SUM(Movie[[#This Row],[gross]]*((VLOOKUP(2024,CPI[],2,FALSE))/Movie[[#This Row],[CPI numbers]]))</f>
        <v>0</v>
      </c>
      <c r="R818" s="4">
        <f>IF(Movie[[#This Row],[budget]]=0,0,SUM((Movie[[#This Row],[gross]]-Movie[[#This Row],[budget]])/Movie[[#This Row],[budget]]))</f>
        <v>0</v>
      </c>
    </row>
    <row r="819" spans="1:18" x14ac:dyDescent="0.3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 s="1">
        <v>1381091</v>
      </c>
      <c r="N819" t="s">
        <v>3121</v>
      </c>
      <c r="O819">
        <v>87</v>
      </c>
      <c r="P819">
        <f>VLOOKUP(D819,CPI[],2,FALSE)</f>
        <v>107.6</v>
      </c>
      <c r="Q819" s="5">
        <f>SUM(Movie[[#This Row],[gross]]*((VLOOKUP(2024,CPI[],2,FALSE))/Movie[[#This Row],[CPI numbers]]))</f>
        <v>4026470.6942379181</v>
      </c>
      <c r="R819" s="4">
        <f>IF(Movie[[#This Row],[budget]]=0,0,SUM((Movie[[#This Row],[gross]]-Movie[[#This Row],[budget]])/Movie[[#This Row],[budget]]))</f>
        <v>0</v>
      </c>
    </row>
    <row r="820" spans="1:18" x14ac:dyDescent="0.3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  <c r="P820">
        <f>VLOOKUP(D820,CPI[],2,FALSE)</f>
        <v>107.6</v>
      </c>
      <c r="Q820" s="5">
        <f>SUM(Movie[[#This Row],[gross]]*((VLOOKUP(2024,CPI[],2,FALSE))/Movie[[#This Row],[CPI numbers]]))</f>
        <v>0</v>
      </c>
      <c r="R820" s="4">
        <f>IF(Movie[[#This Row],[budget]]=0,0,SUM((Movie[[#This Row],[gross]]-Movie[[#This Row],[budget]])/Movie[[#This Row],[budget]]))</f>
        <v>0</v>
      </c>
    </row>
    <row r="821" spans="1:18" x14ac:dyDescent="0.3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 s="1">
        <v>561548</v>
      </c>
      <c r="N821" t="s">
        <v>118</v>
      </c>
      <c r="O821">
        <v>95</v>
      </c>
      <c r="P821">
        <f>VLOOKUP(D821,CPI[],2,FALSE)</f>
        <v>107.6</v>
      </c>
      <c r="Q821" s="5">
        <f>SUM(Movie[[#This Row],[gross]]*((VLOOKUP(2024,CPI[],2,FALSE))/Movie[[#This Row],[CPI numbers]]))</f>
        <v>1637152.4869888476</v>
      </c>
      <c r="R821" s="4">
        <f>IF(Movie[[#This Row],[budget]]=0,0,SUM((Movie[[#This Row],[gross]]-Movie[[#This Row],[budget]])/Movie[[#This Row],[budget]]))</f>
        <v>0</v>
      </c>
    </row>
    <row r="822" spans="1:18" x14ac:dyDescent="0.3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 s="1">
        <v>2357</v>
      </c>
      <c r="N822" t="s">
        <v>3134</v>
      </c>
      <c r="O822">
        <v>144</v>
      </c>
      <c r="P822">
        <f>VLOOKUP(D822,CPI[],2,FALSE)</f>
        <v>107.6</v>
      </c>
      <c r="Q822" s="5">
        <f>SUM(Movie[[#This Row],[gross]]*((VLOOKUP(2024,CPI[],2,FALSE))/Movie[[#This Row],[CPI numbers]]))</f>
        <v>6871.6626394052046</v>
      </c>
      <c r="R822" s="4">
        <f>IF(Movie[[#This Row],[budget]]=0,0,SUM((Movie[[#This Row],[gross]]-Movie[[#This Row],[budget]])/Movie[[#This Row],[budget]]))</f>
        <v>0</v>
      </c>
    </row>
    <row r="823" spans="1:18" x14ac:dyDescent="0.3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  <c r="P823">
        <f>VLOOKUP(D823,CPI[],2,FALSE)</f>
        <v>107.6</v>
      </c>
      <c r="Q823" s="5">
        <f>SUM(Movie[[#This Row],[gross]]*((VLOOKUP(2024,CPI[],2,FALSE))/Movie[[#This Row],[CPI numbers]]))</f>
        <v>0</v>
      </c>
      <c r="R823" s="4">
        <f>IF(Movie[[#This Row],[budget]]=0,0,SUM((Movie[[#This Row],[gross]]-Movie[[#This Row],[budget]])/Movie[[#This Row],[budget]]))</f>
        <v>0</v>
      </c>
    </row>
    <row r="824" spans="1:18" x14ac:dyDescent="0.3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 s="1">
        <v>2507995</v>
      </c>
      <c r="N824" t="s">
        <v>593</v>
      </c>
      <c r="O824">
        <v>112</v>
      </c>
      <c r="P824">
        <f>VLOOKUP(D824,CPI[],2,FALSE)</f>
        <v>107.6</v>
      </c>
      <c r="Q824" s="5">
        <f>SUM(Movie[[#This Row],[gross]]*((VLOOKUP(2024,CPI[],2,FALSE))/Movie[[#This Row],[CPI numbers]]))</f>
        <v>7311877.6161710043</v>
      </c>
      <c r="R824" s="4">
        <f>IF(Movie[[#This Row],[budget]]=0,0,SUM((Movie[[#This Row],[gross]]-Movie[[#This Row],[budget]])/Movie[[#This Row],[budget]]))</f>
        <v>0</v>
      </c>
    </row>
    <row r="825" spans="1:18" x14ac:dyDescent="0.3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 s="1">
        <v>372438</v>
      </c>
      <c r="N825" t="s">
        <v>3147</v>
      </c>
      <c r="O825">
        <v>80</v>
      </c>
      <c r="P825">
        <f>VLOOKUP(D825,CPI[],2,FALSE)</f>
        <v>107.6</v>
      </c>
      <c r="Q825" s="5">
        <f>SUM(Movie[[#This Row],[gross]]*((VLOOKUP(2024,CPI[],2,FALSE))/Movie[[#This Row],[CPI numbers]]))</f>
        <v>1085815.9907063197</v>
      </c>
      <c r="R825" s="4">
        <f>IF(Movie[[#This Row],[budget]]=0,0,SUM((Movie[[#This Row],[gross]]-Movie[[#This Row],[budget]])/Movie[[#This Row],[budget]]))</f>
        <v>0</v>
      </c>
    </row>
    <row r="826" spans="1:18" x14ac:dyDescent="0.3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 s="1">
        <v>345280</v>
      </c>
      <c r="N826" t="s">
        <v>3151</v>
      </c>
      <c r="O826">
        <v>87</v>
      </c>
      <c r="P826">
        <f>VLOOKUP(D826,CPI[],2,FALSE)</f>
        <v>107.6</v>
      </c>
      <c r="Q826" s="5">
        <f>SUM(Movie[[#This Row],[gross]]*((VLOOKUP(2024,CPI[],2,FALSE))/Movie[[#This Row],[CPI numbers]]))</f>
        <v>1006638.8104089219</v>
      </c>
      <c r="R826" s="4">
        <f>IF(Movie[[#This Row],[budget]]=0,0,SUM((Movie[[#This Row],[gross]]-Movie[[#This Row],[budget]])/Movie[[#This Row],[budget]]))</f>
        <v>0</v>
      </c>
    </row>
    <row r="827" spans="1:18" x14ac:dyDescent="0.3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  <c r="P827">
        <f>VLOOKUP(D827,CPI[],2,FALSE)</f>
        <v>107.6</v>
      </c>
      <c r="Q827" s="5">
        <f>SUM(Movie[[#This Row],[gross]]*((VLOOKUP(2024,CPI[],2,FALSE))/Movie[[#This Row],[CPI numbers]]))</f>
        <v>0</v>
      </c>
      <c r="R827" s="4">
        <f>IF(Movie[[#This Row],[budget]]=0,0,SUM((Movie[[#This Row],[gross]]-Movie[[#This Row],[budget]])/Movie[[#This Row],[budget]]))</f>
        <v>0</v>
      </c>
    </row>
    <row r="828" spans="1:18" x14ac:dyDescent="0.3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 s="1">
        <v>2156772</v>
      </c>
      <c r="N828" t="s">
        <v>3161</v>
      </c>
      <c r="O828">
        <v>97</v>
      </c>
      <c r="P828">
        <f>VLOOKUP(D828,CPI[],2,FALSE)</f>
        <v>107.6</v>
      </c>
      <c r="Q828" s="5">
        <f>SUM(Movie[[#This Row],[gross]]*((VLOOKUP(2024,CPI[],2,FALSE))/Movie[[#This Row],[CPI numbers]]))</f>
        <v>6287912.4200743493</v>
      </c>
      <c r="R828" s="4">
        <f>IF(Movie[[#This Row],[budget]]=0,0,SUM((Movie[[#This Row],[gross]]-Movie[[#This Row],[budget]])/Movie[[#This Row],[budget]]))</f>
        <v>0</v>
      </c>
    </row>
    <row r="829" spans="1:18" x14ac:dyDescent="0.3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  <c r="P829">
        <f>VLOOKUP(D829,CPI[],2,FALSE)</f>
        <v>107.6</v>
      </c>
      <c r="Q829" s="5">
        <f>SUM(Movie[[#This Row],[gross]]*((VLOOKUP(2024,CPI[],2,FALSE))/Movie[[#This Row],[CPI numbers]]))</f>
        <v>0</v>
      </c>
      <c r="R829" s="4">
        <f>IF(Movie[[#This Row],[budget]]=0,0,SUM((Movie[[#This Row],[gross]]-Movie[[#This Row],[budget]])/Movie[[#This Row],[budget]]))</f>
        <v>0</v>
      </c>
    </row>
    <row r="830" spans="1:18" x14ac:dyDescent="0.3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  <c r="P830">
        <f>VLOOKUP(D830,CPI[],2,FALSE)</f>
        <v>107.6</v>
      </c>
      <c r="Q830" s="5">
        <f>SUM(Movie[[#This Row],[gross]]*((VLOOKUP(2024,CPI[],2,FALSE))/Movie[[#This Row],[CPI numbers]]))</f>
        <v>0</v>
      </c>
      <c r="R830" s="4">
        <f>IF(Movie[[#This Row],[budget]]=0,0,SUM((Movie[[#This Row],[gross]]-Movie[[#This Row],[budget]])/Movie[[#This Row],[budget]]))</f>
        <v>0</v>
      </c>
    </row>
    <row r="831" spans="1:18" x14ac:dyDescent="0.3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  <c r="P831">
        <f>VLOOKUP(D831,CPI[],2,FALSE)</f>
        <v>107.6</v>
      </c>
      <c r="Q831" s="5">
        <f>SUM(Movie[[#This Row],[gross]]*((VLOOKUP(2024,CPI[],2,FALSE))/Movie[[#This Row],[CPI numbers]]))</f>
        <v>0</v>
      </c>
      <c r="R831" s="4">
        <f>IF(Movie[[#This Row],[budget]]=0,0,SUM((Movie[[#This Row],[gross]]-Movie[[#This Row],[budget]])/Movie[[#This Row],[budget]]))</f>
        <v>0</v>
      </c>
    </row>
    <row r="832" spans="1:18" x14ac:dyDescent="0.3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  <c r="P832">
        <f>VLOOKUP(D832,CPI[],2,FALSE)</f>
        <v>107.6</v>
      </c>
      <c r="Q832" s="5">
        <f>SUM(Movie[[#This Row],[gross]]*((VLOOKUP(2024,CPI[],2,FALSE))/Movie[[#This Row],[CPI numbers]]))</f>
        <v>0</v>
      </c>
      <c r="R832" s="4">
        <f>IF(Movie[[#This Row],[budget]]=0,0,SUM((Movie[[#This Row],[gross]]-Movie[[#This Row],[budget]])/Movie[[#This Row],[budget]]))</f>
        <v>0</v>
      </c>
    </row>
    <row r="833" spans="1:18" x14ac:dyDescent="0.3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 s="1">
        <v>542420</v>
      </c>
      <c r="N833" t="s">
        <v>3182</v>
      </c>
      <c r="O833">
        <v>119</v>
      </c>
      <c r="P833">
        <f>VLOOKUP(D833,CPI[],2,FALSE)</f>
        <v>107.6</v>
      </c>
      <c r="Q833" s="5">
        <f>SUM(Movie[[#This Row],[gross]]*((VLOOKUP(2024,CPI[],2,FALSE))/Movie[[#This Row],[CPI numbers]]))</f>
        <v>1581386.1895910781</v>
      </c>
      <c r="R833" s="4">
        <f>IF(Movie[[#This Row],[budget]]=0,0,SUM((Movie[[#This Row],[gross]]-Movie[[#This Row],[budget]])/Movie[[#This Row],[budget]]))</f>
        <v>0</v>
      </c>
    </row>
    <row r="834" spans="1:18" x14ac:dyDescent="0.3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  <c r="P834">
        <f>VLOOKUP(D834,CPI[],2,FALSE)</f>
        <v>107.6</v>
      </c>
      <c r="Q834" s="5">
        <f>SUM(Movie[[#This Row],[gross]]*((VLOOKUP(2024,CPI[],2,FALSE))/Movie[[#This Row],[CPI numbers]]))</f>
        <v>0</v>
      </c>
      <c r="R834" s="4">
        <f>IF(Movie[[#This Row],[budget]]=0,0,SUM((Movie[[#This Row],[gross]]-Movie[[#This Row],[budget]])/Movie[[#This Row],[budget]]))</f>
        <v>0</v>
      </c>
    </row>
    <row r="835" spans="1:18" x14ac:dyDescent="0.3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 s="1">
        <v>202428</v>
      </c>
      <c r="N835" t="s">
        <v>3192</v>
      </c>
      <c r="O835">
        <v>84</v>
      </c>
      <c r="P835">
        <f>VLOOKUP(D835,CPI[],2,FALSE)</f>
        <v>107.6</v>
      </c>
      <c r="Q835" s="5">
        <f>SUM(Movie[[#This Row],[gross]]*((VLOOKUP(2024,CPI[],2,FALSE))/Movie[[#This Row],[CPI numbers]]))</f>
        <v>590164.15985130111</v>
      </c>
      <c r="R835" s="4">
        <f>IF(Movie[[#This Row],[budget]]=0,0,SUM((Movie[[#This Row],[gross]]-Movie[[#This Row],[budget]])/Movie[[#This Row],[budget]]))</f>
        <v>0</v>
      </c>
    </row>
    <row r="836" spans="1:18" x14ac:dyDescent="0.3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 s="1">
        <v>6565359</v>
      </c>
      <c r="N836" t="s">
        <v>3196</v>
      </c>
      <c r="O836">
        <v>72</v>
      </c>
      <c r="P836">
        <f>VLOOKUP(D836,CPI[],2,FALSE)</f>
        <v>107.6</v>
      </c>
      <c r="Q836" s="5">
        <f>SUM(Movie[[#This Row],[gross]]*((VLOOKUP(2024,CPI[],2,FALSE))/Movie[[#This Row],[CPI numbers]]))</f>
        <v>19140828.236988846</v>
      </c>
      <c r="R836" s="4">
        <f>IF(Movie[[#This Row],[budget]]=0,0,SUM((Movie[[#This Row],[gross]]-Movie[[#This Row],[budget]])/Movie[[#This Row],[budget]]))</f>
        <v>0</v>
      </c>
    </row>
    <row r="837" spans="1:18" x14ac:dyDescent="0.3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  <c r="P837">
        <f>VLOOKUP(D837,CPI[],2,FALSE)</f>
        <v>107.6</v>
      </c>
      <c r="Q837" s="5">
        <f>SUM(Movie[[#This Row],[gross]]*((VLOOKUP(2024,CPI[],2,FALSE))/Movie[[#This Row],[CPI numbers]]))</f>
        <v>0</v>
      </c>
      <c r="R837" s="4">
        <f>IF(Movie[[#This Row],[budget]]=0,0,SUM((Movie[[#This Row],[gross]]-Movie[[#This Row],[budget]])/Movie[[#This Row],[budget]]))</f>
        <v>0</v>
      </c>
    </row>
    <row r="838" spans="1:18" x14ac:dyDescent="0.3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  <c r="P838">
        <f>VLOOKUP(D838,CPI[],2,FALSE)</f>
        <v>107.6</v>
      </c>
      <c r="Q838" s="5">
        <f>SUM(Movie[[#This Row],[gross]]*((VLOOKUP(2024,CPI[],2,FALSE))/Movie[[#This Row],[CPI numbers]]))</f>
        <v>0</v>
      </c>
      <c r="R838" s="4">
        <f>IF(Movie[[#This Row],[budget]]=0,0,SUM((Movie[[#This Row],[gross]]-Movie[[#This Row],[budget]])/Movie[[#This Row],[budget]]))</f>
        <v>0</v>
      </c>
    </row>
    <row r="839" spans="1:18" x14ac:dyDescent="0.3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  <c r="P839">
        <f>VLOOKUP(D839,CPI[],2,FALSE)</f>
        <v>107.6</v>
      </c>
      <c r="Q839" s="5">
        <f>SUM(Movie[[#This Row],[gross]]*((VLOOKUP(2024,CPI[],2,FALSE))/Movie[[#This Row],[CPI numbers]]))</f>
        <v>0</v>
      </c>
      <c r="R839" s="4">
        <f>IF(Movie[[#This Row],[budget]]=0,0,SUM((Movie[[#This Row],[gross]]-Movie[[#This Row],[budget]])/Movie[[#This Row],[budget]]))</f>
        <v>0</v>
      </c>
    </row>
    <row r="840" spans="1:18" x14ac:dyDescent="0.3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  <c r="P840">
        <f>VLOOKUP(D840,CPI[],2,FALSE)</f>
        <v>107.6</v>
      </c>
      <c r="Q840" s="5">
        <f>SUM(Movie[[#This Row],[gross]]*((VLOOKUP(2024,CPI[],2,FALSE))/Movie[[#This Row],[CPI numbers]]))</f>
        <v>0</v>
      </c>
      <c r="R840" s="4">
        <f>IF(Movie[[#This Row],[budget]]=0,0,SUM((Movie[[#This Row],[gross]]-Movie[[#This Row],[budget]])/Movie[[#This Row],[budget]]))</f>
        <v>0</v>
      </c>
    </row>
    <row r="841" spans="1:18" x14ac:dyDescent="0.3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  <c r="P841">
        <f>VLOOKUP(D841,CPI[],2,FALSE)</f>
        <v>107.6</v>
      </c>
      <c r="Q841" s="5">
        <f>SUM(Movie[[#This Row],[gross]]*((VLOOKUP(2024,CPI[],2,FALSE))/Movie[[#This Row],[CPI numbers]]))</f>
        <v>0</v>
      </c>
      <c r="R841" s="4">
        <f>IF(Movie[[#This Row],[budget]]=0,0,SUM((Movie[[#This Row],[gross]]-Movie[[#This Row],[budget]])/Movie[[#This Row],[budget]]))</f>
        <v>0</v>
      </c>
    </row>
    <row r="842" spans="1:18" x14ac:dyDescent="0.3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  <c r="P842">
        <f>VLOOKUP(D842,CPI[],2,FALSE)</f>
        <v>107.6</v>
      </c>
      <c r="Q842" s="5">
        <f>SUM(Movie[[#This Row],[gross]]*((VLOOKUP(2024,CPI[],2,FALSE))/Movie[[#This Row],[CPI numbers]]))</f>
        <v>0</v>
      </c>
      <c r="R842" s="4">
        <f>IF(Movie[[#This Row],[budget]]=0,0,SUM((Movie[[#This Row],[gross]]-Movie[[#This Row],[budget]])/Movie[[#This Row],[budget]]))</f>
        <v>0</v>
      </c>
    </row>
    <row r="843" spans="1:18" x14ac:dyDescent="0.3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  <c r="P843">
        <f>VLOOKUP(D843,CPI[],2,FALSE)</f>
        <v>107.6</v>
      </c>
      <c r="Q843" s="5">
        <f>SUM(Movie[[#This Row],[gross]]*((VLOOKUP(2024,CPI[],2,FALSE))/Movie[[#This Row],[CPI numbers]]))</f>
        <v>0</v>
      </c>
      <c r="R843" s="4">
        <f>IF(Movie[[#This Row],[budget]]=0,0,SUM((Movie[[#This Row],[gross]]-Movie[[#This Row],[budget]])/Movie[[#This Row],[budget]]))</f>
        <v>0</v>
      </c>
    </row>
    <row r="844" spans="1:18" x14ac:dyDescent="0.3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  <c r="P844">
        <f>VLOOKUP(D844,CPI[],2,FALSE)</f>
        <v>107.6</v>
      </c>
      <c r="Q844" s="5">
        <f>SUM(Movie[[#This Row],[gross]]*((VLOOKUP(2024,CPI[],2,FALSE))/Movie[[#This Row],[CPI numbers]]))</f>
        <v>0</v>
      </c>
      <c r="R844" s="4">
        <f>IF(Movie[[#This Row],[budget]]=0,0,SUM((Movie[[#This Row],[gross]]-Movie[[#This Row],[budget]])/Movie[[#This Row],[budget]]))</f>
        <v>0</v>
      </c>
    </row>
    <row r="845" spans="1:18" x14ac:dyDescent="0.3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 s="1">
        <v>15000000</v>
      </c>
      <c r="M845" s="1">
        <v>357288178</v>
      </c>
      <c r="N845" t="s">
        <v>44</v>
      </c>
      <c r="O845">
        <v>110</v>
      </c>
      <c r="P845">
        <f>VLOOKUP(D845,CPI[],2,FALSE)</f>
        <v>109.6</v>
      </c>
      <c r="Q845" s="5">
        <f>SUM(Movie[[#This Row],[gross]]*((VLOOKUP(2024,CPI[],2,FALSE))/Movie[[#This Row],[CPI numbers]]))</f>
        <v>1022639611.6660583</v>
      </c>
      <c r="R845" s="4">
        <f>IF(Movie[[#This Row],[budget]]=0,0,SUM((Movie[[#This Row],[gross]]-Movie[[#This Row],[budget]])/Movie[[#This Row],[budget]]))</f>
        <v>22.819211866666667</v>
      </c>
    </row>
    <row r="846" spans="1:18" x14ac:dyDescent="0.3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 s="1">
        <v>18500000</v>
      </c>
      <c r="M846" s="1">
        <v>131060248</v>
      </c>
      <c r="N846" t="s">
        <v>180</v>
      </c>
      <c r="O846">
        <v>137</v>
      </c>
      <c r="P846">
        <f>VLOOKUP(D846,CPI[],2,FALSE)</f>
        <v>109.6</v>
      </c>
      <c r="Q846" s="5">
        <f>SUM(Movie[[#This Row],[gross]]*((VLOOKUP(2024,CPI[],2,FALSE))/Movie[[#This Row],[CPI numbers]]))</f>
        <v>375124085.74452555</v>
      </c>
      <c r="R846" s="4">
        <f>IF(Movie[[#This Row],[budget]]=0,0,SUM((Movie[[#This Row],[gross]]-Movie[[#This Row],[budget]])/Movie[[#This Row],[budget]]))</f>
        <v>6.0843377297297296</v>
      </c>
    </row>
    <row r="847" spans="1:18" x14ac:dyDescent="0.3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 s="1">
        <v>8000000</v>
      </c>
      <c r="M847" s="1">
        <v>52287414</v>
      </c>
      <c r="N847" t="s">
        <v>31</v>
      </c>
      <c r="O847">
        <v>89</v>
      </c>
      <c r="P847">
        <f>VLOOKUP(D847,CPI[],2,FALSE)</f>
        <v>109.6</v>
      </c>
      <c r="Q847" s="5">
        <f>SUM(Movie[[#This Row],[gross]]*((VLOOKUP(2024,CPI[],2,FALSE))/Movie[[#This Row],[CPI numbers]]))</f>
        <v>149658410.32664233</v>
      </c>
      <c r="R847" s="4">
        <f>IF(Movie[[#This Row],[budget]]=0,0,SUM((Movie[[#This Row],[gross]]-Movie[[#This Row],[budget]])/Movie[[#This Row],[budget]]))</f>
        <v>5.5359267499999998</v>
      </c>
    </row>
    <row r="848" spans="1:18" x14ac:dyDescent="0.3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 s="1">
        <v>6000000</v>
      </c>
      <c r="M848" s="1">
        <v>70720215</v>
      </c>
      <c r="N848" t="s">
        <v>44</v>
      </c>
      <c r="O848">
        <v>103</v>
      </c>
      <c r="P848">
        <f>VLOOKUP(D848,CPI[],2,FALSE)</f>
        <v>109.6</v>
      </c>
      <c r="Q848" s="5">
        <f>SUM(Movie[[#This Row],[gross]]*((VLOOKUP(2024,CPI[],2,FALSE))/Movie[[#This Row],[CPI numbers]]))</f>
        <v>202417257.71441606</v>
      </c>
      <c r="R848" s="4">
        <f>IF(Movie[[#This Row],[budget]]=0,0,SUM((Movie[[#This Row],[gross]]-Movie[[#This Row],[budget]])/Movie[[#This Row],[budget]]))</f>
        <v>10.786702500000001</v>
      </c>
    </row>
    <row r="849" spans="1:18" x14ac:dyDescent="0.3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 s="1">
        <v>8800000</v>
      </c>
      <c r="M849" s="1">
        <v>328203506</v>
      </c>
      <c r="N849" t="s">
        <v>3246</v>
      </c>
      <c r="O849">
        <v>97</v>
      </c>
      <c r="P849">
        <f>VLOOKUP(D849,CPI[],2,FALSE)</f>
        <v>109.6</v>
      </c>
      <c r="Q849" s="5">
        <f>SUM(Movie[[#This Row],[gross]]*((VLOOKUP(2024,CPI[],2,FALSE))/Movie[[#This Row],[CPI numbers]]))</f>
        <v>939392699.19890511</v>
      </c>
      <c r="R849" s="4">
        <f>IF(Movie[[#This Row],[budget]]=0,0,SUM((Movie[[#This Row],[gross]]-Movie[[#This Row],[budget]])/Movie[[#This Row],[budget]]))</f>
        <v>36.295852954545452</v>
      </c>
    </row>
    <row r="850" spans="1:18" x14ac:dyDescent="0.3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 s="1">
        <v>25000000</v>
      </c>
      <c r="M850" s="1">
        <v>13915874</v>
      </c>
      <c r="N850" t="s">
        <v>752</v>
      </c>
      <c r="O850">
        <v>101</v>
      </c>
      <c r="P850">
        <f>VLOOKUP(D850,CPI[],2,FALSE)</f>
        <v>109.6</v>
      </c>
      <c r="Q850" s="5">
        <f>SUM(Movie[[#This Row],[gross]]*((VLOOKUP(2024,CPI[],2,FALSE))/Movie[[#This Row],[CPI numbers]]))</f>
        <v>39830380.235401459</v>
      </c>
      <c r="R850" s="4">
        <f>IF(Movie[[#This Row],[budget]]=0,0,SUM((Movie[[#This Row],[gross]]-Movie[[#This Row],[budget]])/Movie[[#This Row],[budget]]))</f>
        <v>-0.44336503999999999</v>
      </c>
    </row>
    <row r="851" spans="1:18" x14ac:dyDescent="0.3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 s="1">
        <v>16000000</v>
      </c>
      <c r="M851" s="1">
        <v>5900712</v>
      </c>
      <c r="N851" t="s">
        <v>1831</v>
      </c>
      <c r="O851">
        <v>116</v>
      </c>
      <c r="P851">
        <f>VLOOKUP(D851,CPI[],2,FALSE)</f>
        <v>109.6</v>
      </c>
      <c r="Q851" s="5">
        <f>SUM(Movie[[#This Row],[gross]]*((VLOOKUP(2024,CPI[],2,FALSE))/Movie[[#This Row],[CPI numbers]]))</f>
        <v>16889172.94160584</v>
      </c>
      <c r="R851" s="4">
        <f>IF(Movie[[#This Row],[budget]]=0,0,SUM((Movie[[#This Row],[gross]]-Movie[[#This Row],[budget]])/Movie[[#This Row],[budget]]))</f>
        <v>-0.63120549999999997</v>
      </c>
    </row>
    <row r="852" spans="1:18" x14ac:dyDescent="0.3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 s="1">
        <v>25000000</v>
      </c>
      <c r="M852" s="1">
        <v>11100577</v>
      </c>
      <c r="N852" t="s">
        <v>180</v>
      </c>
      <c r="O852">
        <v>99</v>
      </c>
      <c r="P852">
        <f>VLOOKUP(D852,CPI[],2,FALSE)</f>
        <v>109.6</v>
      </c>
      <c r="Q852" s="5">
        <f>SUM(Movie[[#This Row],[gross]]*((VLOOKUP(2024,CPI[],2,FALSE))/Movie[[#This Row],[CPI numbers]]))</f>
        <v>31772363.18339416</v>
      </c>
      <c r="R852" s="4">
        <f>IF(Movie[[#This Row],[budget]]=0,0,SUM((Movie[[#This Row],[gross]]-Movie[[#This Row],[budget]])/Movie[[#This Row],[budget]]))</f>
        <v>-0.55597691999999999</v>
      </c>
    </row>
    <row r="853" spans="1:18" x14ac:dyDescent="0.3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 s="1">
        <v>9000000</v>
      </c>
      <c r="M853" s="1">
        <v>40479480</v>
      </c>
      <c r="N853" t="s">
        <v>44</v>
      </c>
      <c r="O853">
        <v>97</v>
      </c>
      <c r="P853">
        <f>VLOOKUP(D853,CPI[],2,FALSE)</f>
        <v>109.6</v>
      </c>
      <c r="Q853" s="5">
        <f>SUM(Movie[[#This Row],[gross]]*((VLOOKUP(2024,CPI[],2,FALSE))/Movie[[#This Row],[CPI numbers]]))</f>
        <v>115861431.35036495</v>
      </c>
      <c r="R853" s="4">
        <f>IF(Movie[[#This Row],[budget]]=0,0,SUM((Movie[[#This Row],[gross]]-Movie[[#This Row],[budget]])/Movie[[#This Row],[budget]]))</f>
        <v>3.4977200000000002</v>
      </c>
    </row>
    <row r="854" spans="1:18" x14ac:dyDescent="0.3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 s="1">
        <v>6000000</v>
      </c>
      <c r="M854" s="1">
        <v>138545632</v>
      </c>
      <c r="N854" t="s">
        <v>2352</v>
      </c>
      <c r="O854">
        <v>120</v>
      </c>
      <c r="P854">
        <f>VLOOKUP(D854,CPI[],2,FALSE)</f>
        <v>109.6</v>
      </c>
      <c r="Q854" s="5">
        <f>SUM(Movie[[#This Row],[gross]]*((VLOOKUP(2024,CPI[],2,FALSE))/Movie[[#This Row],[CPI numbers]]))</f>
        <v>396548948.52554744</v>
      </c>
      <c r="R854" s="4">
        <f>IF(Movie[[#This Row],[budget]]=0,0,SUM((Movie[[#This Row],[gross]]-Movie[[#This Row],[budget]])/Movie[[#This Row],[budget]]))</f>
        <v>22.090938666666666</v>
      </c>
    </row>
    <row r="855" spans="1:18" x14ac:dyDescent="0.3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 s="1">
        <v>6000000</v>
      </c>
      <c r="M855" s="1">
        <v>8618766</v>
      </c>
      <c r="N855" t="s">
        <v>1751</v>
      </c>
      <c r="O855">
        <v>120</v>
      </c>
      <c r="P855">
        <f>VLOOKUP(D855,CPI[],2,FALSE)</f>
        <v>109.6</v>
      </c>
      <c r="Q855" s="5">
        <f>SUM(Movie[[#This Row],[gross]]*((VLOOKUP(2024,CPI[],2,FALSE))/Movie[[#This Row],[CPI numbers]]))</f>
        <v>24668858.523722626</v>
      </c>
      <c r="R855" s="4">
        <f>IF(Movie[[#This Row],[budget]]=0,0,SUM((Movie[[#This Row],[gross]]-Movie[[#This Row],[budget]])/Movie[[#This Row],[budget]]))</f>
        <v>0.43646099999999999</v>
      </c>
    </row>
    <row r="856" spans="1:18" x14ac:dyDescent="0.3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 s="1">
        <v>15000000</v>
      </c>
      <c r="M856" s="1">
        <v>8621783</v>
      </c>
      <c r="N856" t="s">
        <v>1751</v>
      </c>
      <c r="O856">
        <v>120</v>
      </c>
      <c r="P856">
        <f>VLOOKUP(D856,CPI[],2,FALSE)</f>
        <v>109.6</v>
      </c>
      <c r="Q856" s="5">
        <f>SUM(Movie[[#This Row],[gross]]*((VLOOKUP(2024,CPI[],2,FALSE))/Movie[[#This Row],[CPI numbers]]))</f>
        <v>24677493.860401459</v>
      </c>
      <c r="R856" s="4">
        <f>IF(Movie[[#This Row],[budget]]=0,0,SUM((Movie[[#This Row],[gross]]-Movie[[#This Row],[budget]])/Movie[[#This Row],[budget]]))</f>
        <v>-0.42521446666666668</v>
      </c>
    </row>
    <row r="857" spans="1:18" x14ac:dyDescent="0.3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 s="1">
        <v>37000000</v>
      </c>
      <c r="M857" s="1">
        <v>37962774</v>
      </c>
      <c r="N857" t="s">
        <v>61</v>
      </c>
      <c r="O857">
        <v>110</v>
      </c>
      <c r="P857">
        <f>VLOOKUP(D857,CPI[],2,FALSE)</f>
        <v>109.6</v>
      </c>
      <c r="Q857" s="5">
        <f>SUM(Movie[[#This Row],[gross]]*((VLOOKUP(2024,CPI[],2,FALSE))/Movie[[#This Row],[CPI numbers]]))</f>
        <v>108658049.30474453</v>
      </c>
      <c r="R857" s="4">
        <f>IF(Movie[[#This Row],[budget]]=0,0,SUM((Movie[[#This Row],[gross]]-Movie[[#This Row],[budget]])/Movie[[#This Row],[budget]]))</f>
        <v>2.6020918918918921E-2</v>
      </c>
    </row>
    <row r="858" spans="1:18" x14ac:dyDescent="0.3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 s="1">
        <v>15000000</v>
      </c>
      <c r="M858" s="1">
        <v>60629159</v>
      </c>
      <c r="N858" t="s">
        <v>2571</v>
      </c>
      <c r="O858">
        <v>96</v>
      </c>
      <c r="P858">
        <f>VLOOKUP(D858,CPI[],2,FALSE)</f>
        <v>109.6</v>
      </c>
      <c r="Q858" s="5">
        <f>SUM(Movie[[#This Row],[gross]]*((VLOOKUP(2024,CPI[],2,FALSE))/Movie[[#This Row],[CPI numbers]]))</f>
        <v>173534372.06478101</v>
      </c>
      <c r="R858" s="4">
        <f>IF(Movie[[#This Row],[budget]]=0,0,SUM((Movie[[#This Row],[gross]]-Movie[[#This Row],[budget]])/Movie[[#This Row],[budget]]))</f>
        <v>3.0419439333333331</v>
      </c>
    </row>
    <row r="859" spans="1:18" x14ac:dyDescent="0.3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 s="1">
        <v>25000000</v>
      </c>
      <c r="M859" s="1">
        <v>38983045</v>
      </c>
      <c r="N859" t="s">
        <v>1186</v>
      </c>
      <c r="O859">
        <v>94</v>
      </c>
      <c r="P859">
        <f>VLOOKUP(D859,CPI[],2,FALSE)</f>
        <v>109.6</v>
      </c>
      <c r="Q859" s="5">
        <f>SUM(Movie[[#This Row],[gross]]*((VLOOKUP(2024,CPI[],2,FALSE))/Movie[[#This Row],[CPI numbers]]))</f>
        <v>111578295.77098539</v>
      </c>
      <c r="R859" s="4">
        <f>IF(Movie[[#This Row],[budget]]=0,0,SUM((Movie[[#This Row],[gross]]-Movie[[#This Row],[budget]])/Movie[[#This Row],[budget]]))</f>
        <v>0.55932179999999998</v>
      </c>
    </row>
    <row r="860" spans="1:18" x14ac:dyDescent="0.3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 s="1">
        <v>25000000</v>
      </c>
      <c r="M860" s="1">
        <v>14302779</v>
      </c>
      <c r="N860" t="s">
        <v>3279</v>
      </c>
      <c r="O860">
        <v>117</v>
      </c>
      <c r="P860">
        <f>VLOOKUP(D860,CPI[],2,FALSE)</f>
        <v>109.6</v>
      </c>
      <c r="Q860" s="5">
        <f>SUM(Movie[[#This Row],[gross]]*((VLOOKUP(2024,CPI[],2,FALSE))/Movie[[#This Row],[CPI numbers]]))</f>
        <v>40937789.893248171</v>
      </c>
      <c r="R860" s="4">
        <f>IF(Movie[[#This Row],[budget]]=0,0,SUM((Movie[[#This Row],[gross]]-Movie[[#This Row],[budget]])/Movie[[#This Row],[budget]]))</f>
        <v>-0.42788883999999999</v>
      </c>
    </row>
    <row r="861" spans="1:18" x14ac:dyDescent="0.3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 s="1">
        <v>115103979</v>
      </c>
      <c r="N861" t="s">
        <v>31</v>
      </c>
      <c r="O861">
        <v>113</v>
      </c>
      <c r="P861">
        <f>VLOOKUP(D861,CPI[],2,FALSE)</f>
        <v>109.6</v>
      </c>
      <c r="Q861" s="5">
        <f>SUM(Movie[[#This Row],[gross]]*((VLOOKUP(2024,CPI[],2,FALSE))/Movie[[#This Row],[CPI numbers]]))</f>
        <v>329453633.32390511</v>
      </c>
      <c r="R861" s="4">
        <f>IF(Movie[[#This Row],[budget]]=0,0,SUM((Movie[[#This Row],[gross]]-Movie[[#This Row],[budget]])/Movie[[#This Row],[budget]]))</f>
        <v>0</v>
      </c>
    </row>
    <row r="862" spans="1:18" x14ac:dyDescent="0.3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 s="1">
        <v>1900000</v>
      </c>
      <c r="M862" s="1">
        <v>4600000</v>
      </c>
      <c r="N862" t="s">
        <v>2352</v>
      </c>
      <c r="O862">
        <v>99</v>
      </c>
      <c r="P862">
        <f>VLOOKUP(D862,CPI[],2,FALSE)</f>
        <v>109.6</v>
      </c>
      <c r="Q862" s="5">
        <f>SUM(Movie[[#This Row],[gross]]*((VLOOKUP(2024,CPI[],2,FALSE))/Movie[[#This Row],[CPI numbers]]))</f>
        <v>13166240.875912407</v>
      </c>
      <c r="R862" s="4">
        <f>IF(Movie[[#This Row],[budget]]=0,0,SUM((Movie[[#This Row],[gross]]-Movie[[#This Row],[budget]])/Movie[[#This Row],[budget]]))</f>
        <v>1.4210526315789473</v>
      </c>
    </row>
    <row r="863" spans="1:18" x14ac:dyDescent="0.3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 s="1">
        <v>17000000</v>
      </c>
      <c r="M863" s="1">
        <v>6735922</v>
      </c>
      <c r="N863" t="s">
        <v>2495</v>
      </c>
      <c r="O863">
        <v>117</v>
      </c>
      <c r="P863">
        <f>VLOOKUP(D863,CPI[],2,FALSE)</f>
        <v>109.6</v>
      </c>
      <c r="Q863" s="5">
        <f>SUM(Movie[[#This Row],[gross]]*((VLOOKUP(2024,CPI[],2,FALSE))/Movie[[#This Row],[CPI numbers]]))</f>
        <v>19279732.950729925</v>
      </c>
      <c r="R863" s="4">
        <f>IF(Movie[[#This Row],[budget]]=0,0,SUM((Movie[[#This Row],[gross]]-Movie[[#This Row],[budget]])/Movie[[#This Row],[budget]]))</f>
        <v>-0.60376929411764702</v>
      </c>
    </row>
    <row r="864" spans="1:18" x14ac:dyDescent="0.3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 s="1">
        <v>25000000</v>
      </c>
      <c r="M864" s="1">
        <v>79817937</v>
      </c>
      <c r="N864" t="s">
        <v>44</v>
      </c>
      <c r="O864">
        <v>94</v>
      </c>
      <c r="P864">
        <f>VLOOKUP(D864,CPI[],2,FALSE)</f>
        <v>109.6</v>
      </c>
      <c r="Q864" s="5">
        <f>SUM(Movie[[#This Row],[gross]]*((VLOOKUP(2024,CPI[],2,FALSE))/Movie[[#This Row],[CPI numbers]]))</f>
        <v>228456996.68704379</v>
      </c>
      <c r="R864" s="4">
        <f>IF(Movie[[#This Row],[budget]]=0,0,SUM((Movie[[#This Row],[gross]]-Movie[[#This Row],[budget]])/Movie[[#This Row],[budget]]))</f>
        <v>2.1927174800000002</v>
      </c>
    </row>
    <row r="865" spans="1:18" x14ac:dyDescent="0.3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 s="1">
        <v>25000000</v>
      </c>
      <c r="M865" s="1">
        <v>109713132</v>
      </c>
      <c r="N865" t="s">
        <v>44</v>
      </c>
      <c r="O865">
        <v>119</v>
      </c>
      <c r="P865">
        <f>VLOOKUP(D865,CPI[],2,FALSE)</f>
        <v>109.6</v>
      </c>
      <c r="Q865" s="5">
        <f>SUM(Movie[[#This Row],[gross]]*((VLOOKUP(2024,CPI[],2,FALSE))/Movie[[#This Row],[CPI numbers]]))</f>
        <v>314023809.38321167</v>
      </c>
      <c r="R865" s="4">
        <f>IF(Movie[[#This Row],[budget]]=0,0,SUM((Movie[[#This Row],[gross]]-Movie[[#This Row],[budget]])/Movie[[#This Row],[budget]]))</f>
        <v>3.3885252800000001</v>
      </c>
    </row>
    <row r="866" spans="1:18" x14ac:dyDescent="0.3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 s="1">
        <v>15000000</v>
      </c>
      <c r="M866" s="1">
        <v>40697761</v>
      </c>
      <c r="N866" t="s">
        <v>2100</v>
      </c>
      <c r="O866">
        <v>98</v>
      </c>
      <c r="P866">
        <f>VLOOKUP(D866,CPI[],2,FALSE)</f>
        <v>109.6</v>
      </c>
      <c r="Q866" s="5">
        <f>SUM(Movie[[#This Row],[gross]]*((VLOOKUP(2024,CPI[],2,FALSE))/Movie[[#This Row],[CPI numbers]]))</f>
        <v>116486200.96441606</v>
      </c>
      <c r="R866" s="4">
        <f>IF(Movie[[#This Row],[budget]]=0,0,SUM((Movie[[#This Row],[gross]]-Movie[[#This Row],[budget]])/Movie[[#This Row],[budget]]))</f>
        <v>1.7131840666666667</v>
      </c>
    </row>
    <row r="867" spans="1:18" x14ac:dyDescent="0.3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 s="1">
        <v>12000000</v>
      </c>
      <c r="M867" s="1">
        <v>17768900</v>
      </c>
      <c r="N867" t="s">
        <v>1175</v>
      </c>
      <c r="O867">
        <v>125</v>
      </c>
      <c r="P867">
        <f>VLOOKUP(D867,CPI[],2,FALSE)</f>
        <v>109.6</v>
      </c>
      <c r="Q867" s="5">
        <f>SUM(Movie[[#This Row],[gross]]*((VLOOKUP(2024,CPI[],2,FALSE))/Movie[[#This Row],[CPI numbers]]))</f>
        <v>50858612.5</v>
      </c>
      <c r="R867" s="4">
        <f>IF(Movie[[#This Row],[budget]]=0,0,SUM((Movie[[#This Row],[gross]]-Movie[[#This Row],[budget]])/Movie[[#This Row],[budget]]))</f>
        <v>0.48074166666666668</v>
      </c>
    </row>
    <row r="868" spans="1:18" x14ac:dyDescent="0.3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 s="1">
        <v>7153487</v>
      </c>
      <c r="N868" t="s">
        <v>2043</v>
      </c>
      <c r="O868">
        <v>130</v>
      </c>
      <c r="P868">
        <f>VLOOKUP(D868,CPI[],2,FALSE)</f>
        <v>109.6</v>
      </c>
      <c r="Q868" s="5">
        <f>SUM(Movie[[#This Row],[gross]]*((VLOOKUP(2024,CPI[],2,FALSE))/Movie[[#This Row],[CPI numbers]]))</f>
        <v>20474898.466240875</v>
      </c>
      <c r="R868" s="4">
        <f>IF(Movie[[#This Row],[budget]]=0,0,SUM((Movie[[#This Row],[gross]]-Movie[[#This Row],[budget]])/Movie[[#This Row],[budget]]))</f>
        <v>0</v>
      </c>
    </row>
    <row r="869" spans="1:18" x14ac:dyDescent="0.3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 s="1">
        <v>2700000</v>
      </c>
      <c r="M869" s="1">
        <v>3500000</v>
      </c>
      <c r="N869" t="s">
        <v>3300</v>
      </c>
      <c r="O869">
        <v>93</v>
      </c>
      <c r="P869">
        <f>VLOOKUP(D869,CPI[],2,FALSE)</f>
        <v>109.6</v>
      </c>
      <c r="Q869" s="5">
        <f>SUM(Movie[[#This Row],[gross]]*((VLOOKUP(2024,CPI[],2,FALSE))/Movie[[#This Row],[CPI numbers]]))</f>
        <v>10017791.97080292</v>
      </c>
      <c r="R869" s="4">
        <f>IF(Movie[[#This Row],[budget]]=0,0,SUM((Movie[[#This Row],[gross]]-Movie[[#This Row],[budget]])/Movie[[#This Row],[budget]]))</f>
        <v>0.29629629629629628</v>
      </c>
    </row>
    <row r="870" spans="1:18" x14ac:dyDescent="0.3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 s="1">
        <v>13800000</v>
      </c>
      <c r="M870" s="1">
        <v>52293982</v>
      </c>
      <c r="N870" t="s">
        <v>2092</v>
      </c>
      <c r="O870">
        <v>119</v>
      </c>
      <c r="P870">
        <f>VLOOKUP(D870,CPI[],2,FALSE)</f>
        <v>109.6</v>
      </c>
      <c r="Q870" s="5">
        <f>SUM(Movie[[#This Row],[gross]]*((VLOOKUP(2024,CPI[],2,FALSE))/Movie[[#This Row],[CPI numbers]]))</f>
        <v>149677209.42883211</v>
      </c>
      <c r="R870" s="4">
        <f>IF(Movie[[#This Row],[budget]]=0,0,SUM((Movie[[#This Row],[gross]]-Movie[[#This Row],[budget]])/Movie[[#This Row],[budget]]))</f>
        <v>2.7894189855072464</v>
      </c>
    </row>
    <row r="871" spans="1:18" x14ac:dyDescent="0.3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 s="1">
        <v>6000000</v>
      </c>
      <c r="M871" s="1">
        <v>28607524</v>
      </c>
      <c r="N871" t="s">
        <v>530</v>
      </c>
      <c r="O871">
        <v>114</v>
      </c>
      <c r="P871">
        <f>VLOOKUP(D871,CPI[],2,FALSE)</f>
        <v>109.6</v>
      </c>
      <c r="Q871" s="5">
        <f>SUM(Movie[[#This Row],[gross]]*((VLOOKUP(2024,CPI[],2,FALSE))/Movie[[#This Row],[CPI numbers]]))</f>
        <v>81881206.923357666</v>
      </c>
      <c r="R871" s="4">
        <f>IF(Movie[[#This Row],[budget]]=0,0,SUM((Movie[[#This Row],[gross]]-Movie[[#This Row],[budget]])/Movie[[#This Row],[budget]]))</f>
        <v>3.7679206666666665</v>
      </c>
    </row>
    <row r="872" spans="1:18" x14ac:dyDescent="0.3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 s="1">
        <v>15000000</v>
      </c>
      <c r="M872" s="1">
        <v>42724017</v>
      </c>
      <c r="N872" t="s">
        <v>3311</v>
      </c>
      <c r="O872">
        <v>130</v>
      </c>
      <c r="P872">
        <f>VLOOKUP(D872,CPI[],2,FALSE)</f>
        <v>109.6</v>
      </c>
      <c r="Q872" s="5">
        <f>SUM(Movie[[#This Row],[gross]]*((VLOOKUP(2024,CPI[],2,FALSE))/Movie[[#This Row],[CPI numbers]]))</f>
        <v>122285804.13229926</v>
      </c>
      <c r="R872" s="4">
        <f>IF(Movie[[#This Row],[budget]]=0,0,SUM((Movie[[#This Row],[gross]]-Movie[[#This Row],[budget]])/Movie[[#This Row],[budget]]))</f>
        <v>1.8482677999999999</v>
      </c>
    </row>
    <row r="873" spans="1:18" x14ac:dyDescent="0.3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 s="1">
        <v>9000000</v>
      </c>
      <c r="M873" s="1">
        <v>18564613</v>
      </c>
      <c r="N873" t="s">
        <v>1724</v>
      </c>
      <c r="O873">
        <v>90</v>
      </c>
      <c r="P873">
        <f>VLOOKUP(D873,CPI[],2,FALSE)</f>
        <v>109.6</v>
      </c>
      <c r="Q873" s="5">
        <f>SUM(Movie[[#This Row],[gross]]*((VLOOKUP(2024,CPI[],2,FALSE))/Movie[[#This Row],[CPI numbers]]))</f>
        <v>53136123.157846712</v>
      </c>
      <c r="R873" s="4">
        <f>IF(Movie[[#This Row],[budget]]=0,0,SUM((Movie[[#This Row],[gross]]-Movie[[#This Row],[budget]])/Movie[[#This Row],[budget]]))</f>
        <v>1.0627347777777778</v>
      </c>
    </row>
    <row r="874" spans="1:18" x14ac:dyDescent="0.3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 s="1">
        <v>25000000</v>
      </c>
      <c r="M874" s="1">
        <v>49042224</v>
      </c>
      <c r="N874" t="s">
        <v>23</v>
      </c>
      <c r="O874">
        <v>87</v>
      </c>
      <c r="P874">
        <f>VLOOKUP(D874,CPI[],2,FALSE)</f>
        <v>109.6</v>
      </c>
      <c r="Q874" s="5">
        <f>SUM(Movie[[#This Row],[gross]]*((VLOOKUP(2024,CPI[],2,FALSE))/Movie[[#This Row],[CPI numbers]]))</f>
        <v>140369942.23357663</v>
      </c>
      <c r="R874" s="4">
        <f>IF(Movie[[#This Row],[budget]]=0,0,SUM((Movie[[#This Row],[gross]]-Movie[[#This Row],[budget]])/Movie[[#This Row],[budget]]))</f>
        <v>0.96168896000000004</v>
      </c>
    </row>
    <row r="875" spans="1:18" x14ac:dyDescent="0.3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 s="1">
        <v>18000000</v>
      </c>
      <c r="M875" s="1">
        <v>41488348</v>
      </c>
      <c r="N875" t="s">
        <v>2100</v>
      </c>
      <c r="O875">
        <v>103</v>
      </c>
      <c r="P875">
        <f>VLOOKUP(D875,CPI[],2,FALSE)</f>
        <v>109.6</v>
      </c>
      <c r="Q875" s="5">
        <f>SUM(Movie[[#This Row],[gross]]*((VLOOKUP(2024,CPI[],2,FALSE))/Movie[[#This Row],[CPI numbers]]))</f>
        <v>118749039.85036495</v>
      </c>
      <c r="R875" s="4">
        <f>IF(Movie[[#This Row],[budget]]=0,0,SUM((Movie[[#This Row],[gross]]-Movie[[#This Row],[budget]])/Movie[[#This Row],[budget]]))</f>
        <v>1.3049082222222221</v>
      </c>
    </row>
    <row r="876" spans="1:18" x14ac:dyDescent="0.3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 s="1">
        <v>24500000</v>
      </c>
      <c r="M876" s="1">
        <v>17502499</v>
      </c>
      <c r="N876" t="s">
        <v>23</v>
      </c>
      <c r="O876">
        <v>125</v>
      </c>
      <c r="P876">
        <f>VLOOKUP(D876,CPI[],2,FALSE)</f>
        <v>109.6</v>
      </c>
      <c r="Q876" s="5">
        <f>SUM(Movie[[#This Row],[gross]]*((VLOOKUP(2024,CPI[],2,FALSE))/Movie[[#This Row],[CPI numbers]]))</f>
        <v>50096112.557481751</v>
      </c>
      <c r="R876" s="4">
        <f>IF(Movie[[#This Row],[budget]]=0,0,SUM((Movie[[#This Row],[gross]]-Movie[[#This Row],[budget]])/Movie[[#This Row],[budget]]))</f>
        <v>-0.28561228571428571</v>
      </c>
    </row>
    <row r="877" spans="1:18" x14ac:dyDescent="0.3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 s="1">
        <v>1777378</v>
      </c>
      <c r="N877" t="s">
        <v>3327</v>
      </c>
      <c r="O877">
        <v>93</v>
      </c>
      <c r="P877">
        <f>VLOOKUP(D877,CPI[],2,FALSE)</f>
        <v>109.6</v>
      </c>
      <c r="Q877" s="5">
        <f>SUM(Movie[[#This Row],[gross]]*((VLOOKUP(2024,CPI[],2,FALSE))/Movie[[#This Row],[CPI numbers]]))</f>
        <v>5087258.0164233577</v>
      </c>
      <c r="R877" s="4">
        <f>IF(Movie[[#This Row],[budget]]=0,0,SUM((Movie[[#This Row],[gross]]-Movie[[#This Row],[budget]])/Movie[[#This Row],[budget]]))</f>
        <v>0</v>
      </c>
    </row>
    <row r="878" spans="1:18" x14ac:dyDescent="0.3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 s="1">
        <v>15448384</v>
      </c>
      <c r="N878" t="s">
        <v>1461</v>
      </c>
      <c r="O878">
        <v>110</v>
      </c>
      <c r="P878">
        <f>VLOOKUP(D878,CPI[],2,FALSE)</f>
        <v>109.6</v>
      </c>
      <c r="Q878" s="5">
        <f>SUM(Movie[[#This Row],[gross]]*((VLOOKUP(2024,CPI[],2,FALSE))/Movie[[#This Row],[CPI numbers]]))</f>
        <v>44216770.627737224</v>
      </c>
      <c r="R878" s="4">
        <f>IF(Movie[[#This Row],[budget]]=0,0,SUM((Movie[[#This Row],[gross]]-Movie[[#This Row],[budget]])/Movie[[#This Row],[budget]]))</f>
        <v>0</v>
      </c>
    </row>
    <row r="879" spans="1:18" x14ac:dyDescent="0.3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 s="1">
        <v>25000000</v>
      </c>
      <c r="M879" s="1">
        <v>39246734</v>
      </c>
      <c r="N879" t="s">
        <v>3330</v>
      </c>
      <c r="O879">
        <v>104</v>
      </c>
      <c r="P879">
        <f>VLOOKUP(D879,CPI[],2,FALSE)</f>
        <v>109.6</v>
      </c>
      <c r="Q879" s="5">
        <f>SUM(Movie[[#This Row],[gross]]*((VLOOKUP(2024,CPI[],2,FALSE))/Movie[[#This Row],[CPI numbers]]))</f>
        <v>112333033.35583942</v>
      </c>
      <c r="R879" s="4">
        <f>IF(Movie[[#This Row],[budget]]=0,0,SUM((Movie[[#This Row],[gross]]-Movie[[#This Row],[budget]])/Movie[[#This Row],[budget]]))</f>
        <v>0.56986935999999999</v>
      </c>
    </row>
    <row r="880" spans="1:18" x14ac:dyDescent="0.3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 s="1">
        <v>10000000</v>
      </c>
      <c r="M880" s="1">
        <v>7433663</v>
      </c>
      <c r="N880" t="s">
        <v>1751</v>
      </c>
      <c r="O880">
        <v>98</v>
      </c>
      <c r="P880">
        <f>VLOOKUP(D880,CPI[],2,FALSE)</f>
        <v>109.6</v>
      </c>
      <c r="Q880" s="5">
        <f>SUM(Movie[[#This Row],[gross]]*((VLOOKUP(2024,CPI[],2,FALSE))/Movie[[#This Row],[CPI numbers]]))</f>
        <v>21276825.575729925</v>
      </c>
      <c r="R880" s="4">
        <f>IF(Movie[[#This Row],[budget]]=0,0,SUM((Movie[[#This Row],[gross]]-Movie[[#This Row],[budget]])/Movie[[#This Row],[budget]]))</f>
        <v>-0.25663370000000002</v>
      </c>
    </row>
    <row r="881" spans="1:18" x14ac:dyDescent="0.3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 s="1">
        <v>6000000</v>
      </c>
      <c r="M881" s="1">
        <v>8200000</v>
      </c>
      <c r="N881" t="s">
        <v>3335</v>
      </c>
      <c r="O881">
        <v>100</v>
      </c>
      <c r="P881">
        <f>VLOOKUP(D881,CPI[],2,FALSE)</f>
        <v>109.6</v>
      </c>
      <c r="Q881" s="5">
        <f>SUM(Movie[[#This Row],[gross]]*((VLOOKUP(2024,CPI[],2,FALSE))/Movie[[#This Row],[CPI numbers]]))</f>
        <v>23470255.474452555</v>
      </c>
      <c r="R881" s="4">
        <f>IF(Movie[[#This Row],[budget]]=0,0,SUM((Movie[[#This Row],[gross]]-Movie[[#This Row],[budget]])/Movie[[#This Row],[budget]]))</f>
        <v>0.36666666666666664</v>
      </c>
    </row>
    <row r="882" spans="1:18" x14ac:dyDescent="0.3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 s="1">
        <v>3000000</v>
      </c>
      <c r="M882" s="1">
        <v>19472057</v>
      </c>
      <c r="N882" t="s">
        <v>44</v>
      </c>
      <c r="O882">
        <v>86</v>
      </c>
      <c r="P882">
        <f>VLOOKUP(D882,CPI[],2,FALSE)</f>
        <v>109.6</v>
      </c>
      <c r="Q882" s="5">
        <f>SUM(Movie[[#This Row],[gross]]*((VLOOKUP(2024,CPI[],2,FALSE))/Movie[[#This Row],[CPI numbers]]))</f>
        <v>55733433.219890505</v>
      </c>
      <c r="R882" s="4">
        <f>IF(Movie[[#This Row],[budget]]=0,0,SUM((Movie[[#This Row],[gross]]-Movie[[#This Row],[budget]])/Movie[[#This Row],[budget]]))</f>
        <v>5.4906856666666668</v>
      </c>
    </row>
    <row r="883" spans="1:18" x14ac:dyDescent="0.3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 s="1">
        <v>10000000</v>
      </c>
      <c r="M883" s="1">
        <v>54999651</v>
      </c>
      <c r="N883" t="s">
        <v>1546</v>
      </c>
      <c r="O883">
        <v>91</v>
      </c>
      <c r="P883">
        <f>VLOOKUP(D883,CPI[],2,FALSE)</f>
        <v>109.6</v>
      </c>
      <c r="Q883" s="5">
        <f>SUM(Movie[[#This Row],[gross]]*((VLOOKUP(2024,CPI[],2,FALSE))/Movie[[#This Row],[CPI numbers]]))</f>
        <v>157421446.33850363</v>
      </c>
      <c r="R883" s="4">
        <f>IF(Movie[[#This Row],[budget]]=0,0,SUM((Movie[[#This Row],[gross]]-Movie[[#This Row],[budget]])/Movie[[#This Row],[budget]]))</f>
        <v>4.4999650999999998</v>
      </c>
    </row>
    <row r="884" spans="1:18" x14ac:dyDescent="0.3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 s="1">
        <v>11000000</v>
      </c>
      <c r="M884" s="1">
        <v>91258000</v>
      </c>
      <c r="N884" t="s">
        <v>50</v>
      </c>
      <c r="O884">
        <v>96</v>
      </c>
      <c r="P884">
        <f>VLOOKUP(D884,CPI[],2,FALSE)</f>
        <v>109.6</v>
      </c>
      <c r="Q884" s="5">
        <f>SUM(Movie[[#This Row],[gross]]*((VLOOKUP(2024,CPI[],2,FALSE))/Movie[[#This Row],[CPI numbers]]))</f>
        <v>261201045.62043795</v>
      </c>
      <c r="R884" s="4">
        <f>IF(Movie[[#This Row],[budget]]=0,0,SUM((Movie[[#This Row],[gross]]-Movie[[#This Row],[budget]])/Movie[[#This Row],[budget]]))</f>
        <v>7.2961818181818181</v>
      </c>
    </row>
    <row r="885" spans="1:18" x14ac:dyDescent="0.3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 s="1">
        <v>2016851</v>
      </c>
      <c r="N885" t="s">
        <v>551</v>
      </c>
      <c r="O885">
        <v>185</v>
      </c>
      <c r="P885">
        <f>VLOOKUP(D885,CPI[],2,FALSE)</f>
        <v>109.6</v>
      </c>
      <c r="Q885" s="5">
        <f>SUM(Movie[[#This Row],[gross]]*((VLOOKUP(2024,CPI[],2,FALSE))/Movie[[#This Row],[CPI numbers]]))</f>
        <v>5772683.9297445249</v>
      </c>
      <c r="R885" s="4">
        <f>IF(Movie[[#This Row],[budget]]=0,0,SUM((Movie[[#This Row],[gross]]-Movie[[#This Row],[budget]])/Movie[[#This Row],[budget]]))</f>
        <v>0</v>
      </c>
    </row>
    <row r="886" spans="1:18" x14ac:dyDescent="0.3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 s="1">
        <v>8500000</v>
      </c>
      <c r="M886" s="1">
        <v>38702310</v>
      </c>
      <c r="N886" t="s">
        <v>2100</v>
      </c>
      <c r="O886">
        <v>113</v>
      </c>
      <c r="P886">
        <f>VLOOKUP(D886,CPI[],2,FALSE)</f>
        <v>109.6</v>
      </c>
      <c r="Q886" s="5">
        <f>SUM(Movie[[#This Row],[gross]]*((VLOOKUP(2024,CPI[],2,FALSE))/Movie[[#This Row],[CPI numbers]]))</f>
        <v>110774768.67700729</v>
      </c>
      <c r="R886" s="4">
        <f>IF(Movie[[#This Row],[budget]]=0,0,SUM((Movie[[#This Row],[gross]]-Movie[[#This Row],[budget]])/Movie[[#This Row],[budget]]))</f>
        <v>3.5532129411764708</v>
      </c>
    </row>
    <row r="887" spans="1:18" x14ac:dyDescent="0.3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 s="1">
        <v>2000000</v>
      </c>
      <c r="M887" s="1">
        <v>13167232</v>
      </c>
      <c r="N887" t="s">
        <v>2026</v>
      </c>
      <c r="O887">
        <v>86</v>
      </c>
      <c r="P887">
        <f>VLOOKUP(D887,CPI[],2,FALSE)</f>
        <v>109.6</v>
      </c>
      <c r="Q887" s="5">
        <f>SUM(Movie[[#This Row],[gross]]*((VLOOKUP(2024,CPI[],2,FALSE))/Movie[[#This Row],[CPI numbers]]))</f>
        <v>37687597.430656932</v>
      </c>
      <c r="R887" s="4">
        <f>IF(Movie[[#This Row],[budget]]=0,0,SUM((Movie[[#This Row],[gross]]-Movie[[#This Row],[budget]])/Movie[[#This Row],[budget]]))</f>
        <v>5.5836160000000001</v>
      </c>
    </row>
    <row r="888" spans="1:18" x14ac:dyDescent="0.3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 s="1">
        <v>4700000</v>
      </c>
      <c r="M888" s="1">
        <v>8025872</v>
      </c>
      <c r="N888" t="s">
        <v>1685</v>
      </c>
      <c r="O888">
        <v>101</v>
      </c>
      <c r="P888">
        <f>VLOOKUP(D888,CPI[],2,FALSE)</f>
        <v>109.6</v>
      </c>
      <c r="Q888" s="5">
        <f>SUM(Movie[[#This Row],[gross]]*((VLOOKUP(2024,CPI[],2,FALSE))/Movie[[#This Row],[CPI numbers]]))</f>
        <v>22971861.737226278</v>
      </c>
      <c r="R888" s="4">
        <f>IF(Movie[[#This Row],[budget]]=0,0,SUM((Movie[[#This Row],[gross]]-Movie[[#This Row],[budget]])/Movie[[#This Row],[budget]]))</f>
        <v>0.70763234042553191</v>
      </c>
    </row>
    <row r="889" spans="1:18" x14ac:dyDescent="0.3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 s="1">
        <v>24159872</v>
      </c>
      <c r="N889" t="s">
        <v>2100</v>
      </c>
      <c r="O889">
        <v>117</v>
      </c>
      <c r="P889">
        <f>VLOOKUP(D889,CPI[],2,FALSE)</f>
        <v>109.6</v>
      </c>
      <c r="Q889" s="5">
        <f>SUM(Movie[[#This Row],[gross]]*((VLOOKUP(2024,CPI[],2,FALSE))/Movie[[#This Row],[CPI numbers]]))</f>
        <v>69151020.496350363</v>
      </c>
      <c r="R889" s="4">
        <f>IF(Movie[[#This Row],[budget]]=0,0,SUM((Movie[[#This Row],[gross]]-Movie[[#This Row],[budget]])/Movie[[#This Row],[budget]]))</f>
        <v>0</v>
      </c>
    </row>
    <row r="890" spans="1:18" x14ac:dyDescent="0.3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 s="1">
        <v>13431806</v>
      </c>
      <c r="N890" t="s">
        <v>2240</v>
      </c>
      <c r="O890">
        <v>93</v>
      </c>
      <c r="P890">
        <f>VLOOKUP(D890,CPI[],2,FALSE)</f>
        <v>109.6</v>
      </c>
      <c r="Q890" s="5">
        <f>SUM(Movie[[#This Row],[gross]]*((VLOOKUP(2024,CPI[],2,FALSE))/Movie[[#This Row],[CPI numbers]]))</f>
        <v>38444868.08576642</v>
      </c>
      <c r="R890" s="4">
        <f>IF(Movie[[#This Row],[budget]]=0,0,SUM((Movie[[#This Row],[gross]]-Movie[[#This Row],[budget]])/Movie[[#This Row],[budget]]))</f>
        <v>0</v>
      </c>
    </row>
    <row r="891" spans="1:18" x14ac:dyDescent="0.3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 s="1">
        <v>4500000</v>
      </c>
      <c r="M891" s="1">
        <v>1261000</v>
      </c>
      <c r="N891" t="s">
        <v>2249</v>
      </c>
      <c r="O891">
        <v>85</v>
      </c>
      <c r="P891">
        <f>VLOOKUP(D891,CPI[],2,FALSE)</f>
        <v>109.6</v>
      </c>
      <c r="Q891" s="5">
        <f>SUM(Movie[[#This Row],[gross]]*((VLOOKUP(2024,CPI[],2,FALSE))/Movie[[#This Row],[CPI numbers]]))</f>
        <v>3609267.335766423</v>
      </c>
      <c r="R891" s="4">
        <f>IF(Movie[[#This Row],[budget]]=0,0,SUM((Movie[[#This Row],[gross]]-Movie[[#This Row],[budget]])/Movie[[#This Row],[budget]]))</f>
        <v>-0.71977777777777774</v>
      </c>
    </row>
    <row r="892" spans="1:18" x14ac:dyDescent="0.3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 s="1">
        <v>4000000</v>
      </c>
      <c r="M892" s="1">
        <v>2850707</v>
      </c>
      <c r="N892" t="s">
        <v>3364</v>
      </c>
      <c r="O892">
        <v>112</v>
      </c>
      <c r="P892">
        <f>VLOOKUP(D892,CPI[],2,FALSE)</f>
        <v>109.6</v>
      </c>
      <c r="Q892" s="5">
        <f>SUM(Movie[[#This Row],[gross]]*((VLOOKUP(2024,CPI[],2,FALSE))/Movie[[#This Row],[CPI numbers]]))</f>
        <v>8159368.4844890507</v>
      </c>
      <c r="R892" s="4">
        <f>IF(Movie[[#This Row],[budget]]=0,0,SUM((Movie[[#This Row],[gross]]-Movie[[#This Row],[budget]])/Movie[[#This Row],[budget]]))</f>
        <v>-0.28732324999999997</v>
      </c>
    </row>
    <row r="893" spans="1:18" x14ac:dyDescent="0.3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 s="1">
        <v>111000</v>
      </c>
      <c r="M893" s="1">
        <v>609939</v>
      </c>
      <c r="N893" t="s">
        <v>3370</v>
      </c>
      <c r="O893">
        <v>83</v>
      </c>
      <c r="P893">
        <f>VLOOKUP(D893,CPI[],2,FALSE)</f>
        <v>109.6</v>
      </c>
      <c r="Q893" s="5">
        <f>SUM(Movie[[#This Row],[gross]]*((VLOOKUP(2024,CPI[],2,FALSE))/Movie[[#This Row],[CPI numbers]]))</f>
        <v>1745783.4333941606</v>
      </c>
      <c r="R893" s="4">
        <f>IF(Movie[[#This Row],[budget]]=0,0,SUM((Movie[[#This Row],[gross]]-Movie[[#This Row],[budget]])/Movie[[#This Row],[budget]]))</f>
        <v>4.494945945945946</v>
      </c>
    </row>
    <row r="894" spans="1:18" x14ac:dyDescent="0.3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 s="1">
        <v>5794184</v>
      </c>
      <c r="N894" t="s">
        <v>570</v>
      </c>
      <c r="O894">
        <v>104</v>
      </c>
      <c r="P894">
        <f>VLOOKUP(D894,CPI[],2,FALSE)</f>
        <v>109.6</v>
      </c>
      <c r="Q894" s="5">
        <f>SUM(Movie[[#This Row],[gross]]*((VLOOKUP(2024,CPI[],2,FALSE))/Movie[[#This Row],[CPI numbers]]))</f>
        <v>16584265.700729927</v>
      </c>
      <c r="R894" s="4">
        <f>IF(Movie[[#This Row],[budget]]=0,0,SUM((Movie[[#This Row],[gross]]-Movie[[#This Row],[budget]])/Movie[[#This Row],[budget]]))</f>
        <v>0</v>
      </c>
    </row>
    <row r="895" spans="1:18" x14ac:dyDescent="0.3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 s="1">
        <v>43579163</v>
      </c>
      <c r="N895" t="s">
        <v>3375</v>
      </c>
      <c r="O895">
        <v>83</v>
      </c>
      <c r="P895">
        <f>VLOOKUP(D895,CPI[],2,FALSE)</f>
        <v>109.6</v>
      </c>
      <c r="Q895" s="5">
        <f>SUM(Movie[[#This Row],[gross]]*((VLOOKUP(2024,CPI[],2,FALSE))/Movie[[#This Row],[CPI numbers]]))</f>
        <v>124733425.48448904</v>
      </c>
      <c r="R895" s="4">
        <f>IF(Movie[[#This Row],[budget]]=0,0,SUM((Movie[[#This Row],[gross]]-Movie[[#This Row],[budget]])/Movie[[#This Row],[budget]]))</f>
        <v>0</v>
      </c>
    </row>
    <row r="896" spans="1:18" x14ac:dyDescent="0.3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 s="1">
        <v>5000000</v>
      </c>
      <c r="M896" s="1">
        <v>591366</v>
      </c>
      <c r="N896" t="s">
        <v>2100</v>
      </c>
      <c r="O896">
        <v>88</v>
      </c>
      <c r="P896">
        <f>VLOOKUP(D896,CPI[],2,FALSE)</f>
        <v>109.6</v>
      </c>
      <c r="Q896" s="5">
        <f>SUM(Movie[[#This Row],[gross]]*((VLOOKUP(2024,CPI[],2,FALSE))/Movie[[#This Row],[CPI numbers]]))</f>
        <v>1692623.3047445256</v>
      </c>
      <c r="R896" s="4">
        <f>IF(Movie[[#This Row],[budget]]=0,0,SUM((Movie[[#This Row],[gross]]-Movie[[#This Row],[budget]])/Movie[[#This Row],[budget]]))</f>
        <v>-0.88172680000000003</v>
      </c>
    </row>
    <row r="897" spans="1:18" x14ac:dyDescent="0.3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 s="1">
        <v>167292</v>
      </c>
      <c r="N897" t="s">
        <v>3381</v>
      </c>
      <c r="O897">
        <v>149</v>
      </c>
      <c r="P897">
        <f>VLOOKUP(D897,CPI[],2,FALSE)</f>
        <v>109.6</v>
      </c>
      <c r="Q897" s="5">
        <f>SUM(Movie[[#This Row],[gross]]*((VLOOKUP(2024,CPI[],2,FALSE))/Movie[[#This Row],[CPI numbers]]))</f>
        <v>478827.55839416059</v>
      </c>
      <c r="R897" s="4">
        <f>IF(Movie[[#This Row],[budget]]=0,0,SUM((Movie[[#This Row],[gross]]-Movie[[#This Row],[budget]])/Movie[[#This Row],[budget]]))</f>
        <v>0</v>
      </c>
    </row>
    <row r="898" spans="1:18" x14ac:dyDescent="0.3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 s="1">
        <v>6000000</v>
      </c>
      <c r="M898" s="1">
        <v>5844868</v>
      </c>
      <c r="N898" t="s">
        <v>2363</v>
      </c>
      <c r="O898">
        <v>97</v>
      </c>
      <c r="P898">
        <f>VLOOKUP(D898,CPI[],2,FALSE)</f>
        <v>109.6</v>
      </c>
      <c r="Q898" s="5">
        <f>SUM(Movie[[#This Row],[gross]]*((VLOOKUP(2024,CPI[],2,FALSE))/Movie[[#This Row],[CPI numbers]]))</f>
        <v>16729334.777372262</v>
      </c>
      <c r="R898" s="4">
        <f>IF(Movie[[#This Row],[budget]]=0,0,SUM((Movie[[#This Row],[gross]]-Movie[[#This Row],[budget]])/Movie[[#This Row],[budget]]))</f>
        <v>-2.5855333333333334E-2</v>
      </c>
    </row>
    <row r="899" spans="1:18" x14ac:dyDescent="0.3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 s="1">
        <v>2015882</v>
      </c>
      <c r="N899" t="s">
        <v>1550</v>
      </c>
      <c r="O899">
        <v>91</v>
      </c>
      <c r="P899">
        <f>VLOOKUP(D899,CPI[],2,FALSE)</f>
        <v>109.6</v>
      </c>
      <c r="Q899" s="5">
        <f>SUM(Movie[[#This Row],[gross]]*((VLOOKUP(2024,CPI[],2,FALSE))/Movie[[#This Row],[CPI numbers]]))</f>
        <v>5769910.4324817518</v>
      </c>
      <c r="R899" s="4">
        <f>IF(Movie[[#This Row],[budget]]=0,0,SUM((Movie[[#This Row],[gross]]-Movie[[#This Row],[budget]])/Movie[[#This Row],[budget]]))</f>
        <v>0</v>
      </c>
    </row>
    <row r="900" spans="1:18" x14ac:dyDescent="0.3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 s="1">
        <v>84542002</v>
      </c>
      <c r="N900" t="s">
        <v>61</v>
      </c>
      <c r="O900">
        <v>80</v>
      </c>
      <c r="P900">
        <f>VLOOKUP(D900,CPI[],2,FALSE)</f>
        <v>109.6</v>
      </c>
      <c r="Q900" s="5">
        <f>SUM(Movie[[#This Row],[gross]]*((VLOOKUP(2024,CPI[],2,FALSE))/Movie[[#This Row],[CPI numbers]]))</f>
        <v>241978339.66605839</v>
      </c>
      <c r="R900" s="4">
        <f>IF(Movie[[#This Row],[budget]]=0,0,SUM((Movie[[#This Row],[gross]]-Movie[[#This Row],[budget]])/Movie[[#This Row],[budget]]))</f>
        <v>0</v>
      </c>
    </row>
    <row r="901" spans="1:18" x14ac:dyDescent="0.3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 s="1">
        <v>18000000</v>
      </c>
      <c r="M901" s="1">
        <v>9697739</v>
      </c>
      <c r="N901" t="s">
        <v>1234</v>
      </c>
      <c r="O901">
        <v>107</v>
      </c>
      <c r="P901">
        <f>VLOOKUP(D901,CPI[],2,FALSE)</f>
        <v>109.6</v>
      </c>
      <c r="Q901" s="5">
        <f>SUM(Movie[[#This Row],[gross]]*((VLOOKUP(2024,CPI[],2,FALSE))/Movie[[#This Row],[CPI numbers]]))</f>
        <v>27757123.396897808</v>
      </c>
      <c r="R901" s="4">
        <f>IF(Movie[[#This Row],[budget]]=0,0,SUM((Movie[[#This Row],[gross]]-Movie[[#This Row],[budget]])/Movie[[#This Row],[budget]]))</f>
        <v>-0.46123672222222223</v>
      </c>
    </row>
    <row r="902" spans="1:18" x14ac:dyDescent="0.3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 s="1">
        <v>8500000</v>
      </c>
      <c r="M902" s="1">
        <v>16209459</v>
      </c>
      <c r="N902" t="s">
        <v>1751</v>
      </c>
      <c r="O902">
        <v>106</v>
      </c>
      <c r="P902">
        <f>VLOOKUP(D902,CPI[],2,FALSE)</f>
        <v>109.6</v>
      </c>
      <c r="Q902" s="5">
        <f>SUM(Movie[[#This Row],[gross]]*((VLOOKUP(2024,CPI[],2,FALSE))/Movie[[#This Row],[CPI numbers]]))</f>
        <v>46395139.49178832</v>
      </c>
      <c r="R902" s="4">
        <f>IF(Movie[[#This Row],[budget]]=0,0,SUM((Movie[[#This Row],[gross]]-Movie[[#This Row],[budget]])/Movie[[#This Row],[budget]]))</f>
        <v>0.90699517647058825</v>
      </c>
    </row>
    <row r="903" spans="1:18" x14ac:dyDescent="0.3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 s="1">
        <v>6400000</v>
      </c>
      <c r="M903" s="1">
        <v>40084041</v>
      </c>
      <c r="N903" t="s">
        <v>50</v>
      </c>
      <c r="O903">
        <v>107</v>
      </c>
      <c r="P903">
        <f>VLOOKUP(D903,CPI[],2,FALSE)</f>
        <v>109.6</v>
      </c>
      <c r="Q903" s="5">
        <f>SUM(Movie[[#This Row],[gross]]*((VLOOKUP(2024,CPI[],2,FALSE))/Movie[[#This Row],[CPI numbers]]))</f>
        <v>114729595.45346715</v>
      </c>
      <c r="R903" s="4">
        <f>IF(Movie[[#This Row],[budget]]=0,0,SUM((Movie[[#This Row],[gross]]-Movie[[#This Row],[budget]])/Movie[[#This Row],[budget]]))</f>
        <v>5.2631314062500003</v>
      </c>
    </row>
    <row r="904" spans="1:18" x14ac:dyDescent="0.3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 s="1">
        <v>14000000</v>
      </c>
      <c r="M904" s="1">
        <v>38625550</v>
      </c>
      <c r="N904" t="s">
        <v>1724</v>
      </c>
      <c r="O904">
        <v>74</v>
      </c>
      <c r="P904">
        <f>VLOOKUP(D904,CPI[],2,FALSE)</f>
        <v>109.6</v>
      </c>
      <c r="Q904" s="5">
        <f>SUM(Movie[[#This Row],[gross]]*((VLOOKUP(2024,CPI[],2,FALSE))/Movie[[#This Row],[CPI numbers]]))</f>
        <v>110555064.1879562</v>
      </c>
      <c r="R904" s="4">
        <f>IF(Movie[[#This Row],[budget]]=0,0,SUM((Movie[[#This Row],[gross]]-Movie[[#This Row],[budget]])/Movie[[#This Row],[budget]]))</f>
        <v>1.7589678571428571</v>
      </c>
    </row>
    <row r="905" spans="1:18" x14ac:dyDescent="0.3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 s="1">
        <v>13000000</v>
      </c>
      <c r="M905" s="1">
        <v>71624879</v>
      </c>
      <c r="N905" t="s">
        <v>2092</v>
      </c>
      <c r="O905">
        <v>93</v>
      </c>
      <c r="P905">
        <f>VLOOKUP(D905,CPI[],2,FALSE)</f>
        <v>109.6</v>
      </c>
      <c r="Q905" s="5">
        <f>SUM(Movie[[#This Row],[gross]]*((VLOOKUP(2024,CPI[],2,FALSE))/Movie[[#This Row],[CPI numbers]]))</f>
        <v>205006610.78740874</v>
      </c>
      <c r="R905" s="4">
        <f>IF(Movie[[#This Row],[budget]]=0,0,SUM((Movie[[#This Row],[gross]]-Movie[[#This Row],[budget]])/Movie[[#This Row],[budget]]))</f>
        <v>4.5096060769230766</v>
      </c>
    </row>
    <row r="906" spans="1:18" x14ac:dyDescent="0.3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 s="1">
        <v>6000000</v>
      </c>
      <c r="M906" s="1">
        <v>5860601</v>
      </c>
      <c r="N906" t="s">
        <v>3406</v>
      </c>
      <c r="O906">
        <v>84</v>
      </c>
      <c r="P906">
        <f>VLOOKUP(D906,CPI[],2,FALSE)</f>
        <v>109.6</v>
      </c>
      <c r="Q906" s="5">
        <f>SUM(Movie[[#This Row],[gross]]*((VLOOKUP(2024,CPI[],2,FALSE))/Movie[[#This Row],[CPI numbers]]))</f>
        <v>16774366.18339416</v>
      </c>
      <c r="R906" s="4">
        <f>IF(Movie[[#This Row],[budget]]=0,0,SUM((Movie[[#This Row],[gross]]-Movie[[#This Row],[budget]])/Movie[[#This Row],[budget]]))</f>
        <v>-2.3233166666666666E-2</v>
      </c>
    </row>
    <row r="907" spans="1:18" x14ac:dyDescent="0.3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 s="1">
        <v>26285544</v>
      </c>
      <c r="N907" t="s">
        <v>2398</v>
      </c>
      <c r="O907">
        <v>106</v>
      </c>
      <c r="P907">
        <f>VLOOKUP(D907,CPI[],2,FALSE)</f>
        <v>109.6</v>
      </c>
      <c r="Q907" s="5">
        <f>SUM(Movie[[#This Row],[gross]]*((VLOOKUP(2024,CPI[],2,FALSE))/Movie[[#This Row],[CPI numbers]]))</f>
        <v>75235174.751824811</v>
      </c>
      <c r="R907" s="4">
        <f>IF(Movie[[#This Row],[budget]]=0,0,SUM((Movie[[#This Row],[gross]]-Movie[[#This Row],[budget]])/Movie[[#This Row],[budget]]))</f>
        <v>0</v>
      </c>
    </row>
    <row r="908" spans="1:18" x14ac:dyDescent="0.3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 s="1">
        <v>1100000</v>
      </c>
      <c r="M908" s="1">
        <v>5450815</v>
      </c>
      <c r="N908" t="s">
        <v>2249</v>
      </c>
      <c r="O908">
        <v>82</v>
      </c>
      <c r="P908">
        <f>VLOOKUP(D908,CPI[],2,FALSE)</f>
        <v>109.6</v>
      </c>
      <c r="Q908" s="5">
        <f>SUM(Movie[[#This Row],[gross]]*((VLOOKUP(2024,CPI[],2,FALSE))/Movie[[#This Row],[CPI numbers]]))</f>
        <v>15601465.92609489</v>
      </c>
      <c r="R908" s="4">
        <f>IF(Movie[[#This Row],[budget]]=0,0,SUM((Movie[[#This Row],[gross]]-Movie[[#This Row],[budget]])/Movie[[#This Row],[budget]]))</f>
        <v>3.9552863636363638</v>
      </c>
    </row>
    <row r="909" spans="1:18" x14ac:dyDescent="0.3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 s="1">
        <v>6500000</v>
      </c>
      <c r="M909" s="1">
        <v>2347000</v>
      </c>
      <c r="N909" t="s">
        <v>2352</v>
      </c>
      <c r="O909">
        <v>111</v>
      </c>
      <c r="P909">
        <f>VLOOKUP(D909,CPI[],2,FALSE)</f>
        <v>109.6</v>
      </c>
      <c r="Q909" s="5">
        <f>SUM(Movie[[#This Row],[gross]]*((VLOOKUP(2024,CPI[],2,FALSE))/Movie[[#This Row],[CPI numbers]]))</f>
        <v>6717645.0729927002</v>
      </c>
      <c r="R909" s="4">
        <f>IF(Movie[[#This Row],[budget]]=0,0,SUM((Movie[[#This Row],[gross]]-Movie[[#This Row],[budget]])/Movie[[#This Row],[budget]]))</f>
        <v>-0.63892307692307693</v>
      </c>
    </row>
    <row r="910" spans="1:18" x14ac:dyDescent="0.3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 s="1">
        <v>7177431</v>
      </c>
      <c r="N910" t="s">
        <v>3416</v>
      </c>
      <c r="O910">
        <v>114</v>
      </c>
      <c r="P910">
        <f>VLOOKUP(D910,CPI[],2,FALSE)</f>
        <v>109.6</v>
      </c>
      <c r="Q910" s="5">
        <f>SUM(Movie[[#This Row],[gross]]*((VLOOKUP(2024,CPI[],2,FALSE))/Movie[[#This Row],[CPI numbers]]))</f>
        <v>20543431.612226278</v>
      </c>
      <c r="R910" s="4">
        <f>IF(Movie[[#This Row],[budget]]=0,0,SUM((Movie[[#This Row],[gross]]-Movie[[#This Row],[budget]])/Movie[[#This Row],[budget]]))</f>
        <v>0</v>
      </c>
    </row>
    <row r="911" spans="1:18" x14ac:dyDescent="0.3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 s="1">
        <v>7000000</v>
      </c>
      <c r="M911" s="1">
        <v>8362969</v>
      </c>
      <c r="N911" t="s">
        <v>3420</v>
      </c>
      <c r="O911">
        <v>114</v>
      </c>
      <c r="P911">
        <f>VLOOKUP(D911,CPI[],2,FALSE)</f>
        <v>109.6</v>
      </c>
      <c r="Q911" s="5">
        <f>SUM(Movie[[#This Row],[gross]]*((VLOOKUP(2024,CPI[],2,FALSE))/Movie[[#This Row],[CPI numbers]]))</f>
        <v>23936709.628649633</v>
      </c>
      <c r="R911" s="4">
        <f>IF(Movie[[#This Row],[budget]]=0,0,SUM((Movie[[#This Row],[gross]]-Movie[[#This Row],[budget]])/Movie[[#This Row],[budget]]))</f>
        <v>0.19470985714285716</v>
      </c>
    </row>
    <row r="912" spans="1:18" x14ac:dyDescent="0.3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 s="1">
        <v>20000000</v>
      </c>
      <c r="M912" s="1">
        <v>25314189</v>
      </c>
      <c r="N912" t="s">
        <v>44</v>
      </c>
      <c r="O912">
        <v>108</v>
      </c>
      <c r="P912">
        <f>VLOOKUP(D912,CPI[],2,FALSE)</f>
        <v>109.6</v>
      </c>
      <c r="Q912" s="5">
        <f>SUM(Movie[[#This Row],[gross]]*((VLOOKUP(2024,CPI[],2,FALSE))/Movie[[#This Row],[CPI numbers]]))</f>
        <v>72454936.946167886</v>
      </c>
      <c r="R912" s="4">
        <f>IF(Movie[[#This Row],[budget]]=0,0,SUM((Movie[[#This Row],[gross]]-Movie[[#This Row],[budget]])/Movie[[#This Row],[budget]]))</f>
        <v>0.26570945000000001</v>
      </c>
    </row>
    <row r="913" spans="1:18" x14ac:dyDescent="0.3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 s="1">
        <v>5839031</v>
      </c>
      <c r="N913" t="s">
        <v>31</v>
      </c>
      <c r="O913">
        <v>99</v>
      </c>
      <c r="P913">
        <f>VLOOKUP(D913,CPI[],2,FALSE)</f>
        <v>109.6</v>
      </c>
      <c r="Q913" s="5">
        <f>SUM(Movie[[#This Row],[gross]]*((VLOOKUP(2024,CPI[],2,FALSE))/Movie[[#This Row],[CPI numbers]]))</f>
        <v>16712627.96259124</v>
      </c>
      <c r="R913" s="4">
        <f>IF(Movie[[#This Row],[budget]]=0,0,SUM((Movie[[#This Row],[gross]]-Movie[[#This Row],[budget]])/Movie[[#This Row],[budget]]))</f>
        <v>0</v>
      </c>
    </row>
    <row r="914" spans="1:18" x14ac:dyDescent="0.3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 s="1">
        <v>15000000</v>
      </c>
      <c r="M914" s="1">
        <v>1953732</v>
      </c>
      <c r="N914" t="s">
        <v>23</v>
      </c>
      <c r="O914">
        <v>98</v>
      </c>
      <c r="P914">
        <f>VLOOKUP(D914,CPI[],2,FALSE)</f>
        <v>109.6</v>
      </c>
      <c r="Q914" s="5">
        <f>SUM(Movie[[#This Row],[gross]]*((VLOOKUP(2024,CPI[],2,FALSE))/Movie[[#This Row],[CPI numbers]]))</f>
        <v>5592023.0693430658</v>
      </c>
      <c r="R914" s="4">
        <f>IF(Movie[[#This Row],[budget]]=0,0,SUM((Movie[[#This Row],[gross]]-Movie[[#This Row],[budget]])/Movie[[#This Row],[budget]]))</f>
        <v>-0.86975119999999995</v>
      </c>
    </row>
    <row r="915" spans="1:18" x14ac:dyDescent="0.3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 s="1">
        <v>175000</v>
      </c>
      <c r="M915" s="1">
        <v>7137502</v>
      </c>
      <c r="N915" t="s">
        <v>3430</v>
      </c>
      <c r="O915">
        <v>84</v>
      </c>
      <c r="P915">
        <f>VLOOKUP(D915,CPI[],2,FALSE)</f>
        <v>109.6</v>
      </c>
      <c r="Q915" s="5">
        <f>SUM(Movie[[#This Row],[gross]]*((VLOOKUP(2024,CPI[],2,FALSE))/Movie[[#This Row],[CPI numbers]]))</f>
        <v>20429145.779197078</v>
      </c>
      <c r="R915" s="4">
        <f>IF(Movie[[#This Row],[budget]]=0,0,SUM((Movie[[#This Row],[gross]]-Movie[[#This Row],[budget]])/Movie[[#This Row],[budget]]))</f>
        <v>39.785725714285711</v>
      </c>
    </row>
    <row r="916" spans="1:18" x14ac:dyDescent="0.3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 s="1">
        <v>38500726</v>
      </c>
      <c r="N916" t="s">
        <v>118</v>
      </c>
      <c r="O916">
        <v>107</v>
      </c>
      <c r="P916">
        <f>VLOOKUP(D916,CPI[],2,FALSE)</f>
        <v>109.6</v>
      </c>
      <c r="Q916" s="5">
        <f>SUM(Movie[[#This Row],[gross]]*((VLOOKUP(2024,CPI[],2,FALSE))/Movie[[#This Row],[CPI numbers]]))</f>
        <v>110197789.65510948</v>
      </c>
      <c r="R916" s="4">
        <f>IF(Movie[[#This Row],[budget]]=0,0,SUM((Movie[[#This Row],[gross]]-Movie[[#This Row],[budget]])/Movie[[#This Row],[budget]]))</f>
        <v>0</v>
      </c>
    </row>
    <row r="917" spans="1:18" x14ac:dyDescent="0.3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 s="1">
        <v>18000000</v>
      </c>
      <c r="M917" s="1">
        <v>1305114</v>
      </c>
      <c r="N917" t="s">
        <v>2495</v>
      </c>
      <c r="O917">
        <v>115</v>
      </c>
      <c r="P917">
        <f>VLOOKUP(D917,CPI[],2,FALSE)</f>
        <v>109.6</v>
      </c>
      <c r="Q917" s="5">
        <f>SUM(Movie[[#This Row],[gross]]*((VLOOKUP(2024,CPI[],2,FALSE))/Movie[[#This Row],[CPI numbers]]))</f>
        <v>3735531.585766423</v>
      </c>
      <c r="R917" s="4">
        <f>IF(Movie[[#This Row],[budget]]=0,0,SUM((Movie[[#This Row],[gross]]-Movie[[#This Row],[budget]])/Movie[[#This Row],[budget]]))</f>
        <v>-0.92749366666666666</v>
      </c>
    </row>
    <row r="918" spans="1:18" x14ac:dyDescent="0.3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 s="1">
        <v>27820000</v>
      </c>
      <c r="N918" t="s">
        <v>2862</v>
      </c>
      <c r="O918">
        <v>104</v>
      </c>
      <c r="P918">
        <f>VLOOKUP(D918,CPI[],2,FALSE)</f>
        <v>109.6</v>
      </c>
      <c r="Q918" s="5">
        <f>SUM(Movie[[#This Row],[gross]]*((VLOOKUP(2024,CPI[],2,FALSE))/Movie[[#This Row],[CPI numbers]]))</f>
        <v>79627135.036496341</v>
      </c>
      <c r="R918" s="4">
        <f>IF(Movie[[#This Row],[budget]]=0,0,SUM((Movie[[#This Row],[gross]]-Movie[[#This Row],[budget]])/Movie[[#This Row],[budget]]))</f>
        <v>0</v>
      </c>
    </row>
    <row r="919" spans="1:18" x14ac:dyDescent="0.3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 s="1">
        <v>1100000</v>
      </c>
      <c r="M919" s="1">
        <v>1504286</v>
      </c>
      <c r="N919" t="s">
        <v>3440</v>
      </c>
      <c r="O919">
        <v>107</v>
      </c>
      <c r="P919">
        <f>VLOOKUP(D919,CPI[],2,FALSE)</f>
        <v>109.6</v>
      </c>
      <c r="Q919" s="5">
        <f>SUM(Movie[[#This Row],[gross]]*((VLOOKUP(2024,CPI[],2,FALSE))/Movie[[#This Row],[CPI numbers]]))</f>
        <v>4305606.9178832117</v>
      </c>
      <c r="R919" s="4">
        <f>IF(Movie[[#This Row],[budget]]=0,0,SUM((Movie[[#This Row],[gross]]-Movie[[#This Row],[budget]])/Movie[[#This Row],[budget]]))</f>
        <v>0.36753272727272729</v>
      </c>
    </row>
    <row r="920" spans="1:18" x14ac:dyDescent="0.3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 s="1">
        <v>19000000</v>
      </c>
      <c r="M920" s="1">
        <v>40996665</v>
      </c>
      <c r="N920" t="s">
        <v>3444</v>
      </c>
      <c r="O920">
        <v>91</v>
      </c>
      <c r="P920">
        <f>VLOOKUP(D920,CPI[],2,FALSE)</f>
        <v>109.6</v>
      </c>
      <c r="Q920" s="5">
        <f>SUM(Movie[[#This Row],[gross]]*((VLOOKUP(2024,CPI[],2,FALSE))/Movie[[#This Row],[CPI numbers]]))</f>
        <v>117341731.84762773</v>
      </c>
      <c r="R920" s="4">
        <f>IF(Movie[[#This Row],[budget]]=0,0,SUM((Movie[[#This Row],[gross]]-Movie[[#This Row],[budget]])/Movie[[#This Row],[budget]]))</f>
        <v>1.1577192105263159</v>
      </c>
    </row>
    <row r="921" spans="1:18" x14ac:dyDescent="0.3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 s="1">
        <v>58731</v>
      </c>
      <c r="N921" t="s">
        <v>3449</v>
      </c>
      <c r="O921">
        <v>105</v>
      </c>
      <c r="P921">
        <f>VLOOKUP(D921,CPI[],2,FALSE)</f>
        <v>109.6</v>
      </c>
      <c r="Q921" s="5">
        <f>SUM(Movie[[#This Row],[gross]]*((VLOOKUP(2024,CPI[],2,FALSE))/Movie[[#This Row],[CPI numbers]]))</f>
        <v>168101.41149635037</v>
      </c>
      <c r="R921" s="4">
        <f>IF(Movie[[#This Row],[budget]]=0,0,SUM((Movie[[#This Row],[gross]]-Movie[[#This Row],[budget]])/Movie[[#This Row],[budget]]))</f>
        <v>0</v>
      </c>
    </row>
    <row r="922" spans="1:18" x14ac:dyDescent="0.3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 s="1">
        <v>14481606</v>
      </c>
      <c r="N922" t="s">
        <v>61</v>
      </c>
      <c r="O922">
        <v>93</v>
      </c>
      <c r="P922">
        <f>VLOOKUP(D922,CPI[],2,FALSE)</f>
        <v>109.6</v>
      </c>
      <c r="Q922" s="5">
        <f>SUM(Movie[[#This Row],[gross]]*((VLOOKUP(2024,CPI[],2,FALSE))/Movie[[#This Row],[CPI numbers]]))</f>
        <v>41449633.231751822</v>
      </c>
      <c r="R922" s="4">
        <f>IF(Movie[[#This Row],[budget]]=0,0,SUM((Movie[[#This Row],[gross]]-Movie[[#This Row],[budget]])/Movie[[#This Row],[budget]]))</f>
        <v>0</v>
      </c>
    </row>
    <row r="923" spans="1:18" x14ac:dyDescent="0.3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 s="1">
        <v>13000000</v>
      </c>
      <c r="M923" s="1">
        <v>3751699</v>
      </c>
      <c r="N923" t="s">
        <v>1175</v>
      </c>
      <c r="O923">
        <v>99</v>
      </c>
      <c r="P923">
        <f>VLOOKUP(D923,CPI[],2,FALSE)</f>
        <v>109.6</v>
      </c>
      <c r="Q923" s="5">
        <f>SUM(Movie[[#This Row],[gross]]*((VLOOKUP(2024,CPI[],2,FALSE))/Movie[[#This Row],[CPI numbers]]))</f>
        <v>10738211.46259124</v>
      </c>
      <c r="R923" s="4">
        <f>IF(Movie[[#This Row],[budget]]=0,0,SUM((Movie[[#This Row],[gross]]-Movie[[#This Row],[budget]])/Movie[[#This Row],[budget]]))</f>
        <v>-0.7114077692307692</v>
      </c>
    </row>
    <row r="924" spans="1:18" x14ac:dyDescent="0.3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 s="1">
        <v>13299749</v>
      </c>
      <c r="N924" t="s">
        <v>3459</v>
      </c>
      <c r="O924">
        <v>76</v>
      </c>
      <c r="P924">
        <f>VLOOKUP(D924,CPI[],2,FALSE)</f>
        <v>109.6</v>
      </c>
      <c r="Q924" s="5">
        <f>SUM(Movie[[#This Row],[gross]]*((VLOOKUP(2024,CPI[],2,FALSE))/Movie[[#This Row],[CPI numbers]]))</f>
        <v>38066891.070255473</v>
      </c>
      <c r="R924" s="4">
        <f>IF(Movie[[#This Row],[budget]]=0,0,SUM((Movie[[#This Row],[gross]]-Movie[[#This Row],[budget]])/Movie[[#This Row],[budget]]))</f>
        <v>0</v>
      </c>
    </row>
    <row r="925" spans="1:18" x14ac:dyDescent="0.3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 s="1">
        <v>5478</v>
      </c>
      <c r="N925" t="s">
        <v>3464</v>
      </c>
      <c r="O925">
        <v>93</v>
      </c>
      <c r="P925">
        <f>VLOOKUP(D925,CPI[],2,FALSE)</f>
        <v>109.6</v>
      </c>
      <c r="Q925" s="5">
        <f>SUM(Movie[[#This Row],[gross]]*((VLOOKUP(2024,CPI[],2,FALSE))/Movie[[#This Row],[CPI numbers]]))</f>
        <v>15679.275547445255</v>
      </c>
      <c r="R925" s="4">
        <f>IF(Movie[[#This Row],[budget]]=0,0,SUM((Movie[[#This Row],[gross]]-Movie[[#This Row],[budget]])/Movie[[#This Row],[budget]]))</f>
        <v>0</v>
      </c>
    </row>
    <row r="926" spans="1:18" x14ac:dyDescent="0.3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 s="1">
        <v>10500000</v>
      </c>
      <c r="M926" s="1">
        <v>31853080</v>
      </c>
      <c r="N926" t="s">
        <v>44</v>
      </c>
      <c r="O926">
        <v>119</v>
      </c>
      <c r="P926">
        <f>VLOOKUP(D926,CPI[],2,FALSE)</f>
        <v>109.6</v>
      </c>
      <c r="Q926" s="5">
        <f>SUM(Movie[[#This Row],[gross]]*((VLOOKUP(2024,CPI[],2,FALSE))/Movie[[#This Row],[CPI numbers]]))</f>
        <v>91170722.591240868</v>
      </c>
      <c r="R926" s="4">
        <f>IF(Movie[[#This Row],[budget]]=0,0,SUM((Movie[[#This Row],[gross]]-Movie[[#This Row],[budget]])/Movie[[#This Row],[budget]]))</f>
        <v>2.0336266666666667</v>
      </c>
    </row>
    <row r="927" spans="1:18" x14ac:dyDescent="0.3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 s="1">
        <v>12000000</v>
      </c>
      <c r="M927" s="1">
        <v>4884663</v>
      </c>
      <c r="N927" t="s">
        <v>3113</v>
      </c>
      <c r="O927">
        <v>100</v>
      </c>
      <c r="P927">
        <f>VLOOKUP(D927,CPI[],2,FALSE)</f>
        <v>109.6</v>
      </c>
      <c r="Q927" s="5">
        <f>SUM(Movie[[#This Row],[gross]]*((VLOOKUP(2024,CPI[],2,FALSE))/Movie[[#This Row],[CPI numbers]]))</f>
        <v>13981010.794708028</v>
      </c>
      <c r="R927" s="4">
        <f>IF(Movie[[#This Row],[budget]]=0,0,SUM((Movie[[#This Row],[gross]]-Movie[[#This Row],[budget]])/Movie[[#This Row],[budget]]))</f>
        <v>-0.59294475000000002</v>
      </c>
    </row>
    <row r="928" spans="1:18" x14ac:dyDescent="0.3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 s="1">
        <v>286126</v>
      </c>
      <c r="N928" t="s">
        <v>3475</v>
      </c>
      <c r="O928">
        <v>110</v>
      </c>
      <c r="P928">
        <f>VLOOKUP(D928,CPI[],2,FALSE)</f>
        <v>109.6</v>
      </c>
      <c r="Q928" s="5">
        <f>SUM(Movie[[#This Row],[gross]]*((VLOOKUP(2024,CPI[],2,FALSE))/Movie[[#This Row],[CPI numbers]]))</f>
        <v>818957.35583941604</v>
      </c>
      <c r="R928" s="4">
        <f>IF(Movie[[#This Row],[budget]]=0,0,SUM((Movie[[#This Row],[gross]]-Movie[[#This Row],[budget]])/Movie[[#This Row],[budget]]))</f>
        <v>0</v>
      </c>
    </row>
    <row r="929" spans="1:18" x14ac:dyDescent="0.3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 s="1">
        <v>14000000</v>
      </c>
      <c r="M929" s="1">
        <v>62134225</v>
      </c>
      <c r="N929" t="s">
        <v>2092</v>
      </c>
      <c r="O929">
        <v>103</v>
      </c>
      <c r="P929">
        <f>VLOOKUP(D929,CPI[],2,FALSE)</f>
        <v>109.6</v>
      </c>
      <c r="Q929" s="5">
        <f>SUM(Movie[[#This Row],[gross]]*((VLOOKUP(2024,CPI[],2,FALSE))/Movie[[#This Row],[CPI numbers]]))</f>
        <v>177842211.51916057</v>
      </c>
      <c r="R929" s="4">
        <f>IF(Movie[[#This Row],[budget]]=0,0,SUM((Movie[[#This Row],[gross]]-Movie[[#This Row],[budget]])/Movie[[#This Row],[budget]]))</f>
        <v>3.4381589285714287</v>
      </c>
    </row>
    <row r="930" spans="1:18" x14ac:dyDescent="0.3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 s="1">
        <v>5000000</v>
      </c>
      <c r="M930" s="1">
        <v>12947763</v>
      </c>
      <c r="N930" t="s">
        <v>44</v>
      </c>
      <c r="O930">
        <v>89</v>
      </c>
      <c r="P930">
        <f>VLOOKUP(D930,CPI[],2,FALSE)</f>
        <v>109.6</v>
      </c>
      <c r="Q930" s="5">
        <f>SUM(Movie[[#This Row],[gross]]*((VLOOKUP(2024,CPI[],2,FALSE))/Movie[[#This Row],[CPI numbers]]))</f>
        <v>37059427.49178832</v>
      </c>
      <c r="R930" s="4">
        <f>IF(Movie[[#This Row],[budget]]=0,0,SUM((Movie[[#This Row],[gross]]-Movie[[#This Row],[budget]])/Movie[[#This Row],[budget]]))</f>
        <v>1.5895526</v>
      </c>
    </row>
    <row r="931" spans="1:18" x14ac:dyDescent="0.3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 s="1">
        <v>8500000</v>
      </c>
      <c r="M931" s="1">
        <v>17685307</v>
      </c>
      <c r="N931" t="s">
        <v>384</v>
      </c>
      <c r="O931">
        <v>102</v>
      </c>
      <c r="P931">
        <f>VLOOKUP(D931,CPI[],2,FALSE)</f>
        <v>109.6</v>
      </c>
      <c r="Q931" s="5">
        <f>SUM(Movie[[#This Row],[gross]]*((VLOOKUP(2024,CPI[],2,FALSE))/Movie[[#This Row],[CPI numbers]]))</f>
        <v>50619350.418795615</v>
      </c>
      <c r="R931" s="4">
        <f>IF(Movie[[#This Row],[budget]]=0,0,SUM((Movie[[#This Row],[gross]]-Movie[[#This Row],[budget]])/Movie[[#This Row],[budget]]))</f>
        <v>1.0806243529411765</v>
      </c>
    </row>
    <row r="932" spans="1:18" x14ac:dyDescent="0.3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 s="1">
        <v>40000000</v>
      </c>
      <c r="M932" s="1">
        <v>1641825</v>
      </c>
      <c r="N932" t="s">
        <v>3487</v>
      </c>
      <c r="O932">
        <v>121</v>
      </c>
      <c r="P932">
        <f>VLOOKUP(D932,CPI[],2,FALSE)</f>
        <v>109.6</v>
      </c>
      <c r="Q932" s="5">
        <f>SUM(Movie[[#This Row],[gross]]*((VLOOKUP(2024,CPI[],2,FALSE))/Movie[[#This Row],[CPI numbers]]))</f>
        <v>4699274.6578467153</v>
      </c>
      <c r="R932" s="4">
        <f>IF(Movie[[#This Row],[budget]]=0,0,SUM((Movie[[#This Row],[gross]]-Movie[[#This Row],[budget]])/Movie[[#This Row],[budget]]))</f>
        <v>-0.95895437500000003</v>
      </c>
    </row>
    <row r="933" spans="1:18" x14ac:dyDescent="0.3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 s="1">
        <v>14000000</v>
      </c>
      <c r="M933" s="1">
        <v>12303904</v>
      </c>
      <c r="N933" t="s">
        <v>2100</v>
      </c>
      <c r="O933">
        <v>106</v>
      </c>
      <c r="P933">
        <f>VLOOKUP(D933,CPI[],2,FALSE)</f>
        <v>109.6</v>
      </c>
      <c r="Q933" s="5">
        <f>SUM(Movie[[#This Row],[gross]]*((VLOOKUP(2024,CPI[],2,FALSE))/Movie[[#This Row],[CPI numbers]]))</f>
        <v>35216557.343065694</v>
      </c>
      <c r="R933" s="4">
        <f>IF(Movie[[#This Row],[budget]]=0,0,SUM((Movie[[#This Row],[gross]]-Movie[[#This Row],[budget]])/Movie[[#This Row],[budget]]))</f>
        <v>-0.12114971428571429</v>
      </c>
    </row>
    <row r="934" spans="1:18" x14ac:dyDescent="0.3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 s="1">
        <v>8500000</v>
      </c>
      <c r="M934" s="1">
        <v>277646</v>
      </c>
      <c r="N934" t="s">
        <v>3493</v>
      </c>
      <c r="O934">
        <v>136</v>
      </c>
      <c r="P934">
        <f>VLOOKUP(D934,CPI[],2,FALSE)</f>
        <v>109.6</v>
      </c>
      <c r="Q934" s="5">
        <f>SUM(Movie[[#This Row],[gross]]*((VLOOKUP(2024,CPI[],2,FALSE))/Movie[[#This Row],[CPI numbers]]))</f>
        <v>794685.67700729927</v>
      </c>
      <c r="R934" s="4">
        <f>IF(Movie[[#This Row],[budget]]=0,0,SUM((Movie[[#This Row],[gross]]-Movie[[#This Row],[budget]])/Movie[[#This Row],[budget]]))</f>
        <v>-0.96733576470588234</v>
      </c>
    </row>
    <row r="935" spans="1:18" x14ac:dyDescent="0.3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 s="1">
        <v>15000000</v>
      </c>
      <c r="M935" s="1">
        <v>12308521</v>
      </c>
      <c r="N935" t="s">
        <v>23</v>
      </c>
      <c r="O935">
        <v>96</v>
      </c>
      <c r="P935">
        <f>VLOOKUP(D935,CPI[],2,FALSE)</f>
        <v>109.6</v>
      </c>
      <c r="Q935" s="5">
        <f>SUM(Movie[[#This Row],[gross]]*((VLOOKUP(2024,CPI[],2,FALSE))/Movie[[#This Row],[CPI numbers]]))</f>
        <v>35229772.24178832</v>
      </c>
      <c r="R935" s="4">
        <f>IF(Movie[[#This Row],[budget]]=0,0,SUM((Movie[[#This Row],[gross]]-Movie[[#This Row],[budget]])/Movie[[#This Row],[budget]]))</f>
        <v>-0.17943193333333332</v>
      </c>
    </row>
    <row r="936" spans="1:18" x14ac:dyDescent="0.3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 s="1">
        <v>3940542</v>
      </c>
      <c r="N936" t="s">
        <v>3501</v>
      </c>
      <c r="O936">
        <v>113</v>
      </c>
      <c r="P936">
        <f>VLOOKUP(D936,CPI[],2,FALSE)</f>
        <v>109.6</v>
      </c>
      <c r="Q936" s="5">
        <f>SUM(Movie[[#This Row],[gross]]*((VLOOKUP(2024,CPI[],2,FALSE))/Movie[[#This Row],[CPI numbers]]))</f>
        <v>11278722.85948905</v>
      </c>
      <c r="R936" s="4">
        <f>IF(Movie[[#This Row],[budget]]=0,0,SUM((Movie[[#This Row],[gross]]-Movie[[#This Row],[budget]])/Movie[[#This Row],[budget]]))</f>
        <v>0</v>
      </c>
    </row>
    <row r="937" spans="1:18" x14ac:dyDescent="0.3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 s="1">
        <v>916172</v>
      </c>
      <c r="N937" t="s">
        <v>3505</v>
      </c>
      <c r="O937">
        <v>87</v>
      </c>
      <c r="P937">
        <f>VLOOKUP(D937,CPI[],2,FALSE)</f>
        <v>109.6</v>
      </c>
      <c r="Q937" s="5">
        <f>SUM(Movie[[#This Row],[gross]]*((VLOOKUP(2024,CPI[],2,FALSE))/Movie[[#This Row],[CPI numbers]]))</f>
        <v>2622291.5729927006</v>
      </c>
      <c r="R937" s="4">
        <f>IF(Movie[[#This Row],[budget]]=0,0,SUM((Movie[[#This Row],[gross]]-Movie[[#This Row],[budget]])/Movie[[#This Row],[budget]]))</f>
        <v>0</v>
      </c>
    </row>
    <row r="938" spans="1:18" x14ac:dyDescent="0.3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 s="1">
        <v>12000000</v>
      </c>
      <c r="M938" s="1">
        <v>15945534</v>
      </c>
      <c r="N938" t="s">
        <v>31</v>
      </c>
      <c r="O938">
        <v>88</v>
      </c>
      <c r="P938">
        <f>VLOOKUP(D938,CPI[],2,FALSE)</f>
        <v>109.6</v>
      </c>
      <c r="Q938" s="5">
        <f>SUM(Movie[[#This Row],[gross]]*((VLOOKUP(2024,CPI[],2,FALSE))/Movie[[#This Row],[CPI numbers]]))</f>
        <v>45639726.421532847</v>
      </c>
      <c r="R938" s="4">
        <f>IF(Movie[[#This Row],[budget]]=0,0,SUM((Movie[[#This Row],[gross]]-Movie[[#This Row],[budget]])/Movie[[#This Row],[budget]]))</f>
        <v>0.32879449999999999</v>
      </c>
    </row>
    <row r="939" spans="1:18" x14ac:dyDescent="0.3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 s="1">
        <v>10000000</v>
      </c>
      <c r="M939" s="1">
        <v>20603715</v>
      </c>
      <c r="N939" t="s">
        <v>50</v>
      </c>
      <c r="O939">
        <v>109</v>
      </c>
      <c r="P939">
        <f>VLOOKUP(D939,CPI[],2,FALSE)</f>
        <v>109.6</v>
      </c>
      <c r="Q939" s="5">
        <f>SUM(Movie[[#This Row],[gross]]*((VLOOKUP(2024,CPI[],2,FALSE))/Movie[[#This Row],[CPI numbers]]))</f>
        <v>58972494.484489046</v>
      </c>
      <c r="R939" s="4">
        <f>IF(Movie[[#This Row],[budget]]=0,0,SUM((Movie[[#This Row],[gross]]-Movie[[#This Row],[budget]])/Movie[[#This Row],[budget]]))</f>
        <v>1.0603715</v>
      </c>
    </row>
    <row r="940" spans="1:18" x14ac:dyDescent="0.3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 s="1">
        <v>10000000</v>
      </c>
      <c r="M940" s="1">
        <v>4711220</v>
      </c>
      <c r="N940" t="s">
        <v>2961</v>
      </c>
      <c r="O940">
        <v>105</v>
      </c>
      <c r="P940">
        <f>VLOOKUP(D940,CPI[],2,FALSE)</f>
        <v>109.6</v>
      </c>
      <c r="Q940" s="5">
        <f>SUM(Movie[[#This Row],[gross]]*((VLOOKUP(2024,CPI[],2,FALSE))/Movie[[#This Row],[CPI numbers]]))</f>
        <v>13484577.682481751</v>
      </c>
      <c r="R940" s="4">
        <f>IF(Movie[[#This Row],[budget]]=0,0,SUM((Movie[[#This Row],[gross]]-Movie[[#This Row],[budget]])/Movie[[#This Row],[budget]]))</f>
        <v>-0.52887799999999996</v>
      </c>
    </row>
    <row r="941" spans="1:18" x14ac:dyDescent="0.3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  <c r="P941">
        <f>VLOOKUP(D941,CPI[],2,FALSE)</f>
        <v>109.6</v>
      </c>
      <c r="Q941" s="5">
        <f>SUM(Movie[[#This Row],[gross]]*((VLOOKUP(2024,CPI[],2,FALSE))/Movie[[#This Row],[CPI numbers]]))</f>
        <v>0</v>
      </c>
      <c r="R941" s="4">
        <f>IF(Movie[[#This Row],[budget]]=0,0,SUM((Movie[[#This Row],[gross]]-Movie[[#This Row],[budget]])/Movie[[#This Row],[budget]]))</f>
        <v>0</v>
      </c>
    </row>
    <row r="942" spans="1:18" x14ac:dyDescent="0.3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 s="1">
        <v>13000000</v>
      </c>
      <c r="M942" s="1">
        <v>8475466</v>
      </c>
      <c r="N942" t="s">
        <v>118</v>
      </c>
      <c r="O942">
        <v>100</v>
      </c>
      <c r="P942">
        <f>VLOOKUP(D942,CPI[],2,FALSE)</f>
        <v>109.6</v>
      </c>
      <c r="Q942" s="5">
        <f>SUM(Movie[[#This Row],[gross]]*((VLOOKUP(2024,CPI[],2,FALSE))/Movie[[#This Row],[CPI numbers]]))</f>
        <v>24258701.498175181</v>
      </c>
      <c r="R942" s="4">
        <f>IF(Movie[[#This Row],[budget]]=0,0,SUM((Movie[[#This Row],[gross]]-Movie[[#This Row],[budget]])/Movie[[#This Row],[budget]]))</f>
        <v>-0.3480410769230769</v>
      </c>
    </row>
    <row r="943" spans="1:18" x14ac:dyDescent="0.3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 s="1">
        <v>25000000</v>
      </c>
      <c r="M943" s="1">
        <v>1579260</v>
      </c>
      <c r="N943" t="s">
        <v>363</v>
      </c>
      <c r="O943">
        <v>94</v>
      </c>
      <c r="P943">
        <f>VLOOKUP(D943,CPI[],2,FALSE)</f>
        <v>109.6</v>
      </c>
      <c r="Q943" s="5">
        <f>SUM(Movie[[#This Row],[gross]]*((VLOOKUP(2024,CPI[],2,FALSE))/Movie[[#This Row],[CPI numbers]]))</f>
        <v>4520199.4708029199</v>
      </c>
      <c r="R943" s="4">
        <f>IF(Movie[[#This Row],[budget]]=0,0,SUM((Movie[[#This Row],[gross]]-Movie[[#This Row],[budget]])/Movie[[#This Row],[budget]]))</f>
        <v>-0.93682960000000004</v>
      </c>
    </row>
    <row r="944" spans="1:18" x14ac:dyDescent="0.3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 s="1">
        <v>18000000</v>
      </c>
      <c r="M944" s="1">
        <v>3900000</v>
      </c>
      <c r="N944" t="s">
        <v>3526</v>
      </c>
      <c r="O944">
        <v>117</v>
      </c>
      <c r="P944">
        <f>VLOOKUP(D944,CPI[],2,FALSE)</f>
        <v>109.6</v>
      </c>
      <c r="Q944" s="5">
        <f>SUM(Movie[[#This Row],[gross]]*((VLOOKUP(2024,CPI[],2,FALSE))/Movie[[#This Row],[CPI numbers]]))</f>
        <v>11162682.481751824</v>
      </c>
      <c r="R944" s="4">
        <f>IF(Movie[[#This Row],[budget]]=0,0,SUM((Movie[[#This Row],[gross]]-Movie[[#This Row],[budget]])/Movie[[#This Row],[budget]]))</f>
        <v>-0.78333333333333333</v>
      </c>
    </row>
    <row r="945" spans="1:18" x14ac:dyDescent="0.3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 s="1">
        <v>6797218</v>
      </c>
      <c r="N945" t="s">
        <v>1751</v>
      </c>
      <c r="O945">
        <v>98</v>
      </c>
      <c r="P945">
        <f>VLOOKUP(D945,CPI[],2,FALSE)</f>
        <v>109.6</v>
      </c>
      <c r="Q945" s="5">
        <f>SUM(Movie[[#This Row],[gross]]*((VLOOKUP(2024,CPI[],2,FALSE))/Movie[[#This Row],[CPI numbers]]))</f>
        <v>19455175.972627737</v>
      </c>
      <c r="R945" s="4">
        <f>IF(Movie[[#This Row],[budget]]=0,0,SUM((Movie[[#This Row],[gross]]-Movie[[#This Row],[budget]])/Movie[[#This Row],[budget]]))</f>
        <v>0</v>
      </c>
    </row>
    <row r="946" spans="1:18" x14ac:dyDescent="0.3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  <c r="P946">
        <f>VLOOKUP(D946,CPI[],2,FALSE)</f>
        <v>109.6</v>
      </c>
      <c r="Q946" s="5">
        <f>SUM(Movie[[#This Row],[gross]]*((VLOOKUP(2024,CPI[],2,FALSE))/Movie[[#This Row],[CPI numbers]]))</f>
        <v>0</v>
      </c>
      <c r="R946" s="4">
        <f>IF(Movie[[#This Row],[budget]]=0,0,SUM((Movie[[#This Row],[gross]]-Movie[[#This Row],[budget]])/Movie[[#This Row],[budget]]))</f>
        <v>0</v>
      </c>
    </row>
    <row r="947" spans="1:18" x14ac:dyDescent="0.3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 s="1">
        <v>29844101</v>
      </c>
      <c r="N947" t="s">
        <v>3335</v>
      </c>
      <c r="O947">
        <v>105</v>
      </c>
      <c r="P947">
        <f>VLOOKUP(D947,CPI[],2,FALSE)</f>
        <v>109.6</v>
      </c>
      <c r="Q947" s="5">
        <f>SUM(Movie[[#This Row],[gross]]*((VLOOKUP(2024,CPI[],2,FALSE))/Movie[[#This Row],[CPI numbers]]))</f>
        <v>85420570.106751814</v>
      </c>
      <c r="R947" s="4">
        <f>IF(Movie[[#This Row],[budget]]=0,0,SUM((Movie[[#This Row],[gross]]-Movie[[#This Row],[budget]])/Movie[[#This Row],[budget]]))</f>
        <v>0</v>
      </c>
    </row>
    <row r="948" spans="1:18" x14ac:dyDescent="0.3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 s="1">
        <v>4636169</v>
      </c>
      <c r="N948" t="s">
        <v>44</v>
      </c>
      <c r="O948">
        <v>103</v>
      </c>
      <c r="P948">
        <f>VLOOKUP(D948,CPI[],2,FALSE)</f>
        <v>109.6</v>
      </c>
      <c r="Q948" s="5">
        <f>SUM(Movie[[#This Row],[gross]]*((VLOOKUP(2024,CPI[],2,FALSE))/Movie[[#This Row],[CPI numbers]]))</f>
        <v>13269764.738138685</v>
      </c>
      <c r="R948" s="4">
        <f>IF(Movie[[#This Row],[budget]]=0,0,SUM((Movie[[#This Row],[gross]]-Movie[[#This Row],[budget]])/Movie[[#This Row],[budget]]))</f>
        <v>0</v>
      </c>
    </row>
    <row r="949" spans="1:18" x14ac:dyDescent="0.3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 s="1">
        <v>18000000</v>
      </c>
      <c r="M949" s="1">
        <v>36611610</v>
      </c>
      <c r="N949" t="s">
        <v>44</v>
      </c>
      <c r="O949">
        <v>111</v>
      </c>
      <c r="P949">
        <f>VLOOKUP(D949,CPI[],2,FALSE)</f>
        <v>109.6</v>
      </c>
      <c r="Q949" s="5">
        <f>SUM(Movie[[#This Row],[gross]]*((VLOOKUP(2024,CPI[],2,FALSE))/Movie[[#This Row],[CPI numbers]]))</f>
        <v>104790712.19890511</v>
      </c>
      <c r="R949" s="4">
        <f>IF(Movie[[#This Row],[budget]]=0,0,SUM((Movie[[#This Row],[gross]]-Movie[[#This Row],[budget]])/Movie[[#This Row],[budget]]))</f>
        <v>1.0339783333333334</v>
      </c>
    </row>
    <row r="950" spans="1:18" x14ac:dyDescent="0.3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 s="1">
        <v>2545459</v>
      </c>
      <c r="N950" t="s">
        <v>3547</v>
      </c>
      <c r="O950">
        <v>89</v>
      </c>
      <c r="P950">
        <f>VLOOKUP(D950,CPI[],2,FALSE)</f>
        <v>109.6</v>
      </c>
      <c r="Q950" s="5">
        <f>SUM(Movie[[#This Row],[gross]]*((VLOOKUP(2024,CPI[],2,FALSE))/Movie[[#This Row],[CPI numbers]]))</f>
        <v>7285679.6377737224</v>
      </c>
      <c r="R950" s="4">
        <f>IF(Movie[[#This Row],[budget]]=0,0,SUM((Movie[[#This Row],[gross]]-Movie[[#This Row],[budget]])/Movie[[#This Row],[budget]]))</f>
        <v>0</v>
      </c>
    </row>
    <row r="951" spans="1:18" x14ac:dyDescent="0.3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 s="1">
        <v>5274</v>
      </c>
      <c r="N951" t="s">
        <v>3553</v>
      </c>
      <c r="O951">
        <v>84</v>
      </c>
      <c r="P951">
        <f>VLOOKUP(D951,CPI[],2,FALSE)</f>
        <v>109.6</v>
      </c>
      <c r="Q951" s="5">
        <f>SUM(Movie[[#This Row],[gross]]*((VLOOKUP(2024,CPI[],2,FALSE))/Movie[[#This Row],[CPI numbers]]))</f>
        <v>15095.381386861312</v>
      </c>
      <c r="R951" s="4">
        <f>IF(Movie[[#This Row],[budget]]=0,0,SUM((Movie[[#This Row],[gross]]-Movie[[#This Row],[budget]])/Movie[[#This Row],[budget]]))</f>
        <v>0</v>
      </c>
    </row>
    <row r="952" spans="1:18" x14ac:dyDescent="0.3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 s="1">
        <v>6000000</v>
      </c>
      <c r="M952" s="1">
        <v>9947631</v>
      </c>
      <c r="N952" t="s">
        <v>1037</v>
      </c>
      <c r="O952">
        <v>100</v>
      </c>
      <c r="P952">
        <f>VLOOKUP(D952,CPI[],2,FALSE)</f>
        <v>109.6</v>
      </c>
      <c r="Q952" s="5">
        <f>SUM(Movie[[#This Row],[gross]]*((VLOOKUP(2024,CPI[],2,FALSE))/Movie[[#This Row],[CPI numbers]]))</f>
        <v>28472370.845802918</v>
      </c>
      <c r="R952" s="4">
        <f>IF(Movie[[#This Row],[budget]]=0,0,SUM((Movie[[#This Row],[gross]]-Movie[[#This Row],[budget]])/Movie[[#This Row],[budget]]))</f>
        <v>0.65793849999999998</v>
      </c>
    </row>
    <row r="953" spans="1:18" x14ac:dyDescent="0.3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 s="1">
        <v>8988731</v>
      </c>
      <c r="N953" t="s">
        <v>23</v>
      </c>
      <c r="O953">
        <v>91</v>
      </c>
      <c r="P953">
        <f>VLOOKUP(D953,CPI[],2,FALSE)</f>
        <v>109.6</v>
      </c>
      <c r="Q953" s="5">
        <f>SUM(Movie[[#This Row],[gross]]*((VLOOKUP(2024,CPI[],2,FALSE))/Movie[[#This Row],[CPI numbers]]))</f>
        <v>25727782.068430655</v>
      </c>
      <c r="R953" s="4">
        <f>IF(Movie[[#This Row],[budget]]=0,0,SUM((Movie[[#This Row],[gross]]-Movie[[#This Row],[budget]])/Movie[[#This Row],[budget]]))</f>
        <v>0</v>
      </c>
    </row>
    <row r="954" spans="1:18" x14ac:dyDescent="0.3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 s="1">
        <v>4940939</v>
      </c>
      <c r="N954" t="s">
        <v>3501</v>
      </c>
      <c r="O954">
        <v>120</v>
      </c>
      <c r="P954">
        <f>VLOOKUP(D954,CPI[],2,FALSE)</f>
        <v>109.6</v>
      </c>
      <c r="Q954" s="5">
        <f>SUM(Movie[[#This Row],[gross]]*((VLOOKUP(2024,CPI[],2,FALSE))/Movie[[#This Row],[CPI numbers]]))</f>
        <v>14142085.440693431</v>
      </c>
      <c r="R954" s="4">
        <f>IF(Movie[[#This Row],[budget]]=0,0,SUM((Movie[[#This Row],[gross]]-Movie[[#This Row],[budget]])/Movie[[#This Row],[budget]]))</f>
        <v>0</v>
      </c>
    </row>
    <row r="955" spans="1:18" x14ac:dyDescent="0.3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 s="1">
        <v>2510433</v>
      </c>
      <c r="N955" t="s">
        <v>2862</v>
      </c>
      <c r="O955">
        <v>94</v>
      </c>
      <c r="P955">
        <f>VLOOKUP(D955,CPI[],2,FALSE)</f>
        <v>109.6</v>
      </c>
      <c r="Q955" s="5">
        <f>SUM(Movie[[#This Row],[gross]]*((VLOOKUP(2024,CPI[],2,FALSE))/Movie[[#This Row],[CPI numbers]]))</f>
        <v>7185427.3001824813</v>
      </c>
      <c r="R955" s="4">
        <f>IF(Movie[[#This Row],[budget]]=0,0,SUM((Movie[[#This Row],[gross]]-Movie[[#This Row],[budget]])/Movie[[#This Row],[budget]]))</f>
        <v>0</v>
      </c>
    </row>
    <row r="956" spans="1:18" x14ac:dyDescent="0.3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 s="1">
        <v>8700000</v>
      </c>
      <c r="M956" s="1">
        <v>4865912</v>
      </c>
      <c r="N956" t="s">
        <v>3567</v>
      </c>
      <c r="O956">
        <v>109</v>
      </c>
      <c r="P956">
        <f>VLOOKUP(D956,CPI[],2,FALSE)</f>
        <v>109.6</v>
      </c>
      <c r="Q956" s="5">
        <f>SUM(Movie[[#This Row],[gross]]*((VLOOKUP(2024,CPI[],2,FALSE))/Movie[[#This Row],[CPI numbers]]))</f>
        <v>13927341.189781021</v>
      </c>
      <c r="R956" s="4">
        <f>IF(Movie[[#This Row],[budget]]=0,0,SUM((Movie[[#This Row],[gross]]-Movie[[#This Row],[budget]])/Movie[[#This Row],[budget]]))</f>
        <v>-0.44069977011494255</v>
      </c>
    </row>
    <row r="957" spans="1:18" x14ac:dyDescent="0.3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 s="1">
        <v>3300000</v>
      </c>
      <c r="M957" s="1">
        <v>4941117</v>
      </c>
      <c r="N957" t="s">
        <v>2175</v>
      </c>
      <c r="O957">
        <v>93</v>
      </c>
      <c r="P957">
        <f>VLOOKUP(D957,CPI[],2,FALSE)</f>
        <v>109.6</v>
      </c>
      <c r="Q957" s="5">
        <f>SUM(Movie[[#This Row],[gross]]*((VLOOKUP(2024,CPI[],2,FALSE))/Movie[[#This Row],[CPI numbers]]))</f>
        <v>14142594.916970802</v>
      </c>
      <c r="R957" s="4">
        <f>IF(Movie[[#This Row],[budget]]=0,0,SUM((Movie[[#This Row],[gross]]-Movie[[#This Row],[budget]])/Movie[[#This Row],[budget]]))</f>
        <v>0.49730818181818182</v>
      </c>
    </row>
    <row r="958" spans="1:18" x14ac:dyDescent="0.3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 s="1">
        <v>32324557</v>
      </c>
      <c r="N958" t="s">
        <v>1833</v>
      </c>
      <c r="O958">
        <v>118</v>
      </c>
      <c r="P958">
        <f>VLOOKUP(D958,CPI[],2,FALSE)</f>
        <v>109.6</v>
      </c>
      <c r="Q958" s="5">
        <f>SUM(Movie[[#This Row],[gross]]*((VLOOKUP(2024,CPI[],2,FALSE))/Movie[[#This Row],[CPI numbers]]))</f>
        <v>92520196.449817508</v>
      </c>
      <c r="R958" s="4">
        <f>IF(Movie[[#This Row],[budget]]=0,0,SUM((Movie[[#This Row],[gross]]-Movie[[#This Row],[budget]])/Movie[[#This Row],[budget]]))</f>
        <v>0</v>
      </c>
    </row>
    <row r="959" spans="1:18" x14ac:dyDescent="0.3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 s="1">
        <v>320256</v>
      </c>
      <c r="N959" t="s">
        <v>2249</v>
      </c>
      <c r="O959">
        <v>85</v>
      </c>
      <c r="P959">
        <f>VLOOKUP(D959,CPI[],2,FALSE)</f>
        <v>109.6</v>
      </c>
      <c r="Q959" s="5">
        <f>SUM(Movie[[#This Row],[gross]]*((VLOOKUP(2024,CPI[],2,FALSE))/Movie[[#This Row],[CPI numbers]]))</f>
        <v>916645.13868613134</v>
      </c>
      <c r="R959" s="4">
        <f>IF(Movie[[#This Row],[budget]]=0,0,SUM((Movie[[#This Row],[gross]]-Movie[[#This Row],[budget]])/Movie[[#This Row],[budget]]))</f>
        <v>0</v>
      </c>
    </row>
    <row r="960" spans="1:18" x14ac:dyDescent="0.3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 s="1">
        <v>7634909</v>
      </c>
      <c r="N960" t="s">
        <v>31</v>
      </c>
      <c r="O960">
        <v>105</v>
      </c>
      <c r="P960">
        <f>VLOOKUP(D960,CPI[],2,FALSE)</f>
        <v>109.6</v>
      </c>
      <c r="Q960" s="5">
        <f>SUM(Movie[[#This Row],[gross]]*((VLOOKUP(2024,CPI[],2,FALSE))/Movie[[#This Row],[CPI numbers]]))</f>
        <v>21852837.165145986</v>
      </c>
      <c r="R960" s="4">
        <f>IF(Movie[[#This Row],[budget]]=0,0,SUM((Movie[[#This Row],[gross]]-Movie[[#This Row],[budget]])/Movie[[#This Row],[budget]]))</f>
        <v>0</v>
      </c>
    </row>
    <row r="961" spans="1:18" x14ac:dyDescent="0.3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 s="1">
        <v>5186646</v>
      </c>
      <c r="N961" t="s">
        <v>1037</v>
      </c>
      <c r="O961">
        <v>110</v>
      </c>
      <c r="P961">
        <f>VLOOKUP(D961,CPI[],2,FALSE)</f>
        <v>109.6</v>
      </c>
      <c r="Q961" s="5">
        <f>SUM(Movie[[#This Row],[gross]]*((VLOOKUP(2024,CPI[],2,FALSE))/Movie[[#This Row],[CPI numbers]]))</f>
        <v>14845354.472627737</v>
      </c>
      <c r="R961" s="4">
        <f>IF(Movie[[#This Row],[budget]]=0,0,SUM((Movie[[#This Row],[gross]]-Movie[[#This Row],[budget]])/Movie[[#This Row],[budget]]))</f>
        <v>0</v>
      </c>
    </row>
    <row r="962" spans="1:18" x14ac:dyDescent="0.3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 s="1">
        <v>6637565</v>
      </c>
      <c r="N962" t="s">
        <v>2175</v>
      </c>
      <c r="O962">
        <v>100</v>
      </c>
      <c r="P962">
        <f>VLOOKUP(D962,CPI[],2,FALSE)</f>
        <v>109.6</v>
      </c>
      <c r="Q962" s="5">
        <f>SUM(Movie[[#This Row],[gross]]*((VLOOKUP(2024,CPI[],2,FALSE))/Movie[[#This Row],[CPI numbers]]))</f>
        <v>18998212.960766423</v>
      </c>
      <c r="R962" s="4">
        <f>IF(Movie[[#This Row],[budget]]=0,0,SUM((Movie[[#This Row],[gross]]-Movie[[#This Row],[budget]])/Movie[[#This Row],[budget]]))</f>
        <v>0</v>
      </c>
    </row>
    <row r="963" spans="1:18" x14ac:dyDescent="0.3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 s="1">
        <v>13418091</v>
      </c>
      <c r="N963" t="s">
        <v>1536</v>
      </c>
      <c r="O963">
        <v>89</v>
      </c>
      <c r="P963">
        <f>VLOOKUP(D963,CPI[],2,FALSE)</f>
        <v>109.6</v>
      </c>
      <c r="Q963" s="5">
        <f>SUM(Movie[[#This Row],[gross]]*((VLOOKUP(2024,CPI[],2,FALSE))/Movie[[#This Row],[CPI numbers]]))</f>
        <v>38405612.652372263</v>
      </c>
      <c r="R963" s="4">
        <f>IF(Movie[[#This Row],[budget]]=0,0,SUM((Movie[[#This Row],[gross]]-Movie[[#This Row],[budget]])/Movie[[#This Row],[budget]]))</f>
        <v>0</v>
      </c>
    </row>
    <row r="964" spans="1:18" x14ac:dyDescent="0.3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 s="1">
        <v>2556361</v>
      </c>
      <c r="N964" t="s">
        <v>1536</v>
      </c>
      <c r="O964">
        <v>101</v>
      </c>
      <c r="P964">
        <f>VLOOKUP(D964,CPI[],2,FALSE)</f>
        <v>109.6</v>
      </c>
      <c r="Q964" s="5">
        <f>SUM(Movie[[#This Row],[gross]]*((VLOOKUP(2024,CPI[],2,FALSE))/Movie[[#This Row],[CPI numbers]]))</f>
        <v>7316883.6286496343</v>
      </c>
      <c r="R964" s="4">
        <f>IF(Movie[[#This Row],[budget]]=0,0,SUM((Movie[[#This Row],[gross]]-Movie[[#This Row],[budget]])/Movie[[#This Row],[budget]]))</f>
        <v>0</v>
      </c>
    </row>
    <row r="965" spans="1:18" x14ac:dyDescent="0.3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 s="1">
        <v>13000000</v>
      </c>
      <c r="M965" s="1">
        <v>8033397</v>
      </c>
      <c r="N965" t="s">
        <v>50</v>
      </c>
      <c r="O965">
        <v>82</v>
      </c>
      <c r="P965">
        <f>VLOOKUP(D965,CPI[],2,FALSE)</f>
        <v>109.6</v>
      </c>
      <c r="Q965" s="5">
        <f>SUM(Movie[[#This Row],[gross]]*((VLOOKUP(2024,CPI[],2,FALSE))/Movie[[#This Row],[CPI numbers]]))</f>
        <v>22993399.989963502</v>
      </c>
      <c r="R965" s="4">
        <f>IF(Movie[[#This Row],[budget]]=0,0,SUM((Movie[[#This Row],[gross]]-Movie[[#This Row],[budget]])/Movie[[#This Row],[budget]]))</f>
        <v>-0.38204638461538459</v>
      </c>
    </row>
    <row r="966" spans="1:18" x14ac:dyDescent="0.3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 s="1">
        <v>63137</v>
      </c>
      <c r="N966" t="s">
        <v>3592</v>
      </c>
      <c r="O966">
        <v>99</v>
      </c>
      <c r="P966">
        <f>VLOOKUP(D966,CPI[],2,FALSE)</f>
        <v>109.6</v>
      </c>
      <c r="Q966" s="5">
        <f>SUM(Movie[[#This Row],[gross]]*((VLOOKUP(2024,CPI[],2,FALSE))/Movie[[#This Row],[CPI numbers]]))</f>
        <v>180712.38047445254</v>
      </c>
      <c r="R966" s="4">
        <f>IF(Movie[[#This Row],[budget]]=0,0,SUM((Movie[[#This Row],[gross]]-Movie[[#This Row],[budget]])/Movie[[#This Row],[budget]]))</f>
        <v>0</v>
      </c>
    </row>
    <row r="967" spans="1:18" x14ac:dyDescent="0.3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 s="1">
        <v>10000000</v>
      </c>
      <c r="M967" s="1">
        <v>21458229</v>
      </c>
      <c r="N967" t="s">
        <v>2092</v>
      </c>
      <c r="O967">
        <v>104</v>
      </c>
      <c r="P967">
        <f>VLOOKUP(D967,CPI[],2,FALSE)</f>
        <v>109.6</v>
      </c>
      <c r="Q967" s="5">
        <f>SUM(Movie[[#This Row],[gross]]*((VLOOKUP(2024,CPI[],2,FALSE))/Movie[[#This Row],[CPI numbers]]))</f>
        <v>61418306.90967153</v>
      </c>
      <c r="R967" s="4">
        <f>IF(Movie[[#This Row],[budget]]=0,0,SUM((Movie[[#This Row],[gross]]-Movie[[#This Row],[budget]])/Movie[[#This Row],[budget]]))</f>
        <v>1.1458229</v>
      </c>
    </row>
    <row r="968" spans="1:18" x14ac:dyDescent="0.3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 s="1">
        <v>4601256</v>
      </c>
      <c r="N968" t="s">
        <v>2249</v>
      </c>
      <c r="O968">
        <v>96</v>
      </c>
      <c r="P968">
        <f>VLOOKUP(D968,CPI[],2,FALSE)</f>
        <v>109.6</v>
      </c>
      <c r="Q968" s="5">
        <f>SUM(Movie[[#This Row],[gross]]*((VLOOKUP(2024,CPI[],2,FALSE))/Movie[[#This Row],[CPI numbers]]))</f>
        <v>13169835.832116788</v>
      </c>
      <c r="R968" s="4">
        <f>IF(Movie[[#This Row],[budget]]=0,0,SUM((Movie[[#This Row],[gross]]-Movie[[#This Row],[budget]])/Movie[[#This Row],[budget]]))</f>
        <v>0</v>
      </c>
    </row>
    <row r="969" spans="1:18" x14ac:dyDescent="0.3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 s="1">
        <v>12000000</v>
      </c>
      <c r="M969" s="1">
        <v>7817314</v>
      </c>
      <c r="N969" t="s">
        <v>711</v>
      </c>
      <c r="O969">
        <v>104</v>
      </c>
      <c r="P969">
        <f>VLOOKUP(D969,CPI[],2,FALSE)</f>
        <v>109.6</v>
      </c>
      <c r="Q969" s="5">
        <f>SUM(Movie[[#This Row],[gross]]*((VLOOKUP(2024,CPI[],2,FALSE))/Movie[[#This Row],[CPI numbers]]))</f>
        <v>22374921.549270071</v>
      </c>
      <c r="R969" s="4">
        <f>IF(Movie[[#This Row],[budget]]=0,0,SUM((Movie[[#This Row],[gross]]-Movie[[#This Row],[budget]])/Movie[[#This Row],[budget]]))</f>
        <v>-0.34855716666666664</v>
      </c>
    </row>
    <row r="970" spans="1:18" x14ac:dyDescent="0.3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 s="1">
        <v>8000000</v>
      </c>
      <c r="M970" s="1">
        <v>11949484</v>
      </c>
      <c r="N970" t="s">
        <v>1037</v>
      </c>
      <c r="O970">
        <v>105</v>
      </c>
      <c r="P970">
        <f>VLOOKUP(D970,CPI[],2,FALSE)</f>
        <v>109.6</v>
      </c>
      <c r="Q970" s="5">
        <f>SUM(Movie[[#This Row],[gross]]*((VLOOKUP(2024,CPI[],2,FALSE))/Movie[[#This Row],[CPI numbers]]))</f>
        <v>34202127.105839416</v>
      </c>
      <c r="R970" s="4">
        <f>IF(Movie[[#This Row],[budget]]=0,0,SUM((Movie[[#This Row],[gross]]-Movie[[#This Row],[budget]])/Movie[[#This Row],[budget]]))</f>
        <v>0.4936855</v>
      </c>
    </row>
    <row r="971" spans="1:18" x14ac:dyDescent="0.3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 s="1">
        <v>604849</v>
      </c>
      <c r="O971">
        <v>84</v>
      </c>
      <c r="P971">
        <f>VLOOKUP(D971,CPI[],2,FALSE)</f>
        <v>109.6</v>
      </c>
      <c r="Q971" s="5">
        <f>SUM(Movie[[#This Row],[gross]]*((VLOOKUP(2024,CPI[],2,FALSE))/Movie[[#This Row],[CPI numbers]]))</f>
        <v>1731214.7016423356</v>
      </c>
      <c r="R971" s="4">
        <f>IF(Movie[[#This Row],[budget]]=0,0,SUM((Movie[[#This Row],[gross]]-Movie[[#This Row],[budget]])/Movie[[#This Row],[budget]]))</f>
        <v>0</v>
      </c>
    </row>
    <row r="972" spans="1:18" x14ac:dyDescent="0.3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 s="1">
        <v>2000000</v>
      </c>
      <c r="M972" s="1">
        <v>7369373</v>
      </c>
      <c r="N972" t="s">
        <v>3611</v>
      </c>
      <c r="O972">
        <v>98</v>
      </c>
      <c r="P972">
        <f>VLOOKUP(D972,CPI[],2,FALSE)</f>
        <v>109.6</v>
      </c>
      <c r="Q972" s="5">
        <f>SUM(Movie[[#This Row],[gross]]*((VLOOKUP(2024,CPI[],2,FALSE))/Movie[[#This Row],[CPI numbers]]))</f>
        <v>21092813.048357662</v>
      </c>
      <c r="R972" s="4">
        <f>IF(Movie[[#This Row],[budget]]=0,0,SUM((Movie[[#This Row],[gross]]-Movie[[#This Row],[budget]])/Movie[[#This Row],[budget]]))</f>
        <v>2.6846865000000002</v>
      </c>
    </row>
    <row r="973" spans="1:18" x14ac:dyDescent="0.3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 s="1">
        <v>1476356</v>
      </c>
      <c r="N973" t="s">
        <v>1831</v>
      </c>
      <c r="O973">
        <v>96</v>
      </c>
      <c r="P973">
        <f>VLOOKUP(D973,CPI[],2,FALSE)</f>
        <v>109.6</v>
      </c>
      <c r="Q973" s="5">
        <f>SUM(Movie[[#This Row],[gross]]*((VLOOKUP(2024,CPI[],2,FALSE))/Movie[[#This Row],[CPI numbers]]))</f>
        <v>4225664.9379562046</v>
      </c>
      <c r="R973" s="4">
        <f>IF(Movie[[#This Row],[budget]]=0,0,SUM((Movie[[#This Row],[gross]]-Movie[[#This Row],[budget]])/Movie[[#This Row],[budget]]))</f>
        <v>0</v>
      </c>
    </row>
    <row r="974" spans="1:18" x14ac:dyDescent="0.3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 s="1">
        <v>40000000</v>
      </c>
      <c r="M974" s="1">
        <v>93151591</v>
      </c>
      <c r="N974" t="s">
        <v>61</v>
      </c>
      <c r="O974">
        <v>116</v>
      </c>
      <c r="P974">
        <f>VLOOKUP(D974,CPI[],2,FALSE)</f>
        <v>109.6</v>
      </c>
      <c r="Q974" s="5">
        <f>SUM(Movie[[#This Row],[gross]]*((VLOOKUP(2024,CPI[],2,FALSE))/Movie[[#This Row],[CPI numbers]]))</f>
        <v>266620931.53923357</v>
      </c>
      <c r="R974" s="4">
        <f>IF(Movie[[#This Row],[budget]]=0,0,SUM((Movie[[#This Row],[gross]]-Movie[[#This Row],[budget]])/Movie[[#This Row],[budget]]))</f>
        <v>1.328789775</v>
      </c>
    </row>
    <row r="975" spans="1:18" x14ac:dyDescent="0.3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 s="1">
        <v>1720450</v>
      </c>
      <c r="N975" t="s">
        <v>3517</v>
      </c>
      <c r="O975">
        <v>103</v>
      </c>
      <c r="P975">
        <f>VLOOKUP(D975,CPI[],2,FALSE)</f>
        <v>109.6</v>
      </c>
      <c r="Q975" s="5">
        <f>SUM(Movie[[#This Row],[gross]]*((VLOOKUP(2024,CPI[],2,FALSE))/Movie[[#This Row],[CPI numbers]]))</f>
        <v>4924317.1989051094</v>
      </c>
      <c r="R975" s="4">
        <f>IF(Movie[[#This Row],[budget]]=0,0,SUM((Movie[[#This Row],[gross]]-Movie[[#This Row],[budget]])/Movie[[#This Row],[budget]]))</f>
        <v>0</v>
      </c>
    </row>
    <row r="976" spans="1:18" x14ac:dyDescent="0.3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 s="1">
        <v>14000000</v>
      </c>
      <c r="M976" s="1">
        <v>18034150</v>
      </c>
      <c r="N976" t="s">
        <v>31</v>
      </c>
      <c r="O976">
        <v>97</v>
      </c>
      <c r="P976">
        <f>VLOOKUP(D976,CPI[],2,FALSE)</f>
        <v>109.6</v>
      </c>
      <c r="Q976" s="5">
        <f>SUM(Movie[[#This Row],[gross]]*((VLOOKUP(2024,CPI[],2,FALSE))/Movie[[#This Row],[CPI numbers]]))</f>
        <v>51617818.020072989</v>
      </c>
      <c r="R976" s="4">
        <f>IF(Movie[[#This Row],[budget]]=0,0,SUM((Movie[[#This Row],[gross]]-Movie[[#This Row],[budget]])/Movie[[#This Row],[budget]]))</f>
        <v>0.28815357142857145</v>
      </c>
    </row>
    <row r="977" spans="1:18" x14ac:dyDescent="0.3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 s="1">
        <v>7555000</v>
      </c>
      <c r="N977" t="s">
        <v>2175</v>
      </c>
      <c r="O977">
        <v>106</v>
      </c>
      <c r="P977">
        <f>VLOOKUP(D977,CPI[],2,FALSE)</f>
        <v>109.6</v>
      </c>
      <c r="Q977" s="5">
        <f>SUM(Movie[[#This Row],[gross]]*((VLOOKUP(2024,CPI[],2,FALSE))/Movie[[#This Row],[CPI numbers]]))</f>
        <v>21624119.525547445</v>
      </c>
      <c r="R977" s="4">
        <f>IF(Movie[[#This Row],[budget]]=0,0,SUM((Movie[[#This Row],[gross]]-Movie[[#This Row],[budget]])/Movie[[#This Row],[budget]]))</f>
        <v>0</v>
      </c>
    </row>
    <row r="978" spans="1:18" x14ac:dyDescent="0.3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 s="1">
        <v>4845724</v>
      </c>
      <c r="N978" t="s">
        <v>871</v>
      </c>
      <c r="O978">
        <v>102</v>
      </c>
      <c r="P978">
        <f>VLOOKUP(D978,CPI[],2,FALSE)</f>
        <v>109.6</v>
      </c>
      <c r="Q978" s="5">
        <f>SUM(Movie[[#This Row],[gross]]*((VLOOKUP(2024,CPI[],2,FALSE))/Movie[[#This Row],[CPI numbers]]))</f>
        <v>13869558.565693431</v>
      </c>
      <c r="R978" s="4">
        <f>IF(Movie[[#This Row],[budget]]=0,0,SUM((Movie[[#This Row],[gross]]-Movie[[#This Row],[budget]])/Movie[[#This Row],[budget]]))</f>
        <v>0</v>
      </c>
    </row>
    <row r="979" spans="1:18" x14ac:dyDescent="0.3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 s="1">
        <v>15000000</v>
      </c>
      <c r="M979" s="1">
        <v>25147055</v>
      </c>
      <c r="N979" t="s">
        <v>3630</v>
      </c>
      <c r="O979">
        <v>103</v>
      </c>
      <c r="P979">
        <f>VLOOKUP(D979,CPI[],2,FALSE)</f>
        <v>109.6</v>
      </c>
      <c r="Q979" s="5">
        <f>SUM(Movie[[#This Row],[gross]]*((VLOOKUP(2024,CPI[],2,FALSE))/Movie[[#This Row],[CPI numbers]]))</f>
        <v>71976561.619525552</v>
      </c>
      <c r="R979" s="4">
        <f>IF(Movie[[#This Row],[budget]]=0,0,SUM((Movie[[#This Row],[gross]]-Movie[[#This Row],[budget]])/Movie[[#This Row],[budget]]))</f>
        <v>0.67647033333333328</v>
      </c>
    </row>
    <row r="980" spans="1:18" x14ac:dyDescent="0.3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 s="1">
        <v>20000000</v>
      </c>
      <c r="M980" s="1">
        <v>22905522</v>
      </c>
      <c r="N980" t="s">
        <v>1751</v>
      </c>
      <c r="O980">
        <v>105</v>
      </c>
      <c r="P980">
        <f>VLOOKUP(D980,CPI[],2,FALSE)</f>
        <v>109.6</v>
      </c>
      <c r="Q980" s="5">
        <f>SUM(Movie[[#This Row],[gross]]*((VLOOKUP(2024,CPI[],2,FALSE))/Movie[[#This Row],[CPI numbers]]))</f>
        <v>65560786.965328462</v>
      </c>
      <c r="R980" s="4">
        <f>IF(Movie[[#This Row],[budget]]=0,0,SUM((Movie[[#This Row],[gross]]-Movie[[#This Row],[budget]])/Movie[[#This Row],[budget]]))</f>
        <v>0.14527609999999999</v>
      </c>
    </row>
    <row r="981" spans="1:18" x14ac:dyDescent="0.3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 s="1">
        <v>10090429</v>
      </c>
      <c r="N981" t="s">
        <v>23</v>
      </c>
      <c r="O981">
        <v>100</v>
      </c>
      <c r="P981">
        <f>VLOOKUP(D981,CPI[],2,FALSE)</f>
        <v>109.6</v>
      </c>
      <c r="Q981" s="5">
        <f>SUM(Movie[[#This Row],[gross]]*((VLOOKUP(2024,CPI[],2,FALSE))/Movie[[#This Row],[CPI numbers]]))</f>
        <v>28881091.033759125</v>
      </c>
      <c r="R981" s="4">
        <f>IF(Movie[[#This Row],[budget]]=0,0,SUM((Movie[[#This Row],[gross]]-Movie[[#This Row],[budget]])/Movie[[#This Row],[budget]]))</f>
        <v>0</v>
      </c>
    </row>
    <row r="982" spans="1:18" x14ac:dyDescent="0.3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  <c r="P982">
        <f>VLOOKUP(D982,CPI[],2,FALSE)</f>
        <v>109.6</v>
      </c>
      <c r="Q982" s="5">
        <f>SUM(Movie[[#This Row],[gross]]*((VLOOKUP(2024,CPI[],2,FALSE))/Movie[[#This Row],[CPI numbers]]))</f>
        <v>0</v>
      </c>
      <c r="R982" s="4">
        <f>IF(Movie[[#This Row],[budget]]=0,0,SUM((Movie[[#This Row],[gross]]-Movie[[#This Row],[budget]])/Movie[[#This Row],[budget]]))</f>
        <v>0</v>
      </c>
    </row>
    <row r="983" spans="1:18" x14ac:dyDescent="0.3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 s="1">
        <v>2147228</v>
      </c>
      <c r="N983" t="s">
        <v>3647</v>
      </c>
      <c r="O983">
        <v>96</v>
      </c>
      <c r="P983">
        <f>VLOOKUP(D983,CPI[],2,FALSE)</f>
        <v>109.6</v>
      </c>
      <c r="Q983" s="5">
        <f>SUM(Movie[[#This Row],[gross]]*((VLOOKUP(2024,CPI[],2,FALSE))/Movie[[#This Row],[CPI numbers]]))</f>
        <v>6145852.4051094884</v>
      </c>
      <c r="R983" s="4">
        <f>IF(Movie[[#This Row],[budget]]=0,0,SUM((Movie[[#This Row],[gross]]-Movie[[#This Row],[budget]])/Movie[[#This Row],[budget]]))</f>
        <v>0</v>
      </c>
    </row>
    <row r="984" spans="1:18" x14ac:dyDescent="0.3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 s="1">
        <v>546904</v>
      </c>
      <c r="N984" t="s">
        <v>3653</v>
      </c>
      <c r="O984">
        <v>114</v>
      </c>
      <c r="P984">
        <f>VLOOKUP(D984,CPI[],2,FALSE)</f>
        <v>109.6</v>
      </c>
      <c r="Q984" s="5">
        <f>SUM(Movie[[#This Row],[gross]]*((VLOOKUP(2024,CPI[],2,FALSE))/Movie[[#This Row],[CPI numbers]]))</f>
        <v>1565363</v>
      </c>
      <c r="R984" s="4">
        <f>IF(Movie[[#This Row],[budget]]=0,0,SUM((Movie[[#This Row],[gross]]-Movie[[#This Row],[budget]])/Movie[[#This Row],[budget]]))</f>
        <v>0</v>
      </c>
    </row>
    <row r="985" spans="1:18" x14ac:dyDescent="0.3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 s="1">
        <v>930211</v>
      </c>
      <c r="N985" t="s">
        <v>1083</v>
      </c>
      <c r="O985">
        <v>108</v>
      </c>
      <c r="P985">
        <f>VLOOKUP(D985,CPI[],2,FALSE)</f>
        <v>109.6</v>
      </c>
      <c r="Q985" s="5">
        <f>SUM(Movie[[#This Row],[gross]]*((VLOOKUP(2024,CPI[],2,FALSE))/Movie[[#This Row],[CPI numbers]]))</f>
        <v>2662474.36770073</v>
      </c>
      <c r="R985" s="4">
        <f>IF(Movie[[#This Row],[budget]]=0,0,SUM((Movie[[#This Row],[gross]]-Movie[[#This Row],[budget]])/Movie[[#This Row],[budget]]))</f>
        <v>0</v>
      </c>
    </row>
    <row r="986" spans="1:18" x14ac:dyDescent="0.3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 s="1">
        <v>2750741</v>
      </c>
      <c r="N986" t="s">
        <v>3662</v>
      </c>
      <c r="O986">
        <v>93</v>
      </c>
      <c r="P986">
        <f>VLOOKUP(D986,CPI[],2,FALSE)</f>
        <v>109.6</v>
      </c>
      <c r="Q986" s="5">
        <f>SUM(Movie[[#This Row],[gross]]*((VLOOKUP(2024,CPI[],2,FALSE))/Movie[[#This Row],[CPI numbers]]))</f>
        <v>7873243.1724452553</v>
      </c>
      <c r="R986" s="4">
        <f>IF(Movie[[#This Row],[budget]]=0,0,SUM((Movie[[#This Row],[gross]]-Movie[[#This Row],[budget]])/Movie[[#This Row],[budget]]))</f>
        <v>0</v>
      </c>
    </row>
    <row r="987" spans="1:18" x14ac:dyDescent="0.3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 s="1">
        <v>4000000</v>
      </c>
      <c r="M987" s="1">
        <v>4679650</v>
      </c>
      <c r="N987" t="s">
        <v>2216</v>
      </c>
      <c r="O987">
        <v>104</v>
      </c>
      <c r="P987">
        <f>VLOOKUP(D987,CPI[],2,FALSE)</f>
        <v>109.6</v>
      </c>
      <c r="Q987" s="5">
        <f>SUM(Movie[[#This Row],[gross]]*((VLOOKUP(2024,CPI[],2,FALSE))/Movie[[#This Row],[CPI numbers]]))</f>
        <v>13394217.198905108</v>
      </c>
      <c r="R987" s="4">
        <f>IF(Movie[[#This Row],[budget]]=0,0,SUM((Movie[[#This Row],[gross]]-Movie[[#This Row],[budget]])/Movie[[#This Row],[budget]]))</f>
        <v>0.16991249999999999</v>
      </c>
    </row>
    <row r="988" spans="1:18" x14ac:dyDescent="0.3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 s="1">
        <v>17000000</v>
      </c>
      <c r="M988" s="1">
        <v>2793214</v>
      </c>
      <c r="N988" t="s">
        <v>3668</v>
      </c>
      <c r="O988">
        <v>101</v>
      </c>
      <c r="P988">
        <f>VLOOKUP(D988,CPI[],2,FALSE)</f>
        <v>109.6</v>
      </c>
      <c r="Q988" s="5">
        <f>SUM(Movie[[#This Row],[gross]]*((VLOOKUP(2024,CPI[],2,FALSE))/Movie[[#This Row],[CPI numbers]]))</f>
        <v>7994810.5091240872</v>
      </c>
      <c r="R988" s="4">
        <f>IF(Movie[[#This Row],[budget]]=0,0,SUM((Movie[[#This Row],[gross]]-Movie[[#This Row],[budget]])/Movie[[#This Row],[budget]]))</f>
        <v>-0.83569329411764703</v>
      </c>
    </row>
    <row r="989" spans="1:18" x14ac:dyDescent="0.3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 s="1">
        <v>14205021</v>
      </c>
      <c r="N989" t="s">
        <v>61</v>
      </c>
      <c r="O989">
        <v>106</v>
      </c>
      <c r="P989">
        <f>VLOOKUP(D989,CPI[],2,FALSE)</f>
        <v>109.6</v>
      </c>
      <c r="Q989" s="5">
        <f>SUM(Movie[[#This Row],[gross]]*((VLOOKUP(2024,CPI[],2,FALSE))/Movie[[#This Row],[CPI numbers]]))</f>
        <v>40657984.376824819</v>
      </c>
      <c r="R989" s="4">
        <f>IF(Movie[[#This Row],[budget]]=0,0,SUM((Movie[[#This Row],[gross]]-Movie[[#This Row],[budget]])/Movie[[#This Row],[budget]]))</f>
        <v>0</v>
      </c>
    </row>
    <row r="990" spans="1:18" x14ac:dyDescent="0.3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  <c r="P990">
        <f>VLOOKUP(D990,CPI[],2,FALSE)</f>
        <v>109.6</v>
      </c>
      <c r="Q990" s="5">
        <f>SUM(Movie[[#This Row],[gross]]*((VLOOKUP(2024,CPI[],2,FALSE))/Movie[[#This Row],[CPI numbers]]))</f>
        <v>0</v>
      </c>
      <c r="R990" s="4">
        <f>IF(Movie[[#This Row],[budget]]=0,0,SUM((Movie[[#This Row],[gross]]-Movie[[#This Row],[budget]])/Movie[[#This Row],[budget]]))</f>
        <v>0</v>
      </c>
    </row>
    <row r="991" spans="1:18" x14ac:dyDescent="0.3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 s="1">
        <v>5099316</v>
      </c>
      <c r="N991" t="s">
        <v>31</v>
      </c>
      <c r="O991">
        <v>93</v>
      </c>
      <c r="P991">
        <f>VLOOKUP(D991,CPI[],2,FALSE)</f>
        <v>109.6</v>
      </c>
      <c r="Q991" s="5">
        <f>SUM(Movie[[#This Row],[gross]]*((VLOOKUP(2024,CPI[],2,FALSE))/Movie[[#This Row],[CPI numbers]]))</f>
        <v>14595396.251824817</v>
      </c>
      <c r="R991" s="4">
        <f>IF(Movie[[#This Row],[budget]]=0,0,SUM((Movie[[#This Row],[gross]]-Movie[[#This Row],[budget]])/Movie[[#This Row],[budget]]))</f>
        <v>0</v>
      </c>
    </row>
    <row r="992" spans="1:18" x14ac:dyDescent="0.3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 s="1">
        <v>5715174</v>
      </c>
      <c r="N992" t="s">
        <v>3526</v>
      </c>
      <c r="O992">
        <v>109</v>
      </c>
      <c r="P992">
        <f>VLOOKUP(D992,CPI[],2,FALSE)</f>
        <v>109.6</v>
      </c>
      <c r="Q992" s="5">
        <f>SUM(Movie[[#This Row],[gross]]*((VLOOKUP(2024,CPI[],2,FALSE))/Movie[[#This Row],[CPI numbers]]))</f>
        <v>16358121.202554744</v>
      </c>
      <c r="R992" s="4">
        <f>IF(Movie[[#This Row],[budget]]=0,0,SUM((Movie[[#This Row],[gross]]-Movie[[#This Row],[budget]])/Movie[[#This Row],[budget]]))</f>
        <v>0</v>
      </c>
    </row>
    <row r="993" spans="1:18" x14ac:dyDescent="0.3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 s="1">
        <v>17000000</v>
      </c>
      <c r="M993" s="1">
        <v>2315683</v>
      </c>
      <c r="N993" t="s">
        <v>570</v>
      </c>
      <c r="O993">
        <v>97</v>
      </c>
      <c r="P993">
        <f>VLOOKUP(D993,CPI[],2,FALSE)</f>
        <v>109.6</v>
      </c>
      <c r="Q993" s="5">
        <f>SUM(Movie[[#This Row],[gross]]*((VLOOKUP(2024,CPI[],2,FALSE))/Movie[[#This Row],[CPI numbers]]))</f>
        <v>6628008.7326642331</v>
      </c>
      <c r="R993" s="4">
        <f>IF(Movie[[#This Row],[budget]]=0,0,SUM((Movie[[#This Row],[gross]]-Movie[[#This Row],[budget]])/Movie[[#This Row],[budget]]))</f>
        <v>-0.86378335294117647</v>
      </c>
    </row>
    <row r="994" spans="1:18" x14ac:dyDescent="0.3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 s="1">
        <v>16000000</v>
      </c>
      <c r="M994" s="1">
        <v>3800000</v>
      </c>
      <c r="N994" t="s">
        <v>871</v>
      </c>
      <c r="O994">
        <v>111</v>
      </c>
      <c r="P994">
        <f>VLOOKUP(D994,CPI[],2,FALSE)</f>
        <v>109.6</v>
      </c>
      <c r="Q994" s="5">
        <f>SUM(Movie[[#This Row],[gross]]*((VLOOKUP(2024,CPI[],2,FALSE))/Movie[[#This Row],[CPI numbers]]))</f>
        <v>10876459.854014598</v>
      </c>
      <c r="R994" s="4">
        <f>IF(Movie[[#This Row],[budget]]=0,0,SUM((Movie[[#This Row],[gross]]-Movie[[#This Row],[budget]])/Movie[[#This Row],[budget]]))</f>
        <v>-0.76249999999999996</v>
      </c>
    </row>
    <row r="995" spans="1:18" x14ac:dyDescent="0.3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 s="1">
        <v>6029824</v>
      </c>
      <c r="N995" t="s">
        <v>714</v>
      </c>
      <c r="O995">
        <v>90</v>
      </c>
      <c r="P995">
        <f>VLOOKUP(D995,CPI[],2,FALSE)</f>
        <v>109.6</v>
      </c>
      <c r="Q995" s="5">
        <f>SUM(Movie[[#This Row],[gross]]*((VLOOKUP(2024,CPI[],2,FALSE))/Movie[[#This Row],[CPI numbers]]))</f>
        <v>17258720.700729925</v>
      </c>
      <c r="R995" s="4">
        <f>IF(Movie[[#This Row],[budget]]=0,0,SUM((Movie[[#This Row],[gross]]-Movie[[#This Row],[budget]])/Movie[[#This Row],[budget]]))</f>
        <v>0</v>
      </c>
    </row>
    <row r="996" spans="1:18" x14ac:dyDescent="0.3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 s="1">
        <v>140980</v>
      </c>
      <c r="N996" t="s">
        <v>3567</v>
      </c>
      <c r="O996">
        <v>102</v>
      </c>
      <c r="P996">
        <f>VLOOKUP(D996,CPI[],2,FALSE)</f>
        <v>109.6</v>
      </c>
      <c r="Q996" s="5">
        <f>SUM(Movie[[#This Row],[gross]]*((VLOOKUP(2024,CPI[],2,FALSE))/Movie[[#This Row],[CPI numbers]]))</f>
        <v>403516.66058394162</v>
      </c>
      <c r="R996" s="4">
        <f>IF(Movie[[#This Row],[budget]]=0,0,SUM((Movie[[#This Row],[gross]]-Movie[[#This Row],[budget]])/Movie[[#This Row],[budget]]))</f>
        <v>0</v>
      </c>
    </row>
    <row r="997" spans="1:18" x14ac:dyDescent="0.3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 s="1">
        <v>4781448</v>
      </c>
      <c r="N997" t="s">
        <v>1597</v>
      </c>
      <c r="O997">
        <v>97</v>
      </c>
      <c r="P997">
        <f>VLOOKUP(D997,CPI[],2,FALSE)</f>
        <v>109.6</v>
      </c>
      <c r="Q997" s="5">
        <f>SUM(Movie[[#This Row],[gross]]*((VLOOKUP(2024,CPI[],2,FALSE))/Movie[[#This Row],[CPI numbers]]))</f>
        <v>13685586.10948905</v>
      </c>
      <c r="R997" s="4">
        <f>IF(Movie[[#This Row],[budget]]=0,0,SUM((Movie[[#This Row],[gross]]-Movie[[#This Row],[budget]])/Movie[[#This Row],[budget]]))</f>
        <v>0</v>
      </c>
    </row>
    <row r="998" spans="1:18" x14ac:dyDescent="0.3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  <c r="P998">
        <f>VLOOKUP(D998,CPI[],2,FALSE)</f>
        <v>109.6</v>
      </c>
      <c r="Q998" s="5">
        <f>SUM(Movie[[#This Row],[gross]]*((VLOOKUP(2024,CPI[],2,FALSE))/Movie[[#This Row],[CPI numbers]]))</f>
        <v>0</v>
      </c>
      <c r="R998" s="4">
        <f>IF(Movie[[#This Row],[budget]]=0,0,SUM((Movie[[#This Row],[gross]]-Movie[[#This Row],[budget]])/Movie[[#This Row],[budget]]))</f>
        <v>0</v>
      </c>
    </row>
    <row r="999" spans="1:18" x14ac:dyDescent="0.3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 s="1">
        <v>1131399</v>
      </c>
      <c r="N999" t="s">
        <v>3700</v>
      </c>
      <c r="O999">
        <v>90</v>
      </c>
      <c r="P999">
        <f>VLOOKUP(D999,CPI[],2,FALSE)</f>
        <v>109.6</v>
      </c>
      <c r="Q999" s="5">
        <f>SUM(Movie[[#This Row],[gross]]*((VLOOKUP(2024,CPI[],2,FALSE))/Movie[[#This Row],[CPI numbers]]))</f>
        <v>3238319.9479927006</v>
      </c>
      <c r="R999" s="4">
        <f>IF(Movie[[#This Row],[budget]]=0,0,SUM((Movie[[#This Row],[gross]]-Movie[[#This Row],[budget]])/Movie[[#This Row],[budget]]))</f>
        <v>0</v>
      </c>
    </row>
    <row r="1000" spans="1:18" x14ac:dyDescent="0.3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 s="1">
        <v>278623</v>
      </c>
      <c r="N1000" t="s">
        <v>3567</v>
      </c>
      <c r="O1000">
        <v>98</v>
      </c>
      <c r="P1000">
        <f>VLOOKUP(D1000,CPI[],2,FALSE)</f>
        <v>109.6</v>
      </c>
      <c r="Q1000" s="5">
        <f>SUM(Movie[[#This Row],[gross]]*((VLOOKUP(2024,CPI[],2,FALSE))/Movie[[#This Row],[CPI numbers]]))</f>
        <v>797482.07208029192</v>
      </c>
      <c r="R1000" s="4">
        <f>IF(Movie[[#This Row],[budget]]=0,0,SUM((Movie[[#This Row],[gross]]-Movie[[#This Row],[budget]])/Movie[[#This Row],[budget]]))</f>
        <v>0</v>
      </c>
    </row>
    <row r="1001" spans="1:18" x14ac:dyDescent="0.3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 s="1">
        <v>1915792</v>
      </c>
      <c r="N1001" t="s">
        <v>3707</v>
      </c>
      <c r="O1001">
        <v>101</v>
      </c>
      <c r="P1001">
        <f>VLOOKUP(D1001,CPI[],2,FALSE)</f>
        <v>109.6</v>
      </c>
      <c r="Q1001" s="5">
        <f>SUM(Movie[[#This Row],[gross]]*((VLOOKUP(2024,CPI[],2,FALSE))/Movie[[#This Row],[CPI numbers]]))</f>
        <v>5483430.2043795614</v>
      </c>
      <c r="R1001" s="4">
        <f>IF(Movie[[#This Row],[budget]]=0,0,SUM((Movie[[#This Row],[gross]]-Movie[[#This Row],[budget]])/Movie[[#This Row],[budget]]))</f>
        <v>0</v>
      </c>
    </row>
    <row r="1002" spans="1:18" x14ac:dyDescent="0.3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 s="1">
        <v>78068</v>
      </c>
      <c r="N1002" t="s">
        <v>2118</v>
      </c>
      <c r="O1002">
        <v>88</v>
      </c>
      <c r="P1002">
        <f>VLOOKUP(D1002,CPI[],2,FALSE)</f>
        <v>109.6</v>
      </c>
      <c r="Q1002" s="5">
        <f>SUM(Movie[[#This Row],[gross]]*((VLOOKUP(2024,CPI[],2,FALSE))/Movie[[#This Row],[CPI numbers]]))</f>
        <v>223448.2810218978</v>
      </c>
      <c r="R1002" s="4">
        <f>IF(Movie[[#This Row],[budget]]=0,0,SUM((Movie[[#This Row],[gross]]-Movie[[#This Row],[budget]])/Movie[[#This Row],[budget]]))</f>
        <v>0</v>
      </c>
    </row>
    <row r="1003" spans="1:18" x14ac:dyDescent="0.3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 s="1">
        <v>275000</v>
      </c>
      <c r="N1003" t="s">
        <v>3712</v>
      </c>
      <c r="O1003">
        <v>100</v>
      </c>
      <c r="P1003">
        <f>VLOOKUP(D1003,CPI[],2,FALSE)</f>
        <v>109.6</v>
      </c>
      <c r="Q1003" s="5">
        <f>SUM(Movie[[#This Row],[gross]]*((VLOOKUP(2024,CPI[],2,FALSE))/Movie[[#This Row],[CPI numbers]]))</f>
        <v>787112.22627737222</v>
      </c>
      <c r="R1003" s="4">
        <f>IF(Movie[[#This Row],[budget]]=0,0,SUM((Movie[[#This Row],[gross]]-Movie[[#This Row],[budget]])/Movie[[#This Row],[budget]]))</f>
        <v>0</v>
      </c>
    </row>
    <row r="1004" spans="1:18" x14ac:dyDescent="0.3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 s="1">
        <v>18000000</v>
      </c>
      <c r="M1004" s="1">
        <v>11957943</v>
      </c>
      <c r="N1004" t="s">
        <v>113</v>
      </c>
      <c r="O1004">
        <v>108</v>
      </c>
      <c r="P1004">
        <f>VLOOKUP(D1004,CPI[],2,FALSE)</f>
        <v>109.6</v>
      </c>
      <c r="Q1004" s="5">
        <f>SUM(Movie[[#This Row],[gross]]*((VLOOKUP(2024,CPI[],2,FALSE))/Movie[[#This Row],[CPI numbers]]))</f>
        <v>34226338.677919708</v>
      </c>
      <c r="R1004" s="4">
        <f>IF(Movie[[#This Row],[budget]]=0,0,SUM((Movie[[#This Row],[gross]]-Movie[[#This Row],[budget]])/Movie[[#This Row],[budget]]))</f>
        <v>-0.33566983333333333</v>
      </c>
    </row>
    <row r="1005" spans="1:18" x14ac:dyDescent="0.3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  <c r="P1005">
        <f>VLOOKUP(D1005,CPI[],2,FALSE)</f>
        <v>109.6</v>
      </c>
      <c r="Q1005" s="5">
        <f>SUM(Movie[[#This Row],[gross]]*((VLOOKUP(2024,CPI[],2,FALSE))/Movie[[#This Row],[CPI numbers]]))</f>
        <v>0</v>
      </c>
      <c r="R1005" s="4">
        <f>IF(Movie[[#This Row],[budget]]=0,0,SUM((Movie[[#This Row],[gross]]-Movie[[#This Row],[budget]])/Movie[[#This Row],[budget]]))</f>
        <v>0</v>
      </c>
    </row>
    <row r="1006" spans="1:18" x14ac:dyDescent="0.3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 s="1">
        <v>277405</v>
      </c>
      <c r="N1006" t="s">
        <v>3721</v>
      </c>
      <c r="O1006">
        <v>86</v>
      </c>
      <c r="P1006">
        <f>VLOOKUP(D1006,CPI[],2,FALSE)</f>
        <v>109.6</v>
      </c>
      <c r="Q1006" s="5">
        <f>SUM(Movie[[#This Row],[gross]]*((VLOOKUP(2024,CPI[],2,FALSE))/Movie[[#This Row],[CPI numbers]]))</f>
        <v>793995.88047445251</v>
      </c>
      <c r="R1006" s="4">
        <f>IF(Movie[[#This Row],[budget]]=0,0,SUM((Movie[[#This Row],[gross]]-Movie[[#This Row],[budget]])/Movie[[#This Row],[budget]]))</f>
        <v>0</v>
      </c>
    </row>
    <row r="1007" spans="1:18" x14ac:dyDescent="0.3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 s="1">
        <v>837623</v>
      </c>
      <c r="N1007" t="s">
        <v>3723</v>
      </c>
      <c r="O1007">
        <v>125</v>
      </c>
      <c r="P1007">
        <f>VLOOKUP(D1007,CPI[],2,FALSE)</f>
        <v>109.6</v>
      </c>
      <c r="Q1007" s="5">
        <f>SUM(Movie[[#This Row],[gross]]*((VLOOKUP(2024,CPI[],2,FALSE))/Movie[[#This Row],[CPI numbers]]))</f>
        <v>2397466.5611313866</v>
      </c>
      <c r="R1007" s="4">
        <f>IF(Movie[[#This Row],[budget]]=0,0,SUM((Movie[[#This Row],[gross]]-Movie[[#This Row],[budget]])/Movie[[#This Row],[budget]]))</f>
        <v>0</v>
      </c>
    </row>
    <row r="1008" spans="1:18" x14ac:dyDescent="0.3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 s="1">
        <v>3272593</v>
      </c>
      <c r="N1008" t="s">
        <v>3727</v>
      </c>
      <c r="O1008">
        <v>133</v>
      </c>
      <c r="P1008">
        <f>VLOOKUP(D1008,CPI[],2,FALSE)</f>
        <v>109.6</v>
      </c>
      <c r="Q1008" s="5">
        <f>SUM(Movie[[#This Row],[gross]]*((VLOOKUP(2024,CPI[],2,FALSE))/Movie[[#This Row],[CPI numbers]]))</f>
        <v>9366901.6797445249</v>
      </c>
      <c r="R1008" s="4">
        <f>IF(Movie[[#This Row],[budget]]=0,0,SUM((Movie[[#This Row],[gross]]-Movie[[#This Row],[budget]])/Movie[[#This Row],[budget]]))</f>
        <v>0</v>
      </c>
    </row>
    <row r="1009" spans="1:18" x14ac:dyDescent="0.3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 s="1">
        <v>10000000</v>
      </c>
      <c r="M1009" s="1">
        <v>4743287</v>
      </c>
      <c r="N1009" t="s">
        <v>210</v>
      </c>
      <c r="O1009">
        <v>88</v>
      </c>
      <c r="P1009">
        <f>VLOOKUP(D1009,CPI[],2,FALSE)</f>
        <v>109.6</v>
      </c>
      <c r="Q1009" s="5">
        <f>SUM(Movie[[#This Row],[gross]]*((VLOOKUP(2024,CPI[],2,FALSE))/Movie[[#This Row],[CPI numbers]]))</f>
        <v>13576360.692518247</v>
      </c>
      <c r="R1009" s="4">
        <f>IF(Movie[[#This Row],[budget]]=0,0,SUM((Movie[[#This Row],[gross]]-Movie[[#This Row],[budget]])/Movie[[#This Row],[budget]]))</f>
        <v>-0.52567129999999995</v>
      </c>
    </row>
    <row r="1010" spans="1:18" x14ac:dyDescent="0.3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  <c r="P1010">
        <f>VLOOKUP(D1010,CPI[],2,FALSE)</f>
        <v>109.6</v>
      </c>
      <c r="Q1010" s="5">
        <f>SUM(Movie[[#This Row],[gross]]*((VLOOKUP(2024,CPI[],2,FALSE))/Movie[[#This Row],[CPI numbers]]))</f>
        <v>0</v>
      </c>
      <c r="R1010" s="4">
        <f>IF(Movie[[#This Row],[budget]]=0,0,SUM((Movie[[#This Row],[gross]]-Movie[[#This Row],[budget]])/Movie[[#This Row],[budget]]))</f>
        <v>0</v>
      </c>
    </row>
    <row r="1011" spans="1:18" x14ac:dyDescent="0.3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  <c r="P1011">
        <f>VLOOKUP(D1011,CPI[],2,FALSE)</f>
        <v>109.6</v>
      </c>
      <c r="Q1011" s="5">
        <f>SUM(Movie[[#This Row],[gross]]*((VLOOKUP(2024,CPI[],2,FALSE))/Movie[[#This Row],[CPI numbers]]))</f>
        <v>0</v>
      </c>
      <c r="R1011" s="4">
        <f>IF(Movie[[#This Row],[budget]]=0,0,SUM((Movie[[#This Row],[gross]]-Movie[[#This Row],[budget]])/Movie[[#This Row],[budget]]))</f>
        <v>0</v>
      </c>
    </row>
    <row r="1012" spans="1:18" x14ac:dyDescent="0.3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 s="1">
        <v>25000000</v>
      </c>
      <c r="M1012" s="1">
        <v>4007250</v>
      </c>
      <c r="N1012" t="s">
        <v>1751</v>
      </c>
      <c r="O1012">
        <v>127</v>
      </c>
      <c r="P1012">
        <f>VLOOKUP(D1012,CPI[],2,FALSE)</f>
        <v>109.6</v>
      </c>
      <c r="Q1012" s="5">
        <f>SUM(Movie[[#This Row],[gross]]*((VLOOKUP(2024,CPI[],2,FALSE))/Movie[[#This Row],[CPI numbers]]))</f>
        <v>11469656.25</v>
      </c>
      <c r="R1012" s="4">
        <f>IF(Movie[[#This Row],[budget]]=0,0,SUM((Movie[[#This Row],[gross]]-Movie[[#This Row],[budget]])/Movie[[#This Row],[budget]]))</f>
        <v>-0.83970999999999996</v>
      </c>
    </row>
    <row r="1013" spans="1:18" x14ac:dyDescent="0.3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 s="1">
        <v>5958456</v>
      </c>
      <c r="N1013" t="s">
        <v>3406</v>
      </c>
      <c r="O1013">
        <v>86</v>
      </c>
      <c r="P1013">
        <f>VLOOKUP(D1013,CPI[],2,FALSE)</f>
        <v>109.6</v>
      </c>
      <c r="Q1013" s="5">
        <f>SUM(Movie[[#This Row],[gross]]*((VLOOKUP(2024,CPI[],2,FALSE))/Movie[[#This Row],[CPI numbers]]))</f>
        <v>17054449.335766423</v>
      </c>
      <c r="R1013" s="4">
        <f>IF(Movie[[#This Row],[budget]]=0,0,SUM((Movie[[#This Row],[gross]]-Movie[[#This Row],[budget]])/Movie[[#This Row],[budget]]))</f>
        <v>0</v>
      </c>
    </row>
    <row r="1014" spans="1:18" x14ac:dyDescent="0.3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 s="1">
        <v>2669366</v>
      </c>
      <c r="N1014" t="s">
        <v>3744</v>
      </c>
      <c r="O1014">
        <v>102</v>
      </c>
      <c r="P1014">
        <f>VLOOKUP(D1014,CPI[],2,FALSE)</f>
        <v>109.6</v>
      </c>
      <c r="Q1014" s="5">
        <f>SUM(Movie[[#This Row],[gross]]*((VLOOKUP(2024,CPI[],2,FALSE))/Movie[[#This Row],[CPI numbers]]))</f>
        <v>7640329.5091240872</v>
      </c>
      <c r="R1014" s="4">
        <f>IF(Movie[[#This Row],[budget]]=0,0,SUM((Movie[[#This Row],[gross]]-Movie[[#This Row],[budget]])/Movie[[#This Row],[budget]]))</f>
        <v>0</v>
      </c>
    </row>
    <row r="1015" spans="1:18" x14ac:dyDescent="0.3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 s="1">
        <v>441863</v>
      </c>
      <c r="N1015" t="s">
        <v>3749</v>
      </c>
      <c r="O1015">
        <v>96</v>
      </c>
      <c r="P1015">
        <f>VLOOKUP(D1015,CPI[],2,FALSE)</f>
        <v>109.6</v>
      </c>
      <c r="Q1015" s="5">
        <f>SUM(Movie[[#This Row],[gross]]*((VLOOKUP(2024,CPI[],2,FALSE))/Movie[[#This Row],[CPI numbers]]))</f>
        <v>1264711.88959854</v>
      </c>
      <c r="R1015" s="4">
        <f>IF(Movie[[#This Row],[budget]]=0,0,SUM((Movie[[#This Row],[gross]]-Movie[[#This Row],[budget]])/Movie[[#This Row],[budget]]))</f>
        <v>0</v>
      </c>
    </row>
    <row r="1016" spans="1:18" x14ac:dyDescent="0.3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 s="1">
        <v>1943751</v>
      </c>
      <c r="N1016" t="s">
        <v>2862</v>
      </c>
      <c r="O1016">
        <v>105</v>
      </c>
      <c r="P1016">
        <f>VLOOKUP(D1016,CPI[],2,FALSE)</f>
        <v>109.6</v>
      </c>
      <c r="Q1016" s="5">
        <f>SUM(Movie[[#This Row],[gross]]*((VLOOKUP(2024,CPI[],2,FALSE))/Movie[[#This Row],[CPI numbers]]))</f>
        <v>5563455.188868613</v>
      </c>
      <c r="R1016" s="4">
        <f>IF(Movie[[#This Row],[budget]]=0,0,SUM((Movie[[#This Row],[gross]]-Movie[[#This Row],[budget]])/Movie[[#This Row],[budget]]))</f>
        <v>0</v>
      </c>
    </row>
    <row r="1017" spans="1:18" x14ac:dyDescent="0.3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 s="1">
        <v>3136701</v>
      </c>
      <c r="N1017" t="s">
        <v>2216</v>
      </c>
      <c r="O1017">
        <v>97</v>
      </c>
      <c r="P1017">
        <f>VLOOKUP(D1017,CPI[],2,FALSE)</f>
        <v>109.6</v>
      </c>
      <c r="Q1017" s="5">
        <f>SUM(Movie[[#This Row],[gross]]*((VLOOKUP(2024,CPI[],2,FALSE))/Movie[[#This Row],[CPI numbers]]))</f>
        <v>8977948.0264598541</v>
      </c>
      <c r="R1017" s="4">
        <f>IF(Movie[[#This Row],[budget]]=0,0,SUM((Movie[[#This Row],[gross]]-Movie[[#This Row],[budget]])/Movie[[#This Row],[budget]]))</f>
        <v>0</v>
      </c>
    </row>
    <row r="1018" spans="1:18" x14ac:dyDescent="0.3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 s="1">
        <v>10000000</v>
      </c>
      <c r="M1018" s="1">
        <v>6947787</v>
      </c>
      <c r="N1018" t="s">
        <v>44</v>
      </c>
      <c r="O1018">
        <v>83</v>
      </c>
      <c r="P1018">
        <f>VLOOKUP(D1018,CPI[],2,FALSE)</f>
        <v>109.6</v>
      </c>
      <c r="Q1018" s="5">
        <f>SUM(Movie[[#This Row],[gross]]*((VLOOKUP(2024,CPI[],2,FALSE))/Movie[[#This Row],[CPI numbers]]))</f>
        <v>19886138.520985402</v>
      </c>
      <c r="R1018" s="4">
        <f>IF(Movie[[#This Row],[budget]]=0,0,SUM((Movie[[#This Row],[gross]]-Movie[[#This Row],[budget]])/Movie[[#This Row],[budget]]))</f>
        <v>-0.30522129999999997</v>
      </c>
    </row>
    <row r="1019" spans="1:18" x14ac:dyDescent="0.3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 s="1">
        <v>4079895</v>
      </c>
      <c r="N1019" t="s">
        <v>714</v>
      </c>
      <c r="O1019">
        <v>102</v>
      </c>
      <c r="P1019">
        <f>VLOOKUP(D1019,CPI[],2,FALSE)</f>
        <v>109.6</v>
      </c>
      <c r="Q1019" s="5">
        <f>SUM(Movie[[#This Row],[gross]]*((VLOOKUP(2024,CPI[],2,FALSE))/Movie[[#This Row],[CPI numbers]]))</f>
        <v>11677582.677919708</v>
      </c>
      <c r="R1019" s="4">
        <f>IF(Movie[[#This Row],[budget]]=0,0,SUM((Movie[[#This Row],[gross]]-Movie[[#This Row],[budget]])/Movie[[#This Row],[budget]]))</f>
        <v>0</v>
      </c>
    </row>
    <row r="1020" spans="1:18" x14ac:dyDescent="0.3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 s="1">
        <v>18000000</v>
      </c>
      <c r="M1020" s="1">
        <v>2295500</v>
      </c>
      <c r="N1020" t="s">
        <v>3763</v>
      </c>
      <c r="O1020">
        <v>105</v>
      </c>
      <c r="P1020">
        <f>VLOOKUP(D1020,CPI[],2,FALSE)</f>
        <v>109.6</v>
      </c>
      <c r="Q1020" s="5">
        <f>SUM(Movie[[#This Row],[gross]]*((VLOOKUP(2024,CPI[],2,FALSE))/Movie[[#This Row],[CPI numbers]]))</f>
        <v>6570240.4197080294</v>
      </c>
      <c r="R1020" s="4">
        <f>IF(Movie[[#This Row],[budget]]=0,0,SUM((Movie[[#This Row],[gross]]-Movie[[#This Row],[budget]])/Movie[[#This Row],[budget]]))</f>
        <v>-0.8724722222222222</v>
      </c>
    </row>
    <row r="1021" spans="1:18" x14ac:dyDescent="0.3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 s="1">
        <v>925952</v>
      </c>
      <c r="N1021" t="s">
        <v>3767</v>
      </c>
      <c r="O1021">
        <v>84</v>
      </c>
      <c r="P1021">
        <f>VLOOKUP(D1021,CPI[],2,FALSE)</f>
        <v>109.6</v>
      </c>
      <c r="Q1021" s="5">
        <f>SUM(Movie[[#This Row],[gross]]*((VLOOKUP(2024,CPI[],2,FALSE))/Movie[[#This Row],[CPI numbers]]))</f>
        <v>2650284.1459854012</v>
      </c>
      <c r="R1021" s="4">
        <f>IF(Movie[[#This Row],[budget]]=0,0,SUM((Movie[[#This Row],[gross]]-Movie[[#This Row],[budget]])/Movie[[#This Row],[budget]]))</f>
        <v>0</v>
      </c>
    </row>
    <row r="1022" spans="1:18" x14ac:dyDescent="0.3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 s="1">
        <v>502237</v>
      </c>
      <c r="N1022" t="s">
        <v>118</v>
      </c>
      <c r="O1022">
        <v>104</v>
      </c>
      <c r="P1022">
        <f>VLOOKUP(D1022,CPI[],2,FALSE)</f>
        <v>109.6</v>
      </c>
      <c r="Q1022" s="5">
        <f>SUM(Movie[[#This Row],[gross]]*((VLOOKUP(2024,CPI[],2,FALSE))/Movie[[#This Row],[CPI numbers]]))</f>
        <v>1437515.938868613</v>
      </c>
      <c r="R1022" s="4">
        <f>IF(Movie[[#This Row],[budget]]=0,0,SUM((Movie[[#This Row],[gross]]-Movie[[#This Row],[budget]])/Movie[[#This Row],[budget]]))</f>
        <v>0</v>
      </c>
    </row>
    <row r="1023" spans="1:18" x14ac:dyDescent="0.3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 s="1">
        <v>2390525</v>
      </c>
      <c r="N1023" t="s">
        <v>1175</v>
      </c>
      <c r="O1023">
        <v>95</v>
      </c>
      <c r="P1023">
        <f>VLOOKUP(D1023,CPI[],2,FALSE)</f>
        <v>109.6</v>
      </c>
      <c r="Q1023" s="5">
        <f>SUM(Movie[[#This Row],[gross]]*((VLOOKUP(2024,CPI[],2,FALSE))/Movie[[#This Row],[CPI numbers]]))</f>
        <v>6842223.4717153283</v>
      </c>
      <c r="R1023" s="4">
        <f>IF(Movie[[#This Row],[budget]]=0,0,SUM((Movie[[#This Row],[gross]]-Movie[[#This Row],[budget]])/Movie[[#This Row],[budget]]))</f>
        <v>0</v>
      </c>
    </row>
    <row r="1024" spans="1:18" x14ac:dyDescent="0.3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 s="1">
        <v>1500000</v>
      </c>
      <c r="N1024" t="s">
        <v>3777</v>
      </c>
      <c r="O1024">
        <v>100</v>
      </c>
      <c r="P1024">
        <f>VLOOKUP(D1024,CPI[],2,FALSE)</f>
        <v>109.6</v>
      </c>
      <c r="Q1024" s="5">
        <f>SUM(Movie[[#This Row],[gross]]*((VLOOKUP(2024,CPI[],2,FALSE))/Movie[[#This Row],[CPI numbers]]))</f>
        <v>4293339.4160583941</v>
      </c>
      <c r="R1024" s="4">
        <f>IF(Movie[[#This Row],[budget]]=0,0,SUM((Movie[[#This Row],[gross]]-Movie[[#This Row],[budget]])/Movie[[#This Row],[budget]]))</f>
        <v>0</v>
      </c>
    </row>
    <row r="1025" spans="1:18" x14ac:dyDescent="0.3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 s="1">
        <v>8540346</v>
      </c>
      <c r="N1025" t="s">
        <v>1734</v>
      </c>
      <c r="O1025">
        <v>76</v>
      </c>
      <c r="P1025">
        <f>VLOOKUP(D1025,CPI[],2,FALSE)</f>
        <v>109.6</v>
      </c>
      <c r="Q1025" s="5">
        <f>SUM(Movie[[#This Row],[gross]]*((VLOOKUP(2024,CPI[],2,FALSE))/Movie[[#This Row],[CPI numbers]]))</f>
        <v>24444402.739051092</v>
      </c>
      <c r="R1025" s="4">
        <f>IF(Movie[[#This Row],[budget]]=0,0,SUM((Movie[[#This Row],[gross]]-Movie[[#This Row],[budget]])/Movie[[#This Row],[budget]]))</f>
        <v>0</v>
      </c>
    </row>
    <row r="1026" spans="1:18" x14ac:dyDescent="0.3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 s="1">
        <v>601451</v>
      </c>
      <c r="N1026" t="s">
        <v>3783</v>
      </c>
      <c r="O1026">
        <v>87</v>
      </c>
      <c r="P1026">
        <f>VLOOKUP(D1026,CPI[],2,FALSE)</f>
        <v>109.6</v>
      </c>
      <c r="Q1026" s="5">
        <f>SUM(Movie[[#This Row],[gross]]*((VLOOKUP(2024,CPI[],2,FALSE))/Movie[[#This Row],[CPI numbers]]))</f>
        <v>1721488.8567518247</v>
      </c>
      <c r="R1026" s="4">
        <f>IF(Movie[[#This Row],[budget]]=0,0,SUM((Movie[[#This Row],[gross]]-Movie[[#This Row],[budget]])/Movie[[#This Row],[budget]]))</f>
        <v>0</v>
      </c>
    </row>
    <row r="1027" spans="1:18" x14ac:dyDescent="0.3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 s="1">
        <v>3401376</v>
      </c>
      <c r="M1027" s="1">
        <v>3388020</v>
      </c>
      <c r="N1027" t="s">
        <v>711</v>
      </c>
      <c r="O1027">
        <v>95</v>
      </c>
      <c r="P1027">
        <f>VLOOKUP(D1027,CPI[],2,FALSE)</f>
        <v>109.6</v>
      </c>
      <c r="Q1027" s="5">
        <f>SUM(Movie[[#This Row],[gross]]*((VLOOKUP(2024,CPI[],2,FALSE))/Movie[[#This Row],[CPI numbers]]))</f>
        <v>9697279.872262774</v>
      </c>
      <c r="R1027" s="4">
        <f>IF(Movie[[#This Row],[budget]]=0,0,SUM((Movie[[#This Row],[gross]]-Movie[[#This Row],[budget]])/Movie[[#This Row],[budget]]))</f>
        <v>-3.9266461573198609E-3</v>
      </c>
    </row>
    <row r="1028" spans="1:18" x14ac:dyDescent="0.3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 s="1">
        <v>416393</v>
      </c>
      <c r="N1028" t="s">
        <v>3791</v>
      </c>
      <c r="O1028">
        <v>105</v>
      </c>
      <c r="P1028">
        <f>VLOOKUP(D1028,CPI[],2,FALSE)</f>
        <v>109.6</v>
      </c>
      <c r="Q1028" s="5">
        <f>SUM(Movie[[#This Row],[gross]]*((VLOOKUP(2024,CPI[],2,FALSE))/Movie[[#This Row],[CPI numbers]]))</f>
        <v>1191810.9863138685</v>
      </c>
      <c r="R1028" s="4">
        <f>IF(Movie[[#This Row],[budget]]=0,0,SUM((Movie[[#This Row],[gross]]-Movie[[#This Row],[budget]])/Movie[[#This Row],[budget]]))</f>
        <v>0</v>
      </c>
    </row>
    <row r="1029" spans="1:18" x14ac:dyDescent="0.3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 s="1">
        <v>1254040</v>
      </c>
      <c r="N1029" t="s">
        <v>384</v>
      </c>
      <c r="O1029">
        <v>101</v>
      </c>
      <c r="P1029">
        <f>VLOOKUP(D1029,CPI[],2,FALSE)</f>
        <v>109.6</v>
      </c>
      <c r="Q1029" s="5">
        <f>SUM(Movie[[#This Row],[gross]]*((VLOOKUP(2024,CPI[],2,FALSE))/Movie[[#This Row],[CPI numbers]]))</f>
        <v>3589346.2408759124</v>
      </c>
      <c r="R1029" s="4">
        <f>IF(Movie[[#This Row],[budget]]=0,0,SUM((Movie[[#This Row],[gross]]-Movie[[#This Row],[budget]])/Movie[[#This Row],[budget]]))</f>
        <v>0</v>
      </c>
    </row>
    <row r="1030" spans="1:18" x14ac:dyDescent="0.3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 s="1">
        <v>600000</v>
      </c>
      <c r="N1030" t="s">
        <v>3796</v>
      </c>
      <c r="O1030">
        <v>105</v>
      </c>
      <c r="P1030">
        <f>VLOOKUP(D1030,CPI[],2,FALSE)</f>
        <v>109.6</v>
      </c>
      <c r="Q1030" s="5">
        <f>SUM(Movie[[#This Row],[gross]]*((VLOOKUP(2024,CPI[],2,FALSE))/Movie[[#This Row],[CPI numbers]]))</f>
        <v>0</v>
      </c>
      <c r="R1030" s="4">
        <f>IF(Movie[[#This Row],[budget]]=0,0,SUM((Movie[[#This Row],[gross]]-Movie[[#This Row],[budget]])/Movie[[#This Row],[budget]]))</f>
        <v>-1</v>
      </c>
    </row>
    <row r="1031" spans="1:18" x14ac:dyDescent="0.3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 s="1">
        <v>781727</v>
      </c>
      <c r="N1031" t="s">
        <v>3800</v>
      </c>
      <c r="O1031">
        <v>89</v>
      </c>
      <c r="P1031">
        <f>VLOOKUP(D1031,CPI[],2,FALSE)</f>
        <v>109.6</v>
      </c>
      <c r="Q1031" s="5">
        <f>SUM(Movie[[#This Row],[gross]]*((VLOOKUP(2024,CPI[],2,FALSE))/Movie[[#This Row],[CPI numbers]]))</f>
        <v>2237479.5611313866</v>
      </c>
      <c r="R1031" s="4">
        <f>IF(Movie[[#This Row],[budget]]=0,0,SUM((Movie[[#This Row],[gross]]-Movie[[#This Row],[budget]])/Movie[[#This Row],[budget]]))</f>
        <v>0</v>
      </c>
    </row>
    <row r="1032" spans="1:18" x14ac:dyDescent="0.3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  <c r="P1032">
        <f>VLOOKUP(D1032,CPI[],2,FALSE)</f>
        <v>109.6</v>
      </c>
      <c r="Q1032" s="5">
        <f>SUM(Movie[[#This Row],[gross]]*((VLOOKUP(2024,CPI[],2,FALSE))/Movie[[#This Row],[CPI numbers]]))</f>
        <v>0</v>
      </c>
      <c r="R1032" s="4">
        <f>IF(Movie[[#This Row],[budget]]=0,0,SUM((Movie[[#This Row],[gross]]-Movie[[#This Row],[budget]])/Movie[[#This Row],[budget]]))</f>
        <v>0</v>
      </c>
    </row>
    <row r="1033" spans="1:18" x14ac:dyDescent="0.3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 s="1">
        <v>6408791</v>
      </c>
      <c r="N1033" t="s">
        <v>3807</v>
      </c>
      <c r="O1033">
        <v>110</v>
      </c>
      <c r="P1033">
        <f>VLOOKUP(D1033,CPI[],2,FALSE)</f>
        <v>109.6</v>
      </c>
      <c r="Q1033" s="5">
        <f>SUM(Movie[[#This Row],[gross]]*((VLOOKUP(2024,CPI[],2,FALSE))/Movie[[#This Row],[CPI numbers]]))</f>
        <v>18343410.006386861</v>
      </c>
      <c r="R1033" s="4">
        <f>IF(Movie[[#This Row],[budget]]=0,0,SUM((Movie[[#This Row],[gross]]-Movie[[#This Row],[budget]])/Movie[[#This Row],[budget]]))</f>
        <v>0</v>
      </c>
    </row>
    <row r="1034" spans="1:18" x14ac:dyDescent="0.3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 s="1">
        <v>583800</v>
      </c>
      <c r="N1034" t="s">
        <v>3812</v>
      </c>
      <c r="O1034">
        <v>90</v>
      </c>
      <c r="P1034">
        <f>VLOOKUP(D1034,CPI[],2,FALSE)</f>
        <v>109.6</v>
      </c>
      <c r="Q1034" s="5">
        <f>SUM(Movie[[#This Row],[gross]]*((VLOOKUP(2024,CPI[],2,FALSE))/Movie[[#This Row],[CPI numbers]]))</f>
        <v>1670967.700729927</v>
      </c>
      <c r="R1034" s="4">
        <f>IF(Movie[[#This Row],[budget]]=0,0,SUM((Movie[[#This Row],[gross]]-Movie[[#This Row],[budget]])/Movie[[#This Row],[budget]]))</f>
        <v>0</v>
      </c>
    </row>
    <row r="1035" spans="1:18" x14ac:dyDescent="0.3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 s="1">
        <v>2497233</v>
      </c>
      <c r="O1035">
        <v>90</v>
      </c>
      <c r="P1035">
        <f>VLOOKUP(D1035,CPI[],2,FALSE)</f>
        <v>109.6</v>
      </c>
      <c r="Q1035" s="5">
        <f>SUM(Movie[[#This Row],[gross]]*((VLOOKUP(2024,CPI[],2,FALSE))/Movie[[#This Row],[CPI numbers]]))</f>
        <v>7147645.9133211672</v>
      </c>
      <c r="R1035" s="4">
        <f>IF(Movie[[#This Row],[budget]]=0,0,SUM((Movie[[#This Row],[gross]]-Movie[[#This Row],[budget]])/Movie[[#This Row],[budget]]))</f>
        <v>0</v>
      </c>
    </row>
    <row r="1036" spans="1:18" x14ac:dyDescent="0.3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 s="1">
        <v>1500000</v>
      </c>
      <c r="N1036" t="s">
        <v>3819</v>
      </c>
      <c r="O1036">
        <v>86</v>
      </c>
      <c r="P1036">
        <f>VLOOKUP(D1036,CPI[],2,FALSE)</f>
        <v>109.6</v>
      </c>
      <c r="Q1036" s="5">
        <f>SUM(Movie[[#This Row],[gross]]*((VLOOKUP(2024,CPI[],2,FALSE))/Movie[[#This Row],[CPI numbers]]))</f>
        <v>0</v>
      </c>
      <c r="R1036" s="4">
        <f>IF(Movie[[#This Row],[budget]]=0,0,SUM((Movie[[#This Row],[gross]]-Movie[[#This Row],[budget]])/Movie[[#This Row],[budget]]))</f>
        <v>-1</v>
      </c>
    </row>
    <row r="1037" spans="1:18" x14ac:dyDescent="0.3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 s="1">
        <v>8736</v>
      </c>
      <c r="N1037" t="s">
        <v>1175</v>
      </c>
      <c r="O1037">
        <v>107</v>
      </c>
      <c r="P1037">
        <f>VLOOKUP(D1037,CPI[],2,FALSE)</f>
        <v>109.6</v>
      </c>
      <c r="Q1037" s="5">
        <f>SUM(Movie[[#This Row],[gross]]*((VLOOKUP(2024,CPI[],2,FALSE))/Movie[[#This Row],[CPI numbers]]))</f>
        <v>25004.408759124086</v>
      </c>
      <c r="R1037" s="4">
        <f>IF(Movie[[#This Row],[budget]]=0,0,SUM((Movie[[#This Row],[gross]]-Movie[[#This Row],[budget]])/Movie[[#This Row],[budget]]))</f>
        <v>0</v>
      </c>
    </row>
    <row r="1038" spans="1:18" x14ac:dyDescent="0.3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 s="1">
        <v>2995527</v>
      </c>
      <c r="N1038" t="s">
        <v>3826</v>
      </c>
      <c r="O1038">
        <v>90</v>
      </c>
      <c r="P1038">
        <f>VLOOKUP(D1038,CPI[],2,FALSE)</f>
        <v>109.6</v>
      </c>
      <c r="Q1038" s="5">
        <f>SUM(Movie[[#This Row],[gross]]*((VLOOKUP(2024,CPI[],2,FALSE))/Movie[[#This Row],[CPI numbers]]))</f>
        <v>8573876.0939781014</v>
      </c>
      <c r="R1038" s="4">
        <f>IF(Movie[[#This Row],[budget]]=0,0,SUM((Movie[[#This Row],[gross]]-Movie[[#This Row],[budget]])/Movie[[#This Row],[budget]]))</f>
        <v>0</v>
      </c>
    </row>
    <row r="1039" spans="1:18" x14ac:dyDescent="0.3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 s="1">
        <v>2000000</v>
      </c>
      <c r="M1039" s="1">
        <v>1301121</v>
      </c>
      <c r="N1039" t="s">
        <v>2782</v>
      </c>
      <c r="O1039">
        <v>111</v>
      </c>
      <c r="P1039">
        <f>VLOOKUP(D1039,CPI[],2,FALSE)</f>
        <v>109.6</v>
      </c>
      <c r="Q1039" s="5">
        <f>SUM(Movie[[#This Row],[gross]]*((VLOOKUP(2024,CPI[],2,FALSE))/Movie[[#This Row],[CPI numbers]]))</f>
        <v>3724102.7162408759</v>
      </c>
      <c r="R1039" s="4">
        <f>IF(Movie[[#This Row],[budget]]=0,0,SUM((Movie[[#This Row],[gross]]-Movie[[#This Row],[budget]])/Movie[[#This Row],[budget]]))</f>
        <v>-0.34943950000000001</v>
      </c>
    </row>
    <row r="1040" spans="1:18" x14ac:dyDescent="0.3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 s="1">
        <v>512403</v>
      </c>
      <c r="N1040" t="s">
        <v>3835</v>
      </c>
      <c r="O1040">
        <v>144</v>
      </c>
      <c r="P1040">
        <f>VLOOKUP(D1040,CPI[],2,FALSE)</f>
        <v>109.6</v>
      </c>
      <c r="Q1040" s="5">
        <f>SUM(Movie[[#This Row],[gross]]*((VLOOKUP(2024,CPI[],2,FALSE))/Movie[[#This Row],[CPI numbers]]))</f>
        <v>1466613.3312043794</v>
      </c>
      <c r="R1040" s="4">
        <f>IF(Movie[[#This Row],[budget]]=0,0,SUM((Movie[[#This Row],[gross]]-Movie[[#This Row],[budget]])/Movie[[#This Row],[budget]]))</f>
        <v>0</v>
      </c>
    </row>
    <row r="1041" spans="1:18" x14ac:dyDescent="0.3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 s="1">
        <v>563358</v>
      </c>
      <c r="N1041" t="s">
        <v>3440</v>
      </c>
      <c r="O1041">
        <v>107</v>
      </c>
      <c r="P1041">
        <f>VLOOKUP(D1041,CPI[],2,FALSE)</f>
        <v>109.6</v>
      </c>
      <c r="Q1041" s="5">
        <f>SUM(Movie[[#This Row],[gross]]*((VLOOKUP(2024,CPI[],2,FALSE))/Movie[[#This Row],[CPI numbers]]))</f>
        <v>1612458.0711678832</v>
      </c>
      <c r="R1041" s="4">
        <f>IF(Movie[[#This Row],[budget]]=0,0,SUM((Movie[[#This Row],[gross]]-Movie[[#This Row],[budget]])/Movie[[#This Row],[budget]]))</f>
        <v>0</v>
      </c>
    </row>
    <row r="1042" spans="1:18" x14ac:dyDescent="0.3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  <c r="P1042">
        <f>VLOOKUP(D1042,CPI[],2,FALSE)</f>
        <v>109.6</v>
      </c>
      <c r="Q1042" s="5">
        <f>SUM(Movie[[#This Row],[gross]]*((VLOOKUP(2024,CPI[],2,FALSE))/Movie[[#This Row],[CPI numbers]]))</f>
        <v>0</v>
      </c>
      <c r="R1042" s="4">
        <f>IF(Movie[[#This Row],[budget]]=0,0,SUM((Movie[[#This Row],[gross]]-Movie[[#This Row],[budget]])/Movie[[#This Row],[budget]]))</f>
        <v>0</v>
      </c>
    </row>
    <row r="1043" spans="1:18" x14ac:dyDescent="0.3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  <c r="P1043">
        <f>VLOOKUP(D1043,CPI[],2,FALSE)</f>
        <v>109.6</v>
      </c>
      <c r="Q1043" s="5">
        <f>SUM(Movie[[#This Row],[gross]]*((VLOOKUP(2024,CPI[],2,FALSE))/Movie[[#This Row],[CPI numbers]]))</f>
        <v>0</v>
      </c>
      <c r="R1043" s="4">
        <f>IF(Movie[[#This Row],[budget]]=0,0,SUM((Movie[[#This Row],[gross]]-Movie[[#This Row],[budget]])/Movie[[#This Row],[budget]]))</f>
        <v>0</v>
      </c>
    </row>
    <row r="1044" spans="1:18" x14ac:dyDescent="0.3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  <c r="P1044">
        <f>VLOOKUP(D1044,CPI[],2,FALSE)</f>
        <v>109.6</v>
      </c>
      <c r="Q1044" s="5">
        <f>SUM(Movie[[#This Row],[gross]]*((VLOOKUP(2024,CPI[],2,FALSE))/Movie[[#This Row],[CPI numbers]]))</f>
        <v>0</v>
      </c>
      <c r="R1044" s="4">
        <f>IF(Movie[[#This Row],[budget]]=0,0,SUM((Movie[[#This Row],[gross]]-Movie[[#This Row],[budget]])/Movie[[#This Row],[budget]]))</f>
        <v>0</v>
      </c>
    </row>
    <row r="1045" spans="1:18" x14ac:dyDescent="0.3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 s="1">
        <v>16000000</v>
      </c>
      <c r="M1045" s="1">
        <v>30902642</v>
      </c>
      <c r="N1045" t="s">
        <v>3854</v>
      </c>
      <c r="O1045">
        <v>98</v>
      </c>
      <c r="P1045">
        <f>VLOOKUP(D1045,CPI[],2,FALSE)</f>
        <v>113.6</v>
      </c>
      <c r="Q1045" s="5">
        <f>SUM(Movie[[#This Row],[gross]]*((VLOOKUP(2024,CPI[],2,FALSE))/Movie[[#This Row],[CPI numbers]]))</f>
        <v>85335904.889084503</v>
      </c>
      <c r="R1045" s="4">
        <f>IF(Movie[[#This Row],[budget]]=0,0,SUM((Movie[[#This Row],[gross]]-Movie[[#This Row],[budget]])/Movie[[#This Row],[budget]]))</f>
        <v>0.93141512500000001</v>
      </c>
    </row>
    <row r="1046" spans="1:18" x14ac:dyDescent="0.3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 s="1">
        <v>32388898</v>
      </c>
      <c r="N1046" t="s">
        <v>23</v>
      </c>
      <c r="O1046">
        <v>97</v>
      </c>
      <c r="P1046">
        <f>VLOOKUP(D1046,CPI[],2,FALSE)</f>
        <v>113.6</v>
      </c>
      <c r="Q1046" s="5">
        <f>SUM(Movie[[#This Row],[gross]]*((VLOOKUP(2024,CPI[],2,FALSE))/Movie[[#This Row],[CPI numbers]]))</f>
        <v>89440117.100352108</v>
      </c>
      <c r="R1046" s="4">
        <f>IF(Movie[[#This Row],[budget]]=0,0,SUM((Movie[[#This Row],[gross]]-Movie[[#This Row],[budget]])/Movie[[#This Row],[budget]]))</f>
        <v>0</v>
      </c>
    </row>
    <row r="1047" spans="1:18" x14ac:dyDescent="0.3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 s="1">
        <v>30000000</v>
      </c>
      <c r="M1047" s="1">
        <v>46357676</v>
      </c>
      <c r="N1047" t="s">
        <v>3860</v>
      </c>
      <c r="O1047">
        <v>116</v>
      </c>
      <c r="P1047">
        <f>VLOOKUP(D1047,CPI[],2,FALSE)</f>
        <v>113.6</v>
      </c>
      <c r="Q1047" s="5">
        <f>SUM(Movie[[#This Row],[gross]]*((VLOOKUP(2024,CPI[],2,FALSE))/Movie[[#This Row],[CPI numbers]]))</f>
        <v>128014110.57394366</v>
      </c>
      <c r="R1047" s="4">
        <f>IF(Movie[[#This Row],[budget]]=0,0,SUM((Movie[[#This Row],[gross]]-Movie[[#This Row],[budget]])/Movie[[#This Row],[budget]]))</f>
        <v>0.5452558666666667</v>
      </c>
    </row>
    <row r="1048" spans="1:18" x14ac:dyDescent="0.3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 s="1">
        <v>15000000</v>
      </c>
      <c r="M1048" s="1">
        <v>98268458</v>
      </c>
      <c r="N1048" t="s">
        <v>180</v>
      </c>
      <c r="O1048">
        <v>107</v>
      </c>
      <c r="P1048">
        <f>VLOOKUP(D1048,CPI[],2,FALSE)</f>
        <v>113.6</v>
      </c>
      <c r="Q1048" s="5">
        <f>SUM(Movie[[#This Row],[gross]]*((VLOOKUP(2024,CPI[],2,FALSE))/Movie[[#This Row],[CPI numbers]]))</f>
        <v>271362810.51584506</v>
      </c>
      <c r="R1048" s="4">
        <f>IF(Movie[[#This Row],[budget]]=0,0,SUM((Movie[[#This Row],[gross]]-Movie[[#This Row],[budget]])/Movie[[#This Row],[budget]]))</f>
        <v>5.5512305333333334</v>
      </c>
    </row>
    <row r="1049" spans="1:18" x14ac:dyDescent="0.3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 s="1">
        <v>13000000</v>
      </c>
      <c r="M1049" s="1">
        <v>53424681</v>
      </c>
      <c r="N1049" t="s">
        <v>50</v>
      </c>
      <c r="O1049">
        <v>102</v>
      </c>
      <c r="P1049">
        <f>VLOOKUP(D1049,CPI[],2,FALSE)</f>
        <v>113.6</v>
      </c>
      <c r="Q1049" s="5">
        <f>SUM(Movie[[#This Row],[gross]]*((VLOOKUP(2024,CPI[],2,FALSE))/Movie[[#This Row],[CPI numbers]]))</f>
        <v>147529246.7403169</v>
      </c>
      <c r="R1049" s="4">
        <f>IF(Movie[[#This Row],[budget]]=0,0,SUM((Movie[[#This Row],[gross]]-Movie[[#This Row],[budget]])/Movie[[#This Row],[budget]]))</f>
        <v>3.109590846153846</v>
      </c>
    </row>
    <row r="1050" spans="1:18" x14ac:dyDescent="0.3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 s="1">
        <v>6000000</v>
      </c>
      <c r="M1050" s="1">
        <v>214577242</v>
      </c>
      <c r="N1050" t="s">
        <v>3869</v>
      </c>
      <c r="O1050">
        <v>100</v>
      </c>
      <c r="P1050">
        <f>VLOOKUP(D1050,CPI[],2,FALSE)</f>
        <v>113.6</v>
      </c>
      <c r="Q1050" s="5">
        <f>SUM(Movie[[#This Row],[gross]]*((VLOOKUP(2024,CPI[],2,FALSE))/Movie[[#This Row],[CPI numbers]]))</f>
        <v>592542964.92429578</v>
      </c>
      <c r="R1050" s="4">
        <f>IF(Movie[[#This Row],[budget]]=0,0,SUM((Movie[[#This Row],[gross]]-Movie[[#This Row],[budget]])/Movie[[#This Row],[budget]]))</f>
        <v>34.762873666666664</v>
      </c>
    </row>
    <row r="1051" spans="1:18" x14ac:dyDescent="0.3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 s="1">
        <v>7000000</v>
      </c>
      <c r="M1051" s="1">
        <v>34368475</v>
      </c>
      <c r="N1051" t="s">
        <v>2092</v>
      </c>
      <c r="O1051">
        <v>102</v>
      </c>
      <c r="P1051">
        <f>VLOOKUP(D1051,CPI[],2,FALSE)</f>
        <v>113.6</v>
      </c>
      <c r="Q1051" s="5">
        <f>SUM(Movie[[#This Row],[gross]]*((VLOOKUP(2024,CPI[],2,FALSE))/Movie[[#This Row],[CPI numbers]]))</f>
        <v>94906607.460387319</v>
      </c>
      <c r="R1051" s="4">
        <f>IF(Movie[[#This Row],[budget]]=0,0,SUM((Movie[[#This Row],[gross]]-Movie[[#This Row],[budget]])/Movie[[#This Row],[budget]]))</f>
        <v>3.9097821428571429</v>
      </c>
    </row>
    <row r="1052" spans="1:18" x14ac:dyDescent="0.3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 s="1">
        <v>25000000</v>
      </c>
      <c r="M1052" s="1">
        <v>76270454</v>
      </c>
      <c r="N1052" t="s">
        <v>44</v>
      </c>
      <c r="O1052">
        <v>119</v>
      </c>
      <c r="P1052">
        <f>VLOOKUP(D1052,CPI[],2,FALSE)</f>
        <v>113.6</v>
      </c>
      <c r="Q1052" s="5">
        <f>SUM(Movie[[#This Row],[gross]]*((VLOOKUP(2024,CPI[],2,FALSE))/Movie[[#This Row],[CPI numbers]]))</f>
        <v>210616561.7940141</v>
      </c>
      <c r="R1052" s="4">
        <f>IF(Movie[[#This Row],[budget]]=0,0,SUM((Movie[[#This Row],[gross]]-Movie[[#This Row],[budget]])/Movie[[#This Row],[budget]]))</f>
        <v>2.0508181599999999</v>
      </c>
    </row>
    <row r="1053" spans="1:18" x14ac:dyDescent="0.3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 s="1">
        <v>22700000</v>
      </c>
      <c r="M1053" s="1">
        <v>38119483</v>
      </c>
      <c r="N1053" t="s">
        <v>363</v>
      </c>
      <c r="O1053">
        <v>96</v>
      </c>
      <c r="P1053">
        <f>VLOOKUP(D1053,CPI[],2,FALSE)</f>
        <v>113.6</v>
      </c>
      <c r="Q1053" s="5">
        <f>SUM(Movie[[#This Row],[gross]]*((VLOOKUP(2024,CPI[],2,FALSE))/Movie[[#This Row],[CPI numbers]]))</f>
        <v>105264804.72799295</v>
      </c>
      <c r="R1053" s="4">
        <f>IF(Movie[[#This Row],[budget]]=0,0,SUM((Movie[[#This Row],[gross]]-Movie[[#This Row],[budget]])/Movie[[#This Row],[budget]]))</f>
        <v>0.67927237885462555</v>
      </c>
    </row>
    <row r="1054" spans="1:18" x14ac:dyDescent="0.3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 s="1">
        <v>6000000</v>
      </c>
      <c r="M1054" s="1">
        <v>29180280</v>
      </c>
      <c r="N1054" t="s">
        <v>3880</v>
      </c>
      <c r="O1054">
        <v>94</v>
      </c>
      <c r="P1054">
        <f>VLOOKUP(D1054,CPI[],2,FALSE)</f>
        <v>113.6</v>
      </c>
      <c r="Q1054" s="5">
        <f>SUM(Movie[[#This Row],[gross]]*((VLOOKUP(2024,CPI[],2,FALSE))/Movie[[#This Row],[CPI numbers]]))</f>
        <v>80579699.260563374</v>
      </c>
      <c r="R1054" s="4">
        <f>IF(Movie[[#This Row],[budget]]=0,0,SUM((Movie[[#This Row],[gross]]-Movie[[#This Row],[budget]])/Movie[[#This Row],[budget]]))</f>
        <v>3.8633799999999998</v>
      </c>
    </row>
    <row r="1055" spans="1:18" x14ac:dyDescent="0.3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 s="1">
        <v>15000000</v>
      </c>
      <c r="M1055" s="1">
        <v>120207127</v>
      </c>
      <c r="N1055" t="s">
        <v>23</v>
      </c>
      <c r="O1055">
        <v>109</v>
      </c>
      <c r="P1055">
        <f>VLOOKUP(D1055,CPI[],2,FALSE)</f>
        <v>113.6</v>
      </c>
      <c r="Q1055" s="5">
        <f>SUM(Movie[[#This Row],[gross]]*((VLOOKUP(2024,CPI[],2,FALSE))/Movie[[#This Row],[CPI numbers]]))</f>
        <v>331945208.97799295</v>
      </c>
      <c r="R1055" s="4">
        <f>IF(Movie[[#This Row],[budget]]=0,0,SUM((Movie[[#This Row],[gross]]-Movie[[#This Row],[budget]])/Movie[[#This Row],[budget]]))</f>
        <v>7.0138084666666662</v>
      </c>
    </row>
    <row r="1056" spans="1:18" x14ac:dyDescent="0.3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 s="1">
        <v>5000000</v>
      </c>
      <c r="M1056" s="1">
        <v>3369307</v>
      </c>
      <c r="N1056" t="s">
        <v>3888</v>
      </c>
      <c r="O1056">
        <v>94</v>
      </c>
      <c r="P1056">
        <f>VLOOKUP(D1056,CPI[],2,FALSE)</f>
        <v>113.6</v>
      </c>
      <c r="Q1056" s="5">
        <f>SUM(Movie[[#This Row],[gross]]*((VLOOKUP(2024,CPI[],2,FALSE))/Movie[[#This Row],[CPI numbers]]))</f>
        <v>9304151.4603873249</v>
      </c>
      <c r="R1056" s="4">
        <f>IF(Movie[[#This Row],[budget]]=0,0,SUM((Movie[[#This Row],[gross]]-Movie[[#This Row],[budget]])/Movie[[#This Row],[budget]]))</f>
        <v>-0.3261386</v>
      </c>
    </row>
    <row r="1057" spans="1:18" x14ac:dyDescent="0.3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 s="1">
        <v>6000000</v>
      </c>
      <c r="M1057" s="1">
        <v>42721196</v>
      </c>
      <c r="N1057" t="s">
        <v>3526</v>
      </c>
      <c r="O1057">
        <v>90</v>
      </c>
      <c r="P1057">
        <f>VLOOKUP(D1057,CPI[],2,FALSE)</f>
        <v>113.6</v>
      </c>
      <c r="Q1057" s="5">
        <f>SUM(Movie[[#This Row],[gross]]*((VLOOKUP(2024,CPI[],2,FALSE))/Movie[[#This Row],[CPI numbers]]))</f>
        <v>117972175.92605634</v>
      </c>
      <c r="R1057" s="4">
        <f>IF(Movie[[#This Row],[budget]]=0,0,SUM((Movie[[#This Row],[gross]]-Movie[[#This Row],[budget]])/Movie[[#This Row],[budget]]))</f>
        <v>6.1201993333333338</v>
      </c>
    </row>
    <row r="1058" spans="1:18" x14ac:dyDescent="0.3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 s="1">
        <v>22000000</v>
      </c>
      <c r="M1058" s="1">
        <v>17336370</v>
      </c>
      <c r="N1058" t="s">
        <v>1175</v>
      </c>
      <c r="O1058">
        <v>106</v>
      </c>
      <c r="P1058">
        <f>VLOOKUP(D1058,CPI[],2,FALSE)</f>
        <v>113.6</v>
      </c>
      <c r="Q1058" s="5">
        <f>SUM(Movie[[#This Row],[gross]]*((VLOOKUP(2024,CPI[],2,FALSE))/Movie[[#This Row],[CPI numbers]]))</f>
        <v>47873409.058098592</v>
      </c>
      <c r="R1058" s="4">
        <f>IF(Movie[[#This Row],[budget]]=0,0,SUM((Movie[[#This Row],[gross]]-Movie[[#This Row],[budget]])/Movie[[#This Row],[budget]]))</f>
        <v>-0.21198318181818182</v>
      </c>
    </row>
    <row r="1059" spans="1:18" x14ac:dyDescent="0.3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 s="1">
        <v>14000000</v>
      </c>
      <c r="M1059" s="1">
        <v>320145693</v>
      </c>
      <c r="N1059" t="s">
        <v>44</v>
      </c>
      <c r="O1059">
        <v>119</v>
      </c>
      <c r="P1059">
        <f>VLOOKUP(D1059,CPI[],2,FALSE)</f>
        <v>113.6</v>
      </c>
      <c r="Q1059" s="5">
        <f>SUM(Movie[[#This Row],[gross]]*((VLOOKUP(2024,CPI[],2,FALSE))/Movie[[#This Row],[CPI numbers]]))</f>
        <v>884064294.84242964</v>
      </c>
      <c r="R1059" s="4">
        <f>IF(Movie[[#This Row],[budget]]=0,0,SUM((Movie[[#This Row],[gross]]-Movie[[#This Row],[budget]])/Movie[[#This Row],[budget]]))</f>
        <v>21.867549499999999</v>
      </c>
    </row>
    <row r="1060" spans="1:18" x14ac:dyDescent="0.3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 s="1">
        <v>14575193</v>
      </c>
      <c r="N1060" t="s">
        <v>2175</v>
      </c>
      <c r="O1060">
        <v>94</v>
      </c>
      <c r="P1060">
        <f>VLOOKUP(D1060,CPI[],2,FALSE)</f>
        <v>113.6</v>
      </c>
      <c r="Q1060" s="5">
        <f>SUM(Movie[[#This Row],[gross]]*((VLOOKUP(2024,CPI[],2,FALSE))/Movie[[#This Row],[CPI numbers]]))</f>
        <v>40248574.331866197</v>
      </c>
      <c r="R1060" s="4">
        <f>IF(Movie[[#This Row],[budget]]=0,0,SUM((Movie[[#This Row],[gross]]-Movie[[#This Row],[budget]])/Movie[[#This Row],[budget]]))</f>
        <v>0</v>
      </c>
    </row>
    <row r="1061" spans="1:18" x14ac:dyDescent="0.3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 s="1">
        <v>35000000</v>
      </c>
      <c r="M1061" s="1">
        <v>22238696</v>
      </c>
      <c r="N1061" t="s">
        <v>1546</v>
      </c>
      <c r="O1061">
        <v>153</v>
      </c>
      <c r="P1061">
        <f>VLOOKUP(D1061,CPI[],2,FALSE)</f>
        <v>113.6</v>
      </c>
      <c r="Q1061" s="5">
        <f>SUM(Movie[[#This Row],[gross]]*((VLOOKUP(2024,CPI[],2,FALSE))/Movie[[#This Row],[CPI numbers]]))</f>
        <v>61410906.119718313</v>
      </c>
      <c r="R1061" s="4">
        <f>IF(Movie[[#This Row],[budget]]=0,0,SUM((Movie[[#This Row],[gross]]-Movie[[#This Row],[budget]])/Movie[[#This Row],[budget]]))</f>
        <v>-0.36460868571428573</v>
      </c>
    </row>
    <row r="1062" spans="1:18" x14ac:dyDescent="0.3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 s="1">
        <v>15000000</v>
      </c>
      <c r="M1062" s="1">
        <v>35509515</v>
      </c>
      <c r="N1062" t="s">
        <v>50</v>
      </c>
      <c r="O1062">
        <v>114</v>
      </c>
      <c r="P1062">
        <f>VLOOKUP(D1062,CPI[],2,FALSE)</f>
        <v>113.6</v>
      </c>
      <c r="Q1062" s="5">
        <f>SUM(Movie[[#This Row],[gross]]*((VLOOKUP(2024,CPI[],2,FALSE))/Movie[[#This Row],[CPI numbers]]))</f>
        <v>98057525.13644366</v>
      </c>
      <c r="R1062" s="4">
        <f>IF(Movie[[#This Row],[budget]]=0,0,SUM((Movie[[#This Row],[gross]]-Movie[[#This Row],[budget]])/Movie[[#This Row],[budget]]))</f>
        <v>1.3673010000000001</v>
      </c>
    </row>
    <row r="1063" spans="1:18" x14ac:dyDescent="0.3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 s="1">
        <v>22000000</v>
      </c>
      <c r="M1063" s="1">
        <v>63766510</v>
      </c>
      <c r="N1063" t="s">
        <v>23</v>
      </c>
      <c r="O1063">
        <v>118</v>
      </c>
      <c r="P1063">
        <f>VLOOKUP(D1063,CPI[],2,FALSE)</f>
        <v>113.6</v>
      </c>
      <c r="Q1063" s="5">
        <f>SUM(Movie[[#This Row],[gross]]*((VLOOKUP(2024,CPI[],2,FALSE))/Movie[[#This Row],[CPI numbers]]))</f>
        <v>176087624.88556337</v>
      </c>
      <c r="R1063" s="4">
        <f>IF(Movie[[#This Row],[budget]]=0,0,SUM((Movie[[#This Row],[gross]]-Movie[[#This Row],[budget]])/Movie[[#This Row],[budget]]))</f>
        <v>1.8984777272727273</v>
      </c>
    </row>
    <row r="1064" spans="1:18" x14ac:dyDescent="0.3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 s="1">
        <v>18553948</v>
      </c>
      <c r="N1064" t="s">
        <v>3915</v>
      </c>
      <c r="O1064">
        <v>95</v>
      </c>
      <c r="P1064">
        <f>VLOOKUP(D1064,CPI[],2,FALSE)</f>
        <v>113.6</v>
      </c>
      <c r="Q1064" s="5">
        <f>SUM(Movie[[#This Row],[gross]]*((VLOOKUP(2024,CPI[],2,FALSE))/Movie[[#This Row],[CPI numbers]]))</f>
        <v>51235682.109154932</v>
      </c>
      <c r="R1064" s="4">
        <f>IF(Movie[[#This Row],[budget]]=0,0,SUM((Movie[[#This Row],[gross]]-Movie[[#This Row],[budget]])/Movie[[#This Row],[budget]]))</f>
        <v>0</v>
      </c>
    </row>
    <row r="1065" spans="1:18" x14ac:dyDescent="0.3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 s="1">
        <v>27000000</v>
      </c>
      <c r="M1065" s="1">
        <v>38122105</v>
      </c>
      <c r="N1065" t="s">
        <v>3918</v>
      </c>
      <c r="O1065">
        <v>101</v>
      </c>
      <c r="P1065">
        <f>VLOOKUP(D1065,CPI[],2,FALSE)</f>
        <v>113.6</v>
      </c>
      <c r="Q1065" s="5">
        <f>SUM(Movie[[#This Row],[gross]]*((VLOOKUP(2024,CPI[],2,FALSE))/Movie[[#This Row],[CPI numbers]]))</f>
        <v>105272045.23327465</v>
      </c>
      <c r="R1065" s="4">
        <f>IF(Movie[[#This Row],[budget]]=0,0,SUM((Movie[[#This Row],[gross]]-Movie[[#This Row],[budget]])/Movie[[#This Row],[budget]]))</f>
        <v>0.41192981481481483</v>
      </c>
    </row>
    <row r="1066" spans="1:18" x14ac:dyDescent="0.3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 s="1">
        <v>10500000</v>
      </c>
      <c r="M1066" s="1">
        <v>25205460</v>
      </c>
      <c r="N1066" t="s">
        <v>3920</v>
      </c>
      <c r="O1066">
        <v>102</v>
      </c>
      <c r="P1066">
        <f>VLOOKUP(D1066,CPI[],2,FALSE)</f>
        <v>113.6</v>
      </c>
      <c r="Q1066" s="5">
        <f>SUM(Movie[[#This Row],[gross]]*((VLOOKUP(2024,CPI[],2,FALSE))/Movie[[#This Row],[CPI numbers]]))</f>
        <v>69603457.764084503</v>
      </c>
      <c r="R1066" s="4">
        <f>IF(Movie[[#This Row],[budget]]=0,0,SUM((Movie[[#This Row],[gross]]-Movie[[#This Row],[budget]])/Movie[[#This Row],[budget]]))</f>
        <v>1.40052</v>
      </c>
    </row>
    <row r="1067" spans="1:18" x14ac:dyDescent="0.3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 s="1">
        <v>17000000</v>
      </c>
      <c r="M1067" s="1">
        <v>17186348</v>
      </c>
      <c r="N1067" t="s">
        <v>3922</v>
      </c>
      <c r="O1067">
        <v>113</v>
      </c>
      <c r="P1067">
        <f>VLOOKUP(D1067,CPI[],2,FALSE)</f>
        <v>113.6</v>
      </c>
      <c r="Q1067" s="5">
        <f>SUM(Movie[[#This Row],[gross]]*((VLOOKUP(2024,CPI[],2,FALSE))/Movie[[#This Row],[CPI numbers]]))</f>
        <v>47459131.757042252</v>
      </c>
      <c r="R1067" s="4">
        <f>IF(Movie[[#This Row],[budget]]=0,0,SUM((Movie[[#This Row],[gross]]-Movie[[#This Row],[budget]])/Movie[[#This Row],[budget]]))</f>
        <v>1.0961647058823529E-2</v>
      </c>
    </row>
    <row r="1068" spans="1:18" x14ac:dyDescent="0.3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 s="1">
        <v>15000000</v>
      </c>
      <c r="M1068" s="1">
        <v>80642217</v>
      </c>
      <c r="N1068" t="s">
        <v>118</v>
      </c>
      <c r="O1068">
        <v>102</v>
      </c>
      <c r="P1068">
        <f>VLOOKUP(D1068,CPI[],2,FALSE)</f>
        <v>113.6</v>
      </c>
      <c r="Q1068" s="5">
        <f>SUM(Movie[[#This Row],[gross]]*((VLOOKUP(2024,CPI[],2,FALSE))/Movie[[#This Row],[CPI numbers]]))</f>
        <v>222688939.02200705</v>
      </c>
      <c r="R1068" s="4">
        <f>IF(Movie[[#This Row],[budget]]=0,0,SUM((Movie[[#This Row],[gross]]-Movie[[#This Row],[budget]])/Movie[[#This Row],[budget]]))</f>
        <v>4.3761478</v>
      </c>
    </row>
    <row r="1069" spans="1:18" x14ac:dyDescent="0.3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 s="1">
        <v>23000000</v>
      </c>
      <c r="M1069" s="1">
        <v>51881013</v>
      </c>
      <c r="N1069" t="s">
        <v>61</v>
      </c>
      <c r="O1069">
        <v>89</v>
      </c>
      <c r="P1069">
        <f>VLOOKUP(D1069,CPI[],2,FALSE)</f>
        <v>113.6</v>
      </c>
      <c r="Q1069" s="5">
        <f>SUM(Movie[[#This Row],[gross]]*((VLOOKUP(2024,CPI[],2,FALSE))/Movie[[#This Row],[CPI numbers]]))</f>
        <v>143266494.52552816</v>
      </c>
      <c r="R1069" s="4">
        <f>IF(Movie[[#This Row],[budget]]=0,0,SUM((Movie[[#This Row],[gross]]-Movie[[#This Row],[budget]])/Movie[[#This Row],[budget]]))</f>
        <v>1.2556962173913044</v>
      </c>
    </row>
    <row r="1070" spans="1:18" x14ac:dyDescent="0.3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 s="1">
        <v>15000000</v>
      </c>
      <c r="M1070" s="1">
        <v>43848069</v>
      </c>
      <c r="N1070" t="s">
        <v>180</v>
      </c>
      <c r="O1070">
        <v>126</v>
      </c>
      <c r="P1070">
        <f>VLOOKUP(D1070,CPI[],2,FALSE)</f>
        <v>113.6</v>
      </c>
      <c r="Q1070" s="5">
        <f>SUM(Movie[[#This Row],[gross]]*((VLOOKUP(2024,CPI[],2,FALSE))/Movie[[#This Row],[CPI numbers]]))</f>
        <v>121083972.22975352</v>
      </c>
      <c r="R1070" s="4">
        <f>IF(Movie[[#This Row],[budget]]=0,0,SUM((Movie[[#This Row],[gross]]-Movie[[#This Row],[budget]])/Movie[[#This Row],[budget]]))</f>
        <v>1.9232046</v>
      </c>
    </row>
    <row r="1071" spans="1:18" x14ac:dyDescent="0.3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 s="1">
        <v>13000000</v>
      </c>
      <c r="M1071" s="1">
        <v>123922370</v>
      </c>
      <c r="N1071" t="s">
        <v>2092</v>
      </c>
      <c r="O1071">
        <v>121</v>
      </c>
      <c r="P1071">
        <f>VLOOKUP(D1071,CPI[],2,FALSE)</f>
        <v>113.6</v>
      </c>
      <c r="Q1071" s="5">
        <f>SUM(Movie[[#This Row],[gross]]*((VLOOKUP(2024,CPI[],2,FALSE))/Movie[[#This Row],[CPI numbers]]))</f>
        <v>342204643.21302819</v>
      </c>
      <c r="R1071" s="4">
        <f>IF(Movie[[#This Row],[budget]]=0,0,SUM((Movie[[#This Row],[gross]]-Movie[[#This Row],[budget]])/Movie[[#This Row],[budget]]))</f>
        <v>8.5324899999999992</v>
      </c>
    </row>
    <row r="1072" spans="1:18" x14ac:dyDescent="0.3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 s="1">
        <v>4500000</v>
      </c>
      <c r="M1072" s="1">
        <v>44793222</v>
      </c>
      <c r="N1072" t="s">
        <v>2026</v>
      </c>
      <c r="O1072">
        <v>96</v>
      </c>
      <c r="P1072">
        <f>VLOOKUP(D1072,CPI[],2,FALSE)</f>
        <v>113.6</v>
      </c>
      <c r="Q1072" s="5">
        <f>SUM(Movie[[#This Row],[gross]]*((VLOOKUP(2024,CPI[],2,FALSE))/Movie[[#This Row],[CPI numbers]]))</f>
        <v>123693958.99119718</v>
      </c>
      <c r="R1072" s="4">
        <f>IF(Movie[[#This Row],[budget]]=0,0,SUM((Movie[[#This Row],[gross]]-Movie[[#This Row],[budget]])/Movie[[#This Row],[budget]]))</f>
        <v>8.9540493333333337</v>
      </c>
    </row>
    <row r="1073" spans="1:18" x14ac:dyDescent="0.3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 s="1">
        <v>30000000</v>
      </c>
      <c r="M1073" s="1">
        <v>49530280</v>
      </c>
      <c r="N1073" t="s">
        <v>44</v>
      </c>
      <c r="O1073">
        <v>93</v>
      </c>
      <c r="P1073">
        <f>VLOOKUP(D1073,CPI[],2,FALSE)</f>
        <v>113.6</v>
      </c>
      <c r="Q1073" s="5">
        <f>SUM(Movie[[#This Row],[gross]]*((VLOOKUP(2024,CPI[],2,FALSE))/Movie[[#This Row],[CPI numbers]]))</f>
        <v>136775077.78169015</v>
      </c>
      <c r="R1073" s="4">
        <f>IF(Movie[[#This Row],[budget]]=0,0,SUM((Movie[[#This Row],[gross]]-Movie[[#This Row],[budget]])/Movie[[#This Row],[budget]]))</f>
        <v>0.65100933333333333</v>
      </c>
    </row>
    <row r="1074" spans="1:18" x14ac:dyDescent="0.3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 s="1">
        <v>31623833</v>
      </c>
      <c r="N1074" t="s">
        <v>2092</v>
      </c>
      <c r="O1074">
        <v>94</v>
      </c>
      <c r="P1074">
        <f>VLOOKUP(D1074,CPI[],2,FALSE)</f>
        <v>113.6</v>
      </c>
      <c r="Q1074" s="5">
        <f>SUM(Movie[[#This Row],[gross]]*((VLOOKUP(2024,CPI[],2,FALSE))/Movie[[#This Row],[CPI numbers]]))</f>
        <v>87327433.205105633</v>
      </c>
      <c r="R1074" s="4">
        <f>IF(Movie[[#This Row],[budget]]=0,0,SUM((Movie[[#This Row],[gross]]-Movie[[#This Row],[budget]])/Movie[[#This Row],[budget]]))</f>
        <v>0</v>
      </c>
    </row>
    <row r="1075" spans="1:18" x14ac:dyDescent="0.3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 s="1">
        <v>22000000</v>
      </c>
      <c r="M1075" s="1">
        <v>26713187</v>
      </c>
      <c r="N1075" t="s">
        <v>118</v>
      </c>
      <c r="O1075">
        <v>112</v>
      </c>
      <c r="P1075">
        <f>VLOOKUP(D1075,CPI[],2,FALSE)</f>
        <v>113.6</v>
      </c>
      <c r="Q1075" s="5">
        <f>SUM(Movie[[#This Row],[gross]]*((VLOOKUP(2024,CPI[],2,FALSE))/Movie[[#This Row],[CPI numbers]]))</f>
        <v>73766960.932218313</v>
      </c>
      <c r="R1075" s="4">
        <f>IF(Movie[[#This Row],[budget]]=0,0,SUM((Movie[[#This Row],[gross]]-Movie[[#This Row],[budget]])/Movie[[#This Row],[budget]]))</f>
        <v>0.21423577272727273</v>
      </c>
    </row>
    <row r="1076" spans="1:18" x14ac:dyDescent="0.3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 s="1">
        <v>28000000</v>
      </c>
      <c r="M1076" s="1">
        <v>299965036</v>
      </c>
      <c r="N1076" t="s">
        <v>44</v>
      </c>
      <c r="O1076">
        <v>100</v>
      </c>
      <c r="P1076">
        <f>VLOOKUP(D1076,CPI[],2,FALSE)</f>
        <v>113.6</v>
      </c>
      <c r="Q1076" s="5">
        <f>SUM(Movie[[#This Row],[gross]]*((VLOOKUP(2024,CPI[],2,FALSE))/Movie[[#This Row],[CPI numbers]]))</f>
        <v>828336547.47535217</v>
      </c>
      <c r="R1076" s="4">
        <f>IF(Movie[[#This Row],[budget]]=0,0,SUM((Movie[[#This Row],[gross]]-Movie[[#This Row],[budget]])/Movie[[#This Row],[budget]]))</f>
        <v>9.7130369999999999</v>
      </c>
    </row>
    <row r="1077" spans="1:18" x14ac:dyDescent="0.3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 s="1">
        <v>17000000</v>
      </c>
      <c r="M1077" s="1">
        <v>15681020</v>
      </c>
      <c r="N1077" t="s">
        <v>1685</v>
      </c>
      <c r="O1077">
        <v>90</v>
      </c>
      <c r="P1077">
        <f>VLOOKUP(D1077,CPI[],2,FALSE)</f>
        <v>113.6</v>
      </c>
      <c r="Q1077" s="5">
        <f>SUM(Movie[[#This Row],[gross]]*((VLOOKUP(2024,CPI[],2,FALSE))/Movie[[#This Row],[CPI numbers]]))</f>
        <v>43302253.292253524</v>
      </c>
      <c r="R1077" s="4">
        <f>IF(Movie[[#This Row],[budget]]=0,0,SUM((Movie[[#This Row],[gross]]-Movie[[#This Row],[budget]])/Movie[[#This Row],[budget]]))</f>
        <v>-7.7587058823529412E-2</v>
      </c>
    </row>
    <row r="1078" spans="1:18" x14ac:dyDescent="0.3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 s="1">
        <v>12000000</v>
      </c>
      <c r="M1078" s="1">
        <v>110996879</v>
      </c>
      <c r="N1078" t="s">
        <v>113</v>
      </c>
      <c r="O1078">
        <v>111</v>
      </c>
      <c r="P1078">
        <f>VLOOKUP(D1078,CPI[],2,FALSE)</f>
        <v>113.6</v>
      </c>
      <c r="Q1078" s="5">
        <f>SUM(Movie[[#This Row],[gross]]*((VLOOKUP(2024,CPI[],2,FALSE))/Movie[[#This Row],[CPI numbers]]))</f>
        <v>306511628.01320422</v>
      </c>
      <c r="R1078" s="4">
        <f>IF(Movie[[#This Row],[budget]]=0,0,SUM((Movie[[#This Row],[gross]]-Movie[[#This Row],[budget]])/Movie[[#This Row],[budget]]))</f>
        <v>8.2497399166666661</v>
      </c>
    </row>
    <row r="1079" spans="1:18" x14ac:dyDescent="0.3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 s="1">
        <v>1628359</v>
      </c>
      <c r="N1079" t="s">
        <v>3949</v>
      </c>
      <c r="O1079">
        <v>107</v>
      </c>
      <c r="P1079">
        <f>VLOOKUP(D1079,CPI[],2,FALSE)</f>
        <v>113.6</v>
      </c>
      <c r="Q1079" s="5">
        <f>SUM(Movie[[#This Row],[gross]]*((VLOOKUP(2024,CPI[],2,FALSE))/Movie[[#This Row],[CPI numbers]]))</f>
        <v>4496621.6399647892</v>
      </c>
      <c r="R1079" s="4">
        <f>IF(Movie[[#This Row],[budget]]=0,0,SUM((Movie[[#This Row],[gross]]-Movie[[#This Row],[budget]])/Movie[[#This Row],[budget]]))</f>
        <v>0</v>
      </c>
    </row>
    <row r="1080" spans="1:18" x14ac:dyDescent="0.3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 s="1">
        <v>3600000</v>
      </c>
      <c r="M1080" s="1">
        <v>5923798</v>
      </c>
      <c r="N1080" t="s">
        <v>513</v>
      </c>
      <c r="O1080">
        <v>84</v>
      </c>
      <c r="P1080">
        <f>VLOOKUP(D1080,CPI[],2,FALSE)</f>
        <v>113.6</v>
      </c>
      <c r="Q1080" s="5">
        <f>SUM(Movie[[#This Row],[gross]]*((VLOOKUP(2024,CPI[],2,FALSE))/Movie[[#This Row],[CPI numbers]]))</f>
        <v>16358234.441901408</v>
      </c>
      <c r="R1080" s="4">
        <f>IF(Movie[[#This Row],[budget]]=0,0,SUM((Movie[[#This Row],[gross]]-Movie[[#This Row],[budget]])/Movie[[#This Row],[budget]]))</f>
        <v>0.6454994444444444</v>
      </c>
    </row>
    <row r="1081" spans="1:18" x14ac:dyDescent="0.3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 s="1">
        <v>35659098</v>
      </c>
      <c r="N1081" t="s">
        <v>44</v>
      </c>
      <c r="O1081">
        <v>97</v>
      </c>
      <c r="P1081">
        <f>VLOOKUP(D1081,CPI[],2,FALSE)</f>
        <v>113.6</v>
      </c>
      <c r="Q1081" s="5">
        <f>SUM(Movie[[#This Row],[gross]]*((VLOOKUP(2024,CPI[],2,FALSE))/Movie[[#This Row],[CPI numbers]]))</f>
        <v>98470590.163732395</v>
      </c>
      <c r="R1081" s="4">
        <f>IF(Movie[[#This Row],[budget]]=0,0,SUM((Movie[[#This Row],[gross]]-Movie[[#This Row],[budget]])/Movie[[#This Row],[budget]]))</f>
        <v>0</v>
      </c>
    </row>
    <row r="1082" spans="1:18" x14ac:dyDescent="0.3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 s="1">
        <v>27000000</v>
      </c>
      <c r="M1082" s="1">
        <v>25893810</v>
      </c>
      <c r="N1082" t="s">
        <v>23</v>
      </c>
      <c r="O1082">
        <v>120</v>
      </c>
      <c r="P1082">
        <f>VLOOKUP(D1082,CPI[],2,FALSE)</f>
        <v>113.6</v>
      </c>
      <c r="Q1082" s="5">
        <f>SUM(Movie[[#This Row],[gross]]*((VLOOKUP(2024,CPI[],2,FALSE))/Movie[[#This Row],[CPI numbers]]))</f>
        <v>71504297.508802816</v>
      </c>
      <c r="R1082" s="4">
        <f>IF(Movie[[#This Row],[budget]]=0,0,SUM((Movie[[#This Row],[gross]]-Movie[[#This Row],[budget]])/Movie[[#This Row],[budget]]))</f>
        <v>-4.0969999999999999E-2</v>
      </c>
    </row>
    <row r="1083" spans="1:18" x14ac:dyDescent="0.3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 s="1">
        <v>40000000</v>
      </c>
      <c r="M1083" s="1">
        <v>51186259</v>
      </c>
      <c r="N1083" t="s">
        <v>588</v>
      </c>
      <c r="O1083">
        <v>130</v>
      </c>
      <c r="P1083">
        <f>VLOOKUP(D1083,CPI[],2,FALSE)</f>
        <v>113.6</v>
      </c>
      <c r="Q1083" s="5">
        <f>SUM(Movie[[#This Row],[gross]]*((VLOOKUP(2024,CPI[],2,FALSE))/Movie[[#This Row],[CPI numbers]]))</f>
        <v>141347970.49559858</v>
      </c>
      <c r="R1083" s="4">
        <f>IF(Movie[[#This Row],[budget]]=0,0,SUM((Movie[[#This Row],[gross]]-Movie[[#This Row],[budget]])/Movie[[#This Row],[budget]]))</f>
        <v>0.27965647500000002</v>
      </c>
    </row>
    <row r="1084" spans="1:18" x14ac:dyDescent="0.3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 s="1">
        <v>25000000</v>
      </c>
      <c r="M1084" s="1">
        <v>16057580</v>
      </c>
      <c r="N1084" t="s">
        <v>2216</v>
      </c>
      <c r="O1084">
        <v>93</v>
      </c>
      <c r="P1084">
        <f>VLOOKUP(D1084,CPI[],2,FALSE)</f>
        <v>113.6</v>
      </c>
      <c r="Q1084" s="5">
        <f>SUM(Movie[[#This Row],[gross]]*((VLOOKUP(2024,CPI[],2,FALSE))/Movie[[#This Row],[CPI numbers]]))</f>
        <v>44342102.517605633</v>
      </c>
      <c r="R1084" s="4">
        <f>IF(Movie[[#This Row],[budget]]=0,0,SUM((Movie[[#This Row],[gross]]-Movie[[#This Row],[budget]])/Movie[[#This Row],[budget]]))</f>
        <v>-0.35769679999999998</v>
      </c>
    </row>
    <row r="1085" spans="1:18" x14ac:dyDescent="0.3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 s="1">
        <v>43993869</v>
      </c>
      <c r="N1085" t="s">
        <v>1786</v>
      </c>
      <c r="O1085">
        <v>163</v>
      </c>
      <c r="P1085">
        <f>VLOOKUP(D1085,CPI[],2,FALSE)</f>
        <v>113.6</v>
      </c>
      <c r="Q1085" s="5">
        <f>SUM(Movie[[#This Row],[gross]]*((VLOOKUP(2024,CPI[],2,FALSE))/Movie[[#This Row],[CPI numbers]]))</f>
        <v>121486590.71566902</v>
      </c>
      <c r="R1085" s="4">
        <f>IF(Movie[[#This Row],[budget]]=0,0,SUM((Movie[[#This Row],[gross]]-Movie[[#This Row],[budget]])/Movie[[#This Row],[budget]]))</f>
        <v>0</v>
      </c>
    </row>
    <row r="1086" spans="1:18" x14ac:dyDescent="0.3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 s="1">
        <v>12396383</v>
      </c>
      <c r="N1086" t="s">
        <v>180</v>
      </c>
      <c r="O1086">
        <v>98</v>
      </c>
      <c r="P1086">
        <f>VLOOKUP(D1086,CPI[],2,FALSE)</f>
        <v>113.6</v>
      </c>
      <c r="Q1086" s="5">
        <f>SUM(Movie[[#This Row],[gross]]*((VLOOKUP(2024,CPI[],2,FALSE))/Movie[[#This Row],[CPI numbers]]))</f>
        <v>34231913.266725354</v>
      </c>
      <c r="R1086" s="4">
        <f>IF(Movie[[#This Row],[budget]]=0,0,SUM((Movie[[#This Row],[gross]]-Movie[[#This Row],[budget]])/Movie[[#This Row],[budget]]))</f>
        <v>0</v>
      </c>
    </row>
    <row r="1087" spans="1:18" x14ac:dyDescent="0.3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 s="1">
        <v>11000000</v>
      </c>
      <c r="M1087" s="1">
        <v>167780960</v>
      </c>
      <c r="N1087" t="s">
        <v>2092</v>
      </c>
      <c r="O1087">
        <v>102</v>
      </c>
      <c r="P1087">
        <f>VLOOKUP(D1087,CPI[],2,FALSE)</f>
        <v>113.6</v>
      </c>
      <c r="Q1087" s="5">
        <f>SUM(Movie[[#This Row],[gross]]*((VLOOKUP(2024,CPI[],2,FALSE))/Movie[[#This Row],[CPI numbers]]))</f>
        <v>463317668.59154928</v>
      </c>
      <c r="R1087" s="4">
        <f>IF(Movie[[#This Row],[budget]]=0,0,SUM((Movie[[#This Row],[gross]]-Movie[[#This Row],[budget]])/Movie[[#This Row],[budget]]))</f>
        <v>14.252814545454546</v>
      </c>
    </row>
    <row r="1088" spans="1:18" x14ac:dyDescent="0.3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 s="1">
        <v>6500000</v>
      </c>
      <c r="M1088" s="1">
        <v>54215416</v>
      </c>
      <c r="N1088" t="s">
        <v>31</v>
      </c>
      <c r="O1088">
        <v>108</v>
      </c>
      <c r="P1088">
        <f>VLOOKUP(D1088,CPI[],2,FALSE)</f>
        <v>113.6</v>
      </c>
      <c r="Q1088" s="5">
        <f>SUM(Movie[[#This Row],[gross]]*((VLOOKUP(2024,CPI[],2,FALSE))/Movie[[#This Row],[CPI numbers]]))</f>
        <v>149712816.8943662</v>
      </c>
      <c r="R1088" s="4">
        <f>IF(Movie[[#This Row],[budget]]=0,0,SUM((Movie[[#This Row],[gross]]-Movie[[#This Row],[budget]])/Movie[[#This Row],[budget]]))</f>
        <v>7.3408332307692303</v>
      </c>
    </row>
    <row r="1089" spans="1:18" x14ac:dyDescent="0.3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 s="1">
        <v>30063289</v>
      </c>
      <c r="N1089" t="s">
        <v>180</v>
      </c>
      <c r="O1089">
        <v>88</v>
      </c>
      <c r="P1089">
        <f>VLOOKUP(D1089,CPI[],2,FALSE)</f>
        <v>113.6</v>
      </c>
      <c r="Q1089" s="5">
        <f>SUM(Movie[[#This Row],[gross]]*((VLOOKUP(2024,CPI[],2,FALSE))/Movie[[#This Row],[CPI numbers]]))</f>
        <v>83018078.86707747</v>
      </c>
      <c r="R1089" s="4">
        <f>IF(Movie[[#This Row],[budget]]=0,0,SUM((Movie[[#This Row],[gross]]-Movie[[#This Row],[budget]])/Movie[[#This Row],[budget]]))</f>
        <v>0</v>
      </c>
    </row>
    <row r="1090" spans="1:18" x14ac:dyDescent="0.3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 s="1">
        <v>12000000</v>
      </c>
      <c r="M1090" s="1">
        <v>3769990</v>
      </c>
      <c r="N1090" t="s">
        <v>3918</v>
      </c>
      <c r="O1090">
        <v>79</v>
      </c>
      <c r="P1090">
        <f>VLOOKUP(D1090,CPI[],2,FALSE)</f>
        <v>113.6</v>
      </c>
      <c r="Q1090" s="5">
        <f>SUM(Movie[[#This Row],[gross]]*((VLOOKUP(2024,CPI[],2,FALSE))/Movie[[#This Row],[CPI numbers]]))</f>
        <v>10410614.991197184</v>
      </c>
      <c r="R1090" s="4">
        <f>IF(Movie[[#This Row],[budget]]=0,0,SUM((Movie[[#This Row],[gross]]-Movie[[#This Row],[budget]])/Movie[[#This Row],[budget]]))</f>
        <v>-0.68583416666666663</v>
      </c>
    </row>
    <row r="1091" spans="1:18" x14ac:dyDescent="0.3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 s="1">
        <v>3000000</v>
      </c>
      <c r="M1091" s="1">
        <v>14182492</v>
      </c>
      <c r="N1091" t="s">
        <v>3978</v>
      </c>
      <c r="O1091">
        <v>102</v>
      </c>
      <c r="P1091">
        <f>VLOOKUP(D1091,CPI[],2,FALSE)</f>
        <v>113.6</v>
      </c>
      <c r="Q1091" s="5">
        <f>SUM(Movie[[#This Row],[gross]]*((VLOOKUP(2024,CPI[],2,FALSE))/Movie[[#This Row],[CPI numbers]]))</f>
        <v>39164152.644366197</v>
      </c>
      <c r="R1091" s="4">
        <f>IF(Movie[[#This Row],[budget]]=0,0,SUM((Movie[[#This Row],[gross]]-Movie[[#This Row],[budget]])/Movie[[#This Row],[budget]]))</f>
        <v>3.7274973333333334</v>
      </c>
    </row>
    <row r="1092" spans="1:18" x14ac:dyDescent="0.3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 s="1">
        <v>3404057</v>
      </c>
      <c r="N1092" t="s">
        <v>2066</v>
      </c>
      <c r="O1092">
        <v>128</v>
      </c>
      <c r="P1092">
        <f>VLOOKUP(D1092,CPI[],2,FALSE)</f>
        <v>113.6</v>
      </c>
      <c r="Q1092" s="5">
        <f>SUM(Movie[[#This Row],[gross]]*((VLOOKUP(2024,CPI[],2,FALSE))/Movie[[#This Row],[CPI numbers]]))</f>
        <v>9400111.6276408453</v>
      </c>
      <c r="R1092" s="4">
        <f>IF(Movie[[#This Row],[budget]]=0,0,SUM((Movie[[#This Row],[gross]]-Movie[[#This Row],[budget]])/Movie[[#This Row],[budget]]))</f>
        <v>0</v>
      </c>
    </row>
    <row r="1093" spans="1:18" x14ac:dyDescent="0.3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 s="1">
        <v>2642567</v>
      </c>
      <c r="N1093" t="s">
        <v>839</v>
      </c>
      <c r="O1093">
        <v>140</v>
      </c>
      <c r="P1093">
        <f>VLOOKUP(D1093,CPI[],2,FALSE)</f>
        <v>113.6</v>
      </c>
      <c r="Q1093" s="5">
        <f>SUM(Movie[[#This Row],[gross]]*((VLOOKUP(2024,CPI[],2,FALSE))/Movie[[#This Row],[CPI numbers]]))</f>
        <v>7297299.8934859158</v>
      </c>
      <c r="R1093" s="4">
        <f>IF(Movie[[#This Row],[budget]]=0,0,SUM((Movie[[#This Row],[gross]]-Movie[[#This Row],[budget]])/Movie[[#This Row],[budget]]))</f>
        <v>0</v>
      </c>
    </row>
    <row r="1094" spans="1:18" x14ac:dyDescent="0.3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 s="1">
        <v>20000000</v>
      </c>
      <c r="M1094" s="1">
        <v>67331309</v>
      </c>
      <c r="N1094" t="s">
        <v>3920</v>
      </c>
      <c r="O1094">
        <v>133</v>
      </c>
      <c r="P1094">
        <f>VLOOKUP(D1094,CPI[],2,FALSE)</f>
        <v>113.6</v>
      </c>
      <c r="Q1094" s="5">
        <f>SUM(Movie[[#This Row],[gross]]*((VLOOKUP(2024,CPI[],2,FALSE))/Movie[[#This Row],[CPI numbers]]))</f>
        <v>185931616.4903169</v>
      </c>
      <c r="R1094" s="4">
        <f>IF(Movie[[#This Row],[budget]]=0,0,SUM((Movie[[#This Row],[gross]]-Movie[[#This Row],[budget]])/Movie[[#This Row],[budget]]))</f>
        <v>2.36656545</v>
      </c>
    </row>
    <row r="1095" spans="1:18" x14ac:dyDescent="0.3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 s="1">
        <v>10000000</v>
      </c>
      <c r="M1095" s="1">
        <v>49998613</v>
      </c>
      <c r="N1095" t="s">
        <v>1546</v>
      </c>
      <c r="O1095">
        <v>110</v>
      </c>
      <c r="P1095">
        <f>VLOOKUP(D1095,CPI[],2,FALSE)</f>
        <v>113.6</v>
      </c>
      <c r="Q1095" s="5">
        <f>SUM(Movie[[#This Row],[gross]]*((VLOOKUP(2024,CPI[],2,FALSE))/Movie[[#This Row],[CPI numbers]]))</f>
        <v>138068352.97623241</v>
      </c>
      <c r="R1095" s="4">
        <f>IF(Movie[[#This Row],[budget]]=0,0,SUM((Movie[[#This Row],[gross]]-Movie[[#This Row],[budget]])/Movie[[#This Row],[budget]]))</f>
        <v>3.9998613000000001</v>
      </c>
    </row>
    <row r="1096" spans="1:18" x14ac:dyDescent="0.3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 s="1">
        <v>3500000</v>
      </c>
      <c r="M1096" s="1">
        <v>14000000</v>
      </c>
      <c r="N1096" t="s">
        <v>2175</v>
      </c>
      <c r="O1096">
        <v>92</v>
      </c>
      <c r="P1096">
        <f>VLOOKUP(D1096,CPI[],2,FALSE)</f>
        <v>113.6</v>
      </c>
      <c r="Q1096" s="5">
        <f>SUM(Movie[[#This Row],[gross]]*((VLOOKUP(2024,CPI[],2,FALSE))/Movie[[#This Row],[CPI numbers]]))</f>
        <v>38660211.267605633</v>
      </c>
      <c r="R1096" s="4">
        <f>IF(Movie[[#This Row],[budget]]=0,0,SUM((Movie[[#This Row],[gross]]-Movie[[#This Row],[budget]])/Movie[[#This Row],[budget]]))</f>
        <v>3</v>
      </c>
    </row>
    <row r="1097" spans="1:18" x14ac:dyDescent="0.3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 s="1">
        <v>28061343</v>
      </c>
      <c r="N1097" t="s">
        <v>23</v>
      </c>
      <c r="O1097">
        <v>88</v>
      </c>
      <c r="P1097">
        <f>VLOOKUP(D1097,CPI[],2,FALSE)</f>
        <v>113.6</v>
      </c>
      <c r="Q1097" s="5">
        <f>SUM(Movie[[#This Row],[gross]]*((VLOOKUP(2024,CPI[],2,FALSE))/Movie[[#This Row],[CPI numbers]]))</f>
        <v>77489817.773767605</v>
      </c>
      <c r="R1097" s="4">
        <f>IF(Movie[[#This Row],[budget]]=0,0,SUM((Movie[[#This Row],[gross]]-Movie[[#This Row],[budget]])/Movie[[#This Row],[budget]]))</f>
        <v>0</v>
      </c>
    </row>
    <row r="1098" spans="1:18" x14ac:dyDescent="0.3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 s="1">
        <v>2488740</v>
      </c>
      <c r="N1098" t="s">
        <v>1041</v>
      </c>
      <c r="O1098">
        <v>89</v>
      </c>
      <c r="P1098">
        <f>VLOOKUP(D1098,CPI[],2,FALSE)</f>
        <v>113.6</v>
      </c>
      <c r="Q1098" s="5">
        <f>SUM(Movie[[#This Row],[gross]]*((VLOOKUP(2024,CPI[],2,FALSE))/Movie[[#This Row],[CPI numbers]]))</f>
        <v>6872515.2992957747</v>
      </c>
      <c r="R1098" s="4">
        <f>IF(Movie[[#This Row],[budget]]=0,0,SUM((Movie[[#This Row],[gross]]-Movie[[#This Row],[budget]])/Movie[[#This Row],[budget]]))</f>
        <v>0</v>
      </c>
    </row>
    <row r="1099" spans="1:18" x14ac:dyDescent="0.3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 s="1">
        <v>174380</v>
      </c>
      <c r="N1099" t="s">
        <v>384</v>
      </c>
      <c r="O1099">
        <v>89</v>
      </c>
      <c r="P1099">
        <f>VLOOKUP(D1099,CPI[],2,FALSE)</f>
        <v>113.6</v>
      </c>
      <c r="Q1099" s="5">
        <f>SUM(Movie[[#This Row],[gross]]*((VLOOKUP(2024,CPI[],2,FALSE))/Movie[[#This Row],[CPI numbers]]))</f>
        <v>481540.54577464791</v>
      </c>
      <c r="R1099" s="4">
        <f>IF(Movie[[#This Row],[budget]]=0,0,SUM((Movie[[#This Row],[gross]]-Movie[[#This Row],[budget]])/Movie[[#This Row],[budget]]))</f>
        <v>0</v>
      </c>
    </row>
    <row r="1100" spans="1:18" x14ac:dyDescent="0.3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 s="1">
        <v>15151736</v>
      </c>
      <c r="N1100" t="s">
        <v>2175</v>
      </c>
      <c r="O1100">
        <v>93</v>
      </c>
      <c r="P1100">
        <f>VLOOKUP(D1100,CPI[],2,FALSE)</f>
        <v>113.6</v>
      </c>
      <c r="Q1100" s="5">
        <f>SUM(Movie[[#This Row],[gross]]*((VLOOKUP(2024,CPI[],2,FALSE))/Movie[[#This Row],[CPI numbers]]))</f>
        <v>41840665.345070422</v>
      </c>
      <c r="R1100" s="4">
        <f>IF(Movie[[#This Row],[budget]]=0,0,SUM((Movie[[#This Row],[gross]]-Movie[[#This Row],[budget]])/Movie[[#This Row],[budget]]))</f>
        <v>0</v>
      </c>
    </row>
    <row r="1101" spans="1:18" x14ac:dyDescent="0.3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 s="1">
        <v>25000000</v>
      </c>
      <c r="M1101" s="1">
        <v>65088797</v>
      </c>
      <c r="N1101" t="s">
        <v>61</v>
      </c>
      <c r="O1101">
        <v>106</v>
      </c>
      <c r="P1101">
        <f>VLOOKUP(D1101,CPI[],2,FALSE)</f>
        <v>113.6</v>
      </c>
      <c r="Q1101" s="5">
        <f>SUM(Movie[[#This Row],[gross]]*((VLOOKUP(2024,CPI[],2,FALSE))/Movie[[#This Row],[CPI numbers]]))</f>
        <v>179739045.94102111</v>
      </c>
      <c r="R1101" s="4">
        <f>IF(Movie[[#This Row],[budget]]=0,0,SUM((Movie[[#This Row],[gross]]-Movie[[#This Row],[budget]])/Movie[[#This Row],[budget]]))</f>
        <v>1.6035518799999999</v>
      </c>
    </row>
    <row r="1102" spans="1:18" x14ac:dyDescent="0.3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 s="1">
        <v>12000000</v>
      </c>
      <c r="M1102" s="1">
        <v>40050884</v>
      </c>
      <c r="N1102" t="s">
        <v>4012</v>
      </c>
      <c r="O1102">
        <v>107</v>
      </c>
      <c r="P1102">
        <f>VLOOKUP(D1102,CPI[],2,FALSE)</f>
        <v>113.6</v>
      </c>
      <c r="Q1102" s="5">
        <f>SUM(Movie[[#This Row],[gross]]*((VLOOKUP(2024,CPI[],2,FALSE))/Movie[[#This Row],[CPI numbers]]))</f>
        <v>110598259.77816902</v>
      </c>
      <c r="R1102" s="4">
        <f>IF(Movie[[#This Row],[budget]]=0,0,SUM((Movie[[#This Row],[gross]]-Movie[[#This Row],[budget]])/Movie[[#This Row],[budget]]))</f>
        <v>2.3375736666666667</v>
      </c>
    </row>
    <row r="1103" spans="1:18" x14ac:dyDescent="0.3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 s="1">
        <v>20000000</v>
      </c>
      <c r="M1103" s="1">
        <v>66673516</v>
      </c>
      <c r="N1103" t="s">
        <v>4016</v>
      </c>
      <c r="O1103">
        <v>106</v>
      </c>
      <c r="P1103">
        <f>VLOOKUP(D1103,CPI[],2,FALSE)</f>
        <v>113.6</v>
      </c>
      <c r="Q1103" s="5">
        <f>SUM(Movie[[#This Row],[gross]]*((VLOOKUP(2024,CPI[],2,FALSE))/Movie[[#This Row],[CPI numbers]]))</f>
        <v>184115158.17957747</v>
      </c>
      <c r="R1103" s="4">
        <f>IF(Movie[[#This Row],[budget]]=0,0,SUM((Movie[[#This Row],[gross]]-Movie[[#This Row],[budget]])/Movie[[#This Row],[budget]]))</f>
        <v>2.3336758</v>
      </c>
    </row>
    <row r="1104" spans="1:18" x14ac:dyDescent="0.3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 s="1">
        <v>14000000</v>
      </c>
      <c r="M1104" s="1">
        <v>57915972</v>
      </c>
      <c r="N1104" t="s">
        <v>50</v>
      </c>
      <c r="O1104">
        <v>88</v>
      </c>
      <c r="P1104">
        <f>VLOOKUP(D1104,CPI[],2,FALSE)</f>
        <v>113.6</v>
      </c>
      <c r="Q1104" s="5">
        <f>SUM(Movie[[#This Row],[gross]]*((VLOOKUP(2024,CPI[],2,FALSE))/Movie[[#This Row],[CPI numbers]]))</f>
        <v>159931693.80633804</v>
      </c>
      <c r="R1104" s="4">
        <f>IF(Movie[[#This Row],[budget]]=0,0,SUM((Movie[[#This Row],[gross]]-Movie[[#This Row],[budget]])/Movie[[#This Row],[budget]]))</f>
        <v>3.1368551428571427</v>
      </c>
    </row>
    <row r="1105" spans="1:18" x14ac:dyDescent="0.3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 s="1">
        <v>548696</v>
      </c>
      <c r="N1105" t="s">
        <v>61</v>
      </c>
      <c r="O1105">
        <v>85</v>
      </c>
      <c r="P1105">
        <f>VLOOKUP(D1105,CPI[],2,FALSE)</f>
        <v>113.6</v>
      </c>
      <c r="Q1105" s="5">
        <f>SUM(Movie[[#This Row],[gross]]*((VLOOKUP(2024,CPI[],2,FALSE))/Movie[[#This Row],[CPI numbers]]))</f>
        <v>1515193.0915492957</v>
      </c>
      <c r="R1105" s="4">
        <f>IF(Movie[[#This Row],[budget]]=0,0,SUM((Movie[[#This Row],[gross]]-Movie[[#This Row],[budget]])/Movie[[#This Row],[budget]]))</f>
        <v>0</v>
      </c>
    </row>
    <row r="1106" spans="1:18" x14ac:dyDescent="0.3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 s="1">
        <v>3000000</v>
      </c>
      <c r="M1106" s="1">
        <v>7888703</v>
      </c>
      <c r="N1106" t="s">
        <v>1536</v>
      </c>
      <c r="O1106">
        <v>95</v>
      </c>
      <c r="P1106">
        <f>VLOOKUP(D1106,CPI[],2,FALSE)</f>
        <v>113.6</v>
      </c>
      <c r="Q1106" s="5">
        <f>SUM(Movie[[#This Row],[gross]]*((VLOOKUP(2024,CPI[],2,FALSE))/Movie[[#This Row],[CPI numbers]]))</f>
        <v>21784208.90052817</v>
      </c>
      <c r="R1106" s="4">
        <f>IF(Movie[[#This Row],[budget]]=0,0,SUM((Movie[[#This Row],[gross]]-Movie[[#This Row],[budget]])/Movie[[#This Row],[budget]]))</f>
        <v>1.6295676666666667</v>
      </c>
    </row>
    <row r="1107" spans="1:18" x14ac:dyDescent="0.3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 s="1">
        <v>26712476</v>
      </c>
      <c r="N1107" t="s">
        <v>80</v>
      </c>
      <c r="O1107">
        <v>110</v>
      </c>
      <c r="P1107">
        <f>VLOOKUP(D1107,CPI[],2,FALSE)</f>
        <v>113.6</v>
      </c>
      <c r="Q1107" s="5">
        <f>SUM(Movie[[#This Row],[gross]]*((VLOOKUP(2024,CPI[],2,FALSE))/Movie[[#This Row],[CPI numbers]]))</f>
        <v>73764997.545774654</v>
      </c>
      <c r="R1107" s="4">
        <f>IF(Movie[[#This Row],[budget]]=0,0,SUM((Movie[[#This Row],[gross]]-Movie[[#This Row],[budget]])/Movie[[#This Row],[budget]]))</f>
        <v>0</v>
      </c>
    </row>
    <row r="1108" spans="1:18" x14ac:dyDescent="0.3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 s="1">
        <v>1083486</v>
      </c>
      <c r="N1108" t="s">
        <v>363</v>
      </c>
      <c r="O1108">
        <v>100</v>
      </c>
      <c r="P1108">
        <f>VLOOKUP(D1108,CPI[],2,FALSE)</f>
        <v>113.6</v>
      </c>
      <c r="Q1108" s="5">
        <f>SUM(Movie[[#This Row],[gross]]*((VLOOKUP(2024,CPI[],2,FALSE))/Movie[[#This Row],[CPI numbers]]))</f>
        <v>2991985.5475352113</v>
      </c>
      <c r="R1108" s="4">
        <f>IF(Movie[[#This Row],[budget]]=0,0,SUM((Movie[[#This Row],[gross]]-Movie[[#This Row],[budget]])/Movie[[#This Row],[budget]]))</f>
        <v>0</v>
      </c>
    </row>
    <row r="1109" spans="1:18" x14ac:dyDescent="0.3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 s="1">
        <v>13539458</v>
      </c>
      <c r="N1109" t="s">
        <v>4034</v>
      </c>
      <c r="O1109">
        <v>85</v>
      </c>
      <c r="P1109">
        <f>VLOOKUP(D1109,CPI[],2,FALSE)</f>
        <v>113.6</v>
      </c>
      <c r="Q1109" s="5">
        <f>SUM(Movie[[#This Row],[gross]]*((VLOOKUP(2024,CPI[],2,FALSE))/Movie[[#This Row],[CPI numbers]]))</f>
        <v>37388450.480633803</v>
      </c>
      <c r="R1109" s="4">
        <f>IF(Movie[[#This Row],[budget]]=0,0,SUM((Movie[[#This Row],[gross]]-Movie[[#This Row],[budget]])/Movie[[#This Row],[budget]]))</f>
        <v>0</v>
      </c>
    </row>
    <row r="1110" spans="1:18" x14ac:dyDescent="0.3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 s="1">
        <v>3500000</v>
      </c>
      <c r="M1110" s="1">
        <v>23509382</v>
      </c>
      <c r="N1110" t="s">
        <v>4038</v>
      </c>
      <c r="O1110">
        <v>92</v>
      </c>
      <c r="P1110">
        <f>VLOOKUP(D1110,CPI[],2,FALSE)</f>
        <v>113.6</v>
      </c>
      <c r="Q1110" s="5">
        <f>SUM(Movie[[#This Row],[gross]]*((VLOOKUP(2024,CPI[],2,FALSE))/Movie[[#This Row],[CPI numbers]]))</f>
        <v>64919833.920774646</v>
      </c>
      <c r="R1110" s="4">
        <f>IF(Movie[[#This Row],[budget]]=0,0,SUM((Movie[[#This Row],[gross]]-Movie[[#This Row],[budget]])/Movie[[#This Row],[budget]]))</f>
        <v>5.7169662857142853</v>
      </c>
    </row>
    <row r="1111" spans="1:18" x14ac:dyDescent="0.3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 s="1">
        <v>1028679</v>
      </c>
      <c r="N1111" t="s">
        <v>4041</v>
      </c>
      <c r="O1111">
        <v>90</v>
      </c>
      <c r="P1111">
        <f>VLOOKUP(D1111,CPI[],2,FALSE)</f>
        <v>113.6</v>
      </c>
      <c r="Q1111" s="5">
        <f>SUM(Movie[[#This Row],[gross]]*((VLOOKUP(2024,CPI[],2,FALSE))/Movie[[#This Row],[CPI numbers]]))</f>
        <v>2840639.1047535213</v>
      </c>
      <c r="R1111" s="4">
        <f>IF(Movie[[#This Row],[budget]]=0,0,SUM((Movie[[#This Row],[gross]]-Movie[[#This Row],[budget]])/Movie[[#This Row],[budget]]))</f>
        <v>0</v>
      </c>
    </row>
    <row r="1112" spans="1:18" x14ac:dyDescent="0.3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 s="1">
        <v>13839404</v>
      </c>
      <c r="N1112" t="s">
        <v>1088</v>
      </c>
      <c r="O1112">
        <v>110</v>
      </c>
      <c r="P1112">
        <f>VLOOKUP(D1112,CPI[],2,FALSE)</f>
        <v>113.6</v>
      </c>
      <c r="Q1112" s="5">
        <f>SUM(Movie[[#This Row],[gross]]*((VLOOKUP(2024,CPI[],2,FALSE))/Movie[[#This Row],[CPI numbers]]))</f>
        <v>38216734.461267605</v>
      </c>
      <c r="R1112" s="4">
        <f>IF(Movie[[#This Row],[budget]]=0,0,SUM((Movie[[#This Row],[gross]]-Movie[[#This Row],[budget]])/Movie[[#This Row],[budget]]))</f>
        <v>0</v>
      </c>
    </row>
    <row r="1113" spans="1:18" x14ac:dyDescent="0.3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 s="1">
        <v>10000000</v>
      </c>
      <c r="N1113" t="s">
        <v>50</v>
      </c>
      <c r="O1113">
        <v>99</v>
      </c>
      <c r="P1113">
        <f>VLOOKUP(D1113,CPI[],2,FALSE)</f>
        <v>113.6</v>
      </c>
      <c r="Q1113" s="5">
        <f>SUM(Movie[[#This Row],[gross]]*((VLOOKUP(2024,CPI[],2,FALSE))/Movie[[#This Row],[CPI numbers]]))</f>
        <v>0</v>
      </c>
      <c r="R1113" s="4">
        <f>IF(Movie[[#This Row],[budget]]=0,0,SUM((Movie[[#This Row],[gross]]-Movie[[#This Row],[budget]])/Movie[[#This Row],[budget]]))</f>
        <v>-1</v>
      </c>
    </row>
    <row r="1114" spans="1:18" x14ac:dyDescent="0.3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 s="1">
        <v>5000000</v>
      </c>
      <c r="M1114" s="1">
        <v>9747988</v>
      </c>
      <c r="N1114" t="s">
        <v>4049</v>
      </c>
      <c r="O1114">
        <v>97</v>
      </c>
      <c r="P1114">
        <f>VLOOKUP(D1114,CPI[],2,FALSE)</f>
        <v>113.6</v>
      </c>
      <c r="Q1114" s="5">
        <f>SUM(Movie[[#This Row],[gross]]*((VLOOKUP(2024,CPI[],2,FALSE))/Movie[[#This Row],[CPI numbers]]))</f>
        <v>26918519.679577466</v>
      </c>
      <c r="R1114" s="4">
        <f>IF(Movie[[#This Row],[budget]]=0,0,SUM((Movie[[#This Row],[gross]]-Movie[[#This Row],[budget]])/Movie[[#This Row],[budget]]))</f>
        <v>0.94959760000000004</v>
      </c>
    </row>
    <row r="1115" spans="1:18" x14ac:dyDescent="0.3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 s="1">
        <v>8300000</v>
      </c>
      <c r="M1115" s="1">
        <v>12640385</v>
      </c>
      <c r="N1115" t="s">
        <v>1751</v>
      </c>
      <c r="O1115">
        <v>112</v>
      </c>
      <c r="P1115">
        <f>VLOOKUP(D1115,CPI[],2,FALSE)</f>
        <v>113.6</v>
      </c>
      <c r="Q1115" s="5">
        <f>SUM(Movie[[#This Row],[gross]]*((VLOOKUP(2024,CPI[],2,FALSE))/Movie[[#This Row],[CPI numbers]]))</f>
        <v>34905711.043133803</v>
      </c>
      <c r="R1115" s="4">
        <f>IF(Movie[[#This Row],[budget]]=0,0,SUM((Movie[[#This Row],[gross]]-Movie[[#This Row],[budget]])/Movie[[#This Row],[budget]]))</f>
        <v>0.52293795180722891</v>
      </c>
    </row>
    <row r="1116" spans="1:18" x14ac:dyDescent="0.3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 s="1">
        <v>3000000</v>
      </c>
      <c r="M1116" s="1">
        <v>3221568</v>
      </c>
      <c r="N1116" t="s">
        <v>1175</v>
      </c>
      <c r="O1116">
        <v>100</v>
      </c>
      <c r="P1116">
        <f>VLOOKUP(D1116,CPI[],2,FALSE)</f>
        <v>113.6</v>
      </c>
      <c r="Q1116" s="5">
        <f>SUM(Movie[[#This Row],[gross]]*((VLOOKUP(2024,CPI[],2,FALSE))/Movie[[#This Row],[CPI numbers]]))</f>
        <v>8896178.5352112669</v>
      </c>
      <c r="R1116" s="4">
        <f>IF(Movie[[#This Row],[budget]]=0,0,SUM((Movie[[#This Row],[gross]]-Movie[[#This Row],[budget]])/Movie[[#This Row],[budget]]))</f>
        <v>7.3856000000000005E-2</v>
      </c>
    </row>
    <row r="1117" spans="1:18" x14ac:dyDescent="0.3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 s="1">
        <v>3000000</v>
      </c>
      <c r="M1117" s="1">
        <v>9868521</v>
      </c>
      <c r="N1117" t="s">
        <v>4057</v>
      </c>
      <c r="O1117">
        <v>93</v>
      </c>
      <c r="P1117">
        <f>VLOOKUP(D1117,CPI[],2,FALSE)</f>
        <v>113.6</v>
      </c>
      <c r="Q1117" s="5">
        <f>SUM(Movie[[#This Row],[gross]]*((VLOOKUP(2024,CPI[],2,FALSE))/Movie[[#This Row],[CPI numbers]]))</f>
        <v>27251364.768485915</v>
      </c>
      <c r="R1117" s="4">
        <f>IF(Movie[[#This Row],[budget]]=0,0,SUM((Movie[[#This Row],[gross]]-Movie[[#This Row],[budget]])/Movie[[#This Row],[budget]]))</f>
        <v>2.289507</v>
      </c>
    </row>
    <row r="1118" spans="1:18" x14ac:dyDescent="0.3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 s="1">
        <v>18000000</v>
      </c>
      <c r="M1118" s="1">
        <v>39337581</v>
      </c>
      <c r="N1118" t="s">
        <v>2100</v>
      </c>
      <c r="O1118">
        <v>95</v>
      </c>
      <c r="P1118">
        <f>VLOOKUP(D1118,CPI[],2,FALSE)</f>
        <v>113.6</v>
      </c>
      <c r="Q1118" s="5">
        <f>SUM(Movie[[#This Row],[gross]]*((VLOOKUP(2024,CPI[],2,FALSE))/Movie[[#This Row],[CPI numbers]]))</f>
        <v>108628513.72975352</v>
      </c>
      <c r="R1118" s="4">
        <f>IF(Movie[[#This Row],[budget]]=0,0,SUM((Movie[[#This Row],[gross]]-Movie[[#This Row],[budget]])/Movie[[#This Row],[budget]]))</f>
        <v>1.1854211666666667</v>
      </c>
    </row>
    <row r="1119" spans="1:18" x14ac:dyDescent="0.3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 s="1">
        <v>4575613</v>
      </c>
      <c r="N1119" t="s">
        <v>4064</v>
      </c>
      <c r="O1119">
        <v>104</v>
      </c>
      <c r="P1119">
        <f>VLOOKUP(D1119,CPI[],2,FALSE)</f>
        <v>113.6</v>
      </c>
      <c r="Q1119" s="5">
        <f>SUM(Movie[[#This Row],[gross]]*((VLOOKUP(2024,CPI[],2,FALSE))/Movie[[#This Row],[CPI numbers]]))</f>
        <v>12635297.518485915</v>
      </c>
      <c r="R1119" s="4">
        <f>IF(Movie[[#This Row],[budget]]=0,0,SUM((Movie[[#This Row],[gross]]-Movie[[#This Row],[budget]])/Movie[[#This Row],[budget]]))</f>
        <v>0</v>
      </c>
    </row>
    <row r="1120" spans="1:18" x14ac:dyDescent="0.3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 s="1">
        <v>124167</v>
      </c>
      <c r="N1120" t="s">
        <v>4070</v>
      </c>
      <c r="O1120">
        <v>93</v>
      </c>
      <c r="P1120">
        <f>VLOOKUP(D1120,CPI[],2,FALSE)</f>
        <v>113.6</v>
      </c>
      <c r="Q1120" s="5">
        <f>SUM(Movie[[#This Row],[gross]]*((VLOOKUP(2024,CPI[],2,FALSE))/Movie[[#This Row],[CPI numbers]]))</f>
        <v>342880.17517605633</v>
      </c>
      <c r="R1120" s="4">
        <f>IF(Movie[[#This Row],[budget]]=0,0,SUM((Movie[[#This Row],[gross]]-Movie[[#This Row],[budget]])/Movie[[#This Row],[budget]]))</f>
        <v>0</v>
      </c>
    </row>
    <row r="1121" spans="1:18" x14ac:dyDescent="0.3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 s="1">
        <v>10021120</v>
      </c>
      <c r="N1121" t="s">
        <v>31</v>
      </c>
      <c r="O1121">
        <v>113</v>
      </c>
      <c r="P1121">
        <f>VLOOKUP(D1121,CPI[],2,FALSE)</f>
        <v>113.6</v>
      </c>
      <c r="Q1121" s="5">
        <f>SUM(Movie[[#This Row],[gross]]*((VLOOKUP(2024,CPI[],2,FALSE))/Movie[[#This Row],[CPI numbers]]))</f>
        <v>27672758.309859157</v>
      </c>
      <c r="R1121" s="4">
        <f>IF(Movie[[#This Row],[budget]]=0,0,SUM((Movie[[#This Row],[gross]]-Movie[[#This Row],[budget]])/Movie[[#This Row],[budget]]))</f>
        <v>0</v>
      </c>
    </row>
    <row r="1122" spans="1:18" x14ac:dyDescent="0.3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 s="1">
        <v>8000000</v>
      </c>
      <c r="M1122" s="1">
        <v>2877571</v>
      </c>
      <c r="N1122" t="s">
        <v>50</v>
      </c>
      <c r="O1122">
        <v>106</v>
      </c>
      <c r="P1122">
        <f>VLOOKUP(D1122,CPI[],2,FALSE)</f>
        <v>113.6</v>
      </c>
      <c r="Q1122" s="5">
        <f>SUM(Movie[[#This Row],[gross]]*((VLOOKUP(2024,CPI[],2,FALSE))/Movie[[#This Row],[CPI numbers]]))</f>
        <v>7946250.1998239439</v>
      </c>
      <c r="R1122" s="4">
        <f>IF(Movie[[#This Row],[budget]]=0,0,SUM((Movie[[#This Row],[gross]]-Movie[[#This Row],[budget]])/Movie[[#This Row],[budget]]))</f>
        <v>-0.64030362500000004</v>
      </c>
    </row>
    <row r="1123" spans="1:18" x14ac:dyDescent="0.3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 s="1">
        <v>55000000</v>
      </c>
      <c r="M1123" s="1">
        <v>14375181</v>
      </c>
      <c r="N1123" t="s">
        <v>31</v>
      </c>
      <c r="O1123">
        <v>107</v>
      </c>
      <c r="P1123">
        <f>VLOOKUP(D1123,CPI[],2,FALSE)</f>
        <v>113.6</v>
      </c>
      <c r="Q1123" s="5">
        <f>SUM(Movie[[#This Row],[gross]]*((VLOOKUP(2024,CPI[],2,FALSE))/Movie[[#This Row],[CPI numbers]]))</f>
        <v>39696252.462147884</v>
      </c>
      <c r="R1123" s="4">
        <f>IF(Movie[[#This Row],[budget]]=0,0,SUM((Movie[[#This Row],[gross]]-Movie[[#This Row],[budget]])/Movie[[#This Row],[budget]]))</f>
        <v>-0.73863307272727274</v>
      </c>
    </row>
    <row r="1124" spans="1:18" x14ac:dyDescent="0.3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 s="1">
        <v>5000000</v>
      </c>
      <c r="M1124" s="1">
        <v>858250</v>
      </c>
      <c r="N1124" t="s">
        <v>1175</v>
      </c>
      <c r="O1124">
        <v>110</v>
      </c>
      <c r="P1124">
        <f>VLOOKUP(D1124,CPI[],2,FALSE)</f>
        <v>113.6</v>
      </c>
      <c r="Q1124" s="5">
        <f>SUM(Movie[[#This Row],[gross]]*((VLOOKUP(2024,CPI[],2,FALSE))/Movie[[#This Row],[CPI numbers]]))</f>
        <v>2370009.022887324</v>
      </c>
      <c r="R1124" s="4">
        <f>IF(Movie[[#This Row],[budget]]=0,0,SUM((Movie[[#This Row],[gross]]-Movie[[#This Row],[budget]])/Movie[[#This Row],[budget]]))</f>
        <v>-0.82835000000000003</v>
      </c>
    </row>
    <row r="1125" spans="1:18" x14ac:dyDescent="0.3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 s="1">
        <v>65673233</v>
      </c>
      <c r="N1125" t="s">
        <v>2092</v>
      </c>
      <c r="O1125">
        <v>117</v>
      </c>
      <c r="P1125">
        <f>VLOOKUP(D1125,CPI[],2,FALSE)</f>
        <v>113.6</v>
      </c>
      <c r="Q1125" s="5">
        <f>SUM(Movie[[#This Row],[gross]]*((VLOOKUP(2024,CPI[],2,FALSE))/Movie[[#This Row],[CPI numbers]]))</f>
        <v>181352933.02904931</v>
      </c>
      <c r="R1125" s="4">
        <f>IF(Movie[[#This Row],[budget]]=0,0,SUM((Movie[[#This Row],[gross]]-Movie[[#This Row],[budget]])/Movie[[#This Row],[budget]]))</f>
        <v>0</v>
      </c>
    </row>
    <row r="1126" spans="1:18" x14ac:dyDescent="0.3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 s="1">
        <v>4637920</v>
      </c>
      <c r="N1126" t="s">
        <v>4087</v>
      </c>
      <c r="O1126">
        <v>103</v>
      </c>
      <c r="P1126">
        <f>VLOOKUP(D1126,CPI[],2,FALSE)</f>
        <v>113.6</v>
      </c>
      <c r="Q1126" s="5">
        <f>SUM(Movie[[#This Row],[gross]]*((VLOOKUP(2024,CPI[],2,FALSE))/Movie[[#This Row],[CPI numbers]]))</f>
        <v>12807354.788732395</v>
      </c>
      <c r="R1126" s="4">
        <f>IF(Movie[[#This Row],[budget]]=0,0,SUM((Movie[[#This Row],[gross]]-Movie[[#This Row],[budget]])/Movie[[#This Row],[budget]]))</f>
        <v>0</v>
      </c>
    </row>
    <row r="1127" spans="1:18" x14ac:dyDescent="0.3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 s="1">
        <v>1000000</v>
      </c>
      <c r="M1127" s="1">
        <v>1576615</v>
      </c>
      <c r="N1127" t="s">
        <v>1536</v>
      </c>
      <c r="O1127">
        <v>100</v>
      </c>
      <c r="P1127">
        <f>VLOOKUP(D1127,CPI[],2,FALSE)</f>
        <v>113.6</v>
      </c>
      <c r="Q1127" s="5">
        <f>SUM(Movie[[#This Row],[gross]]*((VLOOKUP(2024,CPI[],2,FALSE))/Movie[[#This Row],[CPI numbers]]))</f>
        <v>4353733.4991197186</v>
      </c>
      <c r="R1127" s="4">
        <f>IF(Movie[[#This Row],[budget]]=0,0,SUM((Movie[[#This Row],[gross]]-Movie[[#This Row],[budget]])/Movie[[#This Row],[budget]]))</f>
        <v>0.57661499999999999</v>
      </c>
    </row>
    <row r="1128" spans="1:18" x14ac:dyDescent="0.3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 s="1">
        <v>16000000</v>
      </c>
      <c r="M1128" s="1">
        <v>14792779</v>
      </c>
      <c r="N1128" t="s">
        <v>290</v>
      </c>
      <c r="O1128">
        <v>88</v>
      </c>
      <c r="P1128">
        <f>VLOOKUP(D1128,CPI[],2,FALSE)</f>
        <v>113.6</v>
      </c>
      <c r="Q1128" s="5">
        <f>SUM(Movie[[#This Row],[gross]]*((VLOOKUP(2024,CPI[],2,FALSE))/Movie[[#This Row],[CPI numbers]]))</f>
        <v>40849425.8125</v>
      </c>
      <c r="R1128" s="4">
        <f>IF(Movie[[#This Row],[budget]]=0,0,SUM((Movie[[#This Row],[gross]]-Movie[[#This Row],[budget]])/Movie[[#This Row],[budget]]))</f>
        <v>-7.5451312500000006E-2</v>
      </c>
    </row>
    <row r="1129" spans="1:18" x14ac:dyDescent="0.3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 s="1">
        <v>3731829</v>
      </c>
      <c r="N1129" t="s">
        <v>4098</v>
      </c>
      <c r="O1129">
        <v>95</v>
      </c>
      <c r="P1129">
        <f>VLOOKUP(D1129,CPI[],2,FALSE)</f>
        <v>113.6</v>
      </c>
      <c r="Q1129" s="5">
        <f>SUM(Movie[[#This Row],[gross]]*((VLOOKUP(2024,CPI[],2,FALSE))/Movie[[#This Row],[CPI numbers]]))</f>
        <v>10305235.539612677</v>
      </c>
      <c r="R1129" s="4">
        <f>IF(Movie[[#This Row],[budget]]=0,0,SUM((Movie[[#This Row],[gross]]-Movie[[#This Row],[budget]])/Movie[[#This Row],[budget]]))</f>
        <v>0</v>
      </c>
    </row>
    <row r="1130" spans="1:18" x14ac:dyDescent="0.3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 s="1">
        <v>18000000</v>
      </c>
      <c r="M1130" s="1">
        <v>21589395</v>
      </c>
      <c r="N1130" t="s">
        <v>3920</v>
      </c>
      <c r="O1130">
        <v>108</v>
      </c>
      <c r="P1130">
        <f>VLOOKUP(D1130,CPI[],2,FALSE)</f>
        <v>113.6</v>
      </c>
      <c r="Q1130" s="5">
        <f>SUM(Movie[[#This Row],[gross]]*((VLOOKUP(2024,CPI[],2,FALSE))/Movie[[#This Row],[CPI numbers]]))</f>
        <v>59617897.98855634</v>
      </c>
      <c r="R1130" s="4">
        <f>IF(Movie[[#This Row],[budget]]=0,0,SUM((Movie[[#This Row],[gross]]-Movie[[#This Row],[budget]])/Movie[[#This Row],[budget]]))</f>
        <v>0.19941083333333334</v>
      </c>
    </row>
    <row r="1131" spans="1:18" x14ac:dyDescent="0.3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 s="1">
        <v>6000000</v>
      </c>
      <c r="M1131" s="1">
        <v>3685862</v>
      </c>
      <c r="N1131" t="s">
        <v>3749</v>
      </c>
      <c r="O1131">
        <v>101</v>
      </c>
      <c r="P1131">
        <f>VLOOKUP(D1131,CPI[],2,FALSE)</f>
        <v>113.6</v>
      </c>
      <c r="Q1131" s="5">
        <f>SUM(Movie[[#This Row],[gross]]*((VLOOKUP(2024,CPI[],2,FALSE))/Movie[[#This Row],[CPI numbers]]))</f>
        <v>10178300.258802816</v>
      </c>
      <c r="R1131" s="4">
        <f>IF(Movie[[#This Row],[budget]]=0,0,SUM((Movie[[#This Row],[gross]]-Movie[[#This Row],[budget]])/Movie[[#This Row],[budget]]))</f>
        <v>-0.38568966666666665</v>
      </c>
    </row>
    <row r="1132" spans="1:18" x14ac:dyDescent="0.3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 s="1">
        <v>4000000</v>
      </c>
      <c r="M1132" s="1">
        <v>800000</v>
      </c>
      <c r="N1132" t="s">
        <v>4107</v>
      </c>
      <c r="O1132">
        <v>87</v>
      </c>
      <c r="P1132">
        <f>VLOOKUP(D1132,CPI[],2,FALSE)</f>
        <v>113.6</v>
      </c>
      <c r="Q1132" s="5">
        <f>SUM(Movie[[#This Row],[gross]]*((VLOOKUP(2024,CPI[],2,FALSE))/Movie[[#This Row],[CPI numbers]]))</f>
        <v>2209154.9295774647</v>
      </c>
      <c r="R1132" s="4">
        <f>IF(Movie[[#This Row],[budget]]=0,0,SUM((Movie[[#This Row],[gross]]-Movie[[#This Row],[budget]])/Movie[[#This Row],[budget]]))</f>
        <v>-0.8</v>
      </c>
    </row>
    <row r="1133" spans="1:18" x14ac:dyDescent="0.3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 s="1">
        <v>3832228</v>
      </c>
      <c r="N1133" t="s">
        <v>4111</v>
      </c>
      <c r="O1133">
        <v>96</v>
      </c>
      <c r="P1133">
        <f>VLOOKUP(D1133,CPI[],2,FALSE)</f>
        <v>113.6</v>
      </c>
      <c r="Q1133" s="5">
        <f>SUM(Movie[[#This Row],[gross]]*((VLOOKUP(2024,CPI[],2,FALSE))/Movie[[#This Row],[CPI numbers]]))</f>
        <v>10582481.721830986</v>
      </c>
      <c r="R1133" s="4">
        <f>IF(Movie[[#This Row],[budget]]=0,0,SUM((Movie[[#This Row],[gross]]-Movie[[#This Row],[budget]])/Movie[[#This Row],[budget]]))</f>
        <v>0</v>
      </c>
    </row>
    <row r="1134" spans="1:18" x14ac:dyDescent="0.3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 s="1">
        <v>13000000</v>
      </c>
      <c r="M1134" s="1">
        <v>18753438</v>
      </c>
      <c r="N1134" t="s">
        <v>50</v>
      </c>
      <c r="O1134">
        <v>114</v>
      </c>
      <c r="P1134">
        <f>VLOOKUP(D1134,CPI[],2,FALSE)</f>
        <v>113.6</v>
      </c>
      <c r="Q1134" s="5">
        <f>SUM(Movie[[#This Row],[gross]]*((VLOOKUP(2024,CPI[],2,FALSE))/Movie[[#This Row],[CPI numbers]]))</f>
        <v>51786562.505281687</v>
      </c>
      <c r="R1134" s="4">
        <f>IF(Movie[[#This Row],[budget]]=0,0,SUM((Movie[[#This Row],[gross]]-Movie[[#This Row],[budget]])/Movie[[#This Row],[budget]]))</f>
        <v>0.44257215384615384</v>
      </c>
    </row>
    <row r="1135" spans="1:18" x14ac:dyDescent="0.3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 s="1">
        <v>7800000</v>
      </c>
      <c r="N1135" t="s">
        <v>2175</v>
      </c>
      <c r="O1135">
        <v>88</v>
      </c>
      <c r="P1135">
        <f>VLOOKUP(D1135,CPI[],2,FALSE)</f>
        <v>113.6</v>
      </c>
      <c r="Q1135" s="5">
        <f>SUM(Movie[[#This Row],[gross]]*((VLOOKUP(2024,CPI[],2,FALSE))/Movie[[#This Row],[CPI numbers]]))</f>
        <v>21539260.563380282</v>
      </c>
      <c r="R1135" s="4">
        <f>IF(Movie[[#This Row],[budget]]=0,0,SUM((Movie[[#This Row],[gross]]-Movie[[#This Row],[budget]])/Movie[[#This Row],[budget]]))</f>
        <v>0</v>
      </c>
    </row>
    <row r="1136" spans="1:18" x14ac:dyDescent="0.3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 s="1">
        <v>5000000</v>
      </c>
      <c r="M1136" s="1">
        <v>6880310</v>
      </c>
      <c r="N1136" t="s">
        <v>1175</v>
      </c>
      <c r="O1136">
        <v>99</v>
      </c>
      <c r="P1136">
        <f>VLOOKUP(D1136,CPI[],2,FALSE)</f>
        <v>113.6</v>
      </c>
      <c r="Q1136" s="5">
        <f>SUM(Movie[[#This Row],[gross]]*((VLOOKUP(2024,CPI[],2,FALSE))/Movie[[#This Row],[CPI numbers]]))</f>
        <v>18999588.441901408</v>
      </c>
      <c r="R1136" s="4">
        <f>IF(Movie[[#This Row],[budget]]=0,0,SUM((Movie[[#This Row],[gross]]-Movie[[#This Row],[budget]])/Movie[[#This Row],[budget]]))</f>
        <v>0.37606200000000001</v>
      </c>
    </row>
    <row r="1137" spans="1:18" x14ac:dyDescent="0.3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 s="1">
        <v>2585639</v>
      </c>
      <c r="N1137" t="s">
        <v>4123</v>
      </c>
      <c r="O1137">
        <v>102</v>
      </c>
      <c r="P1137">
        <f>VLOOKUP(D1137,CPI[],2,FALSE)</f>
        <v>113.6</v>
      </c>
      <c r="Q1137" s="5">
        <f>SUM(Movie[[#This Row],[gross]]*((VLOOKUP(2024,CPI[],2,FALSE))/Movie[[#This Row],[CPI numbers]]))</f>
        <v>7140096.4286971828</v>
      </c>
      <c r="R1137" s="4">
        <f>IF(Movie[[#This Row],[budget]]=0,0,SUM((Movie[[#This Row],[gross]]-Movie[[#This Row],[budget]])/Movie[[#This Row],[budget]]))</f>
        <v>0</v>
      </c>
    </row>
    <row r="1138" spans="1:18" x14ac:dyDescent="0.3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 s="1">
        <v>29000000</v>
      </c>
      <c r="M1138" s="1">
        <v>5899797</v>
      </c>
      <c r="N1138" t="s">
        <v>61</v>
      </c>
      <c r="O1138">
        <v>157</v>
      </c>
      <c r="P1138">
        <f>VLOOKUP(D1138,CPI[],2,FALSE)</f>
        <v>113.6</v>
      </c>
      <c r="Q1138" s="5">
        <f>SUM(Movie[[#This Row],[gross]]*((VLOOKUP(2024,CPI[],2,FALSE))/Movie[[#This Row],[CPI numbers]]))</f>
        <v>16291957.032570422</v>
      </c>
      <c r="R1138" s="4">
        <f>IF(Movie[[#This Row],[budget]]=0,0,SUM((Movie[[#This Row],[gross]]-Movie[[#This Row],[budget]])/Movie[[#This Row],[budget]]))</f>
        <v>-0.79655872413793105</v>
      </c>
    </row>
    <row r="1139" spans="1:18" x14ac:dyDescent="0.3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 s="1">
        <v>519596</v>
      </c>
      <c r="N1139" t="s">
        <v>4130</v>
      </c>
      <c r="O1139">
        <v>92</v>
      </c>
      <c r="P1139">
        <f>VLOOKUP(D1139,CPI[],2,FALSE)</f>
        <v>113.6</v>
      </c>
      <c r="Q1139" s="5">
        <f>SUM(Movie[[#This Row],[gross]]*((VLOOKUP(2024,CPI[],2,FALSE))/Movie[[#This Row],[CPI numbers]]))</f>
        <v>1434835.0809859156</v>
      </c>
      <c r="R1139" s="4">
        <f>IF(Movie[[#This Row],[budget]]=0,0,SUM((Movie[[#This Row],[gross]]-Movie[[#This Row],[budget]])/Movie[[#This Row],[budget]]))</f>
        <v>0</v>
      </c>
    </row>
    <row r="1140" spans="1:18" x14ac:dyDescent="0.3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 s="1">
        <v>5000000</v>
      </c>
      <c r="M1140" s="1">
        <v>6075793</v>
      </c>
      <c r="N1140" t="s">
        <v>2216</v>
      </c>
      <c r="O1140">
        <v>88</v>
      </c>
      <c r="P1140">
        <f>VLOOKUP(D1140,CPI[],2,FALSE)</f>
        <v>113.6</v>
      </c>
      <c r="Q1140" s="5">
        <f>SUM(Movie[[#This Row],[gross]]*((VLOOKUP(2024,CPI[],2,FALSE))/Movie[[#This Row],[CPI numbers]]))</f>
        <v>16777960.071302816</v>
      </c>
      <c r="R1140" s="4">
        <f>IF(Movie[[#This Row],[budget]]=0,0,SUM((Movie[[#This Row],[gross]]-Movie[[#This Row],[budget]])/Movie[[#This Row],[budget]]))</f>
        <v>0.21515860000000001</v>
      </c>
    </row>
    <row r="1141" spans="1:18" x14ac:dyDescent="0.3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 s="1">
        <v>15000000</v>
      </c>
      <c r="M1141" s="1">
        <v>13290368</v>
      </c>
      <c r="N1141" t="s">
        <v>3920</v>
      </c>
      <c r="O1141">
        <v>81</v>
      </c>
      <c r="P1141">
        <f>VLOOKUP(D1141,CPI[],2,FALSE)</f>
        <v>113.6</v>
      </c>
      <c r="Q1141" s="5">
        <f>SUM(Movie[[#This Row],[gross]]*((VLOOKUP(2024,CPI[],2,FALSE))/Movie[[#This Row],[CPI numbers]]))</f>
        <v>36700602.478873238</v>
      </c>
      <c r="R1141" s="4">
        <f>IF(Movie[[#This Row],[budget]]=0,0,SUM((Movie[[#This Row],[gross]]-Movie[[#This Row],[budget]])/Movie[[#This Row],[budget]]))</f>
        <v>-0.11397546666666666</v>
      </c>
    </row>
    <row r="1142" spans="1:18" x14ac:dyDescent="0.3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 s="1">
        <v>13110903</v>
      </c>
      <c r="N1142" t="s">
        <v>44</v>
      </c>
      <c r="O1142">
        <v>92</v>
      </c>
      <c r="P1142">
        <f>VLOOKUP(D1142,CPI[],2,FALSE)</f>
        <v>113.6</v>
      </c>
      <c r="Q1142" s="5">
        <f>SUM(Movie[[#This Row],[gross]]*((VLOOKUP(2024,CPI[],2,FALSE))/Movie[[#This Row],[CPI numbers]]))</f>
        <v>36205019.992077462</v>
      </c>
      <c r="R1142" s="4">
        <f>IF(Movie[[#This Row],[budget]]=0,0,SUM((Movie[[#This Row],[gross]]-Movie[[#This Row],[budget]])/Movie[[#This Row],[budget]]))</f>
        <v>0</v>
      </c>
    </row>
    <row r="1143" spans="1:18" x14ac:dyDescent="0.3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 s="1">
        <v>12800000</v>
      </c>
      <c r="M1143" s="1">
        <v>10278549</v>
      </c>
      <c r="N1143" t="s">
        <v>31</v>
      </c>
      <c r="O1143">
        <v>106</v>
      </c>
      <c r="P1143">
        <f>VLOOKUP(D1143,CPI[],2,FALSE)</f>
        <v>113.6</v>
      </c>
      <c r="Q1143" s="5">
        <f>SUM(Movie[[#This Row],[gross]]*((VLOOKUP(2024,CPI[],2,FALSE))/Movie[[#This Row],[CPI numbers]]))</f>
        <v>28383633.990316901</v>
      </c>
      <c r="R1143" s="4">
        <f>IF(Movie[[#This Row],[budget]]=0,0,SUM((Movie[[#This Row],[gross]]-Movie[[#This Row],[budget]])/Movie[[#This Row],[budget]]))</f>
        <v>-0.19698835937500001</v>
      </c>
    </row>
    <row r="1144" spans="1:18" x14ac:dyDescent="0.3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 s="1">
        <v>17355263</v>
      </c>
      <c r="N1144" t="s">
        <v>4141</v>
      </c>
      <c r="O1144">
        <v>85</v>
      </c>
      <c r="P1144">
        <f>VLOOKUP(D1144,CPI[],2,FALSE)</f>
        <v>113.6</v>
      </c>
      <c r="Q1144" s="5">
        <f>SUM(Movie[[#This Row],[gross]]*((VLOOKUP(2024,CPI[],2,FALSE))/Movie[[#This Row],[CPI numbers]]))</f>
        <v>47925581.013204224</v>
      </c>
      <c r="R1144" s="4">
        <f>IF(Movie[[#This Row],[budget]]=0,0,SUM((Movie[[#This Row],[gross]]-Movie[[#This Row],[budget]])/Movie[[#This Row],[budget]]))</f>
        <v>0</v>
      </c>
    </row>
    <row r="1145" spans="1:18" x14ac:dyDescent="0.3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 s="1">
        <v>27000000</v>
      </c>
      <c r="M1145" s="1">
        <v>7393346</v>
      </c>
      <c r="N1145" t="s">
        <v>4143</v>
      </c>
      <c r="O1145">
        <v>143</v>
      </c>
      <c r="P1145">
        <f>VLOOKUP(D1145,CPI[],2,FALSE)</f>
        <v>113.6</v>
      </c>
      <c r="Q1145" s="5">
        <f>SUM(Movie[[#This Row],[gross]]*((VLOOKUP(2024,CPI[],2,FALSE))/Movie[[#This Row],[CPI numbers]]))</f>
        <v>20416308.452464789</v>
      </c>
      <c r="R1145" s="4">
        <f>IF(Movie[[#This Row],[budget]]=0,0,SUM((Movie[[#This Row],[gross]]-Movie[[#This Row],[budget]])/Movie[[#This Row],[budget]]))</f>
        <v>-0.72617237037037041</v>
      </c>
    </row>
    <row r="1146" spans="1:18" x14ac:dyDescent="0.3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 s="1">
        <v>17000000</v>
      </c>
      <c r="M1146" s="1">
        <v>7305209</v>
      </c>
      <c r="N1146" t="s">
        <v>4147</v>
      </c>
      <c r="O1146">
        <v>92</v>
      </c>
      <c r="P1146">
        <f>VLOOKUP(D1146,CPI[],2,FALSE)</f>
        <v>113.6</v>
      </c>
      <c r="Q1146" s="5">
        <f>SUM(Movie[[#This Row],[gross]]*((VLOOKUP(2024,CPI[],2,FALSE))/Movie[[#This Row],[CPI numbers]]))</f>
        <v>20172923.092429578</v>
      </c>
      <c r="R1146" s="4">
        <f>IF(Movie[[#This Row],[budget]]=0,0,SUM((Movie[[#This Row],[gross]]-Movie[[#This Row],[budget]])/Movie[[#This Row],[budget]]))</f>
        <v>-0.57028182352941181</v>
      </c>
    </row>
    <row r="1147" spans="1:18" x14ac:dyDescent="0.3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 s="1">
        <v>22000000</v>
      </c>
      <c r="M1147" s="1">
        <v>11307844</v>
      </c>
      <c r="N1147" t="s">
        <v>4150</v>
      </c>
      <c r="O1147">
        <v>104</v>
      </c>
      <c r="P1147">
        <f>VLOOKUP(D1147,CPI[],2,FALSE)</f>
        <v>113.6</v>
      </c>
      <c r="Q1147" s="5">
        <f>SUM(Movie[[#This Row],[gross]]*((VLOOKUP(2024,CPI[],2,FALSE))/Movie[[#This Row],[CPI numbers]]))</f>
        <v>31225974.144366197</v>
      </c>
      <c r="R1147" s="4">
        <f>IF(Movie[[#This Row],[budget]]=0,0,SUM((Movie[[#This Row],[gross]]-Movie[[#This Row],[budget]])/Movie[[#This Row],[budget]]))</f>
        <v>-0.48600709090909089</v>
      </c>
    </row>
    <row r="1148" spans="1:18" x14ac:dyDescent="0.3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 s="1">
        <v>4000000</v>
      </c>
      <c r="M1148" s="1">
        <v>1680358</v>
      </c>
      <c r="N1148" t="s">
        <v>4153</v>
      </c>
      <c r="O1148">
        <v>135</v>
      </c>
      <c r="P1148">
        <f>VLOOKUP(D1148,CPI[],2,FALSE)</f>
        <v>113.6</v>
      </c>
      <c r="Q1148" s="5">
        <f>SUM(Movie[[#This Row],[gross]]*((VLOOKUP(2024,CPI[],2,FALSE))/Movie[[#This Row],[CPI numbers]]))</f>
        <v>4640213.9489436625</v>
      </c>
      <c r="R1148" s="4">
        <f>IF(Movie[[#This Row],[budget]]=0,0,SUM((Movie[[#This Row],[gross]]-Movie[[#This Row],[budget]])/Movie[[#This Row],[budget]]))</f>
        <v>-0.5799105</v>
      </c>
    </row>
    <row r="1149" spans="1:18" x14ac:dyDescent="0.3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 s="1">
        <v>2063688</v>
      </c>
      <c r="N1149" t="s">
        <v>4159</v>
      </c>
      <c r="O1149">
        <v>157</v>
      </c>
      <c r="P1149">
        <f>VLOOKUP(D1149,CPI[],2,FALSE)</f>
        <v>113.6</v>
      </c>
      <c r="Q1149" s="5">
        <f>SUM(Movie[[#This Row],[gross]]*((VLOOKUP(2024,CPI[],2,FALSE))/Movie[[#This Row],[CPI numbers]]))</f>
        <v>5698758.147887324</v>
      </c>
      <c r="R1149" s="4">
        <f>IF(Movie[[#This Row],[budget]]=0,0,SUM((Movie[[#This Row],[gross]]-Movie[[#This Row],[budget]])/Movie[[#This Row],[budget]]))</f>
        <v>0</v>
      </c>
    </row>
    <row r="1150" spans="1:18" x14ac:dyDescent="0.3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 s="1">
        <v>14500000</v>
      </c>
      <c r="M1150" s="1">
        <v>18782400</v>
      </c>
      <c r="N1150" t="s">
        <v>2100</v>
      </c>
      <c r="O1150">
        <v>121</v>
      </c>
      <c r="P1150">
        <f>VLOOKUP(D1150,CPI[],2,FALSE)</f>
        <v>113.6</v>
      </c>
      <c r="Q1150" s="5">
        <f>SUM(Movie[[#This Row],[gross]]*((VLOOKUP(2024,CPI[],2,FALSE))/Movie[[#This Row],[CPI numbers]]))</f>
        <v>51866539.436619721</v>
      </c>
      <c r="R1150" s="4">
        <f>IF(Movie[[#This Row],[budget]]=0,0,SUM((Movie[[#This Row],[gross]]-Movie[[#This Row],[budget]])/Movie[[#This Row],[budget]]))</f>
        <v>0.29533793103448275</v>
      </c>
    </row>
    <row r="1151" spans="1:18" x14ac:dyDescent="0.3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 s="1">
        <v>6000000</v>
      </c>
      <c r="M1151" s="1">
        <v>12423831</v>
      </c>
      <c r="N1151" t="s">
        <v>4164</v>
      </c>
      <c r="O1151">
        <v>119</v>
      </c>
      <c r="P1151">
        <f>VLOOKUP(D1151,CPI[],2,FALSE)</f>
        <v>113.6</v>
      </c>
      <c r="Q1151" s="5">
        <f>SUM(Movie[[#This Row],[gross]]*((VLOOKUP(2024,CPI[],2,FALSE))/Movie[[#This Row],[CPI numbers]]))</f>
        <v>34307709.372359157</v>
      </c>
      <c r="R1151" s="4">
        <f>IF(Movie[[#This Row],[budget]]=0,0,SUM((Movie[[#This Row],[gross]]-Movie[[#This Row],[budget]])/Movie[[#This Row],[budget]]))</f>
        <v>1.0706385</v>
      </c>
    </row>
    <row r="1152" spans="1:18" x14ac:dyDescent="0.3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 s="1">
        <v>6804312</v>
      </c>
      <c r="N1152" t="s">
        <v>4168</v>
      </c>
      <c r="O1152">
        <v>77</v>
      </c>
      <c r="P1152">
        <f>VLOOKUP(D1152,CPI[],2,FALSE)</f>
        <v>113.6</v>
      </c>
      <c r="Q1152" s="5">
        <f>SUM(Movie[[#This Row],[gross]]*((VLOOKUP(2024,CPI[],2,FALSE))/Movie[[#This Row],[CPI numbers]]))</f>
        <v>18789724.246478874</v>
      </c>
      <c r="R1152" s="4">
        <f>IF(Movie[[#This Row],[budget]]=0,0,SUM((Movie[[#This Row],[gross]]-Movie[[#This Row],[budget]])/Movie[[#This Row],[budget]]))</f>
        <v>0</v>
      </c>
    </row>
    <row r="1153" spans="1:18" x14ac:dyDescent="0.3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 s="1">
        <v>2700000</v>
      </c>
      <c r="N1153" t="s">
        <v>4172</v>
      </c>
      <c r="O1153">
        <v>108</v>
      </c>
      <c r="P1153">
        <f>VLOOKUP(D1153,CPI[],2,FALSE)</f>
        <v>113.6</v>
      </c>
      <c r="Q1153" s="5">
        <f>SUM(Movie[[#This Row],[gross]]*((VLOOKUP(2024,CPI[],2,FALSE))/Movie[[#This Row],[CPI numbers]]))</f>
        <v>7455897.8873239439</v>
      </c>
      <c r="R1153" s="4">
        <f>IF(Movie[[#This Row],[budget]]=0,0,SUM((Movie[[#This Row],[gross]]-Movie[[#This Row],[budget]])/Movie[[#This Row],[budget]]))</f>
        <v>0</v>
      </c>
    </row>
    <row r="1154" spans="1:18" x14ac:dyDescent="0.3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 s="1">
        <v>2683519</v>
      </c>
      <c r="N1154" t="s">
        <v>4177</v>
      </c>
      <c r="O1154">
        <v>97</v>
      </c>
      <c r="P1154">
        <f>VLOOKUP(D1154,CPI[],2,FALSE)</f>
        <v>113.6</v>
      </c>
      <c r="Q1154" s="5">
        <f>SUM(Movie[[#This Row],[gross]]*((VLOOKUP(2024,CPI[],2,FALSE))/Movie[[#This Row],[CPI numbers]]))</f>
        <v>7410386.5343309855</v>
      </c>
      <c r="R1154" s="4">
        <f>IF(Movie[[#This Row],[budget]]=0,0,SUM((Movie[[#This Row],[gross]]-Movie[[#This Row],[budget]])/Movie[[#This Row],[budget]]))</f>
        <v>0</v>
      </c>
    </row>
    <row r="1155" spans="1:18" x14ac:dyDescent="0.3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 s="1">
        <v>7000000</v>
      </c>
      <c r="M1155" s="1">
        <v>7019441</v>
      </c>
      <c r="N1155" t="s">
        <v>1751</v>
      </c>
      <c r="O1155">
        <v>98</v>
      </c>
      <c r="P1155">
        <f>VLOOKUP(D1155,CPI[],2,FALSE)</f>
        <v>113.6</v>
      </c>
      <c r="Q1155" s="5">
        <f>SUM(Movie[[#This Row],[gross]]*((VLOOKUP(2024,CPI[],2,FALSE))/Movie[[#This Row],[CPI numbers]]))</f>
        <v>19383790.860035211</v>
      </c>
      <c r="R1155" s="4">
        <f>IF(Movie[[#This Row],[budget]]=0,0,SUM((Movie[[#This Row],[gross]]-Movie[[#This Row],[budget]])/Movie[[#This Row],[budget]]))</f>
        <v>2.7772857142857143E-3</v>
      </c>
    </row>
    <row r="1156" spans="1:18" x14ac:dyDescent="0.3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 s="1">
        <v>300859</v>
      </c>
      <c r="N1156" t="s">
        <v>31</v>
      </c>
      <c r="O1156">
        <v>90</v>
      </c>
      <c r="P1156">
        <f>VLOOKUP(D1156,CPI[],2,FALSE)</f>
        <v>113.6</v>
      </c>
      <c r="Q1156" s="5">
        <f>SUM(Movie[[#This Row],[gross]]*((VLOOKUP(2024,CPI[],2,FALSE))/Movie[[#This Row],[CPI numbers]]))</f>
        <v>830805.17869718315</v>
      </c>
      <c r="R1156" s="4">
        <f>IF(Movie[[#This Row],[budget]]=0,0,SUM((Movie[[#This Row],[gross]]-Movie[[#This Row],[budget]])/Movie[[#This Row],[budget]]))</f>
        <v>0</v>
      </c>
    </row>
    <row r="1157" spans="1:18" x14ac:dyDescent="0.3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 s="1">
        <v>13000000</v>
      </c>
      <c r="M1157" s="1">
        <v>4572845</v>
      </c>
      <c r="N1157" t="s">
        <v>4185</v>
      </c>
      <c r="O1157">
        <v>103</v>
      </c>
      <c r="P1157">
        <f>VLOOKUP(D1157,CPI[],2,FALSE)</f>
        <v>113.6</v>
      </c>
      <c r="Q1157" s="5">
        <f>SUM(Movie[[#This Row],[gross]]*((VLOOKUP(2024,CPI[],2,FALSE))/Movie[[#This Row],[CPI numbers]]))</f>
        <v>12627653.842429578</v>
      </c>
      <c r="R1157" s="4">
        <f>IF(Movie[[#This Row],[budget]]=0,0,SUM((Movie[[#This Row],[gross]]-Movie[[#This Row],[budget]])/Movie[[#This Row],[budget]]))</f>
        <v>-0.64824269230769227</v>
      </c>
    </row>
    <row r="1158" spans="1:18" x14ac:dyDescent="0.3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 s="1">
        <v>4278150</v>
      </c>
      <c r="N1158" t="s">
        <v>2352</v>
      </c>
      <c r="O1158">
        <v>95</v>
      </c>
      <c r="P1158">
        <f>VLOOKUP(D1158,CPI[],2,FALSE)</f>
        <v>113.6</v>
      </c>
      <c r="Q1158" s="5">
        <f>SUM(Movie[[#This Row],[gross]]*((VLOOKUP(2024,CPI[],2,FALSE))/Movie[[#This Row],[CPI numbers]]))</f>
        <v>11813870.202464789</v>
      </c>
      <c r="R1158" s="4">
        <f>IF(Movie[[#This Row],[budget]]=0,0,SUM((Movie[[#This Row],[gross]]-Movie[[#This Row],[budget]])/Movie[[#This Row],[budget]]))</f>
        <v>0</v>
      </c>
    </row>
    <row r="1159" spans="1:18" x14ac:dyDescent="0.3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 s="1">
        <v>8000000</v>
      </c>
      <c r="M1159" s="1">
        <v>1988962</v>
      </c>
      <c r="N1159" t="s">
        <v>1751</v>
      </c>
      <c r="O1159">
        <v>105</v>
      </c>
      <c r="P1159">
        <f>VLOOKUP(D1159,CPI[],2,FALSE)</f>
        <v>113.6</v>
      </c>
      <c r="Q1159" s="5">
        <f>SUM(Movie[[#This Row],[gross]]*((VLOOKUP(2024,CPI[],2,FALSE))/Movie[[#This Row],[CPI numbers]]))</f>
        <v>5492406.5088028172</v>
      </c>
      <c r="R1159" s="4">
        <f>IF(Movie[[#This Row],[budget]]=0,0,SUM((Movie[[#This Row],[gross]]-Movie[[#This Row],[budget]])/Movie[[#This Row],[budget]]))</f>
        <v>-0.75137975000000001</v>
      </c>
    </row>
    <row r="1160" spans="1:18" x14ac:dyDescent="0.3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 s="1">
        <v>1749956</v>
      </c>
      <c r="N1160" t="s">
        <v>1597</v>
      </c>
      <c r="O1160">
        <v>102</v>
      </c>
      <c r="P1160">
        <f>VLOOKUP(D1160,CPI[],2,FALSE)</f>
        <v>113.6</v>
      </c>
      <c r="Q1160" s="5">
        <f>SUM(Movie[[#This Row],[gross]]*((VLOOKUP(2024,CPI[],2,FALSE))/Movie[[#This Row],[CPI numbers]]))</f>
        <v>4832404.9049295774</v>
      </c>
      <c r="R1160" s="4">
        <f>IF(Movie[[#This Row],[budget]]=0,0,SUM((Movie[[#This Row],[gross]]-Movie[[#This Row],[budget]])/Movie[[#This Row],[budget]]))</f>
        <v>0</v>
      </c>
    </row>
    <row r="1161" spans="1:18" x14ac:dyDescent="0.3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 s="1">
        <v>873903</v>
      </c>
      <c r="N1161" t="s">
        <v>80</v>
      </c>
      <c r="O1161">
        <v>85</v>
      </c>
      <c r="P1161">
        <f>VLOOKUP(D1161,CPI[],2,FALSE)</f>
        <v>113.6</v>
      </c>
      <c r="Q1161" s="5">
        <f>SUM(Movie[[#This Row],[gross]]*((VLOOKUP(2024,CPI[],2,FALSE))/Movie[[#This Row],[CPI numbers]]))</f>
        <v>2413233.9005281692</v>
      </c>
      <c r="R1161" s="4">
        <f>IF(Movie[[#This Row],[budget]]=0,0,SUM((Movie[[#This Row],[gross]]-Movie[[#This Row],[budget]])/Movie[[#This Row],[budget]]))</f>
        <v>0</v>
      </c>
    </row>
    <row r="1162" spans="1:18" x14ac:dyDescent="0.3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 s="1">
        <v>14000000</v>
      </c>
      <c r="M1162" s="1">
        <v>20240502</v>
      </c>
      <c r="N1162" t="s">
        <v>44</v>
      </c>
      <c r="O1162">
        <v>97</v>
      </c>
      <c r="P1162">
        <f>VLOOKUP(D1162,CPI[],2,FALSE)</f>
        <v>113.6</v>
      </c>
      <c r="Q1162" s="5">
        <f>SUM(Movie[[#This Row],[gross]]*((VLOOKUP(2024,CPI[],2,FALSE))/Movie[[#This Row],[CPI numbers]]))</f>
        <v>55893005.96302817</v>
      </c>
      <c r="R1162" s="4">
        <f>IF(Movie[[#This Row],[budget]]=0,0,SUM((Movie[[#This Row],[gross]]-Movie[[#This Row],[budget]])/Movie[[#This Row],[budget]]))</f>
        <v>0.44575014285714287</v>
      </c>
    </row>
    <row r="1163" spans="1:18" x14ac:dyDescent="0.3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  <c r="P1163">
        <f>VLOOKUP(D1163,CPI[],2,FALSE)</f>
        <v>113.6</v>
      </c>
      <c r="Q1163" s="5">
        <f>SUM(Movie[[#This Row],[gross]]*((VLOOKUP(2024,CPI[],2,FALSE))/Movie[[#This Row],[CPI numbers]]))</f>
        <v>0</v>
      </c>
      <c r="R1163" s="4">
        <f>IF(Movie[[#This Row],[budget]]=0,0,SUM((Movie[[#This Row],[gross]]-Movie[[#This Row],[budget]])/Movie[[#This Row],[budget]]))</f>
        <v>0</v>
      </c>
    </row>
    <row r="1164" spans="1:18" x14ac:dyDescent="0.3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 s="1">
        <v>52864741</v>
      </c>
      <c r="N1164" t="s">
        <v>2092</v>
      </c>
      <c r="O1164">
        <v>99</v>
      </c>
      <c r="P1164">
        <f>VLOOKUP(D1164,CPI[],2,FALSE)</f>
        <v>113.6</v>
      </c>
      <c r="Q1164" s="5">
        <f>SUM(Movie[[#This Row],[gross]]*((VLOOKUP(2024,CPI[],2,FALSE))/Movie[[#This Row],[CPI numbers]]))</f>
        <v>145983003.97623241</v>
      </c>
      <c r="R1164" s="4">
        <f>IF(Movie[[#This Row],[budget]]=0,0,SUM((Movie[[#This Row],[gross]]-Movie[[#This Row],[budget]])/Movie[[#This Row],[budget]]))</f>
        <v>0</v>
      </c>
    </row>
    <row r="1165" spans="1:18" x14ac:dyDescent="0.3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 s="1">
        <v>10500000</v>
      </c>
      <c r="M1165" s="1">
        <v>34377585</v>
      </c>
      <c r="N1165" t="s">
        <v>4207</v>
      </c>
      <c r="O1165">
        <v>100</v>
      </c>
      <c r="P1165">
        <f>VLOOKUP(D1165,CPI[],2,FALSE)</f>
        <v>113.6</v>
      </c>
      <c r="Q1165" s="5">
        <f>SUM(Movie[[#This Row],[gross]]*((VLOOKUP(2024,CPI[],2,FALSE))/Movie[[#This Row],[CPI numbers]]))</f>
        <v>94931764.212147892</v>
      </c>
      <c r="R1165" s="4">
        <f>IF(Movie[[#This Row],[budget]]=0,0,SUM((Movie[[#This Row],[gross]]-Movie[[#This Row],[budget]])/Movie[[#This Row],[budget]]))</f>
        <v>2.2740557142857143</v>
      </c>
    </row>
    <row r="1166" spans="1:18" x14ac:dyDescent="0.3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 s="1">
        <v>3520000</v>
      </c>
      <c r="M1166" s="1">
        <v>562187</v>
      </c>
      <c r="N1166" t="s">
        <v>4211</v>
      </c>
      <c r="O1166">
        <v>100</v>
      </c>
      <c r="P1166">
        <f>VLOOKUP(D1166,CPI[],2,FALSE)</f>
        <v>113.6</v>
      </c>
      <c r="Q1166" s="5">
        <f>SUM(Movie[[#This Row],[gross]]*((VLOOKUP(2024,CPI[],2,FALSE))/Movie[[#This Row],[CPI numbers]]))</f>
        <v>1552447.7279929577</v>
      </c>
      <c r="R1166" s="4">
        <f>IF(Movie[[#This Row],[budget]]=0,0,SUM((Movie[[#This Row],[gross]]-Movie[[#This Row],[budget]])/Movie[[#This Row],[budget]]))</f>
        <v>-0.8402877840909091</v>
      </c>
    </row>
    <row r="1167" spans="1:18" x14ac:dyDescent="0.3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 s="1">
        <v>11000000</v>
      </c>
      <c r="M1167" s="1">
        <v>25411386</v>
      </c>
      <c r="N1167" t="s">
        <v>2092</v>
      </c>
      <c r="O1167">
        <v>112</v>
      </c>
      <c r="P1167">
        <f>VLOOKUP(D1167,CPI[],2,FALSE)</f>
        <v>113.6</v>
      </c>
      <c r="Q1167" s="5">
        <f>SUM(Movie[[#This Row],[gross]]*((VLOOKUP(2024,CPI[],2,FALSE))/Movie[[#This Row],[CPI numbers]]))</f>
        <v>70172110.811619714</v>
      </c>
      <c r="R1167" s="4">
        <f>IF(Movie[[#This Row],[budget]]=0,0,SUM((Movie[[#This Row],[gross]]-Movie[[#This Row],[budget]])/Movie[[#This Row],[budget]]))</f>
        <v>1.3101259999999999</v>
      </c>
    </row>
    <row r="1168" spans="1:18" x14ac:dyDescent="0.3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 s="1">
        <v>1733017</v>
      </c>
      <c r="N1168" t="s">
        <v>4216</v>
      </c>
      <c r="O1168">
        <v>109</v>
      </c>
      <c r="P1168">
        <f>VLOOKUP(D1168,CPI[],2,FALSE)</f>
        <v>113.6</v>
      </c>
      <c r="Q1168" s="5">
        <f>SUM(Movie[[#This Row],[gross]]*((VLOOKUP(2024,CPI[],2,FALSE))/Movie[[#This Row],[CPI numbers]]))</f>
        <v>4785628.8107394362</v>
      </c>
      <c r="R1168" s="4">
        <f>IF(Movie[[#This Row],[budget]]=0,0,SUM((Movie[[#This Row],[gross]]-Movie[[#This Row],[budget]])/Movie[[#This Row],[budget]]))</f>
        <v>0</v>
      </c>
    </row>
    <row r="1169" spans="1:18" x14ac:dyDescent="0.3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 s="1">
        <v>10489617</v>
      </c>
      <c r="N1169" t="s">
        <v>3918</v>
      </c>
      <c r="O1169">
        <v>107</v>
      </c>
      <c r="P1169">
        <f>VLOOKUP(D1169,CPI[],2,FALSE)</f>
        <v>113.6</v>
      </c>
      <c r="Q1169" s="5">
        <f>SUM(Movie[[#This Row],[gross]]*((VLOOKUP(2024,CPI[],2,FALSE))/Movie[[#This Row],[CPI numbers]]))</f>
        <v>28966486.381161973</v>
      </c>
      <c r="R1169" s="4">
        <f>IF(Movie[[#This Row],[budget]]=0,0,SUM((Movie[[#This Row],[gross]]-Movie[[#This Row],[budget]])/Movie[[#This Row],[budget]]))</f>
        <v>0</v>
      </c>
    </row>
    <row r="1170" spans="1:18" x14ac:dyDescent="0.3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 s="1">
        <v>4000000</v>
      </c>
      <c r="M1170" s="1">
        <v>345704</v>
      </c>
      <c r="N1170" t="s">
        <v>2249</v>
      </c>
      <c r="O1170">
        <v>102</v>
      </c>
      <c r="P1170">
        <f>VLOOKUP(D1170,CPI[],2,FALSE)</f>
        <v>113.6</v>
      </c>
      <c r="Q1170" s="5">
        <f>SUM(Movie[[#This Row],[gross]]*((VLOOKUP(2024,CPI[],2,FALSE))/Movie[[#This Row],[CPI numbers]]))</f>
        <v>954642.11971830984</v>
      </c>
      <c r="R1170" s="4">
        <f>IF(Movie[[#This Row],[budget]]=0,0,SUM((Movie[[#This Row],[gross]]-Movie[[#This Row],[budget]])/Movie[[#This Row],[budget]]))</f>
        <v>-0.913574</v>
      </c>
    </row>
    <row r="1171" spans="1:18" x14ac:dyDescent="0.3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 s="1">
        <v>3283832</v>
      </c>
      <c r="N1171" t="s">
        <v>1985</v>
      </c>
      <c r="O1171">
        <v>88</v>
      </c>
      <c r="P1171">
        <f>VLOOKUP(D1171,CPI[],2,FALSE)</f>
        <v>113.6</v>
      </c>
      <c r="Q1171" s="5">
        <f>SUM(Movie[[#This Row],[gross]]*((VLOOKUP(2024,CPI[],2,FALSE))/Movie[[#This Row],[CPI numbers]]))</f>
        <v>9068117.0633802824</v>
      </c>
      <c r="R1171" s="4">
        <f>IF(Movie[[#This Row],[budget]]=0,0,SUM((Movie[[#This Row],[gross]]-Movie[[#This Row],[budget]])/Movie[[#This Row],[budget]]))</f>
        <v>0</v>
      </c>
    </row>
    <row r="1172" spans="1:18" x14ac:dyDescent="0.3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 s="1">
        <v>370698</v>
      </c>
      <c r="N1172" t="s">
        <v>4228</v>
      </c>
      <c r="O1172">
        <v>78</v>
      </c>
      <c r="P1172">
        <f>VLOOKUP(D1172,CPI[],2,FALSE)</f>
        <v>113.6</v>
      </c>
      <c r="Q1172" s="5">
        <f>SUM(Movie[[#This Row],[gross]]*((VLOOKUP(2024,CPI[],2,FALSE))/Movie[[#This Row],[CPI numbers]]))</f>
        <v>1023661.6426056338</v>
      </c>
      <c r="R1172" s="4">
        <f>IF(Movie[[#This Row],[budget]]=0,0,SUM((Movie[[#This Row],[gross]]-Movie[[#This Row],[budget]])/Movie[[#This Row],[budget]]))</f>
        <v>0</v>
      </c>
    </row>
    <row r="1173" spans="1:18" x14ac:dyDescent="0.3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 s="1">
        <v>5000000</v>
      </c>
      <c r="M1173" s="1">
        <v>1119112</v>
      </c>
      <c r="N1173" t="s">
        <v>1175</v>
      </c>
      <c r="O1173">
        <v>97</v>
      </c>
      <c r="P1173">
        <f>VLOOKUP(D1173,CPI[],2,FALSE)</f>
        <v>113.6</v>
      </c>
      <c r="Q1173" s="5">
        <f>SUM(Movie[[#This Row],[gross]]*((VLOOKUP(2024,CPI[],2,FALSE))/Movie[[#This Row],[CPI numbers]]))</f>
        <v>3090364.7394366199</v>
      </c>
      <c r="R1173" s="4">
        <f>IF(Movie[[#This Row],[budget]]=0,0,SUM((Movie[[#This Row],[gross]]-Movie[[#This Row],[budget]])/Movie[[#This Row],[budget]]))</f>
        <v>-0.77617760000000002</v>
      </c>
    </row>
    <row r="1174" spans="1:18" x14ac:dyDescent="0.3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 s="1">
        <v>1930001</v>
      </c>
      <c r="N1174" t="s">
        <v>2805</v>
      </c>
      <c r="O1174">
        <v>92</v>
      </c>
      <c r="P1174">
        <f>VLOOKUP(D1174,CPI[],2,FALSE)</f>
        <v>113.6</v>
      </c>
      <c r="Q1174" s="5">
        <f>SUM(Movie[[#This Row],[gross]]*((VLOOKUP(2024,CPI[],2,FALSE))/Movie[[#This Row],[CPI numbers]]))</f>
        <v>5329589.0290492959</v>
      </c>
      <c r="R1174" s="4">
        <f>IF(Movie[[#This Row],[budget]]=0,0,SUM((Movie[[#This Row],[gross]]-Movie[[#This Row],[budget]])/Movie[[#This Row],[budget]]))</f>
        <v>0</v>
      </c>
    </row>
    <row r="1175" spans="1:18" x14ac:dyDescent="0.3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 s="1">
        <v>14000000</v>
      </c>
      <c r="M1175" s="1">
        <v>459824</v>
      </c>
      <c r="N1175" t="s">
        <v>50</v>
      </c>
      <c r="O1175">
        <v>101</v>
      </c>
      <c r="P1175">
        <f>VLOOKUP(D1175,CPI[],2,FALSE)</f>
        <v>113.6</v>
      </c>
      <c r="Q1175" s="5">
        <f>SUM(Movie[[#This Row],[gross]]*((VLOOKUP(2024,CPI[],2,FALSE))/Movie[[#This Row],[CPI numbers]]))</f>
        <v>1269778.0704225353</v>
      </c>
      <c r="R1175" s="4">
        <f>IF(Movie[[#This Row],[budget]]=0,0,SUM((Movie[[#This Row],[gross]]-Movie[[#This Row],[budget]])/Movie[[#This Row],[budget]]))</f>
        <v>-0.96715542857142855</v>
      </c>
    </row>
    <row r="1176" spans="1:18" x14ac:dyDescent="0.3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 s="1">
        <v>1338198</v>
      </c>
      <c r="N1176" t="s">
        <v>3978</v>
      </c>
      <c r="O1176">
        <v>90</v>
      </c>
      <c r="P1176">
        <f>VLOOKUP(D1176,CPI[],2,FALSE)</f>
        <v>113.6</v>
      </c>
      <c r="Q1176" s="5">
        <f>SUM(Movie[[#This Row],[gross]]*((VLOOKUP(2024,CPI[],2,FALSE))/Movie[[#This Row],[CPI numbers]]))</f>
        <v>3695358.3855633801</v>
      </c>
      <c r="R1176" s="4">
        <f>IF(Movie[[#This Row],[budget]]=0,0,SUM((Movie[[#This Row],[gross]]-Movie[[#This Row],[budget]])/Movie[[#This Row],[budget]]))</f>
        <v>0</v>
      </c>
    </row>
    <row r="1177" spans="1:18" x14ac:dyDescent="0.3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 s="1">
        <v>1672927</v>
      </c>
      <c r="N1177" t="s">
        <v>2208</v>
      </c>
      <c r="O1177">
        <v>105</v>
      </c>
      <c r="P1177">
        <f>VLOOKUP(D1177,CPI[],2,FALSE)</f>
        <v>113.6</v>
      </c>
      <c r="Q1177" s="5">
        <f>SUM(Movie[[#This Row],[gross]]*((VLOOKUP(2024,CPI[],2,FALSE))/Movie[[#This Row],[CPI numbers]]))</f>
        <v>4619693.6610915493</v>
      </c>
      <c r="R1177" s="4">
        <f>IF(Movie[[#This Row],[budget]]=0,0,SUM((Movie[[#This Row],[gross]]-Movie[[#This Row],[budget]])/Movie[[#This Row],[budget]]))</f>
        <v>0</v>
      </c>
    </row>
    <row r="1178" spans="1:18" x14ac:dyDescent="0.3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 s="1">
        <v>11000000</v>
      </c>
      <c r="M1178" s="1">
        <v>19734940</v>
      </c>
      <c r="N1178" t="s">
        <v>2100</v>
      </c>
      <c r="O1178">
        <v>109</v>
      </c>
      <c r="P1178">
        <f>VLOOKUP(D1178,CPI[],2,FALSE)</f>
        <v>113.6</v>
      </c>
      <c r="Q1178" s="5">
        <f>SUM(Movie[[#This Row],[gross]]*((VLOOKUP(2024,CPI[],2,FALSE))/Movie[[#This Row],[CPI numbers]]))</f>
        <v>54496924.982394367</v>
      </c>
      <c r="R1178" s="4">
        <f>IF(Movie[[#This Row],[budget]]=0,0,SUM((Movie[[#This Row],[gross]]-Movie[[#This Row],[budget]])/Movie[[#This Row],[budget]]))</f>
        <v>0.79408545454545454</v>
      </c>
    </row>
    <row r="1179" spans="1:18" x14ac:dyDescent="0.3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 s="1">
        <v>350000</v>
      </c>
      <c r="M1179" s="1">
        <v>4000000</v>
      </c>
      <c r="N1179" t="s">
        <v>1175</v>
      </c>
      <c r="O1179">
        <v>90</v>
      </c>
      <c r="P1179">
        <f>VLOOKUP(D1179,CPI[],2,FALSE)</f>
        <v>113.6</v>
      </c>
      <c r="Q1179" s="5">
        <f>SUM(Movie[[#This Row],[gross]]*((VLOOKUP(2024,CPI[],2,FALSE))/Movie[[#This Row],[CPI numbers]]))</f>
        <v>11045774.647887325</v>
      </c>
      <c r="R1179" s="4">
        <f>IF(Movie[[#This Row],[budget]]=0,0,SUM((Movie[[#This Row],[gross]]-Movie[[#This Row],[budget]])/Movie[[#This Row],[budget]]))</f>
        <v>10.428571428571429</v>
      </c>
    </row>
    <row r="1180" spans="1:18" x14ac:dyDescent="0.3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 s="1">
        <v>1083282</v>
      </c>
      <c r="N1180" t="s">
        <v>31</v>
      </c>
      <c r="O1180">
        <v>116</v>
      </c>
      <c r="P1180">
        <f>VLOOKUP(D1180,CPI[],2,FALSE)</f>
        <v>113.6</v>
      </c>
      <c r="Q1180" s="5">
        <f>SUM(Movie[[#This Row],[gross]]*((VLOOKUP(2024,CPI[],2,FALSE))/Movie[[#This Row],[CPI numbers]]))</f>
        <v>2991422.2130281692</v>
      </c>
      <c r="R1180" s="4">
        <f>IF(Movie[[#This Row],[budget]]=0,0,SUM((Movie[[#This Row],[gross]]-Movie[[#This Row],[budget]])/Movie[[#This Row],[budget]]))</f>
        <v>0</v>
      </c>
    </row>
    <row r="1181" spans="1:18" x14ac:dyDescent="0.3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 s="1">
        <v>6000000</v>
      </c>
      <c r="M1181" s="1">
        <v>1432687</v>
      </c>
      <c r="N1181" t="s">
        <v>1990</v>
      </c>
      <c r="O1181">
        <v>107</v>
      </c>
      <c r="P1181">
        <f>VLOOKUP(D1181,CPI[],2,FALSE)</f>
        <v>113.6</v>
      </c>
      <c r="Q1181" s="5">
        <f>SUM(Movie[[#This Row],[gross]]*((VLOOKUP(2024,CPI[],2,FALSE))/Movie[[#This Row],[CPI numbers]]))</f>
        <v>3956284.4357394367</v>
      </c>
      <c r="R1181" s="4">
        <f>IF(Movie[[#This Row],[budget]]=0,0,SUM((Movie[[#This Row],[gross]]-Movie[[#This Row],[budget]])/Movie[[#This Row],[budget]]))</f>
        <v>-0.76121883333333329</v>
      </c>
    </row>
    <row r="1182" spans="1:18" x14ac:dyDescent="0.3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 s="1">
        <v>4500000</v>
      </c>
      <c r="M1182" s="1">
        <v>406881</v>
      </c>
      <c r="N1182" t="s">
        <v>2208</v>
      </c>
      <c r="O1182">
        <v>92</v>
      </c>
      <c r="P1182">
        <f>VLOOKUP(D1182,CPI[],2,FALSE)</f>
        <v>113.6</v>
      </c>
      <c r="Q1182" s="5">
        <f>SUM(Movie[[#This Row],[gross]]*((VLOOKUP(2024,CPI[],2,FALSE))/Movie[[#This Row],[CPI numbers]]))</f>
        <v>1123578.9586267606</v>
      </c>
      <c r="R1182" s="4">
        <f>IF(Movie[[#This Row],[budget]]=0,0,SUM((Movie[[#This Row],[gross]]-Movie[[#This Row],[budget]])/Movie[[#This Row],[budget]]))</f>
        <v>-0.909582</v>
      </c>
    </row>
    <row r="1183" spans="1:18" x14ac:dyDescent="0.3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 s="1">
        <v>7500000</v>
      </c>
      <c r="M1183" s="1">
        <v>796368</v>
      </c>
      <c r="N1183" t="s">
        <v>1751</v>
      </c>
      <c r="O1183">
        <v>97</v>
      </c>
      <c r="P1183">
        <f>VLOOKUP(D1183,CPI[],2,FALSE)</f>
        <v>113.6</v>
      </c>
      <c r="Q1183" s="5">
        <f>SUM(Movie[[#This Row],[gross]]*((VLOOKUP(2024,CPI[],2,FALSE))/Movie[[#This Row],[CPI numbers]]))</f>
        <v>2199125.3661971833</v>
      </c>
      <c r="R1183" s="4">
        <f>IF(Movie[[#This Row],[budget]]=0,0,SUM((Movie[[#This Row],[gross]]-Movie[[#This Row],[budget]])/Movie[[#This Row],[budget]]))</f>
        <v>-0.89381759999999999</v>
      </c>
    </row>
    <row r="1184" spans="1:18" x14ac:dyDescent="0.3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 s="1">
        <v>9000000</v>
      </c>
      <c r="M1184" s="1">
        <v>5406879</v>
      </c>
      <c r="N1184" t="s">
        <v>3526</v>
      </c>
      <c r="O1184">
        <v>115</v>
      </c>
      <c r="P1184">
        <f>VLOOKUP(D1184,CPI[],2,FALSE)</f>
        <v>113.6</v>
      </c>
      <c r="Q1184" s="5">
        <f>SUM(Movie[[#This Row],[gross]]*((VLOOKUP(2024,CPI[],2,FALSE))/Movie[[#This Row],[CPI numbers]]))</f>
        <v>14930791.745598592</v>
      </c>
      <c r="R1184" s="4">
        <f>IF(Movie[[#This Row],[budget]]=0,0,SUM((Movie[[#This Row],[gross]]-Movie[[#This Row],[budget]])/Movie[[#This Row],[budget]]))</f>
        <v>-0.39923566666666666</v>
      </c>
    </row>
    <row r="1185" spans="1:18" x14ac:dyDescent="0.3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 s="1">
        <v>100000</v>
      </c>
      <c r="N1185" t="s">
        <v>4266</v>
      </c>
      <c r="O1185">
        <v>88</v>
      </c>
      <c r="P1185">
        <f>VLOOKUP(D1185,CPI[],2,FALSE)</f>
        <v>113.6</v>
      </c>
      <c r="Q1185" s="5">
        <f>SUM(Movie[[#This Row],[gross]]*((VLOOKUP(2024,CPI[],2,FALSE))/Movie[[#This Row],[CPI numbers]]))</f>
        <v>0</v>
      </c>
      <c r="R1185" s="4">
        <f>IF(Movie[[#This Row],[budget]]=0,0,SUM((Movie[[#This Row],[gross]]-Movie[[#This Row],[budget]])/Movie[[#This Row],[budget]]))</f>
        <v>-1</v>
      </c>
    </row>
    <row r="1186" spans="1:18" x14ac:dyDescent="0.3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 s="1">
        <v>75000</v>
      </c>
      <c r="N1186" t="s">
        <v>4271</v>
      </c>
      <c r="O1186">
        <v>72</v>
      </c>
      <c r="P1186">
        <f>VLOOKUP(D1186,CPI[],2,FALSE)</f>
        <v>113.6</v>
      </c>
      <c r="Q1186" s="5">
        <f>SUM(Movie[[#This Row],[gross]]*((VLOOKUP(2024,CPI[],2,FALSE))/Movie[[#This Row],[CPI numbers]]))</f>
        <v>0</v>
      </c>
      <c r="R1186" s="4">
        <f>IF(Movie[[#This Row],[budget]]=0,0,SUM((Movie[[#This Row],[gross]]-Movie[[#This Row],[budget]])/Movie[[#This Row],[budget]]))</f>
        <v>-1</v>
      </c>
    </row>
    <row r="1187" spans="1:18" x14ac:dyDescent="0.3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 s="1">
        <v>2000000</v>
      </c>
      <c r="M1187" s="1">
        <v>1083395</v>
      </c>
      <c r="N1187" t="s">
        <v>4277</v>
      </c>
      <c r="O1187">
        <v>87</v>
      </c>
      <c r="P1187">
        <f>VLOOKUP(D1187,CPI[],2,FALSE)</f>
        <v>113.6</v>
      </c>
      <c r="Q1187" s="5">
        <f>SUM(Movie[[#This Row],[gross]]*((VLOOKUP(2024,CPI[],2,FALSE))/Movie[[#This Row],[CPI numbers]]))</f>
        <v>2991734.2561619719</v>
      </c>
      <c r="R1187" s="4">
        <f>IF(Movie[[#This Row],[budget]]=0,0,SUM((Movie[[#This Row],[gross]]-Movie[[#This Row],[budget]])/Movie[[#This Row],[budget]]))</f>
        <v>-0.4583025</v>
      </c>
    </row>
    <row r="1188" spans="1:18" x14ac:dyDescent="0.3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 s="1">
        <v>1149470</v>
      </c>
      <c r="N1188" t="s">
        <v>4057</v>
      </c>
      <c r="O1188">
        <v>89</v>
      </c>
      <c r="P1188">
        <f>VLOOKUP(D1188,CPI[],2,FALSE)</f>
        <v>113.6</v>
      </c>
      <c r="Q1188" s="5">
        <f>SUM(Movie[[#This Row],[gross]]*((VLOOKUP(2024,CPI[],2,FALSE))/Movie[[#This Row],[CPI numbers]]))</f>
        <v>3174196.6461267606</v>
      </c>
      <c r="R1188" s="4">
        <f>IF(Movie[[#This Row],[budget]]=0,0,SUM((Movie[[#This Row],[gross]]-Movie[[#This Row],[budget]])/Movie[[#This Row],[budget]]))</f>
        <v>0</v>
      </c>
    </row>
    <row r="1189" spans="1:18" x14ac:dyDescent="0.3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 s="1">
        <v>12046526</v>
      </c>
      <c r="N1189" t="s">
        <v>118</v>
      </c>
      <c r="O1189">
        <v>104</v>
      </c>
      <c r="P1189">
        <f>VLOOKUP(D1189,CPI[],2,FALSE)</f>
        <v>113.6</v>
      </c>
      <c r="Q1189" s="5">
        <f>SUM(Movie[[#This Row],[gross]]*((VLOOKUP(2024,CPI[],2,FALSE))/Movie[[#This Row],[CPI numbers]]))</f>
        <v>33265802.871478874</v>
      </c>
      <c r="R1189" s="4">
        <f>IF(Movie[[#This Row],[budget]]=0,0,SUM((Movie[[#This Row],[gross]]-Movie[[#This Row],[budget]])/Movie[[#This Row],[budget]]))</f>
        <v>0</v>
      </c>
    </row>
    <row r="1190" spans="1:18" x14ac:dyDescent="0.3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 s="1">
        <v>700000</v>
      </c>
      <c r="N1190" t="s">
        <v>4185</v>
      </c>
      <c r="O1190">
        <v>97</v>
      </c>
      <c r="P1190">
        <f>VLOOKUP(D1190,CPI[],2,FALSE)</f>
        <v>113.6</v>
      </c>
      <c r="Q1190" s="5">
        <f>SUM(Movie[[#This Row],[gross]]*((VLOOKUP(2024,CPI[],2,FALSE))/Movie[[#This Row],[CPI numbers]]))</f>
        <v>1933010.5633802817</v>
      </c>
      <c r="R1190" s="4">
        <f>IF(Movie[[#This Row],[budget]]=0,0,SUM((Movie[[#This Row],[gross]]-Movie[[#This Row],[budget]])/Movie[[#This Row],[budget]]))</f>
        <v>0</v>
      </c>
    </row>
    <row r="1191" spans="1:18" x14ac:dyDescent="0.3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 s="1">
        <v>24000000</v>
      </c>
      <c r="M1191" s="1">
        <v>4615255</v>
      </c>
      <c r="N1191" t="s">
        <v>31</v>
      </c>
      <c r="O1191">
        <v>85</v>
      </c>
      <c r="P1191">
        <f>VLOOKUP(D1191,CPI[],2,FALSE)</f>
        <v>113.6</v>
      </c>
      <c r="Q1191" s="5">
        <f>SUM(Movie[[#This Row],[gross]]*((VLOOKUP(2024,CPI[],2,FALSE))/Movie[[#This Row],[CPI numbers]]))</f>
        <v>12744766.668133803</v>
      </c>
      <c r="R1191" s="4">
        <f>IF(Movie[[#This Row],[budget]]=0,0,SUM((Movie[[#This Row],[gross]]-Movie[[#This Row],[budget]])/Movie[[#This Row],[budget]]))</f>
        <v>-0.80769770833333332</v>
      </c>
    </row>
    <row r="1192" spans="1:18" x14ac:dyDescent="0.3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 s="1">
        <v>824024</v>
      </c>
      <c r="N1192" t="s">
        <v>978</v>
      </c>
      <c r="O1192">
        <v>103</v>
      </c>
      <c r="P1192">
        <f>VLOOKUP(D1192,CPI[],2,FALSE)</f>
        <v>113.6</v>
      </c>
      <c r="Q1192" s="5">
        <f>SUM(Movie[[#This Row],[gross]]*((VLOOKUP(2024,CPI[],2,FALSE))/Movie[[#This Row],[CPI numbers]]))</f>
        <v>2275495.852112676</v>
      </c>
      <c r="R1192" s="4">
        <f>IF(Movie[[#This Row],[budget]]=0,0,SUM((Movie[[#This Row],[gross]]-Movie[[#This Row],[budget]])/Movie[[#This Row],[budget]]))</f>
        <v>0</v>
      </c>
    </row>
    <row r="1193" spans="1:18" x14ac:dyDescent="0.3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 s="1">
        <v>5300000</v>
      </c>
      <c r="M1193" s="1">
        <v>3107551</v>
      </c>
      <c r="N1193" t="s">
        <v>31</v>
      </c>
      <c r="O1193">
        <v>107</v>
      </c>
      <c r="P1193">
        <f>VLOOKUP(D1193,CPI[],2,FALSE)</f>
        <v>113.6</v>
      </c>
      <c r="Q1193" s="5">
        <f>SUM(Movie[[#This Row],[gross]]*((VLOOKUP(2024,CPI[],2,FALSE))/Movie[[#This Row],[CPI numbers]]))</f>
        <v>8581327.0132042263</v>
      </c>
      <c r="R1193" s="4">
        <f>IF(Movie[[#This Row],[budget]]=0,0,SUM((Movie[[#This Row],[gross]]-Movie[[#This Row],[budget]])/Movie[[#This Row],[budget]]))</f>
        <v>-0.41366962264150942</v>
      </c>
    </row>
    <row r="1194" spans="1:18" x14ac:dyDescent="0.3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  <c r="P1194">
        <f>VLOOKUP(D1194,CPI[],2,FALSE)</f>
        <v>113.6</v>
      </c>
      <c r="Q1194" s="5">
        <f>SUM(Movie[[#This Row],[gross]]*((VLOOKUP(2024,CPI[],2,FALSE))/Movie[[#This Row],[CPI numbers]]))</f>
        <v>0</v>
      </c>
      <c r="R1194" s="4">
        <f>IF(Movie[[#This Row],[budget]]=0,0,SUM((Movie[[#This Row],[gross]]-Movie[[#This Row],[budget]])/Movie[[#This Row],[budget]]))</f>
        <v>0</v>
      </c>
    </row>
    <row r="1195" spans="1:18" x14ac:dyDescent="0.3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 s="1">
        <v>4215849</v>
      </c>
      <c r="N1195" t="s">
        <v>1088</v>
      </c>
      <c r="O1195">
        <v>93</v>
      </c>
      <c r="P1195">
        <f>VLOOKUP(D1195,CPI[],2,FALSE)</f>
        <v>113.6</v>
      </c>
      <c r="Q1195" s="5">
        <f>SUM(Movie[[#This Row],[gross]]*((VLOOKUP(2024,CPI[],2,FALSE))/Movie[[#This Row],[CPI numbers]]))</f>
        <v>11641829.500880282</v>
      </c>
      <c r="R1195" s="4">
        <f>IF(Movie[[#This Row],[budget]]=0,0,SUM((Movie[[#This Row],[gross]]-Movie[[#This Row],[budget]])/Movie[[#This Row],[budget]]))</f>
        <v>0</v>
      </c>
    </row>
    <row r="1196" spans="1:18" x14ac:dyDescent="0.3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 s="1">
        <v>100000</v>
      </c>
      <c r="M1196" s="1">
        <v>5228617</v>
      </c>
      <c r="N1196" t="s">
        <v>4306</v>
      </c>
      <c r="O1196">
        <v>78</v>
      </c>
      <c r="P1196">
        <f>VLOOKUP(D1196,CPI[],2,FALSE)</f>
        <v>113.6</v>
      </c>
      <c r="Q1196" s="5">
        <f>SUM(Movie[[#This Row],[gross]]*((VLOOKUP(2024,CPI[],2,FALSE))/Movie[[#This Row],[CPI numbers]]))</f>
        <v>14438531.275528168</v>
      </c>
      <c r="R1196" s="4">
        <f>IF(Movie[[#This Row],[budget]]=0,0,SUM((Movie[[#This Row],[gross]]-Movie[[#This Row],[budget]])/Movie[[#This Row],[budget]]))</f>
        <v>51.286169999999998</v>
      </c>
    </row>
    <row r="1197" spans="1:18" x14ac:dyDescent="0.3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 s="1">
        <v>4370078</v>
      </c>
      <c r="N1197" t="s">
        <v>4310</v>
      </c>
      <c r="O1197">
        <v>83</v>
      </c>
      <c r="P1197">
        <f>VLOOKUP(D1197,CPI[],2,FALSE)</f>
        <v>113.6</v>
      </c>
      <c r="Q1197" s="5">
        <f>SUM(Movie[[#This Row],[gross]]*((VLOOKUP(2024,CPI[],2,FALSE))/Movie[[#This Row],[CPI numbers]]))</f>
        <v>12067724.195422536</v>
      </c>
      <c r="R1197" s="4">
        <f>IF(Movie[[#This Row],[budget]]=0,0,SUM((Movie[[#This Row],[gross]]-Movie[[#This Row],[budget]])/Movie[[#This Row],[budget]]))</f>
        <v>0</v>
      </c>
    </row>
    <row r="1198" spans="1:18" x14ac:dyDescent="0.3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 s="1">
        <v>5262047</v>
      </c>
      <c r="N1198" t="s">
        <v>2100</v>
      </c>
      <c r="O1198">
        <v>111</v>
      </c>
      <c r="P1198">
        <f>VLOOKUP(D1198,CPI[],2,FALSE)</f>
        <v>113.6</v>
      </c>
      <c r="Q1198" s="5">
        <f>SUM(Movie[[#This Row],[gross]]*((VLOOKUP(2024,CPI[],2,FALSE))/Movie[[#This Row],[CPI numbers]]))</f>
        <v>14530846.337147888</v>
      </c>
      <c r="R1198" s="4">
        <f>IF(Movie[[#This Row],[budget]]=0,0,SUM((Movie[[#This Row],[gross]]-Movie[[#This Row],[budget]])/Movie[[#This Row],[budget]]))</f>
        <v>0</v>
      </c>
    </row>
    <row r="1199" spans="1:18" x14ac:dyDescent="0.3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 s="1">
        <v>25000000</v>
      </c>
      <c r="M1199" s="1">
        <v>30950002</v>
      </c>
      <c r="N1199" t="s">
        <v>23</v>
      </c>
      <c r="O1199">
        <v>116</v>
      </c>
      <c r="P1199">
        <f>VLOOKUP(D1199,CPI[],2,FALSE)</f>
        <v>113.6</v>
      </c>
      <c r="Q1199" s="5">
        <f>SUM(Movie[[#This Row],[gross]]*((VLOOKUP(2024,CPI[],2,FALSE))/Movie[[#This Row],[CPI numbers]]))</f>
        <v>85466686.860915497</v>
      </c>
      <c r="R1199" s="4">
        <f>IF(Movie[[#This Row],[budget]]=0,0,SUM((Movie[[#This Row],[gross]]-Movie[[#This Row],[budget]])/Movie[[#This Row],[budget]]))</f>
        <v>0.23800008</v>
      </c>
    </row>
    <row r="1200" spans="1:18" x14ac:dyDescent="0.3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 s="1">
        <v>22039</v>
      </c>
      <c r="N1200" t="s">
        <v>4318</v>
      </c>
      <c r="O1200">
        <v>99</v>
      </c>
      <c r="P1200">
        <f>VLOOKUP(D1200,CPI[],2,FALSE)</f>
        <v>113.6</v>
      </c>
      <c r="Q1200" s="5">
        <f>SUM(Movie[[#This Row],[gross]]*((VLOOKUP(2024,CPI[],2,FALSE))/Movie[[#This Row],[CPI numbers]]))</f>
        <v>60859.456866197186</v>
      </c>
      <c r="R1200" s="4">
        <f>IF(Movie[[#This Row],[budget]]=0,0,SUM((Movie[[#This Row],[gross]]-Movie[[#This Row],[budget]])/Movie[[#This Row],[budget]]))</f>
        <v>0</v>
      </c>
    </row>
    <row r="1201" spans="1:18" x14ac:dyDescent="0.3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  <c r="P1201">
        <f>VLOOKUP(D1201,CPI[],2,FALSE)</f>
        <v>113.6</v>
      </c>
      <c r="Q1201" s="5">
        <f>SUM(Movie[[#This Row],[gross]]*((VLOOKUP(2024,CPI[],2,FALSE))/Movie[[#This Row],[CPI numbers]]))</f>
        <v>0</v>
      </c>
      <c r="R1201" s="4">
        <f>IF(Movie[[#This Row],[budget]]=0,0,SUM((Movie[[#This Row],[gross]]-Movie[[#This Row],[budget]])/Movie[[#This Row],[budget]]))</f>
        <v>0</v>
      </c>
    </row>
    <row r="1202" spans="1:18" x14ac:dyDescent="0.3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 s="1">
        <v>1025762</v>
      </c>
      <c r="N1202" t="s">
        <v>4325</v>
      </c>
      <c r="O1202">
        <v>90</v>
      </c>
      <c r="P1202">
        <f>VLOOKUP(D1202,CPI[],2,FALSE)</f>
        <v>113.6</v>
      </c>
      <c r="Q1202" s="5">
        <f>SUM(Movie[[#This Row],[gross]]*((VLOOKUP(2024,CPI[],2,FALSE))/Movie[[#This Row],[CPI numbers]]))</f>
        <v>2832583.9735915493</v>
      </c>
      <c r="R1202" s="4">
        <f>IF(Movie[[#This Row],[budget]]=0,0,SUM((Movie[[#This Row],[gross]]-Movie[[#This Row],[budget]])/Movie[[#This Row],[budget]]))</f>
        <v>0</v>
      </c>
    </row>
    <row r="1203" spans="1:18" x14ac:dyDescent="0.3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 s="1">
        <v>5800000</v>
      </c>
      <c r="N1203" t="s">
        <v>4328</v>
      </c>
      <c r="O1203">
        <v>94</v>
      </c>
      <c r="P1203">
        <f>VLOOKUP(D1203,CPI[],2,FALSE)</f>
        <v>113.6</v>
      </c>
      <c r="Q1203" s="5">
        <f>SUM(Movie[[#This Row],[gross]]*((VLOOKUP(2024,CPI[],2,FALSE))/Movie[[#This Row],[CPI numbers]]))</f>
        <v>0</v>
      </c>
      <c r="R1203" s="4">
        <f>IF(Movie[[#This Row],[budget]]=0,0,SUM((Movie[[#This Row],[gross]]-Movie[[#This Row],[budget]])/Movie[[#This Row],[budget]]))</f>
        <v>-1</v>
      </c>
    </row>
    <row r="1204" spans="1:18" x14ac:dyDescent="0.3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 s="1">
        <v>10000000</v>
      </c>
      <c r="M1204" s="1">
        <v>3060858</v>
      </c>
      <c r="N1204" t="s">
        <v>50</v>
      </c>
      <c r="O1204">
        <v>92</v>
      </c>
      <c r="P1204">
        <f>VLOOKUP(D1204,CPI[],2,FALSE)</f>
        <v>113.6</v>
      </c>
      <c r="Q1204" s="5">
        <f>SUM(Movie[[#This Row],[gross]]*((VLOOKUP(2024,CPI[],2,FALSE))/Movie[[#This Row],[CPI numbers]]))</f>
        <v>8452386.9242957756</v>
      </c>
      <c r="R1204" s="4">
        <f>IF(Movie[[#This Row],[budget]]=0,0,SUM((Movie[[#This Row],[gross]]-Movie[[#This Row],[budget]])/Movie[[#This Row],[budget]]))</f>
        <v>-0.69391420000000004</v>
      </c>
    </row>
    <row r="1205" spans="1:18" x14ac:dyDescent="0.3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 s="1">
        <v>1584970</v>
      </c>
      <c r="N1205" t="s">
        <v>684</v>
      </c>
      <c r="O1205">
        <v>98</v>
      </c>
      <c r="P1205">
        <f>VLOOKUP(D1205,CPI[],2,FALSE)</f>
        <v>113.6</v>
      </c>
      <c r="Q1205" s="5">
        <f>SUM(Movie[[#This Row],[gross]]*((VLOOKUP(2024,CPI[],2,FALSE))/Movie[[#This Row],[CPI numbers]]))</f>
        <v>4376805.3609154932</v>
      </c>
      <c r="R1205" s="4">
        <f>IF(Movie[[#This Row],[budget]]=0,0,SUM((Movie[[#This Row],[gross]]-Movie[[#This Row],[budget]])/Movie[[#This Row],[budget]]))</f>
        <v>0</v>
      </c>
    </row>
    <row r="1206" spans="1:18" x14ac:dyDescent="0.3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 s="1">
        <v>1189709</v>
      </c>
      <c r="N1206" t="s">
        <v>2862</v>
      </c>
      <c r="O1206">
        <v>95</v>
      </c>
      <c r="P1206">
        <f>VLOOKUP(D1206,CPI[],2,FALSE)</f>
        <v>113.6</v>
      </c>
      <c r="Q1206" s="5">
        <f>SUM(Movie[[#This Row],[gross]]*((VLOOKUP(2024,CPI[],2,FALSE))/Movie[[#This Row],[CPI numbers]]))</f>
        <v>3285314.3776408453</v>
      </c>
      <c r="R1206" s="4">
        <f>IF(Movie[[#This Row],[budget]]=0,0,SUM((Movie[[#This Row],[gross]]-Movie[[#This Row],[budget]])/Movie[[#This Row],[budget]]))</f>
        <v>0</v>
      </c>
    </row>
    <row r="1207" spans="1:18" x14ac:dyDescent="0.3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 s="1">
        <v>1000000</v>
      </c>
      <c r="M1207" s="1">
        <v>210200</v>
      </c>
      <c r="N1207" t="s">
        <v>4339</v>
      </c>
      <c r="O1207">
        <v>86</v>
      </c>
      <c r="P1207">
        <f>VLOOKUP(D1207,CPI[],2,FALSE)</f>
        <v>113.6</v>
      </c>
      <c r="Q1207" s="5">
        <f>SUM(Movie[[#This Row],[gross]]*((VLOOKUP(2024,CPI[],2,FALSE))/Movie[[#This Row],[CPI numbers]]))</f>
        <v>580455.45774647885</v>
      </c>
      <c r="R1207" s="4">
        <f>IF(Movie[[#This Row],[budget]]=0,0,SUM((Movie[[#This Row],[gross]]-Movie[[#This Row],[budget]])/Movie[[#This Row],[budget]]))</f>
        <v>-0.78979999999999995</v>
      </c>
    </row>
    <row r="1208" spans="1:18" x14ac:dyDescent="0.3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 s="1">
        <v>20419446</v>
      </c>
      <c r="N1208" t="s">
        <v>2092</v>
      </c>
      <c r="O1208">
        <v>96</v>
      </c>
      <c r="P1208">
        <f>VLOOKUP(D1208,CPI[],2,FALSE)</f>
        <v>113.6</v>
      </c>
      <c r="Q1208" s="5">
        <f>SUM(Movie[[#This Row],[gross]]*((VLOOKUP(2024,CPI[],2,FALSE))/Movie[[#This Row],[CPI numbers]]))</f>
        <v>56387149.737676054</v>
      </c>
      <c r="R1208" s="4">
        <f>IF(Movie[[#This Row],[budget]]=0,0,SUM((Movie[[#This Row],[gross]]-Movie[[#This Row],[budget]])/Movie[[#This Row],[budget]]))</f>
        <v>0</v>
      </c>
    </row>
    <row r="1209" spans="1:18" x14ac:dyDescent="0.3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 s="1">
        <v>316199</v>
      </c>
      <c r="N1209" t="s">
        <v>3869</v>
      </c>
      <c r="O1209">
        <v>102</v>
      </c>
      <c r="P1209">
        <f>VLOOKUP(D1209,CPI[],2,FALSE)</f>
        <v>113.6</v>
      </c>
      <c r="Q1209" s="5">
        <f>SUM(Movie[[#This Row],[gross]]*((VLOOKUP(2024,CPI[],2,FALSE))/Movie[[#This Row],[CPI numbers]]))</f>
        <v>873165.724471831</v>
      </c>
      <c r="R1209" s="4">
        <f>IF(Movie[[#This Row],[budget]]=0,0,SUM((Movie[[#This Row],[gross]]-Movie[[#This Row],[budget]])/Movie[[#This Row],[budget]]))</f>
        <v>0</v>
      </c>
    </row>
    <row r="1210" spans="1:18" x14ac:dyDescent="0.3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 s="1">
        <v>2413427</v>
      </c>
      <c r="N1210" t="s">
        <v>118</v>
      </c>
      <c r="O1210">
        <v>100</v>
      </c>
      <c r="P1210">
        <f>VLOOKUP(D1210,CPI[],2,FALSE)</f>
        <v>113.6</v>
      </c>
      <c r="Q1210" s="5">
        <f>SUM(Movie[[#This Row],[gross]]*((VLOOKUP(2024,CPI[],2,FALSE))/Movie[[#This Row],[CPI numbers]]))</f>
        <v>6664542.6927816905</v>
      </c>
      <c r="R1210" s="4">
        <f>IF(Movie[[#This Row],[budget]]=0,0,SUM((Movie[[#This Row],[gross]]-Movie[[#This Row],[budget]])/Movie[[#This Row],[budget]]))</f>
        <v>0</v>
      </c>
    </row>
    <row r="1211" spans="1:18" x14ac:dyDescent="0.3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  <c r="P1211">
        <f>VLOOKUP(D1211,CPI[],2,FALSE)</f>
        <v>113.6</v>
      </c>
      <c r="Q1211" s="5">
        <f>SUM(Movie[[#This Row],[gross]]*((VLOOKUP(2024,CPI[],2,FALSE))/Movie[[#This Row],[CPI numbers]]))</f>
        <v>0</v>
      </c>
      <c r="R1211" s="4">
        <f>IF(Movie[[#This Row],[budget]]=0,0,SUM((Movie[[#This Row],[gross]]-Movie[[#This Row],[budget]])/Movie[[#This Row],[budget]]))</f>
        <v>0</v>
      </c>
    </row>
    <row r="1212" spans="1:18" x14ac:dyDescent="0.3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 s="1">
        <v>3922273</v>
      </c>
      <c r="N1212" t="s">
        <v>2026</v>
      </c>
      <c r="O1212">
        <v>90</v>
      </c>
      <c r="P1212">
        <f>VLOOKUP(D1212,CPI[],2,FALSE)</f>
        <v>113.6</v>
      </c>
      <c r="Q1212" s="5">
        <f>SUM(Movie[[#This Row],[gross]]*((VLOOKUP(2024,CPI[],2,FALSE))/Movie[[#This Row],[CPI numbers]]))</f>
        <v>10831135.91637324</v>
      </c>
      <c r="R1212" s="4">
        <f>IF(Movie[[#This Row],[budget]]=0,0,SUM((Movie[[#This Row],[gross]]-Movie[[#This Row],[budget]])/Movie[[#This Row],[budget]]))</f>
        <v>0</v>
      </c>
    </row>
    <row r="1213" spans="1:18" x14ac:dyDescent="0.3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 s="1">
        <v>1262091</v>
      </c>
      <c r="N1213" t="s">
        <v>3869</v>
      </c>
      <c r="O1213">
        <v>90</v>
      </c>
      <c r="P1213">
        <f>VLOOKUP(D1213,CPI[],2,FALSE)</f>
        <v>113.6</v>
      </c>
      <c r="Q1213" s="5">
        <f>SUM(Movie[[#This Row],[gross]]*((VLOOKUP(2024,CPI[],2,FALSE))/Movie[[#This Row],[CPI numbers]]))</f>
        <v>3485193.19278169</v>
      </c>
      <c r="R1213" s="4">
        <f>IF(Movie[[#This Row],[budget]]=0,0,SUM((Movie[[#This Row],[gross]]-Movie[[#This Row],[budget]])/Movie[[#This Row],[budget]]))</f>
        <v>0</v>
      </c>
    </row>
    <row r="1214" spans="1:18" x14ac:dyDescent="0.3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 s="1">
        <v>5500000</v>
      </c>
      <c r="M1214" s="1">
        <v>969205</v>
      </c>
      <c r="N1214" t="s">
        <v>3949</v>
      </c>
      <c r="O1214">
        <v>90</v>
      </c>
      <c r="P1214">
        <f>VLOOKUP(D1214,CPI[],2,FALSE)</f>
        <v>113.6</v>
      </c>
      <c r="Q1214" s="5">
        <f>SUM(Movie[[#This Row],[gross]]*((VLOOKUP(2024,CPI[],2,FALSE))/Movie[[#This Row],[CPI numbers]]))</f>
        <v>2676405.0044014086</v>
      </c>
      <c r="R1214" s="4">
        <f>IF(Movie[[#This Row],[budget]]=0,0,SUM((Movie[[#This Row],[gross]]-Movie[[#This Row],[budget]])/Movie[[#This Row],[budget]]))</f>
        <v>-0.82378090909090906</v>
      </c>
    </row>
    <row r="1215" spans="1:18" x14ac:dyDescent="0.3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 s="1">
        <v>19000000</v>
      </c>
      <c r="M1215" s="1">
        <v>2228951</v>
      </c>
      <c r="N1215" t="s">
        <v>2100</v>
      </c>
      <c r="O1215">
        <v>101</v>
      </c>
      <c r="P1215">
        <f>VLOOKUP(D1215,CPI[],2,FALSE)</f>
        <v>113.6</v>
      </c>
      <c r="Q1215" s="5">
        <f>SUM(Movie[[#This Row],[gross]]*((VLOOKUP(2024,CPI[],2,FALSE))/Movie[[#This Row],[CPI numbers]]))</f>
        <v>6155122.6117957747</v>
      </c>
      <c r="R1215" s="4">
        <f>IF(Movie[[#This Row],[budget]]=0,0,SUM((Movie[[#This Row],[gross]]-Movie[[#This Row],[budget]])/Movie[[#This Row],[budget]]))</f>
        <v>-0.88268678947368417</v>
      </c>
    </row>
    <row r="1216" spans="1:18" x14ac:dyDescent="0.3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 s="1">
        <v>12000000</v>
      </c>
      <c r="M1216" s="1">
        <v>5669831</v>
      </c>
      <c r="N1216" t="s">
        <v>2100</v>
      </c>
      <c r="O1216">
        <v>83</v>
      </c>
      <c r="P1216">
        <f>VLOOKUP(D1216,CPI[],2,FALSE)</f>
        <v>113.6</v>
      </c>
      <c r="Q1216" s="5">
        <f>SUM(Movie[[#This Row],[gross]]*((VLOOKUP(2024,CPI[],2,FALSE))/Movie[[#This Row],[CPI numbers]]))</f>
        <v>15656918.879401408</v>
      </c>
      <c r="R1216" s="4">
        <f>IF(Movie[[#This Row],[budget]]=0,0,SUM((Movie[[#This Row],[gross]]-Movie[[#This Row],[budget]])/Movie[[#This Row],[budget]]))</f>
        <v>-0.52751408333333338</v>
      </c>
    </row>
    <row r="1217" spans="1:18" x14ac:dyDescent="0.3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 s="1">
        <v>19897678</v>
      </c>
      <c r="M1217" s="1">
        <v>1744164</v>
      </c>
      <c r="N1217" t="s">
        <v>4070</v>
      </c>
      <c r="O1217">
        <v>105</v>
      </c>
      <c r="P1217">
        <f>VLOOKUP(D1217,CPI[],2,FALSE)</f>
        <v>113.6</v>
      </c>
      <c r="Q1217" s="5">
        <f>SUM(Movie[[#This Row],[gross]]*((VLOOKUP(2024,CPI[],2,FALSE))/Movie[[#This Row],[CPI numbers]]))</f>
        <v>4816410.6232394362</v>
      </c>
      <c r="R1217" s="4">
        <f>IF(Movie[[#This Row],[budget]]=0,0,SUM((Movie[[#This Row],[gross]]-Movie[[#This Row],[budget]])/Movie[[#This Row],[budget]]))</f>
        <v>-0.91234333976054893</v>
      </c>
    </row>
    <row r="1218" spans="1:18" x14ac:dyDescent="0.3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  <c r="P1218">
        <f>VLOOKUP(D1218,CPI[],2,FALSE)</f>
        <v>113.6</v>
      </c>
      <c r="Q1218" s="5">
        <f>SUM(Movie[[#This Row],[gross]]*((VLOOKUP(2024,CPI[],2,FALSE))/Movie[[#This Row],[CPI numbers]]))</f>
        <v>0</v>
      </c>
      <c r="R1218" s="4">
        <f>IF(Movie[[#This Row],[budget]]=0,0,SUM((Movie[[#This Row],[gross]]-Movie[[#This Row],[budget]])/Movie[[#This Row],[budget]]))</f>
        <v>0</v>
      </c>
    </row>
    <row r="1219" spans="1:18" x14ac:dyDescent="0.3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 s="1">
        <v>1539000</v>
      </c>
      <c r="N1219" t="s">
        <v>4057</v>
      </c>
      <c r="O1219">
        <v>88</v>
      </c>
      <c r="P1219">
        <f>VLOOKUP(D1219,CPI[],2,FALSE)</f>
        <v>113.6</v>
      </c>
      <c r="Q1219" s="5">
        <f>SUM(Movie[[#This Row],[gross]]*((VLOOKUP(2024,CPI[],2,FALSE))/Movie[[#This Row],[CPI numbers]]))</f>
        <v>4249861.795774648</v>
      </c>
      <c r="R1219" s="4">
        <f>IF(Movie[[#This Row],[budget]]=0,0,SUM((Movie[[#This Row],[gross]]-Movie[[#This Row],[budget]])/Movie[[#This Row],[budget]]))</f>
        <v>0</v>
      </c>
    </row>
    <row r="1220" spans="1:18" x14ac:dyDescent="0.3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 s="1">
        <v>1025228</v>
      </c>
      <c r="N1220" t="s">
        <v>4378</v>
      </c>
      <c r="O1220">
        <v>357</v>
      </c>
      <c r="P1220">
        <f>VLOOKUP(D1220,CPI[],2,FALSE)</f>
        <v>113.6</v>
      </c>
      <c r="Q1220" s="5">
        <f>SUM(Movie[[#This Row],[gross]]*((VLOOKUP(2024,CPI[],2,FALSE))/Movie[[#This Row],[CPI numbers]]))</f>
        <v>2831109.3626760566</v>
      </c>
      <c r="R1220" s="4">
        <f>IF(Movie[[#This Row],[budget]]=0,0,SUM((Movie[[#This Row],[gross]]-Movie[[#This Row],[budget]])/Movie[[#This Row],[budget]]))</f>
        <v>0</v>
      </c>
    </row>
    <row r="1221" spans="1:18" x14ac:dyDescent="0.3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 s="1">
        <v>213901</v>
      </c>
      <c r="N1221" t="s">
        <v>536</v>
      </c>
      <c r="O1221">
        <v>103</v>
      </c>
      <c r="P1221">
        <f>VLOOKUP(D1221,CPI[],2,FALSE)</f>
        <v>113.6</v>
      </c>
      <c r="Q1221" s="5">
        <f>SUM(Movie[[#This Row],[gross]]*((VLOOKUP(2024,CPI[],2,FALSE))/Movie[[#This Row],[CPI numbers]]))</f>
        <v>590675.56073943665</v>
      </c>
      <c r="R1221" s="4">
        <f>IF(Movie[[#This Row],[budget]]=0,0,SUM((Movie[[#This Row],[gross]]-Movie[[#This Row],[budget]])/Movie[[#This Row],[budget]]))</f>
        <v>0</v>
      </c>
    </row>
    <row r="1222" spans="1:18" x14ac:dyDescent="0.3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  <c r="P1222">
        <f>VLOOKUP(D1222,CPI[],2,FALSE)</f>
        <v>113.6</v>
      </c>
      <c r="Q1222" s="5">
        <f>SUM(Movie[[#This Row],[gross]]*((VLOOKUP(2024,CPI[],2,FALSE))/Movie[[#This Row],[CPI numbers]]))</f>
        <v>0</v>
      </c>
      <c r="R1222" s="4">
        <f>IF(Movie[[#This Row],[budget]]=0,0,SUM((Movie[[#This Row],[gross]]-Movie[[#This Row],[budget]])/Movie[[#This Row],[budget]]))</f>
        <v>0</v>
      </c>
    </row>
    <row r="1223" spans="1:18" x14ac:dyDescent="0.3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 s="1">
        <v>169785</v>
      </c>
      <c r="N1223" t="s">
        <v>4391</v>
      </c>
      <c r="O1223">
        <v>93</v>
      </c>
      <c r="P1223">
        <f>VLOOKUP(D1223,CPI[],2,FALSE)</f>
        <v>113.6</v>
      </c>
      <c r="Q1223" s="5">
        <f>SUM(Movie[[#This Row],[gross]]*((VLOOKUP(2024,CPI[],2,FALSE))/Movie[[#This Row],[CPI numbers]]))</f>
        <v>468851.71214788733</v>
      </c>
      <c r="R1223" s="4">
        <f>IF(Movie[[#This Row],[budget]]=0,0,SUM((Movie[[#This Row],[gross]]-Movie[[#This Row],[budget]])/Movie[[#This Row],[budget]]))</f>
        <v>0</v>
      </c>
    </row>
    <row r="1224" spans="1:18" x14ac:dyDescent="0.3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 s="1">
        <v>7000000</v>
      </c>
      <c r="M1224" s="1">
        <v>999382</v>
      </c>
      <c r="N1224" t="s">
        <v>384</v>
      </c>
      <c r="O1224">
        <v>98</v>
      </c>
      <c r="P1224">
        <f>VLOOKUP(D1224,CPI[],2,FALSE)</f>
        <v>113.6</v>
      </c>
      <c r="Q1224" s="5">
        <f>SUM(Movie[[#This Row],[gross]]*((VLOOKUP(2024,CPI[],2,FALSE))/Movie[[#This Row],[CPI numbers]]))</f>
        <v>2759737.0897887326</v>
      </c>
      <c r="R1224" s="4">
        <f>IF(Movie[[#This Row],[budget]]=0,0,SUM((Movie[[#This Row],[gross]]-Movie[[#This Row],[budget]])/Movie[[#This Row],[budget]]))</f>
        <v>-0.85723114285714286</v>
      </c>
    </row>
    <row r="1225" spans="1:18" x14ac:dyDescent="0.3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 s="1">
        <v>15000000</v>
      </c>
      <c r="M1225" s="1">
        <v>5711976</v>
      </c>
      <c r="N1225" t="s">
        <v>2216</v>
      </c>
      <c r="O1225">
        <v>105</v>
      </c>
      <c r="P1225">
        <f>VLOOKUP(D1225,CPI[],2,FALSE)</f>
        <v>113.6</v>
      </c>
      <c r="Q1225" s="5">
        <f>SUM(Movie[[#This Row],[gross]]*((VLOOKUP(2024,CPI[],2,FALSE))/Movie[[#This Row],[CPI numbers]]))</f>
        <v>15773299.922535211</v>
      </c>
      <c r="R1225" s="4">
        <f>IF(Movie[[#This Row],[budget]]=0,0,SUM((Movie[[#This Row],[gross]]-Movie[[#This Row],[budget]])/Movie[[#This Row],[budget]]))</f>
        <v>-0.61920160000000002</v>
      </c>
    </row>
    <row r="1226" spans="1:18" x14ac:dyDescent="0.3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 s="1">
        <v>138608</v>
      </c>
      <c r="N1226" t="s">
        <v>4399</v>
      </c>
      <c r="O1226">
        <v>105</v>
      </c>
      <c r="P1226">
        <f>VLOOKUP(D1226,CPI[],2,FALSE)</f>
        <v>113.6</v>
      </c>
      <c r="Q1226" s="5">
        <f>SUM(Movie[[#This Row],[gross]]*((VLOOKUP(2024,CPI[],2,FALSE))/Movie[[#This Row],[CPI numbers]]))</f>
        <v>382758.18309859157</v>
      </c>
      <c r="R1226" s="4">
        <f>IF(Movie[[#This Row],[budget]]=0,0,SUM((Movie[[#This Row],[gross]]-Movie[[#This Row],[budget]])/Movie[[#This Row],[budget]]))</f>
        <v>0</v>
      </c>
    </row>
    <row r="1227" spans="1:18" x14ac:dyDescent="0.3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 s="1">
        <v>225358</v>
      </c>
      <c r="N1227" t="s">
        <v>3440</v>
      </c>
      <c r="O1227">
        <v>112</v>
      </c>
      <c r="P1227">
        <f>VLOOKUP(D1227,CPI[],2,FALSE)</f>
        <v>113.6</v>
      </c>
      <c r="Q1227" s="5">
        <f>SUM(Movie[[#This Row],[gross]]*((VLOOKUP(2024,CPI[],2,FALSE))/Movie[[#This Row],[CPI numbers]]))</f>
        <v>622313.42077464785</v>
      </c>
      <c r="R1227" s="4">
        <f>IF(Movie[[#This Row],[budget]]=0,0,SUM((Movie[[#This Row],[gross]]-Movie[[#This Row],[budget]])/Movie[[#This Row],[budget]]))</f>
        <v>0</v>
      </c>
    </row>
    <row r="1228" spans="1:18" x14ac:dyDescent="0.3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  <c r="P1228">
        <f>VLOOKUP(D1228,CPI[],2,FALSE)</f>
        <v>113.6</v>
      </c>
      <c r="Q1228" s="5">
        <f>SUM(Movie[[#This Row],[gross]]*((VLOOKUP(2024,CPI[],2,FALSE))/Movie[[#This Row],[CPI numbers]]))</f>
        <v>0</v>
      </c>
      <c r="R1228" s="4">
        <f>IF(Movie[[#This Row],[budget]]=0,0,SUM((Movie[[#This Row],[gross]]-Movie[[#This Row],[budget]])/Movie[[#This Row],[budget]]))</f>
        <v>0</v>
      </c>
    </row>
    <row r="1229" spans="1:18" x14ac:dyDescent="0.3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 s="1">
        <v>949451</v>
      </c>
      <c r="N1229" t="s">
        <v>4406</v>
      </c>
      <c r="O1229">
        <v>125</v>
      </c>
      <c r="P1229">
        <f>VLOOKUP(D1229,CPI[],2,FALSE)</f>
        <v>113.6</v>
      </c>
      <c r="Q1229" s="5">
        <f>SUM(Movie[[#This Row],[gross]]*((VLOOKUP(2024,CPI[],2,FALSE))/Movie[[#This Row],[CPI numbers]]))</f>
        <v>2621855.4463028167</v>
      </c>
      <c r="R1229" s="4">
        <f>IF(Movie[[#This Row],[budget]]=0,0,SUM((Movie[[#This Row],[gross]]-Movie[[#This Row],[budget]])/Movie[[#This Row],[budget]]))</f>
        <v>0</v>
      </c>
    </row>
    <row r="1230" spans="1:18" x14ac:dyDescent="0.3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 s="1">
        <v>10348437</v>
      </c>
      <c r="N1230" t="s">
        <v>23</v>
      </c>
      <c r="O1230">
        <v>86</v>
      </c>
      <c r="P1230">
        <f>VLOOKUP(D1230,CPI[],2,FALSE)</f>
        <v>113.6</v>
      </c>
      <c r="Q1230" s="5">
        <f>SUM(Movie[[#This Row],[gross]]*((VLOOKUP(2024,CPI[],2,FALSE))/Movie[[#This Row],[CPI numbers]]))</f>
        <v>28576625.764964789</v>
      </c>
      <c r="R1230" s="4">
        <f>IF(Movie[[#This Row],[budget]]=0,0,SUM((Movie[[#This Row],[gross]]-Movie[[#This Row],[budget]])/Movie[[#This Row],[budget]]))</f>
        <v>0</v>
      </c>
    </row>
    <row r="1231" spans="1:18" x14ac:dyDescent="0.3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  <c r="P1231">
        <f>VLOOKUP(D1231,CPI[],2,FALSE)</f>
        <v>113.6</v>
      </c>
      <c r="Q1231" s="5">
        <f>SUM(Movie[[#This Row],[gross]]*((VLOOKUP(2024,CPI[],2,FALSE))/Movie[[#This Row],[CPI numbers]]))</f>
        <v>0</v>
      </c>
      <c r="R1231" s="4">
        <f>IF(Movie[[#This Row],[budget]]=0,0,SUM((Movie[[#This Row],[gross]]-Movie[[#This Row],[budget]])/Movie[[#This Row],[budget]]))</f>
        <v>0</v>
      </c>
    </row>
    <row r="1232" spans="1:18" x14ac:dyDescent="0.3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 s="1">
        <v>10000000</v>
      </c>
      <c r="M1232" s="1">
        <v>486434</v>
      </c>
      <c r="N1232" t="s">
        <v>290</v>
      </c>
      <c r="O1232">
        <v>83</v>
      </c>
      <c r="P1232">
        <f>VLOOKUP(D1232,CPI[],2,FALSE)</f>
        <v>113.6</v>
      </c>
      <c r="Q1232" s="5">
        <f>SUM(Movie[[#This Row],[gross]]*((VLOOKUP(2024,CPI[],2,FALSE))/Movie[[#This Row],[CPI numbers]]))</f>
        <v>1343260.0862676057</v>
      </c>
      <c r="R1232" s="4">
        <f>IF(Movie[[#This Row],[budget]]=0,0,SUM((Movie[[#This Row],[gross]]-Movie[[#This Row],[budget]])/Movie[[#This Row],[budget]]))</f>
        <v>-0.9513566</v>
      </c>
    </row>
    <row r="1233" spans="1:18" x14ac:dyDescent="0.3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 s="1">
        <v>2201428</v>
      </c>
      <c r="N1233" t="s">
        <v>4419</v>
      </c>
      <c r="O1233">
        <v>118</v>
      </c>
      <c r="P1233">
        <f>VLOOKUP(D1233,CPI[],2,FALSE)</f>
        <v>113.6</v>
      </c>
      <c r="Q1233" s="5">
        <f>SUM(Movie[[#This Row],[gross]]*((VLOOKUP(2024,CPI[],2,FALSE))/Movie[[#This Row],[CPI numbers]]))</f>
        <v>6079119.397887324</v>
      </c>
      <c r="R1233" s="4">
        <f>IF(Movie[[#This Row],[budget]]=0,0,SUM((Movie[[#This Row],[gross]]-Movie[[#This Row],[budget]])/Movie[[#This Row],[budget]]))</f>
        <v>0</v>
      </c>
    </row>
    <row r="1234" spans="1:18" x14ac:dyDescent="0.3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 s="1">
        <v>16337355</v>
      </c>
      <c r="N1234" t="s">
        <v>1734</v>
      </c>
      <c r="O1234">
        <v>103</v>
      </c>
      <c r="P1234">
        <f>VLOOKUP(D1234,CPI[],2,FALSE)</f>
        <v>113.6</v>
      </c>
      <c r="Q1234" s="5">
        <f>SUM(Movie[[#This Row],[gross]]*((VLOOKUP(2024,CPI[],2,FALSE))/Movie[[#This Row],[CPI numbers]]))</f>
        <v>45114685.418133803</v>
      </c>
      <c r="R1234" s="4">
        <f>IF(Movie[[#This Row],[budget]]=0,0,SUM((Movie[[#This Row],[gross]]-Movie[[#This Row],[budget]])/Movie[[#This Row],[budget]]))</f>
        <v>0</v>
      </c>
    </row>
    <row r="1235" spans="1:18" x14ac:dyDescent="0.3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 s="1">
        <v>2407024</v>
      </c>
      <c r="N1235" t="s">
        <v>4425</v>
      </c>
      <c r="O1235">
        <v>91</v>
      </c>
      <c r="P1235">
        <f>VLOOKUP(D1235,CPI[],2,FALSE)</f>
        <v>113.6</v>
      </c>
      <c r="Q1235" s="5">
        <f>SUM(Movie[[#This Row],[gross]]*((VLOOKUP(2024,CPI[],2,FALSE))/Movie[[#This Row],[CPI numbers]]))</f>
        <v>6646861.1690140842</v>
      </c>
      <c r="R1235" s="4">
        <f>IF(Movie[[#This Row],[budget]]=0,0,SUM((Movie[[#This Row],[gross]]-Movie[[#This Row],[budget]])/Movie[[#This Row],[budget]]))</f>
        <v>0</v>
      </c>
    </row>
    <row r="1236" spans="1:18" x14ac:dyDescent="0.3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 s="1">
        <v>901364</v>
      </c>
      <c r="N1236" t="s">
        <v>4428</v>
      </c>
      <c r="O1236">
        <v>98</v>
      </c>
      <c r="P1236">
        <f>VLOOKUP(D1236,CPI[],2,FALSE)</f>
        <v>113.6</v>
      </c>
      <c r="Q1236" s="5">
        <f>SUM(Movie[[#This Row],[gross]]*((VLOOKUP(2024,CPI[],2,FALSE))/Movie[[#This Row],[CPI numbers]]))</f>
        <v>2489065.9049295774</v>
      </c>
      <c r="R1236" s="4">
        <f>IF(Movie[[#This Row],[budget]]=0,0,SUM((Movie[[#This Row],[gross]]-Movie[[#This Row],[budget]])/Movie[[#This Row],[budget]]))</f>
        <v>0</v>
      </c>
    </row>
    <row r="1237" spans="1:18" x14ac:dyDescent="0.3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 s="1">
        <v>2189047</v>
      </c>
      <c r="N1237" t="s">
        <v>3300</v>
      </c>
      <c r="O1237">
        <v>99</v>
      </c>
      <c r="P1237">
        <f>VLOOKUP(D1237,CPI[],2,FALSE)</f>
        <v>113.6</v>
      </c>
      <c r="Q1237" s="5">
        <f>SUM(Movie[[#This Row],[gross]]*((VLOOKUP(2024,CPI[],2,FALSE))/Movie[[#This Row],[CPI numbers]]))</f>
        <v>6044929.9639084507</v>
      </c>
      <c r="R1237" s="4">
        <f>IF(Movie[[#This Row],[budget]]=0,0,SUM((Movie[[#This Row],[gross]]-Movie[[#This Row],[budget]])/Movie[[#This Row],[budget]]))</f>
        <v>0</v>
      </c>
    </row>
    <row r="1238" spans="1:18" x14ac:dyDescent="0.3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 s="1">
        <v>4000000</v>
      </c>
      <c r="M1238" s="1">
        <v>743445</v>
      </c>
      <c r="N1238" t="s">
        <v>4434</v>
      </c>
      <c r="O1238">
        <v>91</v>
      </c>
      <c r="P1238">
        <f>VLOOKUP(D1238,CPI[],2,FALSE)</f>
        <v>113.6</v>
      </c>
      <c r="Q1238" s="5">
        <f>SUM(Movie[[#This Row],[gross]]*((VLOOKUP(2024,CPI[],2,FALSE))/Movie[[#This Row],[CPI numbers]]))</f>
        <v>2052981.483274648</v>
      </c>
      <c r="R1238" s="4">
        <f>IF(Movie[[#This Row],[budget]]=0,0,SUM((Movie[[#This Row],[gross]]-Movie[[#This Row],[budget]])/Movie[[#This Row],[budget]]))</f>
        <v>-0.81413875000000002</v>
      </c>
    </row>
    <row r="1239" spans="1:18" x14ac:dyDescent="0.3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 s="1">
        <v>9518342</v>
      </c>
      <c r="N1239" t="s">
        <v>1751</v>
      </c>
      <c r="O1239">
        <v>111</v>
      </c>
      <c r="P1239">
        <f>VLOOKUP(D1239,CPI[],2,FALSE)</f>
        <v>113.6</v>
      </c>
      <c r="Q1239" s="5">
        <f>SUM(Movie[[#This Row],[gross]]*((VLOOKUP(2024,CPI[],2,FALSE))/Movie[[#This Row],[CPI numbers]]))</f>
        <v>26284365.188380282</v>
      </c>
      <c r="R1239" s="4">
        <f>IF(Movie[[#This Row],[budget]]=0,0,SUM((Movie[[#This Row],[gross]]-Movie[[#This Row],[budget]])/Movie[[#This Row],[budget]]))</f>
        <v>0</v>
      </c>
    </row>
    <row r="1240" spans="1:18" x14ac:dyDescent="0.3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 s="1">
        <v>4546244</v>
      </c>
      <c r="N1240" t="s">
        <v>2862</v>
      </c>
      <c r="O1240">
        <v>91</v>
      </c>
      <c r="P1240">
        <f>VLOOKUP(D1240,CPI[],2,FALSE)</f>
        <v>113.6</v>
      </c>
      <c r="Q1240" s="5">
        <f>SUM(Movie[[#This Row],[gross]]*((VLOOKUP(2024,CPI[],2,FALSE))/Movie[[#This Row],[CPI numbers]]))</f>
        <v>12554196.679577464</v>
      </c>
      <c r="R1240" s="4">
        <f>IF(Movie[[#This Row],[budget]]=0,0,SUM((Movie[[#This Row],[gross]]-Movie[[#This Row],[budget]])/Movie[[#This Row],[budget]]))</f>
        <v>0</v>
      </c>
    </row>
    <row r="1241" spans="1:18" x14ac:dyDescent="0.3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 s="1">
        <v>285885</v>
      </c>
      <c r="N1241" t="s">
        <v>3819</v>
      </c>
      <c r="O1241">
        <v>91</v>
      </c>
      <c r="P1241">
        <f>VLOOKUP(D1241,CPI[],2,FALSE)</f>
        <v>113.6</v>
      </c>
      <c r="Q1241" s="5">
        <f>SUM(Movie[[#This Row],[gross]]*((VLOOKUP(2024,CPI[],2,FALSE))/Movie[[#This Row],[CPI numbers]]))</f>
        <v>789455.32130281685</v>
      </c>
      <c r="R1241" s="4">
        <f>IF(Movie[[#This Row],[budget]]=0,0,SUM((Movie[[#This Row],[gross]]-Movie[[#This Row],[budget]])/Movie[[#This Row],[budget]]))</f>
        <v>0</v>
      </c>
    </row>
    <row r="1242" spans="1:18" x14ac:dyDescent="0.3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 s="1">
        <v>10000000</v>
      </c>
      <c r="M1242" s="1">
        <v>989033</v>
      </c>
      <c r="N1242" t="s">
        <v>1751</v>
      </c>
      <c r="O1242">
        <v>95</v>
      </c>
      <c r="P1242">
        <f>VLOOKUP(D1242,CPI[],2,FALSE)</f>
        <v>113.6</v>
      </c>
      <c r="Q1242" s="5">
        <f>SUM(Movie[[#This Row],[gross]]*((VLOOKUP(2024,CPI[],2,FALSE))/Movie[[#This Row],[CPI numbers]]))</f>
        <v>2731158.909330986</v>
      </c>
      <c r="R1242" s="4">
        <f>IF(Movie[[#This Row],[budget]]=0,0,SUM((Movie[[#This Row],[gross]]-Movie[[#This Row],[budget]])/Movie[[#This Row],[budget]]))</f>
        <v>-0.90109669999999997</v>
      </c>
    </row>
    <row r="1243" spans="1:18" x14ac:dyDescent="0.3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 s="1">
        <v>895904</v>
      </c>
      <c r="N1243" t="s">
        <v>3949</v>
      </c>
      <c r="O1243">
        <v>134</v>
      </c>
      <c r="P1243">
        <f>VLOOKUP(D1243,CPI[],2,FALSE)</f>
        <v>113.6</v>
      </c>
      <c r="Q1243" s="5">
        <f>SUM(Movie[[#This Row],[gross]]*((VLOOKUP(2024,CPI[],2,FALSE))/Movie[[#This Row],[CPI numbers]]))</f>
        <v>2473988.4225352113</v>
      </c>
      <c r="R1243" s="4">
        <f>IF(Movie[[#This Row],[budget]]=0,0,SUM((Movie[[#This Row],[gross]]-Movie[[#This Row],[budget]])/Movie[[#This Row],[budget]]))</f>
        <v>0</v>
      </c>
    </row>
    <row r="1244" spans="1:18" x14ac:dyDescent="0.3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 s="1">
        <v>1236848</v>
      </c>
      <c r="N1244" t="s">
        <v>4455</v>
      </c>
      <c r="O1244">
        <v>100</v>
      </c>
      <c r="P1244">
        <f>VLOOKUP(D1244,CPI[],2,FALSE)</f>
        <v>113.6</v>
      </c>
      <c r="Q1244" s="5">
        <f>SUM(Movie[[#This Row],[gross]]*((VLOOKUP(2024,CPI[],2,FALSE))/Movie[[#This Row],[CPI numbers]]))</f>
        <v>3415486.0704225353</v>
      </c>
      <c r="R1244" s="4">
        <f>IF(Movie[[#This Row],[budget]]=0,0,SUM((Movie[[#This Row],[gross]]-Movie[[#This Row],[budget]])/Movie[[#This Row],[budget]]))</f>
        <v>0</v>
      </c>
    </row>
    <row r="1245" spans="1:18" x14ac:dyDescent="0.3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 s="1">
        <v>28000000</v>
      </c>
      <c r="M1245" s="1">
        <v>141603197</v>
      </c>
      <c r="N1245" t="s">
        <v>180</v>
      </c>
      <c r="O1245">
        <v>132</v>
      </c>
      <c r="P1245">
        <f>VLOOKUP(D1245,CPI[],2,FALSE)</f>
        <v>118.3</v>
      </c>
      <c r="Q1245" s="5">
        <f>SUM(Movie[[#This Row],[gross]]*((VLOOKUP(2024,CPI[],2,FALSE))/Movie[[#This Row],[CPI numbers]]))</f>
        <v>375493853.75232458</v>
      </c>
      <c r="R1245" s="4">
        <f>IF(Movie[[#This Row],[budget]]=0,0,SUM((Movie[[#This Row],[gross]]-Movie[[#This Row],[budget]])/Movie[[#This Row],[budget]]))</f>
        <v>4.0572570357142856</v>
      </c>
    </row>
    <row r="1246" spans="1:18" x14ac:dyDescent="0.3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 s="1">
        <v>30000000</v>
      </c>
      <c r="M1246" s="1">
        <v>81613606</v>
      </c>
      <c r="N1246" t="s">
        <v>61</v>
      </c>
      <c r="O1246">
        <v>126</v>
      </c>
      <c r="P1246">
        <f>VLOOKUP(D1246,CPI[],2,FALSE)</f>
        <v>118.3</v>
      </c>
      <c r="Q1246" s="5">
        <f>SUM(Movie[[#This Row],[gross]]*((VLOOKUP(2024,CPI[],2,FALSE))/Movie[[#This Row],[CPI numbers]]))</f>
        <v>216417482.68977174</v>
      </c>
      <c r="R1246" s="4">
        <f>IF(Movie[[#This Row],[budget]]=0,0,SUM((Movie[[#This Row],[gross]]-Movie[[#This Row],[budget]])/Movie[[#This Row],[budget]]))</f>
        <v>1.7204535333333333</v>
      </c>
    </row>
    <row r="1247" spans="1:18" x14ac:dyDescent="0.3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 s="1">
        <v>15000000</v>
      </c>
      <c r="M1247" s="1">
        <v>74270074</v>
      </c>
      <c r="N1247" t="s">
        <v>1186</v>
      </c>
      <c r="O1247">
        <v>92</v>
      </c>
      <c r="P1247">
        <f>VLOOKUP(D1247,CPI[],2,FALSE)</f>
        <v>118.3</v>
      </c>
      <c r="Q1247" s="5">
        <f>SUM(Movie[[#This Row],[gross]]*((VLOOKUP(2024,CPI[],2,FALSE))/Movie[[#This Row],[CPI numbers]]))</f>
        <v>196944397.41166526</v>
      </c>
      <c r="R1247" s="4">
        <f>IF(Movie[[#This Row],[budget]]=0,0,SUM((Movie[[#This Row],[gross]]-Movie[[#This Row],[budget]])/Movie[[#This Row],[budget]]))</f>
        <v>3.9513382666666668</v>
      </c>
    </row>
    <row r="1248" spans="1:18" x14ac:dyDescent="0.3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 s="1">
        <v>18000000</v>
      </c>
      <c r="M1248" s="1">
        <v>151927281</v>
      </c>
      <c r="N1248" t="s">
        <v>4468</v>
      </c>
      <c r="O1248">
        <v>104</v>
      </c>
      <c r="P1248">
        <f>VLOOKUP(D1248,CPI[],2,FALSE)</f>
        <v>118.3</v>
      </c>
      <c r="Q1248" s="5">
        <f>SUM(Movie[[#This Row],[gross]]*((VLOOKUP(2024,CPI[],2,FALSE))/Movie[[#This Row],[CPI numbers]]))</f>
        <v>402870566.77683854</v>
      </c>
      <c r="R1248" s="4">
        <f>IF(Movie[[#This Row],[budget]]=0,0,SUM((Movie[[#This Row],[gross]]-Movie[[#This Row],[budget]])/Movie[[#This Row],[budget]]))</f>
        <v>7.4404044999999996</v>
      </c>
    </row>
    <row r="1249" spans="1:18" x14ac:dyDescent="0.3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 s="1">
        <v>25000000</v>
      </c>
      <c r="M1249" s="1">
        <v>354825435</v>
      </c>
      <c r="N1249" t="s">
        <v>80</v>
      </c>
      <c r="O1249">
        <v>133</v>
      </c>
      <c r="P1249">
        <f>VLOOKUP(D1249,CPI[],2,FALSE)</f>
        <v>118.3</v>
      </c>
      <c r="Q1249" s="5">
        <f>SUM(Movie[[#This Row],[gross]]*((VLOOKUP(2024,CPI[],2,FALSE))/Movie[[#This Row],[CPI numbers]]))</f>
        <v>940902273.53761613</v>
      </c>
      <c r="R1249" s="4">
        <f>IF(Movie[[#This Row],[budget]]=0,0,SUM((Movie[[#This Row],[gross]]-Movie[[#This Row],[budget]])/Movie[[#This Row],[budget]]))</f>
        <v>13.1930174</v>
      </c>
    </row>
    <row r="1250" spans="1:18" x14ac:dyDescent="0.3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 s="1">
        <v>7000000</v>
      </c>
      <c r="M1250" s="1">
        <v>2847941</v>
      </c>
      <c r="N1250" t="s">
        <v>1850</v>
      </c>
      <c r="O1250">
        <v>116</v>
      </c>
      <c r="P1250">
        <f>VLOOKUP(D1250,CPI[],2,FALSE)</f>
        <v>118.3</v>
      </c>
      <c r="Q1250" s="5">
        <f>SUM(Movie[[#This Row],[gross]]*((VLOOKUP(2024,CPI[],2,FALSE))/Movie[[#This Row],[CPI numbers]]))</f>
        <v>7551978.7971259505</v>
      </c>
      <c r="R1250" s="4">
        <f>IF(Movie[[#This Row],[budget]]=0,0,SUM((Movie[[#This Row],[gross]]-Movie[[#This Row],[budget]])/Movie[[#This Row],[budget]]))</f>
        <v>-0.59315128571428577</v>
      </c>
    </row>
    <row r="1251" spans="1:18" x14ac:dyDescent="0.3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 s="1">
        <v>4000000</v>
      </c>
      <c r="M1251" s="1">
        <v>13008928</v>
      </c>
      <c r="N1251" t="s">
        <v>3978</v>
      </c>
      <c r="O1251">
        <v>94</v>
      </c>
      <c r="P1251">
        <f>VLOOKUP(D1251,CPI[],2,FALSE)</f>
        <v>118.3</v>
      </c>
      <c r="Q1251" s="5">
        <f>SUM(Movie[[#This Row],[gross]]*((VLOOKUP(2024,CPI[],2,FALSE))/Movie[[#This Row],[CPI numbers]]))</f>
        <v>34496202.143702447</v>
      </c>
      <c r="R1251" s="4">
        <f>IF(Movie[[#This Row],[budget]]=0,0,SUM((Movie[[#This Row],[gross]]-Movie[[#This Row],[budget]])/Movie[[#This Row],[budget]]))</f>
        <v>2.2522319999999998</v>
      </c>
    </row>
    <row r="1252" spans="1:18" x14ac:dyDescent="0.3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 s="1">
        <v>35000000</v>
      </c>
      <c r="M1252" s="1">
        <v>57269863</v>
      </c>
      <c r="N1252" t="s">
        <v>118</v>
      </c>
      <c r="O1252">
        <v>126</v>
      </c>
      <c r="P1252">
        <f>VLOOKUP(D1252,CPI[],2,FALSE)</f>
        <v>118.3</v>
      </c>
      <c r="Q1252" s="5">
        <f>SUM(Movie[[#This Row],[gross]]*((VLOOKUP(2024,CPI[],2,FALSE))/Movie[[#This Row],[CPI numbers]]))</f>
        <v>151864378.89349112</v>
      </c>
      <c r="R1252" s="4">
        <f>IF(Movie[[#This Row],[budget]]=0,0,SUM((Movie[[#This Row],[gross]]-Movie[[#This Row],[budget]])/Movie[[#This Row],[budget]]))</f>
        <v>0.63628180000000001</v>
      </c>
    </row>
    <row r="1253" spans="1:18" x14ac:dyDescent="0.3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 s="1">
        <v>14000000</v>
      </c>
      <c r="M1253" s="1">
        <v>239606210</v>
      </c>
      <c r="N1253" t="s">
        <v>44</v>
      </c>
      <c r="O1253">
        <v>108</v>
      </c>
      <c r="P1253">
        <f>VLOOKUP(D1253,CPI[],2,FALSE)</f>
        <v>118.3</v>
      </c>
      <c r="Q1253" s="5">
        <f>SUM(Movie[[#This Row],[gross]]*((VLOOKUP(2024,CPI[],2,FALSE))/Movie[[#This Row],[CPI numbers]]))</f>
        <v>635371665.90870667</v>
      </c>
      <c r="R1253" s="4">
        <f>IF(Movie[[#This Row],[budget]]=0,0,SUM((Movie[[#This Row],[gross]]-Movie[[#This Row],[budget]])/Movie[[#This Row],[budget]]))</f>
        <v>16.114729285714287</v>
      </c>
    </row>
    <row r="1254" spans="1:18" x14ac:dyDescent="0.3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 s="1">
        <v>3000000</v>
      </c>
      <c r="M1254" s="1">
        <v>1163969</v>
      </c>
      <c r="N1254" t="s">
        <v>2175</v>
      </c>
      <c r="O1254">
        <v>103</v>
      </c>
      <c r="P1254">
        <f>VLOOKUP(D1254,CPI[],2,FALSE)</f>
        <v>118.3</v>
      </c>
      <c r="Q1254" s="5">
        <f>SUM(Movie[[#This Row],[gross]]*((VLOOKUP(2024,CPI[],2,FALSE))/Movie[[#This Row],[CPI numbers]]))</f>
        <v>3086534.8715131022</v>
      </c>
      <c r="R1254" s="4">
        <f>IF(Movie[[#This Row],[budget]]=0,0,SUM((Movie[[#This Row],[gross]]-Movie[[#This Row],[budget]])/Movie[[#This Row],[budget]]))</f>
        <v>-0.61201033333333332</v>
      </c>
    </row>
    <row r="1255" spans="1:18" x14ac:dyDescent="0.3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 s="1">
        <v>39000000</v>
      </c>
      <c r="M1255" s="1">
        <v>288752301</v>
      </c>
      <c r="N1255" t="s">
        <v>44</v>
      </c>
      <c r="O1255">
        <v>117</v>
      </c>
      <c r="P1255">
        <f>VLOOKUP(D1255,CPI[],2,FALSE)</f>
        <v>118.3</v>
      </c>
      <c r="Q1255" s="5">
        <f>SUM(Movie[[#This Row],[gross]]*((VLOOKUP(2024,CPI[],2,FALSE))/Movie[[#This Row],[CPI numbers]]))</f>
        <v>765693971.45984781</v>
      </c>
      <c r="R1255" s="4">
        <f>IF(Movie[[#This Row],[budget]]=0,0,SUM((Movie[[#This Row],[gross]]-Movie[[#This Row],[budget]])/Movie[[#This Row],[budget]]))</f>
        <v>6.4039051538461536</v>
      </c>
    </row>
    <row r="1256" spans="1:18" x14ac:dyDescent="0.3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 s="1">
        <v>70000000</v>
      </c>
      <c r="M1256" s="1">
        <v>329803958</v>
      </c>
      <c r="N1256" t="s">
        <v>2092</v>
      </c>
      <c r="O1256">
        <v>104</v>
      </c>
      <c r="P1256">
        <f>VLOOKUP(D1256,CPI[],2,FALSE)</f>
        <v>118.3</v>
      </c>
      <c r="Q1256" s="5">
        <f>SUM(Movie[[#This Row],[gross]]*((VLOOKUP(2024,CPI[],2,FALSE))/Movie[[#This Row],[CPI numbers]]))</f>
        <v>874552000.20794582</v>
      </c>
      <c r="R1256" s="4">
        <f>IF(Movie[[#This Row],[budget]]=0,0,SUM((Movie[[#This Row],[gross]]-Movie[[#This Row],[budget]])/Movie[[#This Row],[budget]]))</f>
        <v>3.7114851142857144</v>
      </c>
    </row>
    <row r="1257" spans="1:18" x14ac:dyDescent="0.3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 s="1">
        <v>6000000</v>
      </c>
      <c r="M1257" s="1">
        <v>12793213</v>
      </c>
      <c r="N1257" t="s">
        <v>2745</v>
      </c>
      <c r="O1257">
        <v>104</v>
      </c>
      <c r="P1257">
        <f>VLOOKUP(D1257,CPI[],2,FALSE)</f>
        <v>118.3</v>
      </c>
      <c r="Q1257" s="5">
        <f>SUM(Movie[[#This Row],[gross]]*((VLOOKUP(2024,CPI[],2,FALSE))/Movie[[#This Row],[CPI numbers]]))</f>
        <v>33924183.584953509</v>
      </c>
      <c r="R1257" s="4">
        <f>IF(Movie[[#This Row],[budget]]=0,0,SUM((Movie[[#This Row],[gross]]-Movie[[#This Row],[budget]])/Movie[[#This Row],[budget]]))</f>
        <v>1.1322021666666666</v>
      </c>
    </row>
    <row r="1258" spans="1:18" x14ac:dyDescent="0.3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 s="1">
        <v>2562351</v>
      </c>
      <c r="N1258" t="s">
        <v>4502</v>
      </c>
      <c r="O1258">
        <v>124</v>
      </c>
      <c r="P1258">
        <f>VLOOKUP(D1258,CPI[],2,FALSE)</f>
        <v>118.3</v>
      </c>
      <c r="Q1258" s="5">
        <f>SUM(Movie[[#This Row],[gross]]*((VLOOKUP(2024,CPI[],2,FALSE))/Movie[[#This Row],[CPI numbers]]))</f>
        <v>6794670.403212172</v>
      </c>
      <c r="R1258" s="4">
        <f>IF(Movie[[#This Row],[budget]]=0,0,SUM((Movie[[#This Row],[gross]]-Movie[[#This Row],[budget]])/Movie[[#This Row],[budget]]))</f>
        <v>0</v>
      </c>
    </row>
    <row r="1259" spans="1:18" x14ac:dyDescent="0.3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 s="1">
        <v>5000000</v>
      </c>
      <c r="M1259" s="1">
        <v>13019063</v>
      </c>
      <c r="N1259" t="s">
        <v>4507</v>
      </c>
      <c r="O1259">
        <v>155</v>
      </c>
      <c r="P1259">
        <f>VLOOKUP(D1259,CPI[],2,FALSE)</f>
        <v>118.3</v>
      </c>
      <c r="Q1259" s="5">
        <f>SUM(Movie[[#This Row],[gross]]*((VLOOKUP(2024,CPI[],2,FALSE))/Movie[[#This Row],[CPI numbers]]))</f>
        <v>34523077.456466608</v>
      </c>
      <c r="R1259" s="4">
        <f>IF(Movie[[#This Row],[budget]]=0,0,SUM((Movie[[#This Row],[gross]]-Movie[[#This Row],[budget]])/Movie[[#This Row],[budget]]))</f>
        <v>1.6038125999999999</v>
      </c>
    </row>
    <row r="1260" spans="1:18" x14ac:dyDescent="0.3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 s="1">
        <v>15000000</v>
      </c>
      <c r="M1260" s="1">
        <v>34603943</v>
      </c>
      <c r="N1260" t="s">
        <v>50</v>
      </c>
      <c r="O1260">
        <v>128</v>
      </c>
      <c r="P1260">
        <f>VLOOKUP(D1260,CPI[],2,FALSE)</f>
        <v>118.3</v>
      </c>
      <c r="Q1260" s="5">
        <f>SUM(Movie[[#This Row],[gross]]*((VLOOKUP(2024,CPI[],2,FALSE))/Movie[[#This Row],[CPI numbers]]))</f>
        <v>91760413.517328814</v>
      </c>
      <c r="R1260" s="4">
        <f>IF(Movie[[#This Row],[budget]]=0,0,SUM((Movie[[#This Row],[gross]]-Movie[[#This Row],[budget]])/Movie[[#This Row],[budget]]))</f>
        <v>1.3069295333333333</v>
      </c>
    </row>
    <row r="1261" spans="1:18" x14ac:dyDescent="0.3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 s="1">
        <v>9000000</v>
      </c>
      <c r="M1261" s="1">
        <v>44196684</v>
      </c>
      <c r="N1261" t="s">
        <v>80</v>
      </c>
      <c r="O1261">
        <v>87</v>
      </c>
      <c r="P1261">
        <f>VLOOKUP(D1261,CPI[],2,FALSE)</f>
        <v>118.3</v>
      </c>
      <c r="Q1261" s="5">
        <f>SUM(Movie[[#This Row],[gross]]*((VLOOKUP(2024,CPI[],2,FALSE))/Movie[[#This Row],[CPI numbers]]))</f>
        <v>117197800.26035503</v>
      </c>
      <c r="R1261" s="4">
        <f>IF(Movie[[#This Row],[budget]]=0,0,SUM((Movie[[#This Row],[gross]]-Movie[[#This Row],[budget]])/Movie[[#This Row],[budget]]))</f>
        <v>3.9107426666666667</v>
      </c>
    </row>
    <row r="1262" spans="1:18" x14ac:dyDescent="0.3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 s="1">
        <v>15000000</v>
      </c>
      <c r="M1262" s="1">
        <v>216614388</v>
      </c>
      <c r="N1262" t="s">
        <v>61</v>
      </c>
      <c r="O1262">
        <v>107</v>
      </c>
      <c r="P1262">
        <f>VLOOKUP(D1262,CPI[],2,FALSE)</f>
        <v>118.3</v>
      </c>
      <c r="Q1262" s="5">
        <f>SUM(Movie[[#This Row],[gross]]*((VLOOKUP(2024,CPI[],2,FALSE))/Movie[[#This Row],[CPI numbers]]))</f>
        <v>574403495.48267114</v>
      </c>
      <c r="R1262" s="4">
        <f>IF(Movie[[#This Row],[budget]]=0,0,SUM((Movie[[#This Row],[gross]]-Movie[[#This Row],[budget]])/Movie[[#This Row],[budget]]))</f>
        <v>13.4409592</v>
      </c>
    </row>
    <row r="1263" spans="1:18" x14ac:dyDescent="0.3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 s="1">
        <v>12000000</v>
      </c>
      <c r="M1263" s="1">
        <v>78756177</v>
      </c>
      <c r="N1263" t="s">
        <v>44</v>
      </c>
      <c r="O1263">
        <v>85</v>
      </c>
      <c r="P1263">
        <f>VLOOKUP(D1263,CPI[],2,FALSE)</f>
        <v>118.3</v>
      </c>
      <c r="Q1263" s="5">
        <f>SUM(Movie[[#This Row],[gross]]*((VLOOKUP(2024,CPI[],2,FALSE))/Movie[[#This Row],[CPI numbers]]))</f>
        <v>208840344.25105661</v>
      </c>
      <c r="R1263" s="4">
        <f>IF(Movie[[#This Row],[budget]]=0,0,SUM((Movie[[#This Row],[gross]]-Movie[[#This Row],[budget]])/Movie[[#This Row],[budget]]))</f>
        <v>5.5630147499999998</v>
      </c>
    </row>
    <row r="1264" spans="1:18" x14ac:dyDescent="0.3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 s="1">
        <v>24000000</v>
      </c>
      <c r="M1264" s="1">
        <v>43455230</v>
      </c>
      <c r="N1264" t="s">
        <v>61</v>
      </c>
      <c r="O1264">
        <v>91</v>
      </c>
      <c r="P1264">
        <f>VLOOKUP(D1264,CPI[],2,FALSE)</f>
        <v>118.3</v>
      </c>
      <c r="Q1264" s="5">
        <f>SUM(Movie[[#This Row],[gross]]*((VLOOKUP(2024,CPI[],2,FALSE))/Movie[[#This Row],[CPI numbers]]))</f>
        <v>115231662.3076923</v>
      </c>
      <c r="R1264" s="4">
        <f>IF(Movie[[#This Row],[budget]]=0,0,SUM((Movie[[#This Row],[gross]]-Movie[[#This Row],[budget]])/Movie[[#This Row],[budget]]))</f>
        <v>0.81063458333333338</v>
      </c>
    </row>
    <row r="1265" spans="1:18" x14ac:dyDescent="0.3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 s="1">
        <v>20000000</v>
      </c>
      <c r="M1265" s="1">
        <v>171504781</v>
      </c>
      <c r="N1265" t="s">
        <v>2092</v>
      </c>
      <c r="O1265">
        <v>104</v>
      </c>
      <c r="P1265">
        <f>VLOOKUP(D1265,CPI[],2,FALSE)</f>
        <v>118.3</v>
      </c>
      <c r="Q1265" s="5">
        <f>SUM(Movie[[#This Row],[gross]]*((VLOOKUP(2024,CPI[],2,FALSE))/Movie[[#This Row],[CPI numbers]]))</f>
        <v>454784867.28402364</v>
      </c>
      <c r="R1265" s="4">
        <f>IF(Movie[[#This Row],[budget]]=0,0,SUM((Movie[[#This Row],[gross]]-Movie[[#This Row],[budget]])/Movie[[#This Row],[budget]]))</f>
        <v>7.5752390500000004</v>
      </c>
    </row>
    <row r="1266" spans="1:18" x14ac:dyDescent="0.3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 s="1">
        <v>3700000</v>
      </c>
      <c r="M1266" s="1">
        <v>30550920</v>
      </c>
      <c r="N1266" t="s">
        <v>4528</v>
      </c>
      <c r="O1266">
        <v>86</v>
      </c>
      <c r="P1266">
        <f>VLOOKUP(D1266,CPI[],2,FALSE)</f>
        <v>118.3</v>
      </c>
      <c r="Q1266" s="5">
        <f>SUM(Movie[[#This Row],[gross]]*((VLOOKUP(2024,CPI[],2,FALSE))/Movie[[#This Row],[CPI numbers]]))</f>
        <v>81012879.154691458</v>
      </c>
      <c r="R1266" s="4">
        <f>IF(Movie[[#This Row],[budget]]=0,0,SUM((Movie[[#This Row],[gross]]-Movie[[#This Row],[budget]])/Movie[[#This Row],[budget]]))</f>
        <v>7.2570054054054056</v>
      </c>
    </row>
    <row r="1267" spans="1:18" x14ac:dyDescent="0.3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 s="1">
        <v>13000000</v>
      </c>
      <c r="M1267" s="1">
        <v>45661556</v>
      </c>
      <c r="N1267" t="s">
        <v>4531</v>
      </c>
      <c r="O1267">
        <v>107</v>
      </c>
      <c r="P1267">
        <f>VLOOKUP(D1267,CPI[],2,FALSE)</f>
        <v>118.3</v>
      </c>
      <c r="Q1267" s="5">
        <f>SUM(Movie[[#This Row],[gross]]*((VLOOKUP(2024,CPI[],2,FALSE))/Movie[[#This Row],[CPI numbers]]))</f>
        <v>121082249.51141165</v>
      </c>
      <c r="R1267" s="4">
        <f>IF(Movie[[#This Row],[budget]]=0,0,SUM((Movie[[#This Row],[gross]]-Movie[[#This Row],[budget]])/Movie[[#This Row],[budget]]))</f>
        <v>2.5124273846153846</v>
      </c>
    </row>
    <row r="1268" spans="1:18" x14ac:dyDescent="0.3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 s="1">
        <v>7500000</v>
      </c>
      <c r="M1268" s="1">
        <v>62493712</v>
      </c>
      <c r="N1268" t="s">
        <v>118</v>
      </c>
      <c r="O1268">
        <v>108</v>
      </c>
      <c r="P1268">
        <f>VLOOKUP(D1268,CPI[],2,FALSE)</f>
        <v>118.3</v>
      </c>
      <c r="Q1268" s="5">
        <f>SUM(Movie[[#This Row],[gross]]*((VLOOKUP(2024,CPI[],2,FALSE))/Movie[[#This Row],[CPI numbers]]))</f>
        <v>165716631.0600169</v>
      </c>
      <c r="R1268" s="4">
        <f>IF(Movie[[#This Row],[budget]]=0,0,SUM((Movie[[#This Row],[gross]]-Movie[[#This Row],[budget]])/Movie[[#This Row],[budget]]))</f>
        <v>7.3324949333333329</v>
      </c>
    </row>
    <row r="1269" spans="1:18" x14ac:dyDescent="0.3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 s="1">
        <v>28000000</v>
      </c>
      <c r="M1269" s="1">
        <v>102953112</v>
      </c>
      <c r="N1269" t="s">
        <v>180</v>
      </c>
      <c r="O1269">
        <v>113</v>
      </c>
      <c r="P1269">
        <f>VLOOKUP(D1269,CPI[],2,FALSE)</f>
        <v>118.3</v>
      </c>
      <c r="Q1269" s="5">
        <f>SUM(Movie[[#This Row],[gross]]*((VLOOKUP(2024,CPI[],2,FALSE))/Movie[[#This Row],[CPI numbers]]))</f>
        <v>273004152.44632292</v>
      </c>
      <c r="R1269" s="4">
        <f>IF(Movie[[#This Row],[budget]]=0,0,SUM((Movie[[#This Row],[gross]]-Movie[[#This Row],[budget]])/Movie[[#This Row],[budget]]))</f>
        <v>2.6768968571428573</v>
      </c>
    </row>
    <row r="1270" spans="1:18" x14ac:dyDescent="0.3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 s="1">
        <v>1100000</v>
      </c>
      <c r="M1270" s="1">
        <v>11806119</v>
      </c>
      <c r="N1270" t="s">
        <v>4540</v>
      </c>
      <c r="O1270">
        <v>92</v>
      </c>
      <c r="P1270">
        <f>VLOOKUP(D1270,CPI[],2,FALSE)</f>
        <v>118.3</v>
      </c>
      <c r="Q1270" s="5">
        <f>SUM(Movie[[#This Row],[gross]]*((VLOOKUP(2024,CPI[],2,FALSE))/Movie[[#This Row],[CPI numbers]]))</f>
        <v>31306673.967032965</v>
      </c>
      <c r="R1270" s="4">
        <f>IF(Movie[[#This Row],[budget]]=0,0,SUM((Movie[[#This Row],[gross]]-Movie[[#This Row],[budget]])/Movie[[#This Row],[budget]]))</f>
        <v>9.7328354545454552</v>
      </c>
    </row>
    <row r="1271" spans="1:18" x14ac:dyDescent="0.3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 s="1">
        <v>7000000</v>
      </c>
      <c r="M1271" s="1">
        <v>8865702</v>
      </c>
      <c r="N1271" t="s">
        <v>61</v>
      </c>
      <c r="O1271">
        <v>164</v>
      </c>
      <c r="P1271">
        <f>VLOOKUP(D1271,CPI[],2,FALSE)</f>
        <v>118.3</v>
      </c>
      <c r="Q1271" s="5">
        <f>SUM(Movie[[#This Row],[gross]]*((VLOOKUP(2024,CPI[],2,FALSE))/Movie[[#This Row],[CPI numbers]]))</f>
        <v>23509473.519864749</v>
      </c>
      <c r="R1271" s="4">
        <f>IF(Movie[[#This Row],[budget]]=0,0,SUM((Movie[[#This Row],[gross]]-Movie[[#This Row],[budget]])/Movie[[#This Row],[budget]]))</f>
        <v>0.26652885714285712</v>
      </c>
    </row>
    <row r="1272" spans="1:18" x14ac:dyDescent="0.3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 s="1">
        <v>10000000</v>
      </c>
      <c r="M1272" s="1">
        <v>21486757</v>
      </c>
      <c r="N1272" t="s">
        <v>50</v>
      </c>
      <c r="O1272">
        <v>104</v>
      </c>
      <c r="P1272">
        <f>VLOOKUP(D1272,CPI[],2,FALSE)</f>
        <v>118.3</v>
      </c>
      <c r="Q1272" s="5">
        <f>SUM(Movie[[#This Row],[gross]]*((VLOOKUP(2024,CPI[],2,FALSE))/Movie[[#This Row],[CPI numbers]]))</f>
        <v>56977140.075232454</v>
      </c>
      <c r="R1272" s="4">
        <f>IF(Movie[[#This Row],[budget]]=0,0,SUM((Movie[[#This Row],[gross]]-Movie[[#This Row],[budget]])/Movie[[#This Row],[budget]]))</f>
        <v>1.1486757000000001</v>
      </c>
    </row>
    <row r="1273" spans="1:18" x14ac:dyDescent="0.3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 s="1">
        <v>12500000</v>
      </c>
      <c r="M1273" s="1">
        <v>84460846</v>
      </c>
      <c r="N1273" t="s">
        <v>39</v>
      </c>
      <c r="O1273">
        <v>69</v>
      </c>
      <c r="P1273">
        <f>VLOOKUP(D1273,CPI[],2,FALSE)</f>
        <v>118.3</v>
      </c>
      <c r="Q1273" s="5">
        <f>SUM(Movie[[#This Row],[gross]]*((VLOOKUP(2024,CPI[],2,FALSE))/Movie[[#This Row],[CPI numbers]]))</f>
        <v>223967602.62214708</v>
      </c>
      <c r="R1273" s="4">
        <f>IF(Movie[[#This Row],[budget]]=0,0,SUM((Movie[[#This Row],[gross]]-Movie[[#This Row],[budget]])/Movie[[#This Row],[budget]]))</f>
        <v>5.75686768</v>
      </c>
    </row>
    <row r="1274" spans="1:18" x14ac:dyDescent="0.3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 s="1">
        <v>63000000</v>
      </c>
      <c r="M1274" s="1">
        <v>189015611</v>
      </c>
      <c r="N1274" t="s">
        <v>4150</v>
      </c>
      <c r="O1274">
        <v>102</v>
      </c>
      <c r="P1274">
        <f>VLOOKUP(D1274,CPI[],2,FALSE)</f>
        <v>118.3</v>
      </c>
      <c r="Q1274" s="5">
        <f>SUM(Movie[[#This Row],[gross]]*((VLOOKUP(2024,CPI[],2,FALSE))/Movie[[#This Row],[CPI numbers]]))</f>
        <v>501218910.99492812</v>
      </c>
      <c r="R1274" s="4">
        <f>IF(Movie[[#This Row],[budget]]=0,0,SUM((Movie[[#This Row],[gross]]-Movie[[#This Row],[budget]])/Movie[[#This Row],[budget]]))</f>
        <v>2.0002477936507939</v>
      </c>
    </row>
    <row r="1275" spans="1:18" x14ac:dyDescent="0.3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 s="1">
        <v>13000000</v>
      </c>
      <c r="M1275" s="1">
        <v>32078318</v>
      </c>
      <c r="N1275" t="s">
        <v>44</v>
      </c>
      <c r="O1275">
        <v>111</v>
      </c>
      <c r="P1275">
        <f>VLOOKUP(D1275,CPI[],2,FALSE)</f>
        <v>118.3</v>
      </c>
      <c r="Q1275" s="5">
        <f>SUM(Movie[[#This Row],[gross]]*((VLOOKUP(2024,CPI[],2,FALSE))/Movie[[#This Row],[CPI numbers]]))</f>
        <v>85063130.655959427</v>
      </c>
      <c r="R1275" s="4">
        <f>IF(Movie[[#This Row],[budget]]=0,0,SUM((Movie[[#This Row],[gross]]-Movie[[#This Row],[budget]])/Movie[[#This Row],[budget]]))</f>
        <v>1.4675629230769232</v>
      </c>
    </row>
    <row r="1276" spans="1:18" x14ac:dyDescent="0.3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 s="1">
        <v>14000000</v>
      </c>
      <c r="M1276" s="1">
        <v>34670720</v>
      </c>
      <c r="N1276" t="s">
        <v>138</v>
      </c>
      <c r="O1276">
        <v>119</v>
      </c>
      <c r="P1276">
        <f>VLOOKUP(D1276,CPI[],2,FALSE)</f>
        <v>118.3</v>
      </c>
      <c r="Q1276" s="5">
        <f>SUM(Movie[[#This Row],[gross]]*((VLOOKUP(2024,CPI[],2,FALSE))/Movie[[#This Row],[CPI numbers]]))</f>
        <v>91937488.284023657</v>
      </c>
      <c r="R1276" s="4">
        <f>IF(Movie[[#This Row],[budget]]=0,0,SUM((Movie[[#This Row],[gross]]-Movie[[#This Row],[budget]])/Movie[[#This Row],[budget]]))</f>
        <v>1.47648</v>
      </c>
    </row>
    <row r="1277" spans="1:18" x14ac:dyDescent="0.3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 s="1">
        <v>10000000</v>
      </c>
      <c r="M1277" s="1">
        <v>3916303</v>
      </c>
      <c r="N1277" t="s">
        <v>1751</v>
      </c>
      <c r="O1277">
        <v>100</v>
      </c>
      <c r="P1277">
        <f>VLOOKUP(D1277,CPI[],2,FALSE)</f>
        <v>118.3</v>
      </c>
      <c r="Q1277" s="5">
        <f>SUM(Movie[[#This Row],[gross]]*((VLOOKUP(2024,CPI[],2,FALSE))/Movie[[#This Row],[CPI numbers]]))</f>
        <v>10384989.442941673</v>
      </c>
      <c r="R1277" s="4">
        <f>IF(Movie[[#This Row],[budget]]=0,0,SUM((Movie[[#This Row],[gross]]-Movie[[#This Row],[budget]])/Movie[[#This Row],[budget]]))</f>
        <v>-0.60836970000000001</v>
      </c>
    </row>
    <row r="1278" spans="1:18" x14ac:dyDescent="0.3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 s="1">
        <v>2000000</v>
      </c>
      <c r="M1278" s="1">
        <v>6673032</v>
      </c>
      <c r="N1278" t="s">
        <v>2026</v>
      </c>
      <c r="O1278">
        <v>92</v>
      </c>
      <c r="P1278">
        <f>VLOOKUP(D1278,CPI[],2,FALSE)</f>
        <v>118.3</v>
      </c>
      <c r="Q1278" s="5">
        <f>SUM(Movie[[#This Row],[gross]]*((VLOOKUP(2024,CPI[],2,FALSE))/Movie[[#This Row],[CPI numbers]]))</f>
        <v>17695098.380388841</v>
      </c>
      <c r="R1278" s="4">
        <f>IF(Movie[[#This Row],[budget]]=0,0,SUM((Movie[[#This Row],[gross]]-Movie[[#This Row],[budget]])/Movie[[#This Row],[budget]]))</f>
        <v>2.336516</v>
      </c>
    </row>
    <row r="1279" spans="1:18" x14ac:dyDescent="0.3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 s="1">
        <v>13000000</v>
      </c>
      <c r="M1279" s="1">
        <v>8038508</v>
      </c>
      <c r="N1279" t="s">
        <v>4531</v>
      </c>
      <c r="O1279">
        <v>116</v>
      </c>
      <c r="P1279">
        <f>VLOOKUP(D1279,CPI[],2,FALSE)</f>
        <v>118.3</v>
      </c>
      <c r="Q1279" s="5">
        <f>SUM(Movie[[#This Row],[gross]]*((VLOOKUP(2024,CPI[],2,FALSE))/Movie[[#This Row],[CPI numbers]]))</f>
        <v>21315975.989856295</v>
      </c>
      <c r="R1279" s="4">
        <f>IF(Movie[[#This Row],[budget]]=0,0,SUM((Movie[[#This Row],[gross]]-Movie[[#This Row],[budget]])/Movie[[#This Row],[budget]]))</f>
        <v>-0.38165323076923074</v>
      </c>
    </row>
    <row r="1280" spans="1:18" x14ac:dyDescent="0.3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 s="1">
        <v>7000000</v>
      </c>
      <c r="M1280" s="1">
        <v>50888729</v>
      </c>
      <c r="N1280" t="s">
        <v>4571</v>
      </c>
      <c r="O1280">
        <v>108</v>
      </c>
      <c r="P1280">
        <f>VLOOKUP(D1280,CPI[],2,FALSE)</f>
        <v>118.3</v>
      </c>
      <c r="Q1280" s="5">
        <f>SUM(Movie[[#This Row],[gross]]*((VLOOKUP(2024,CPI[],2,FALSE))/Movie[[#This Row],[CPI numbers]]))</f>
        <v>134943316.03803888</v>
      </c>
      <c r="R1280" s="4">
        <f>IF(Movie[[#This Row],[budget]]=0,0,SUM((Movie[[#This Row],[gross]]-Movie[[#This Row],[budget]])/Movie[[#This Row],[budget]]))</f>
        <v>6.2698184285714289</v>
      </c>
    </row>
    <row r="1281" spans="1:18" x14ac:dyDescent="0.3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 s="1">
        <v>3975244</v>
      </c>
      <c r="N1281" t="s">
        <v>551</v>
      </c>
      <c r="O1281">
        <v>168</v>
      </c>
      <c r="P1281">
        <f>VLOOKUP(D1281,CPI[],2,FALSE)</f>
        <v>118.3</v>
      </c>
      <c r="Q1281" s="5">
        <f>SUM(Movie[[#This Row],[gross]]*((VLOOKUP(2024,CPI[],2,FALSE))/Movie[[#This Row],[CPI numbers]]))</f>
        <v>10541285.23076923</v>
      </c>
      <c r="R1281" s="4">
        <f>IF(Movie[[#This Row],[budget]]=0,0,SUM((Movie[[#This Row],[gross]]-Movie[[#This Row],[budget]])/Movie[[#This Row],[budget]]))</f>
        <v>0</v>
      </c>
    </row>
    <row r="1282" spans="1:18" x14ac:dyDescent="0.3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 s="1">
        <v>17000000</v>
      </c>
      <c r="M1282" s="1">
        <v>10006806</v>
      </c>
      <c r="N1282" t="s">
        <v>3279</v>
      </c>
      <c r="O1282">
        <v>171</v>
      </c>
      <c r="P1282">
        <f>VLOOKUP(D1282,CPI[],2,FALSE)</f>
        <v>118.3</v>
      </c>
      <c r="Q1282" s="5">
        <f>SUM(Movie[[#This Row],[gross]]*((VLOOKUP(2024,CPI[],2,FALSE))/Movie[[#This Row],[CPI numbers]]))</f>
        <v>26535376.51901944</v>
      </c>
      <c r="R1282" s="4">
        <f>IF(Movie[[#This Row],[budget]]=0,0,SUM((Movie[[#This Row],[gross]]-Movie[[#This Row],[budget]])/Movie[[#This Row],[budget]]))</f>
        <v>-0.41136435294117646</v>
      </c>
    </row>
    <row r="1283" spans="1:18" x14ac:dyDescent="0.3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 s="1">
        <v>19000000</v>
      </c>
      <c r="M1283" s="1">
        <v>8247943</v>
      </c>
      <c r="N1283" t="s">
        <v>2100</v>
      </c>
      <c r="O1283">
        <v>95</v>
      </c>
      <c r="P1283">
        <f>VLOOKUP(D1283,CPI[],2,FALSE)</f>
        <v>118.3</v>
      </c>
      <c r="Q1283" s="5">
        <f>SUM(Movie[[#This Row],[gross]]*((VLOOKUP(2024,CPI[],2,FALSE))/Movie[[#This Row],[CPI numbers]]))</f>
        <v>21871341.666103128</v>
      </c>
      <c r="R1283" s="4">
        <f>IF(Movie[[#This Row],[budget]]=0,0,SUM((Movie[[#This Row],[gross]]-Movie[[#This Row],[budget]])/Movie[[#This Row],[budget]]))</f>
        <v>-0.56589773684210531</v>
      </c>
    </row>
    <row r="1284" spans="1:18" x14ac:dyDescent="0.3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 s="1">
        <v>31000000</v>
      </c>
      <c r="M1284" s="1">
        <v>74151346</v>
      </c>
      <c r="N1284" t="s">
        <v>611</v>
      </c>
      <c r="O1284">
        <v>74</v>
      </c>
      <c r="P1284">
        <f>VLOOKUP(D1284,CPI[],2,FALSE)</f>
        <v>118.3</v>
      </c>
      <c r="Q1284" s="5">
        <f>SUM(Movie[[#This Row],[gross]]*((VLOOKUP(2024,CPI[],2,FALSE))/Movie[[#This Row],[CPI numbers]]))</f>
        <v>196629562.46999153</v>
      </c>
      <c r="R1284" s="4">
        <f>IF(Movie[[#This Row],[budget]]=0,0,SUM((Movie[[#This Row],[gross]]-Movie[[#This Row],[budget]])/Movie[[#This Row],[budget]]))</f>
        <v>1.3919789032258065</v>
      </c>
    </row>
    <row r="1285" spans="1:18" x14ac:dyDescent="0.3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 s="1">
        <v>1547397</v>
      </c>
      <c r="N1285" t="s">
        <v>4588</v>
      </c>
      <c r="O1285">
        <v>104</v>
      </c>
      <c r="P1285">
        <f>VLOOKUP(D1285,CPI[],2,FALSE)</f>
        <v>118.3</v>
      </c>
      <c r="Q1285" s="5">
        <f>SUM(Movie[[#This Row],[gross]]*((VLOOKUP(2024,CPI[],2,FALSE))/Movie[[#This Row],[CPI numbers]]))</f>
        <v>4103283.5071851225</v>
      </c>
      <c r="R1285" s="4">
        <f>IF(Movie[[#This Row],[budget]]=0,0,SUM((Movie[[#This Row],[gross]]-Movie[[#This Row],[budget]])/Movie[[#This Row],[budget]]))</f>
        <v>0</v>
      </c>
    </row>
    <row r="1286" spans="1:18" x14ac:dyDescent="0.3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 s="1">
        <v>20000000</v>
      </c>
      <c r="M1286" s="1">
        <v>57041866</v>
      </c>
      <c r="N1286" t="s">
        <v>4592</v>
      </c>
      <c r="O1286">
        <v>123</v>
      </c>
      <c r="P1286">
        <f>VLOOKUP(D1286,CPI[],2,FALSE)</f>
        <v>118.3</v>
      </c>
      <c r="Q1286" s="5">
        <f>SUM(Movie[[#This Row],[gross]]*((VLOOKUP(2024,CPI[],2,FALSE))/Movie[[#This Row],[CPI numbers]]))</f>
        <v>151259791.75147927</v>
      </c>
      <c r="R1286" s="4">
        <f>IF(Movie[[#This Row],[budget]]=0,0,SUM((Movie[[#This Row],[gross]]-Movie[[#This Row],[budget]])/Movie[[#This Row],[budget]]))</f>
        <v>1.8520932999999999</v>
      </c>
    </row>
    <row r="1287" spans="1:18" x14ac:dyDescent="0.3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 s="1">
        <v>29000000</v>
      </c>
      <c r="M1287" s="1">
        <v>34994648</v>
      </c>
      <c r="N1287" t="s">
        <v>4150</v>
      </c>
      <c r="O1287">
        <v>104</v>
      </c>
      <c r="P1287">
        <f>VLOOKUP(D1287,CPI[],2,FALSE)</f>
        <v>118.3</v>
      </c>
      <c r="Q1287" s="5">
        <f>SUM(Movie[[#This Row],[gross]]*((VLOOKUP(2024,CPI[],2,FALSE))/Movie[[#This Row],[CPI numbers]]))</f>
        <v>92796458.813186809</v>
      </c>
      <c r="R1287" s="4">
        <f>IF(Movie[[#This Row],[budget]]=0,0,SUM((Movie[[#This Row],[gross]]-Movie[[#This Row],[budget]])/Movie[[#This Row],[budget]]))</f>
        <v>0.20671200000000001</v>
      </c>
    </row>
    <row r="1288" spans="1:18" x14ac:dyDescent="0.3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 s="1">
        <v>13000000</v>
      </c>
      <c r="M1288" s="1">
        <v>49369899</v>
      </c>
      <c r="N1288" t="s">
        <v>2026</v>
      </c>
      <c r="O1288">
        <v>93</v>
      </c>
      <c r="P1288">
        <f>VLOOKUP(D1288,CPI[],2,FALSE)</f>
        <v>118.3</v>
      </c>
      <c r="Q1288" s="5">
        <f>SUM(Movie[[#This Row],[gross]]*((VLOOKUP(2024,CPI[],2,FALSE))/Movie[[#This Row],[CPI numbers]]))</f>
        <v>130915784.58410819</v>
      </c>
      <c r="R1288" s="4">
        <f>IF(Movie[[#This Row],[budget]]=0,0,SUM((Movie[[#This Row],[gross]]-Movie[[#This Row],[budget]])/Movie[[#This Row],[budget]]))</f>
        <v>2.7976845384615383</v>
      </c>
    </row>
    <row r="1289" spans="1:18" x14ac:dyDescent="0.3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 s="1">
        <v>32632093</v>
      </c>
      <c r="N1289" t="s">
        <v>23</v>
      </c>
      <c r="O1289">
        <v>121</v>
      </c>
      <c r="P1289">
        <f>VLOOKUP(D1289,CPI[],2,FALSE)</f>
        <v>118.3</v>
      </c>
      <c r="Q1289" s="5">
        <f>SUM(Movie[[#This Row],[gross]]*((VLOOKUP(2024,CPI[],2,FALSE))/Movie[[#This Row],[CPI numbers]]))</f>
        <v>86531594.032967031</v>
      </c>
      <c r="R1289" s="4">
        <f>IF(Movie[[#This Row],[budget]]=0,0,SUM((Movie[[#This Row],[gross]]-Movie[[#This Row],[budget]])/Movie[[#This Row],[budget]]))</f>
        <v>0</v>
      </c>
    </row>
    <row r="1290" spans="1:18" x14ac:dyDescent="0.3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 s="1">
        <v>46630000</v>
      </c>
      <c r="M1290" s="1">
        <v>8083123</v>
      </c>
      <c r="N1290" t="s">
        <v>4602</v>
      </c>
      <c r="O1290">
        <v>126</v>
      </c>
      <c r="P1290">
        <f>VLOOKUP(D1290,CPI[],2,FALSE)</f>
        <v>118.3</v>
      </c>
      <c r="Q1290" s="5">
        <f>SUM(Movie[[#This Row],[gross]]*((VLOOKUP(2024,CPI[],2,FALSE))/Movie[[#This Row],[CPI numbers]]))</f>
        <v>21434283.052409127</v>
      </c>
      <c r="R1290" s="4">
        <f>IF(Movie[[#This Row],[budget]]=0,0,SUM((Movie[[#This Row],[gross]]-Movie[[#This Row],[budget]])/Movie[[#This Row],[budget]]))</f>
        <v>-0.82665402101651297</v>
      </c>
    </row>
    <row r="1291" spans="1:18" x14ac:dyDescent="0.3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 s="1">
        <v>2000000</v>
      </c>
      <c r="N1291" t="s">
        <v>4607</v>
      </c>
      <c r="O1291">
        <v>88</v>
      </c>
      <c r="P1291">
        <f>VLOOKUP(D1291,CPI[],2,FALSE)</f>
        <v>118.3</v>
      </c>
      <c r="Q1291" s="5">
        <f>SUM(Movie[[#This Row],[gross]]*((VLOOKUP(2024,CPI[],2,FALSE))/Movie[[#This Row],[CPI numbers]]))</f>
        <v>0</v>
      </c>
      <c r="R1291" s="4">
        <f>IF(Movie[[#This Row],[budget]]=0,0,SUM((Movie[[#This Row],[gross]]-Movie[[#This Row],[budget]])/Movie[[#This Row],[budget]]))</f>
        <v>-1</v>
      </c>
    </row>
    <row r="1292" spans="1:18" x14ac:dyDescent="0.3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 s="1">
        <v>5000000</v>
      </c>
      <c r="M1292" s="1">
        <v>17768757</v>
      </c>
      <c r="N1292" t="s">
        <v>4611</v>
      </c>
      <c r="O1292">
        <v>88</v>
      </c>
      <c r="P1292">
        <f>VLOOKUP(D1292,CPI[],2,FALSE)</f>
        <v>118.3</v>
      </c>
      <c r="Q1292" s="5">
        <f>SUM(Movie[[#This Row],[gross]]*((VLOOKUP(2024,CPI[],2,FALSE))/Movie[[#This Row],[CPI numbers]]))</f>
        <v>47117997.218089603</v>
      </c>
      <c r="R1292" s="4">
        <f>IF(Movie[[#This Row],[budget]]=0,0,SUM((Movie[[#This Row],[gross]]-Movie[[#This Row],[budget]])/Movie[[#This Row],[budget]]))</f>
        <v>2.5537513999999999</v>
      </c>
    </row>
    <row r="1293" spans="1:18" x14ac:dyDescent="0.3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 s="1">
        <v>7500000</v>
      </c>
      <c r="M1293" s="1">
        <v>5596267</v>
      </c>
      <c r="N1293" t="s">
        <v>4616</v>
      </c>
      <c r="O1293">
        <v>96</v>
      </c>
      <c r="P1293">
        <f>VLOOKUP(D1293,CPI[],2,FALSE)</f>
        <v>118.3</v>
      </c>
      <c r="Q1293" s="5">
        <f>SUM(Movie[[#This Row],[gross]]*((VLOOKUP(2024,CPI[],2,FALSE))/Movie[[#This Row],[CPI numbers]]))</f>
        <v>14839805.223161453</v>
      </c>
      <c r="R1293" s="4">
        <f>IF(Movie[[#This Row],[budget]]=0,0,SUM((Movie[[#This Row],[gross]]-Movie[[#This Row],[budget]])/Movie[[#This Row],[budget]]))</f>
        <v>-0.25383106666666666</v>
      </c>
    </row>
    <row r="1294" spans="1:18" x14ac:dyDescent="0.3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 s="1">
        <v>13000000</v>
      </c>
      <c r="M1294" s="1">
        <v>6424112</v>
      </c>
      <c r="N1294" t="s">
        <v>4619</v>
      </c>
      <c r="O1294">
        <v>99</v>
      </c>
      <c r="P1294">
        <f>VLOOKUP(D1294,CPI[],2,FALSE)</f>
        <v>118.3</v>
      </c>
      <c r="Q1294" s="5">
        <f>SUM(Movie[[#This Row],[gross]]*((VLOOKUP(2024,CPI[],2,FALSE))/Movie[[#This Row],[CPI numbers]]))</f>
        <v>17035029.031276416</v>
      </c>
      <c r="R1294" s="4">
        <f>IF(Movie[[#This Row],[budget]]=0,0,SUM((Movie[[#This Row],[gross]]-Movie[[#This Row],[budget]])/Movie[[#This Row],[budget]]))</f>
        <v>-0.50583753846153845</v>
      </c>
    </row>
    <row r="1295" spans="1:18" x14ac:dyDescent="0.3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 s="1">
        <v>7500000</v>
      </c>
      <c r="M1295" s="1">
        <v>18869631</v>
      </c>
      <c r="N1295" t="s">
        <v>23</v>
      </c>
      <c r="O1295">
        <v>99</v>
      </c>
      <c r="P1295">
        <f>VLOOKUP(D1295,CPI[],2,FALSE)</f>
        <v>118.3</v>
      </c>
      <c r="Q1295" s="5">
        <f>SUM(Movie[[#This Row],[gross]]*((VLOOKUP(2024,CPI[],2,FALSE))/Movie[[#This Row],[CPI numbers]]))</f>
        <v>50037221.00338123</v>
      </c>
      <c r="R1295" s="4">
        <f>IF(Movie[[#This Row],[budget]]=0,0,SUM((Movie[[#This Row],[gross]]-Movie[[#This Row],[budget]])/Movie[[#This Row],[budget]]))</f>
        <v>1.5159507999999999</v>
      </c>
    </row>
    <row r="1296" spans="1:18" x14ac:dyDescent="0.3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 s="1">
        <v>32000000</v>
      </c>
      <c r="M1296" s="1">
        <v>60329001</v>
      </c>
      <c r="N1296" t="s">
        <v>44</v>
      </c>
      <c r="O1296">
        <v>101</v>
      </c>
      <c r="P1296">
        <f>VLOOKUP(D1296,CPI[],2,FALSE)</f>
        <v>118.3</v>
      </c>
      <c r="Q1296" s="5">
        <f>SUM(Movie[[#This Row],[gross]]*((VLOOKUP(2024,CPI[],2,FALSE))/Movie[[#This Row],[CPI numbers]]))</f>
        <v>159976395.72020286</v>
      </c>
      <c r="R1296" s="4">
        <f>IF(Movie[[#This Row],[budget]]=0,0,SUM((Movie[[#This Row],[gross]]-Movie[[#This Row],[budget]])/Movie[[#This Row],[budget]]))</f>
        <v>0.88528128125000005</v>
      </c>
    </row>
    <row r="1297" spans="1:18" x14ac:dyDescent="0.3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 s="1">
        <v>31000000</v>
      </c>
      <c r="M1297" s="1">
        <v>37903295</v>
      </c>
      <c r="N1297" t="s">
        <v>23</v>
      </c>
      <c r="O1297">
        <v>91</v>
      </c>
      <c r="P1297">
        <f>VLOOKUP(D1297,CPI[],2,FALSE)</f>
        <v>118.3</v>
      </c>
      <c r="Q1297" s="5">
        <f>SUM(Movie[[#This Row],[gross]]*((VLOOKUP(2024,CPI[],2,FALSE))/Movie[[#This Row],[CPI numbers]]))</f>
        <v>100509413.70667793</v>
      </c>
      <c r="R1297" s="4">
        <f>IF(Movie[[#This Row],[budget]]=0,0,SUM((Movie[[#This Row],[gross]]-Movie[[#This Row],[budget]])/Movie[[#This Row],[budget]]))</f>
        <v>0.22268693548387097</v>
      </c>
    </row>
    <row r="1298" spans="1:18" x14ac:dyDescent="0.3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 s="1">
        <v>3000000</v>
      </c>
      <c r="M1298" s="1">
        <v>13030057</v>
      </c>
      <c r="N1298" t="s">
        <v>4630</v>
      </c>
      <c r="O1298">
        <v>88</v>
      </c>
      <c r="P1298">
        <f>VLOOKUP(D1298,CPI[],2,FALSE)</f>
        <v>118.3</v>
      </c>
      <c r="Q1298" s="5">
        <f>SUM(Movie[[#This Row],[gross]]*((VLOOKUP(2024,CPI[],2,FALSE))/Movie[[#This Row],[CPI numbers]]))</f>
        <v>34552230.607776836</v>
      </c>
      <c r="R1298" s="4">
        <f>IF(Movie[[#This Row],[budget]]=0,0,SUM((Movie[[#This Row],[gross]]-Movie[[#This Row],[budget]])/Movie[[#This Row],[budget]]))</f>
        <v>3.3433523333333333</v>
      </c>
    </row>
    <row r="1299" spans="1:18" x14ac:dyDescent="0.3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 s="1">
        <v>3500000</v>
      </c>
      <c r="M1299" s="1">
        <v>4385516</v>
      </c>
      <c r="N1299" t="s">
        <v>1751</v>
      </c>
      <c r="O1299">
        <v>86</v>
      </c>
      <c r="P1299">
        <f>VLOOKUP(D1299,CPI[],2,FALSE)</f>
        <v>118.3</v>
      </c>
      <c r="Q1299" s="5">
        <f>SUM(Movie[[#This Row],[gross]]*((VLOOKUP(2024,CPI[],2,FALSE))/Movie[[#This Row],[CPI numbers]]))</f>
        <v>11629216.983939137</v>
      </c>
      <c r="R1299" s="4">
        <f>IF(Movie[[#This Row],[budget]]=0,0,SUM((Movie[[#This Row],[gross]]-Movie[[#This Row],[budget]])/Movie[[#This Row],[budget]]))</f>
        <v>0.25300457142857141</v>
      </c>
    </row>
    <row r="1300" spans="1:18" x14ac:dyDescent="0.3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 s="1">
        <v>42039085</v>
      </c>
      <c r="N1300" t="s">
        <v>50</v>
      </c>
      <c r="O1300">
        <v>110</v>
      </c>
      <c r="P1300">
        <f>VLOOKUP(D1300,CPI[],2,FALSE)</f>
        <v>118.3</v>
      </c>
      <c r="Q1300" s="5">
        <f>SUM(Movie[[#This Row],[gross]]*((VLOOKUP(2024,CPI[],2,FALSE))/Movie[[#This Row],[CPI numbers]]))</f>
        <v>111476424.04480135</v>
      </c>
      <c r="R1300" s="4">
        <f>IF(Movie[[#This Row],[budget]]=0,0,SUM((Movie[[#This Row],[gross]]-Movie[[#This Row],[budget]])/Movie[[#This Row],[budget]]))</f>
        <v>0</v>
      </c>
    </row>
    <row r="1301" spans="1:18" x14ac:dyDescent="0.3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 s="1">
        <v>2800000</v>
      </c>
      <c r="M1301" s="1">
        <v>19170001</v>
      </c>
      <c r="N1301" t="s">
        <v>44</v>
      </c>
      <c r="O1301">
        <v>88</v>
      </c>
      <c r="P1301">
        <f>VLOOKUP(D1301,CPI[],2,FALSE)</f>
        <v>118.3</v>
      </c>
      <c r="Q1301" s="5">
        <f>SUM(Movie[[#This Row],[gross]]*((VLOOKUP(2024,CPI[],2,FALSE))/Movie[[#This Row],[CPI numbers]]))</f>
        <v>50833722.009298392</v>
      </c>
      <c r="R1301" s="4">
        <f>IF(Movie[[#This Row],[budget]]=0,0,SUM((Movie[[#This Row],[gross]]-Movie[[#This Row],[budget]])/Movie[[#This Row],[budget]]))</f>
        <v>5.8464289285714282</v>
      </c>
    </row>
    <row r="1302" spans="1:18" x14ac:dyDescent="0.3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 s="1">
        <v>8000000</v>
      </c>
      <c r="M1302" s="1">
        <v>22433275</v>
      </c>
      <c r="N1302" t="s">
        <v>180</v>
      </c>
      <c r="O1302">
        <v>88</v>
      </c>
      <c r="P1302">
        <f>VLOOKUP(D1302,CPI[],2,FALSE)</f>
        <v>118.3</v>
      </c>
      <c r="Q1302" s="5">
        <f>SUM(Movie[[#This Row],[gross]]*((VLOOKUP(2024,CPI[],2,FALSE))/Movie[[#This Row],[CPI numbers]]))</f>
        <v>59487052.979712591</v>
      </c>
      <c r="R1302" s="4">
        <f>IF(Movie[[#This Row],[budget]]=0,0,SUM((Movie[[#This Row],[gross]]-Movie[[#This Row],[budget]])/Movie[[#This Row],[budget]]))</f>
        <v>1.804159375</v>
      </c>
    </row>
    <row r="1303" spans="1:18" x14ac:dyDescent="0.3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 s="1">
        <v>3000000</v>
      </c>
      <c r="M1303" s="1">
        <v>12090735</v>
      </c>
      <c r="N1303" t="s">
        <v>2175</v>
      </c>
      <c r="O1303">
        <v>97</v>
      </c>
      <c r="P1303">
        <f>VLOOKUP(D1303,CPI[],2,FALSE)</f>
        <v>118.3</v>
      </c>
      <c r="Q1303" s="5">
        <f>SUM(Movie[[#This Row],[gross]]*((VLOOKUP(2024,CPI[],2,FALSE))/Movie[[#This Row],[CPI numbers]]))</f>
        <v>32061399.573119186</v>
      </c>
      <c r="R1303" s="4">
        <f>IF(Movie[[#This Row],[budget]]=0,0,SUM((Movie[[#This Row],[gross]]-Movie[[#This Row],[budget]])/Movie[[#This Row],[budget]]))</f>
        <v>3.0302449999999999</v>
      </c>
    </row>
    <row r="1304" spans="1:18" x14ac:dyDescent="0.3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 s="1">
        <v>20000000</v>
      </c>
      <c r="M1304" s="1">
        <v>17637950</v>
      </c>
      <c r="N1304" t="s">
        <v>23</v>
      </c>
      <c r="O1304">
        <v>120</v>
      </c>
      <c r="P1304">
        <f>VLOOKUP(D1304,CPI[],2,FALSE)</f>
        <v>118.3</v>
      </c>
      <c r="Q1304" s="5">
        <f>SUM(Movie[[#This Row],[gross]]*((VLOOKUP(2024,CPI[],2,FALSE))/Movie[[#This Row],[CPI numbers]]))</f>
        <v>46771131.994928144</v>
      </c>
      <c r="R1304" s="4">
        <f>IF(Movie[[#This Row],[budget]]=0,0,SUM((Movie[[#This Row],[gross]]-Movie[[#This Row],[budget]])/Movie[[#This Row],[budget]]))</f>
        <v>-0.1181025</v>
      </c>
    </row>
    <row r="1305" spans="1:18" x14ac:dyDescent="0.3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 s="1">
        <v>6000000</v>
      </c>
      <c r="M1305" s="1">
        <v>46616067</v>
      </c>
      <c r="N1305" t="s">
        <v>50</v>
      </c>
      <c r="O1305">
        <v>120</v>
      </c>
      <c r="P1305">
        <f>VLOOKUP(D1305,CPI[],2,FALSE)</f>
        <v>118.3</v>
      </c>
      <c r="Q1305" s="5">
        <f>SUM(Movie[[#This Row],[gross]]*((VLOOKUP(2024,CPI[],2,FALSE))/Movie[[#This Row],[CPI numbers]]))</f>
        <v>123613357.71682164</v>
      </c>
      <c r="R1305" s="4">
        <f>IF(Movie[[#This Row],[budget]]=0,0,SUM((Movie[[#This Row],[gross]]-Movie[[#This Row],[budget]])/Movie[[#This Row],[budget]]))</f>
        <v>6.7693444999999999</v>
      </c>
    </row>
    <row r="1306" spans="1:18" x14ac:dyDescent="0.3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 s="1">
        <v>20000000</v>
      </c>
      <c r="M1306" s="1">
        <v>13854000</v>
      </c>
      <c r="N1306" t="s">
        <v>4655</v>
      </c>
      <c r="O1306">
        <v>105</v>
      </c>
      <c r="P1306">
        <f>VLOOKUP(D1306,CPI[],2,FALSE)</f>
        <v>118.3</v>
      </c>
      <c r="Q1306" s="5">
        <f>SUM(Movie[[#This Row],[gross]]*((VLOOKUP(2024,CPI[],2,FALSE))/Movie[[#This Row],[CPI numbers]]))</f>
        <v>36737107.354184277</v>
      </c>
      <c r="R1306" s="4">
        <f>IF(Movie[[#This Row],[budget]]=0,0,SUM((Movie[[#This Row],[gross]]-Movie[[#This Row],[budget]])/Movie[[#This Row],[budget]]))</f>
        <v>-0.30730000000000002</v>
      </c>
    </row>
    <row r="1307" spans="1:18" x14ac:dyDescent="0.3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 s="1">
        <v>15000000</v>
      </c>
      <c r="M1307" s="1">
        <v>6908797</v>
      </c>
      <c r="N1307" t="s">
        <v>4659</v>
      </c>
      <c r="O1307">
        <v>120</v>
      </c>
      <c r="P1307">
        <f>VLOOKUP(D1307,CPI[],2,FALSE)</f>
        <v>118.3</v>
      </c>
      <c r="Q1307" s="5">
        <f>SUM(Movie[[#This Row],[gross]]*((VLOOKUP(2024,CPI[],2,FALSE))/Movie[[#This Row],[CPI numbers]]))</f>
        <v>18320284.183431953</v>
      </c>
      <c r="R1307" s="4">
        <f>IF(Movie[[#This Row],[budget]]=0,0,SUM((Movie[[#This Row],[gross]]-Movie[[#This Row],[budget]])/Movie[[#This Row],[budget]]))</f>
        <v>-0.53941353333333331</v>
      </c>
    </row>
    <row r="1308" spans="1:18" x14ac:dyDescent="0.3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 s="1">
        <v>2500000</v>
      </c>
      <c r="M1308" s="1">
        <v>1189315</v>
      </c>
      <c r="N1308" t="s">
        <v>4662</v>
      </c>
      <c r="O1308">
        <v>93</v>
      </c>
      <c r="P1308">
        <f>VLOOKUP(D1308,CPI[],2,FALSE)</f>
        <v>118.3</v>
      </c>
      <c r="Q1308" s="5">
        <f>SUM(Movie[[#This Row],[gross]]*((VLOOKUP(2024,CPI[],2,FALSE))/Movie[[#This Row],[CPI numbers]]))</f>
        <v>3153745.6931530009</v>
      </c>
      <c r="R1308" s="4">
        <f>IF(Movie[[#This Row],[budget]]=0,0,SUM((Movie[[#This Row],[gross]]-Movie[[#This Row],[budget]])/Movie[[#This Row],[budget]]))</f>
        <v>-0.52427400000000002</v>
      </c>
    </row>
    <row r="1309" spans="1:18" x14ac:dyDescent="0.3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 s="1">
        <v>17000000</v>
      </c>
      <c r="M1309" s="1">
        <v>8578231</v>
      </c>
      <c r="N1309" t="s">
        <v>4664</v>
      </c>
      <c r="O1309">
        <v>99</v>
      </c>
      <c r="P1309">
        <f>VLOOKUP(D1309,CPI[],2,FALSE)</f>
        <v>118.3</v>
      </c>
      <c r="Q1309" s="5">
        <f>SUM(Movie[[#This Row],[gross]]*((VLOOKUP(2024,CPI[],2,FALSE))/Movie[[#This Row],[CPI numbers]]))</f>
        <v>22747177.216398984</v>
      </c>
      <c r="R1309" s="4">
        <f>IF(Movie[[#This Row],[budget]]=0,0,SUM((Movie[[#This Row],[gross]]-Movie[[#This Row],[budget]])/Movie[[#This Row],[budget]]))</f>
        <v>-0.49539817647058826</v>
      </c>
    </row>
    <row r="1310" spans="1:18" x14ac:dyDescent="0.3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 s="1">
        <v>2000000</v>
      </c>
      <c r="M1310" s="1">
        <v>725131</v>
      </c>
      <c r="N1310" t="s">
        <v>2352</v>
      </c>
      <c r="O1310">
        <v>103</v>
      </c>
      <c r="P1310">
        <f>VLOOKUP(D1310,CPI[],2,FALSE)</f>
        <v>118.3</v>
      </c>
      <c r="Q1310" s="5">
        <f>SUM(Movie[[#This Row],[gross]]*((VLOOKUP(2024,CPI[],2,FALSE))/Movie[[#This Row],[CPI numbers]]))</f>
        <v>1922853.7168216398</v>
      </c>
      <c r="R1310" s="4">
        <f>IF(Movie[[#This Row],[budget]]=0,0,SUM((Movie[[#This Row],[gross]]-Movie[[#This Row],[budget]])/Movie[[#This Row],[budget]]))</f>
        <v>-0.63743450000000001</v>
      </c>
    </row>
    <row r="1311" spans="1:18" x14ac:dyDescent="0.3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 s="1">
        <v>6200000</v>
      </c>
      <c r="M1311" s="1">
        <v>9205924</v>
      </c>
      <c r="N1311" t="s">
        <v>4185</v>
      </c>
      <c r="O1311">
        <v>89</v>
      </c>
      <c r="P1311">
        <f>VLOOKUP(D1311,CPI[],2,FALSE)</f>
        <v>118.3</v>
      </c>
      <c r="Q1311" s="5">
        <f>SUM(Movie[[#This Row],[gross]]*((VLOOKUP(2024,CPI[],2,FALSE))/Movie[[#This Row],[CPI numbers]]))</f>
        <v>24411651.384615384</v>
      </c>
      <c r="R1311" s="4">
        <f>IF(Movie[[#This Row],[budget]]=0,0,SUM((Movie[[#This Row],[gross]]-Movie[[#This Row],[budget]])/Movie[[#This Row],[budget]]))</f>
        <v>0.48482645161290322</v>
      </c>
    </row>
    <row r="1312" spans="1:18" x14ac:dyDescent="0.3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 s="1">
        <v>5000000</v>
      </c>
      <c r="M1312" s="1">
        <v>3569939</v>
      </c>
      <c r="N1312" t="s">
        <v>31</v>
      </c>
      <c r="O1312">
        <v>100</v>
      </c>
      <c r="P1312">
        <f>VLOOKUP(D1312,CPI[],2,FALSE)</f>
        <v>118.3</v>
      </c>
      <c r="Q1312" s="5">
        <f>SUM(Movie[[#This Row],[gross]]*((VLOOKUP(2024,CPI[],2,FALSE))/Movie[[#This Row],[CPI numbers]]))</f>
        <v>9466524.6348267104</v>
      </c>
      <c r="R1312" s="4">
        <f>IF(Movie[[#This Row],[budget]]=0,0,SUM((Movie[[#This Row],[gross]]-Movie[[#This Row],[budget]])/Movie[[#This Row],[budget]]))</f>
        <v>-0.28601219999999999</v>
      </c>
    </row>
    <row r="1313" spans="1:18" x14ac:dyDescent="0.3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 s="1">
        <v>6000000</v>
      </c>
      <c r="M1313" s="1">
        <v>5680515</v>
      </c>
      <c r="N1313" t="s">
        <v>50</v>
      </c>
      <c r="O1313">
        <v>119</v>
      </c>
      <c r="P1313">
        <f>VLOOKUP(D1313,CPI[],2,FALSE)</f>
        <v>118.3</v>
      </c>
      <c r="Q1313" s="5">
        <f>SUM(Movie[[#This Row],[gross]]*((VLOOKUP(2024,CPI[],2,FALSE))/Movie[[#This Row],[CPI numbers]]))</f>
        <v>15063208.415046491</v>
      </c>
      <c r="R1313" s="4">
        <f>IF(Movie[[#This Row],[budget]]=0,0,SUM((Movie[[#This Row],[gross]]-Movie[[#This Row],[budget]])/Movie[[#This Row],[budget]]))</f>
        <v>-5.3247500000000003E-2</v>
      </c>
    </row>
    <row r="1314" spans="1:18" x14ac:dyDescent="0.3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 s="1">
        <v>13994920</v>
      </c>
      <c r="N1314" t="s">
        <v>2782</v>
      </c>
      <c r="O1314">
        <v>103</v>
      </c>
      <c r="P1314">
        <f>VLOOKUP(D1314,CPI[],2,FALSE)</f>
        <v>118.3</v>
      </c>
      <c r="Q1314" s="5">
        <f>SUM(Movie[[#This Row],[gross]]*((VLOOKUP(2024,CPI[],2,FALSE))/Movie[[#This Row],[CPI numbers]]))</f>
        <v>37110789.551986471</v>
      </c>
      <c r="R1314" s="4">
        <f>IF(Movie[[#This Row],[budget]]=0,0,SUM((Movie[[#This Row],[gross]]-Movie[[#This Row],[budget]])/Movie[[#This Row],[budget]]))</f>
        <v>0</v>
      </c>
    </row>
    <row r="1315" spans="1:18" x14ac:dyDescent="0.3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 s="1">
        <v>1100000</v>
      </c>
      <c r="M1315" s="1">
        <v>671382</v>
      </c>
      <c r="N1315" t="s">
        <v>4681</v>
      </c>
      <c r="O1315">
        <v>85</v>
      </c>
      <c r="P1315">
        <f>VLOOKUP(D1315,CPI[],2,FALSE)</f>
        <v>118.3</v>
      </c>
      <c r="Q1315" s="5">
        <f>SUM(Movie[[#This Row],[gross]]*((VLOOKUP(2024,CPI[],2,FALSE))/Movie[[#This Row],[CPI numbers]]))</f>
        <v>1780325.7261200338</v>
      </c>
      <c r="R1315" s="4">
        <f>IF(Movie[[#This Row],[budget]]=0,0,SUM((Movie[[#This Row],[gross]]-Movie[[#This Row],[budget]])/Movie[[#This Row],[budget]]))</f>
        <v>-0.38965272727272726</v>
      </c>
    </row>
    <row r="1316" spans="1:18" x14ac:dyDescent="0.3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 s="1">
        <v>700000</v>
      </c>
      <c r="M1316" s="1">
        <v>7263129</v>
      </c>
      <c r="N1316" t="s">
        <v>4684</v>
      </c>
      <c r="O1316">
        <v>88</v>
      </c>
      <c r="P1316">
        <f>VLOOKUP(D1316,CPI[],2,FALSE)</f>
        <v>118.3</v>
      </c>
      <c r="Q1316" s="5">
        <f>SUM(Movie[[#This Row],[gross]]*((VLOOKUP(2024,CPI[],2,FALSE))/Movie[[#This Row],[CPI numbers]]))</f>
        <v>19259877.999154691</v>
      </c>
      <c r="R1316" s="4">
        <f>IF(Movie[[#This Row],[budget]]=0,0,SUM((Movie[[#This Row],[gross]]-Movie[[#This Row],[budget]])/Movie[[#This Row],[budget]]))</f>
        <v>9.3758985714285714</v>
      </c>
    </row>
    <row r="1317" spans="1:18" x14ac:dyDescent="0.3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 s="1">
        <v>20000000</v>
      </c>
      <c r="M1317" s="1">
        <v>16031707</v>
      </c>
      <c r="N1317" t="s">
        <v>44</v>
      </c>
      <c r="O1317">
        <v>106</v>
      </c>
      <c r="P1317">
        <f>VLOOKUP(D1317,CPI[],2,FALSE)</f>
        <v>118.3</v>
      </c>
      <c r="Q1317" s="5">
        <f>SUM(Movie[[#This Row],[gross]]*((VLOOKUP(2024,CPI[],2,FALSE))/Movie[[#This Row],[CPI numbers]]))</f>
        <v>42511804.614539303</v>
      </c>
      <c r="R1317" s="4">
        <f>IF(Movie[[#This Row],[budget]]=0,0,SUM((Movie[[#This Row],[gross]]-Movie[[#This Row],[budget]])/Movie[[#This Row],[budget]]))</f>
        <v>-0.19841465</v>
      </c>
    </row>
    <row r="1318" spans="1:18" x14ac:dyDescent="0.3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 s="1">
        <v>19510371</v>
      </c>
      <c r="N1318" t="s">
        <v>23</v>
      </c>
      <c r="O1318">
        <v>90</v>
      </c>
      <c r="P1318">
        <f>VLOOKUP(D1318,CPI[],2,FALSE)</f>
        <v>118.3</v>
      </c>
      <c r="Q1318" s="5">
        <f>SUM(Movie[[#This Row],[gross]]*((VLOOKUP(2024,CPI[],2,FALSE))/Movie[[#This Row],[CPI numbers]]))</f>
        <v>51736292.330515638</v>
      </c>
      <c r="R1318" s="4">
        <f>IF(Movie[[#This Row],[budget]]=0,0,SUM((Movie[[#This Row],[gross]]-Movie[[#This Row],[budget]])/Movie[[#This Row],[budget]]))</f>
        <v>0</v>
      </c>
    </row>
    <row r="1319" spans="1:18" x14ac:dyDescent="0.3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 s="1">
        <v>23000000</v>
      </c>
      <c r="M1319" s="1">
        <v>41292551</v>
      </c>
      <c r="N1319" t="s">
        <v>4690</v>
      </c>
      <c r="O1319">
        <v>115</v>
      </c>
      <c r="P1319">
        <f>VLOOKUP(D1319,CPI[],2,FALSE)</f>
        <v>118.3</v>
      </c>
      <c r="Q1319" s="5">
        <f>SUM(Movie[[#This Row],[gross]]*((VLOOKUP(2024,CPI[],2,FALSE))/Movie[[#This Row],[CPI numbers]]))</f>
        <v>109496815.28909552</v>
      </c>
      <c r="R1319" s="4">
        <f>IF(Movie[[#This Row],[budget]]=0,0,SUM((Movie[[#This Row],[gross]]-Movie[[#This Row],[budget]])/Movie[[#This Row],[budget]]))</f>
        <v>0.79532830434782609</v>
      </c>
    </row>
    <row r="1320" spans="1:18" x14ac:dyDescent="0.3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 s="1">
        <v>1200000</v>
      </c>
      <c r="M1320" s="1">
        <v>3109904</v>
      </c>
      <c r="N1320" t="s">
        <v>4694</v>
      </c>
      <c r="O1320">
        <v>90</v>
      </c>
      <c r="P1320">
        <f>VLOOKUP(D1320,CPI[],2,FALSE)</f>
        <v>118.3</v>
      </c>
      <c r="Q1320" s="5">
        <f>SUM(Movie[[#This Row],[gross]]*((VLOOKUP(2024,CPI[],2,FALSE))/Movie[[#This Row],[CPI numbers]]))</f>
        <v>8246634.6982248519</v>
      </c>
      <c r="R1320" s="4">
        <f>IF(Movie[[#This Row],[budget]]=0,0,SUM((Movie[[#This Row],[gross]]-Movie[[#This Row],[budget]])/Movie[[#This Row],[budget]]))</f>
        <v>1.5915866666666667</v>
      </c>
    </row>
    <row r="1321" spans="1:18" x14ac:dyDescent="0.3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 s="1">
        <v>20000000</v>
      </c>
      <c r="M1321" s="1">
        <v>51684798</v>
      </c>
      <c r="N1321" t="s">
        <v>113</v>
      </c>
      <c r="O1321">
        <v>106</v>
      </c>
      <c r="P1321">
        <f>VLOOKUP(D1321,CPI[],2,FALSE)</f>
        <v>118.3</v>
      </c>
      <c r="Q1321" s="5">
        <f>SUM(Movie[[#This Row],[gross]]*((VLOOKUP(2024,CPI[],2,FALSE))/Movie[[#This Row],[CPI numbers]]))</f>
        <v>137054278.38207945</v>
      </c>
      <c r="R1321" s="4">
        <f>IF(Movie[[#This Row],[budget]]=0,0,SUM((Movie[[#This Row],[gross]]-Movie[[#This Row],[budget]])/Movie[[#This Row],[budget]]))</f>
        <v>1.5842399</v>
      </c>
    </row>
    <row r="1322" spans="1:18" x14ac:dyDescent="0.3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 s="1">
        <v>5000000</v>
      </c>
      <c r="M1322" s="1">
        <v>6957975</v>
      </c>
      <c r="N1322" t="s">
        <v>4701</v>
      </c>
      <c r="O1322">
        <v>98</v>
      </c>
      <c r="P1322">
        <f>VLOOKUP(D1322,CPI[],2,FALSE)</f>
        <v>118.3</v>
      </c>
      <c r="Q1322" s="5">
        <f>SUM(Movie[[#This Row],[gross]]*((VLOOKUP(2024,CPI[],2,FALSE))/Movie[[#This Row],[CPI numbers]]))</f>
        <v>18450691.10312764</v>
      </c>
      <c r="R1322" s="4">
        <f>IF(Movie[[#This Row],[budget]]=0,0,SUM((Movie[[#This Row],[gross]]-Movie[[#This Row],[budget]])/Movie[[#This Row],[budget]]))</f>
        <v>0.39159500000000003</v>
      </c>
    </row>
    <row r="1323" spans="1:18" x14ac:dyDescent="0.3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 s="1">
        <v>17500000</v>
      </c>
      <c r="M1323" s="1">
        <v>25024919</v>
      </c>
      <c r="N1323" t="s">
        <v>4704</v>
      </c>
      <c r="O1323">
        <v>116</v>
      </c>
      <c r="P1323">
        <f>VLOOKUP(D1323,CPI[],2,FALSE)</f>
        <v>118.3</v>
      </c>
      <c r="Q1323" s="5">
        <f>SUM(Movie[[#This Row],[gross]]*((VLOOKUP(2024,CPI[],2,FALSE))/Movie[[#This Row],[CPI numbers]]))</f>
        <v>66359400.594251901</v>
      </c>
      <c r="R1323" s="4">
        <f>IF(Movie[[#This Row],[budget]]=0,0,SUM((Movie[[#This Row],[gross]]-Movie[[#This Row],[budget]])/Movie[[#This Row],[budget]]))</f>
        <v>0.42999537142857142</v>
      </c>
    </row>
    <row r="1324" spans="1:18" x14ac:dyDescent="0.3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 s="1">
        <v>10500000</v>
      </c>
      <c r="M1324" s="1">
        <v>14114488</v>
      </c>
      <c r="N1324" t="s">
        <v>118</v>
      </c>
      <c r="O1324">
        <v>98</v>
      </c>
      <c r="P1324">
        <f>VLOOKUP(D1324,CPI[],2,FALSE)</f>
        <v>118.3</v>
      </c>
      <c r="Q1324" s="5">
        <f>SUM(Movie[[#This Row],[gross]]*((VLOOKUP(2024,CPI[],2,FALSE))/Movie[[#This Row],[CPI numbers]]))</f>
        <v>37427851.949281484</v>
      </c>
      <c r="R1324" s="4">
        <f>IF(Movie[[#This Row],[budget]]=0,0,SUM((Movie[[#This Row],[gross]]-Movie[[#This Row],[budget]])/Movie[[#This Row],[budget]]))</f>
        <v>0.34423695238095237</v>
      </c>
    </row>
    <row r="1325" spans="1:18" x14ac:dyDescent="0.3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 s="1">
        <v>3000000</v>
      </c>
      <c r="M1325" s="1">
        <v>808114</v>
      </c>
      <c r="N1325" t="s">
        <v>4710</v>
      </c>
      <c r="O1325">
        <v>95</v>
      </c>
      <c r="P1325">
        <f>VLOOKUP(D1325,CPI[],2,FALSE)</f>
        <v>118.3</v>
      </c>
      <c r="Q1325" s="5">
        <f>SUM(Movie[[#This Row],[gross]]*((VLOOKUP(2024,CPI[],2,FALSE))/Movie[[#This Row],[CPI numbers]]))</f>
        <v>2142902.4666103125</v>
      </c>
      <c r="R1325" s="4">
        <f>IF(Movie[[#This Row],[budget]]=0,0,SUM((Movie[[#This Row],[gross]]-Movie[[#This Row],[budget]])/Movie[[#This Row],[budget]]))</f>
        <v>-0.7306286666666667</v>
      </c>
    </row>
    <row r="1326" spans="1:18" x14ac:dyDescent="0.3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 s="1">
        <v>19000000</v>
      </c>
      <c r="M1326" s="1">
        <v>25537221</v>
      </c>
      <c r="N1326" t="s">
        <v>4713</v>
      </c>
      <c r="O1326">
        <v>101</v>
      </c>
      <c r="P1326">
        <f>VLOOKUP(D1326,CPI[],2,FALSE)</f>
        <v>118.3</v>
      </c>
      <c r="Q1326" s="5">
        <f>SUM(Movie[[#This Row],[gross]]*((VLOOKUP(2024,CPI[],2,FALSE))/Movie[[#This Row],[CPI numbers]]))</f>
        <v>67717888.653423503</v>
      </c>
      <c r="R1326" s="4">
        <f>IF(Movie[[#This Row],[budget]]=0,0,SUM((Movie[[#This Row],[gross]]-Movie[[#This Row],[budget]])/Movie[[#This Row],[budget]]))</f>
        <v>0.34406426315789473</v>
      </c>
    </row>
    <row r="1327" spans="1:18" x14ac:dyDescent="0.3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 s="1">
        <v>13133</v>
      </c>
      <c r="N1327" t="s">
        <v>4719</v>
      </c>
      <c r="O1327">
        <v>102</v>
      </c>
      <c r="P1327">
        <f>VLOOKUP(D1327,CPI[],2,FALSE)</f>
        <v>118.3</v>
      </c>
      <c r="Q1327" s="5">
        <f>SUM(Movie[[#This Row],[gross]]*((VLOOKUP(2024,CPI[],2,FALSE))/Movie[[#This Row],[CPI numbers]]))</f>
        <v>34825.207945900249</v>
      </c>
      <c r="R1327" s="4">
        <f>IF(Movie[[#This Row],[budget]]=0,0,SUM((Movie[[#This Row],[gross]]-Movie[[#This Row],[budget]])/Movie[[#This Row],[budget]]))</f>
        <v>0</v>
      </c>
    </row>
    <row r="1328" spans="1:18" x14ac:dyDescent="0.3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 s="1">
        <v>7500000</v>
      </c>
      <c r="M1328" s="1">
        <v>2983784</v>
      </c>
      <c r="N1328" t="s">
        <v>4057</v>
      </c>
      <c r="O1328">
        <v>104</v>
      </c>
      <c r="P1328">
        <f>VLOOKUP(D1328,CPI[],2,FALSE)</f>
        <v>118.3</v>
      </c>
      <c r="Q1328" s="5">
        <f>SUM(Movie[[#This Row],[gross]]*((VLOOKUP(2024,CPI[],2,FALSE))/Movie[[#This Row],[CPI numbers]]))</f>
        <v>7912198.1470836848</v>
      </c>
      <c r="R1328" s="4">
        <f>IF(Movie[[#This Row],[budget]]=0,0,SUM((Movie[[#This Row],[gross]]-Movie[[#This Row],[budget]])/Movie[[#This Row],[budget]]))</f>
        <v>-0.60216213333333335</v>
      </c>
    </row>
    <row r="1329" spans="1:18" x14ac:dyDescent="0.3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 s="1">
        <v>20000000</v>
      </c>
      <c r="M1329" s="1">
        <v>11798302</v>
      </c>
      <c r="N1329" t="s">
        <v>4147</v>
      </c>
      <c r="O1329">
        <v>98</v>
      </c>
      <c r="P1329">
        <f>VLOOKUP(D1329,CPI[],2,FALSE)</f>
        <v>118.3</v>
      </c>
      <c r="Q1329" s="5">
        <f>SUM(Movie[[#This Row],[gross]]*((VLOOKUP(2024,CPI[],2,FALSE))/Movie[[#This Row],[CPI numbers]]))</f>
        <v>31285945.371090446</v>
      </c>
      <c r="R1329" s="4">
        <f>IF(Movie[[#This Row],[budget]]=0,0,SUM((Movie[[#This Row],[gross]]-Movie[[#This Row],[budget]])/Movie[[#This Row],[budget]]))</f>
        <v>-0.41008489999999997</v>
      </c>
    </row>
    <row r="1330" spans="1:18" x14ac:dyDescent="0.3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 s="1">
        <v>6500000</v>
      </c>
      <c r="M1330" s="1">
        <v>14545844</v>
      </c>
      <c r="N1330" t="s">
        <v>31</v>
      </c>
      <c r="O1330">
        <v>121</v>
      </c>
      <c r="P1330">
        <f>VLOOKUP(D1330,CPI[],2,FALSE)</f>
        <v>118.3</v>
      </c>
      <c r="Q1330" s="5">
        <f>SUM(Movie[[#This Row],[gross]]*((VLOOKUP(2024,CPI[],2,FALSE))/Movie[[#This Row],[CPI numbers]]))</f>
        <v>38571692.838546067</v>
      </c>
      <c r="R1330" s="4">
        <f>IF(Movie[[#This Row],[budget]]=0,0,SUM((Movie[[#This Row],[gross]]-Movie[[#This Row],[budget]])/Movie[[#This Row],[budget]]))</f>
        <v>1.2378221538461538</v>
      </c>
    </row>
    <row r="1331" spans="1:18" x14ac:dyDescent="0.3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 s="1">
        <v>22000000</v>
      </c>
      <c r="M1331" s="1">
        <v>17550399</v>
      </c>
      <c r="N1331" t="s">
        <v>4730</v>
      </c>
      <c r="O1331">
        <v>91</v>
      </c>
      <c r="P1331">
        <f>VLOOKUP(D1331,CPI[],2,FALSE)</f>
        <v>118.3</v>
      </c>
      <c r="Q1331" s="5">
        <f>SUM(Movie[[#This Row],[gross]]*((VLOOKUP(2024,CPI[],2,FALSE))/Movie[[#This Row],[CPI numbers]]))</f>
        <v>46538970.129332207</v>
      </c>
      <c r="R1331" s="4">
        <f>IF(Movie[[#This Row],[budget]]=0,0,SUM((Movie[[#This Row],[gross]]-Movie[[#This Row],[budget]])/Movie[[#This Row],[budget]]))</f>
        <v>-0.2022545909090909</v>
      </c>
    </row>
    <row r="1332" spans="1:18" x14ac:dyDescent="0.3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 s="1">
        <v>159969</v>
      </c>
      <c r="N1332" t="s">
        <v>4734</v>
      </c>
      <c r="O1332">
        <v>96</v>
      </c>
      <c r="P1332">
        <f>VLOOKUP(D1332,CPI[],2,FALSE)</f>
        <v>118.3</v>
      </c>
      <c r="Q1332" s="5">
        <f>SUM(Movie[[#This Row],[gross]]*((VLOOKUP(2024,CPI[],2,FALSE))/Movie[[#This Row],[CPI numbers]]))</f>
        <v>424195.05748098053</v>
      </c>
      <c r="R1332" s="4">
        <f>IF(Movie[[#This Row],[budget]]=0,0,SUM((Movie[[#This Row],[gross]]-Movie[[#This Row],[budget]])/Movie[[#This Row],[budget]]))</f>
        <v>0</v>
      </c>
    </row>
    <row r="1333" spans="1:18" x14ac:dyDescent="0.3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 s="1">
        <v>15000000</v>
      </c>
      <c r="M1333" s="1">
        <v>21630088</v>
      </c>
      <c r="N1333" t="s">
        <v>2100</v>
      </c>
      <c r="O1333">
        <v>110</v>
      </c>
      <c r="P1333">
        <f>VLOOKUP(D1333,CPI[],2,FALSE)</f>
        <v>118.3</v>
      </c>
      <c r="Q1333" s="5">
        <f>SUM(Movie[[#This Row],[gross]]*((VLOOKUP(2024,CPI[],2,FALSE))/Movie[[#This Row],[CPI numbers]]))</f>
        <v>57357215.601014368</v>
      </c>
      <c r="R1333" s="4">
        <f>IF(Movie[[#This Row],[budget]]=0,0,SUM((Movie[[#This Row],[gross]]-Movie[[#This Row],[budget]])/Movie[[#This Row],[budget]]))</f>
        <v>0.44200586666666669</v>
      </c>
    </row>
    <row r="1334" spans="1:18" x14ac:dyDescent="0.3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 s="1">
        <v>7000000</v>
      </c>
      <c r="M1334" s="1">
        <v>19595031</v>
      </c>
      <c r="N1334" t="s">
        <v>61</v>
      </c>
      <c r="O1334">
        <v>98</v>
      </c>
      <c r="P1334">
        <f>VLOOKUP(D1334,CPI[],2,FALSE)</f>
        <v>118.3</v>
      </c>
      <c r="Q1334" s="5">
        <f>SUM(Movie[[#This Row],[gross]]*((VLOOKUP(2024,CPI[],2,FALSE))/Movie[[#This Row],[CPI numbers]]))</f>
        <v>51960788.036348261</v>
      </c>
      <c r="R1334" s="4">
        <f>IF(Movie[[#This Row],[budget]]=0,0,SUM((Movie[[#This Row],[gross]]-Movie[[#This Row],[budget]])/Movie[[#This Row],[budget]]))</f>
        <v>1.7992901428571428</v>
      </c>
    </row>
    <row r="1335" spans="1:18" x14ac:dyDescent="0.3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 s="1">
        <v>6264058</v>
      </c>
      <c r="N1335" t="s">
        <v>3440</v>
      </c>
      <c r="O1335">
        <v>90</v>
      </c>
      <c r="P1335">
        <f>VLOOKUP(D1335,CPI[],2,FALSE)</f>
        <v>118.3</v>
      </c>
      <c r="Q1335" s="5">
        <f>SUM(Movie[[#This Row],[gross]]*((VLOOKUP(2024,CPI[],2,FALSE))/Movie[[#This Row],[CPI numbers]]))</f>
        <v>16610608.576500421</v>
      </c>
      <c r="R1335" s="4">
        <f>IF(Movie[[#This Row],[budget]]=0,0,SUM((Movie[[#This Row],[gross]]-Movie[[#This Row],[budget]])/Movie[[#This Row],[budget]]))</f>
        <v>0</v>
      </c>
    </row>
    <row r="1336" spans="1:18" x14ac:dyDescent="0.3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 s="1">
        <v>20324096</v>
      </c>
      <c r="N1336" t="s">
        <v>44</v>
      </c>
      <c r="O1336">
        <v>97</v>
      </c>
      <c r="P1336">
        <f>VLOOKUP(D1336,CPI[],2,FALSE)</f>
        <v>118.3</v>
      </c>
      <c r="Q1336" s="5">
        <f>SUM(Movie[[#This Row],[gross]]*((VLOOKUP(2024,CPI[],2,FALSE))/Movie[[#This Row],[CPI numbers]]))</f>
        <v>53894073.670329668</v>
      </c>
      <c r="R1336" s="4">
        <f>IF(Movie[[#This Row],[budget]]=0,0,SUM((Movie[[#This Row],[gross]]-Movie[[#This Row],[budget]])/Movie[[#This Row],[budget]]))</f>
        <v>0</v>
      </c>
    </row>
    <row r="1337" spans="1:18" x14ac:dyDescent="0.3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 s="1">
        <v>40150487</v>
      </c>
      <c r="N1337" t="s">
        <v>2092</v>
      </c>
      <c r="O1337">
        <v>97</v>
      </c>
      <c r="P1337">
        <f>VLOOKUP(D1337,CPI[],2,FALSE)</f>
        <v>118.3</v>
      </c>
      <c r="Q1337" s="5">
        <f>SUM(Movie[[#This Row],[gross]]*((VLOOKUP(2024,CPI[],2,FALSE))/Movie[[#This Row],[CPI numbers]]))</f>
        <v>106468366.62637362</v>
      </c>
      <c r="R1337" s="4">
        <f>IF(Movie[[#This Row],[budget]]=0,0,SUM((Movie[[#This Row],[gross]]-Movie[[#This Row],[budget]])/Movie[[#This Row],[budget]]))</f>
        <v>0</v>
      </c>
    </row>
    <row r="1338" spans="1:18" x14ac:dyDescent="0.3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 s="1">
        <v>7000000</v>
      </c>
      <c r="M1338" s="1">
        <v>5344577</v>
      </c>
      <c r="N1338" t="s">
        <v>50</v>
      </c>
      <c r="O1338">
        <v>113</v>
      </c>
      <c r="P1338">
        <f>VLOOKUP(D1338,CPI[],2,FALSE)</f>
        <v>118.3</v>
      </c>
      <c r="Q1338" s="5">
        <f>SUM(Movie[[#This Row],[gross]]*((VLOOKUP(2024,CPI[],2,FALSE))/Movie[[#This Row],[CPI numbers]]))</f>
        <v>14172390.573964497</v>
      </c>
      <c r="R1338" s="4">
        <f>IF(Movie[[#This Row],[budget]]=0,0,SUM((Movie[[#This Row],[gross]]-Movie[[#This Row],[budget]])/Movie[[#This Row],[budget]]))</f>
        <v>-0.236489</v>
      </c>
    </row>
    <row r="1339" spans="1:18" x14ac:dyDescent="0.3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 s="1">
        <v>18875011</v>
      </c>
      <c r="N1339" t="s">
        <v>2100</v>
      </c>
      <c r="O1339">
        <v>97</v>
      </c>
      <c r="P1339">
        <f>VLOOKUP(D1339,CPI[],2,FALSE)</f>
        <v>118.3</v>
      </c>
      <c r="Q1339" s="5">
        <f>SUM(Movie[[#This Row],[gross]]*((VLOOKUP(2024,CPI[],2,FALSE))/Movie[[#This Row],[CPI numbers]]))</f>
        <v>50051487.326289095</v>
      </c>
      <c r="R1339" s="4">
        <f>IF(Movie[[#This Row],[budget]]=0,0,SUM((Movie[[#This Row],[gross]]-Movie[[#This Row],[budget]])/Movie[[#This Row],[budget]]))</f>
        <v>0</v>
      </c>
    </row>
    <row r="1340" spans="1:18" x14ac:dyDescent="0.3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  <c r="P1340">
        <f>VLOOKUP(D1340,CPI[],2,FALSE)</f>
        <v>118.3</v>
      </c>
      <c r="Q1340" s="5">
        <f>SUM(Movie[[#This Row],[gross]]*((VLOOKUP(2024,CPI[],2,FALSE))/Movie[[#This Row],[CPI numbers]]))</f>
        <v>0</v>
      </c>
      <c r="R1340" s="4">
        <f>IF(Movie[[#This Row],[budget]]=0,0,SUM((Movie[[#This Row],[gross]]-Movie[[#This Row],[budget]])/Movie[[#This Row],[budget]]))</f>
        <v>0</v>
      </c>
    </row>
    <row r="1341" spans="1:18" x14ac:dyDescent="0.3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 s="1">
        <v>12000000</v>
      </c>
      <c r="M1341" s="1">
        <v>15855828</v>
      </c>
      <c r="N1341" t="s">
        <v>118</v>
      </c>
      <c r="O1341">
        <v>91</v>
      </c>
      <c r="P1341">
        <f>VLOOKUP(D1341,CPI[],2,FALSE)</f>
        <v>118.3</v>
      </c>
      <c r="Q1341" s="5">
        <f>SUM(Movie[[#This Row],[gross]]*((VLOOKUP(2024,CPI[],2,FALSE))/Movie[[#This Row],[CPI numbers]]))</f>
        <v>42045420.486897714</v>
      </c>
      <c r="R1341" s="4">
        <f>IF(Movie[[#This Row],[budget]]=0,0,SUM((Movie[[#This Row],[gross]]-Movie[[#This Row],[budget]])/Movie[[#This Row],[budget]]))</f>
        <v>0.32131900000000002</v>
      </c>
    </row>
    <row r="1342" spans="1:18" x14ac:dyDescent="0.3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 s="1">
        <v>3000000</v>
      </c>
      <c r="M1342" s="1">
        <v>7282851</v>
      </c>
      <c r="N1342" t="s">
        <v>4762</v>
      </c>
      <c r="O1342">
        <v>97</v>
      </c>
      <c r="P1342">
        <f>VLOOKUP(D1342,CPI[],2,FALSE)</f>
        <v>118.3</v>
      </c>
      <c r="Q1342" s="5">
        <f>SUM(Movie[[#This Row],[gross]]*((VLOOKUP(2024,CPI[],2,FALSE))/Movie[[#This Row],[CPI numbers]]))</f>
        <v>19312175.475063398</v>
      </c>
      <c r="R1342" s="4">
        <f>IF(Movie[[#This Row],[budget]]=0,0,SUM((Movie[[#This Row],[gross]]-Movie[[#This Row],[budget]])/Movie[[#This Row],[budget]]))</f>
        <v>1.4276169999999999</v>
      </c>
    </row>
    <row r="1343" spans="1:18" x14ac:dyDescent="0.3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 s="1">
        <v>23000000</v>
      </c>
      <c r="M1343" s="1">
        <v>19652638</v>
      </c>
      <c r="N1343" t="s">
        <v>39</v>
      </c>
      <c r="O1343">
        <v>110</v>
      </c>
      <c r="P1343">
        <f>VLOOKUP(D1343,CPI[],2,FALSE)</f>
        <v>118.3</v>
      </c>
      <c r="Q1343" s="5">
        <f>SUM(Movie[[#This Row],[gross]]*((VLOOKUP(2024,CPI[],2,FALSE))/Movie[[#This Row],[CPI numbers]]))</f>
        <v>52113546.412510566</v>
      </c>
      <c r="R1343" s="4">
        <f>IF(Movie[[#This Row],[budget]]=0,0,SUM((Movie[[#This Row],[gross]]-Movie[[#This Row],[budget]])/Movie[[#This Row],[budget]]))</f>
        <v>-0.14553747826086957</v>
      </c>
    </row>
    <row r="1344" spans="1:18" x14ac:dyDescent="0.3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 s="1">
        <v>7000000</v>
      </c>
      <c r="M1344" s="1">
        <v>20256975</v>
      </c>
      <c r="N1344" t="s">
        <v>138</v>
      </c>
      <c r="O1344">
        <v>96</v>
      </c>
      <c r="P1344">
        <f>VLOOKUP(D1344,CPI[],2,FALSE)</f>
        <v>118.3</v>
      </c>
      <c r="Q1344" s="5">
        <f>SUM(Movie[[#This Row],[gross]]*((VLOOKUP(2024,CPI[],2,FALSE))/Movie[[#This Row],[CPI numbers]]))</f>
        <v>53716086.707523242</v>
      </c>
      <c r="R1344" s="4">
        <f>IF(Movie[[#This Row],[budget]]=0,0,SUM((Movie[[#This Row],[gross]]-Movie[[#This Row],[budget]])/Movie[[#This Row],[budget]]))</f>
        <v>1.8938535714285714</v>
      </c>
    </row>
    <row r="1345" spans="1:18" x14ac:dyDescent="0.3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 s="1">
        <v>25000000</v>
      </c>
      <c r="M1345" s="1">
        <v>16118077</v>
      </c>
      <c r="N1345" t="s">
        <v>80</v>
      </c>
      <c r="O1345">
        <v>107</v>
      </c>
      <c r="P1345">
        <f>VLOOKUP(D1345,CPI[],2,FALSE)</f>
        <v>118.3</v>
      </c>
      <c r="Q1345" s="5">
        <f>SUM(Movie[[#This Row],[gross]]*((VLOOKUP(2024,CPI[],2,FALSE))/Movie[[#This Row],[CPI numbers]]))</f>
        <v>42740834.783601016</v>
      </c>
      <c r="R1345" s="4">
        <f>IF(Movie[[#This Row],[budget]]=0,0,SUM((Movie[[#This Row],[gross]]-Movie[[#This Row],[budget]])/Movie[[#This Row],[budget]]))</f>
        <v>-0.35527692</v>
      </c>
    </row>
    <row r="1346" spans="1:18" x14ac:dyDescent="0.3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 s="1">
        <v>15000000</v>
      </c>
      <c r="M1346" s="1">
        <v>29300090</v>
      </c>
      <c r="N1346" t="s">
        <v>2092</v>
      </c>
      <c r="O1346">
        <v>110</v>
      </c>
      <c r="P1346">
        <f>VLOOKUP(D1346,CPI[],2,FALSE)</f>
        <v>118.3</v>
      </c>
      <c r="Q1346" s="5">
        <f>SUM(Movie[[#This Row],[gross]]*((VLOOKUP(2024,CPI[],2,FALSE))/Movie[[#This Row],[CPI numbers]]))</f>
        <v>77696012.113271341</v>
      </c>
      <c r="R1346" s="4">
        <f>IF(Movie[[#This Row],[budget]]=0,0,SUM((Movie[[#This Row],[gross]]-Movie[[#This Row],[budget]])/Movie[[#This Row],[budget]]))</f>
        <v>0.95333933333333332</v>
      </c>
    </row>
    <row r="1347" spans="1:18" x14ac:dyDescent="0.3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 s="1">
        <v>8000000</v>
      </c>
      <c r="M1347" s="1">
        <v>161004</v>
      </c>
      <c r="N1347" t="s">
        <v>2240</v>
      </c>
      <c r="O1347">
        <v>111</v>
      </c>
      <c r="P1347">
        <f>VLOOKUP(D1347,CPI[],2,FALSE)</f>
        <v>118.3</v>
      </c>
      <c r="Q1347" s="5">
        <f>SUM(Movie[[#This Row],[gross]]*((VLOOKUP(2024,CPI[],2,FALSE))/Movie[[#This Row],[CPI numbers]]))</f>
        <v>426939.60101437022</v>
      </c>
      <c r="R1347" s="4">
        <f>IF(Movie[[#This Row],[budget]]=0,0,SUM((Movie[[#This Row],[gross]]-Movie[[#This Row],[budget]])/Movie[[#This Row],[budget]]))</f>
        <v>-0.97987449999999998</v>
      </c>
    </row>
    <row r="1348" spans="1:18" x14ac:dyDescent="0.3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 s="1">
        <v>4700000</v>
      </c>
      <c r="M1348" s="1">
        <v>1705139</v>
      </c>
      <c r="N1348" t="s">
        <v>4778</v>
      </c>
      <c r="O1348">
        <v>113</v>
      </c>
      <c r="P1348">
        <f>VLOOKUP(D1348,CPI[],2,FALSE)</f>
        <v>118.3</v>
      </c>
      <c r="Q1348" s="5">
        <f>SUM(Movie[[#This Row],[gross]]*((VLOOKUP(2024,CPI[],2,FALSE))/Movie[[#This Row],[CPI numbers]]))</f>
        <v>4521573.1555367708</v>
      </c>
      <c r="R1348" s="4">
        <f>IF(Movie[[#This Row],[budget]]=0,0,SUM((Movie[[#This Row],[gross]]-Movie[[#This Row],[budget]])/Movie[[#This Row],[budget]]))</f>
        <v>-0.63720446808510633</v>
      </c>
    </row>
    <row r="1349" spans="1:18" x14ac:dyDescent="0.3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 s="1">
        <v>22000000</v>
      </c>
      <c r="M1349" s="1">
        <v>61149479</v>
      </c>
      <c r="N1349" t="s">
        <v>61</v>
      </c>
      <c r="O1349">
        <v>129</v>
      </c>
      <c r="P1349">
        <f>VLOOKUP(D1349,CPI[],2,FALSE)</f>
        <v>118.3</v>
      </c>
      <c r="Q1349" s="5">
        <f>SUM(Movie[[#This Row],[gross]]*((VLOOKUP(2024,CPI[],2,FALSE))/Movie[[#This Row],[CPI numbers]]))</f>
        <v>162152084.21217245</v>
      </c>
      <c r="R1349" s="4">
        <f>IF(Movie[[#This Row],[budget]]=0,0,SUM((Movie[[#This Row],[gross]]-Movie[[#This Row],[budget]])/Movie[[#This Row],[budget]]))</f>
        <v>1.7795217727272727</v>
      </c>
    </row>
    <row r="1350" spans="1:18" x14ac:dyDescent="0.3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 s="1">
        <v>16000000</v>
      </c>
      <c r="M1350" s="1">
        <v>32155047</v>
      </c>
      <c r="N1350" t="s">
        <v>4468</v>
      </c>
      <c r="O1350">
        <v>91</v>
      </c>
      <c r="P1350">
        <f>VLOOKUP(D1350,CPI[],2,FALSE)</f>
        <v>118.3</v>
      </c>
      <c r="Q1350" s="5">
        <f>SUM(Movie[[#This Row],[gross]]*((VLOOKUP(2024,CPI[],2,FALSE))/Movie[[#This Row],[CPI numbers]]))</f>
        <v>85266595.468300924</v>
      </c>
      <c r="R1350" s="4">
        <f>IF(Movie[[#This Row],[budget]]=0,0,SUM((Movie[[#This Row],[gross]]-Movie[[#This Row],[budget]])/Movie[[#This Row],[budget]]))</f>
        <v>1.0096904375</v>
      </c>
    </row>
    <row r="1351" spans="1:18" x14ac:dyDescent="0.3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 s="1">
        <v>19000000</v>
      </c>
      <c r="M1351" s="1">
        <v>25816139</v>
      </c>
      <c r="N1351" t="s">
        <v>80</v>
      </c>
      <c r="O1351">
        <v>127</v>
      </c>
      <c r="P1351">
        <f>VLOOKUP(D1351,CPI[],2,FALSE)</f>
        <v>118.3</v>
      </c>
      <c r="Q1351" s="5">
        <f>SUM(Movie[[#This Row],[gross]]*((VLOOKUP(2024,CPI[],2,FALSE))/Movie[[#This Row],[CPI numbers]]))</f>
        <v>68457504.685545221</v>
      </c>
      <c r="R1351" s="4">
        <f>IF(Movie[[#This Row],[budget]]=0,0,SUM((Movie[[#This Row],[gross]]-Movie[[#This Row],[budget]])/Movie[[#This Row],[budget]]))</f>
        <v>0.35874415789473685</v>
      </c>
    </row>
    <row r="1352" spans="1:18" x14ac:dyDescent="0.3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 s="1">
        <v>3700000</v>
      </c>
      <c r="M1352" s="1">
        <v>1145404</v>
      </c>
      <c r="N1352" t="s">
        <v>2352</v>
      </c>
      <c r="O1352">
        <v>87</v>
      </c>
      <c r="P1352">
        <f>VLOOKUP(D1352,CPI[],2,FALSE)</f>
        <v>118.3</v>
      </c>
      <c r="Q1352" s="5">
        <f>SUM(Movie[[#This Row],[gross]]*((VLOOKUP(2024,CPI[],2,FALSE))/Movie[[#This Row],[CPI numbers]]))</f>
        <v>3037305.4505494502</v>
      </c>
      <c r="R1352" s="4">
        <f>IF(Movie[[#This Row],[budget]]=0,0,SUM((Movie[[#This Row],[gross]]-Movie[[#This Row],[budget]])/Movie[[#This Row],[budget]]))</f>
        <v>-0.69043135135135136</v>
      </c>
    </row>
    <row r="1353" spans="1:18" x14ac:dyDescent="0.3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 s="1">
        <v>540000</v>
      </c>
      <c r="N1353" t="s">
        <v>4791</v>
      </c>
      <c r="O1353">
        <v>102</v>
      </c>
      <c r="P1353">
        <f>VLOOKUP(D1353,CPI[],2,FALSE)</f>
        <v>118.3</v>
      </c>
      <c r="Q1353" s="5">
        <f>SUM(Movie[[#This Row],[gross]]*((VLOOKUP(2024,CPI[],2,FALSE))/Movie[[#This Row],[CPI numbers]]))</f>
        <v>1431935.7565511412</v>
      </c>
      <c r="R1353" s="4">
        <f>IF(Movie[[#This Row],[budget]]=0,0,SUM((Movie[[#This Row],[gross]]-Movie[[#This Row],[budget]])/Movie[[#This Row],[budget]]))</f>
        <v>0</v>
      </c>
    </row>
    <row r="1354" spans="1:18" x14ac:dyDescent="0.3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 s="1">
        <v>15122324</v>
      </c>
      <c r="N1354" t="s">
        <v>44</v>
      </c>
      <c r="O1354">
        <v>86</v>
      </c>
      <c r="P1354">
        <f>VLOOKUP(D1354,CPI[],2,FALSE)</f>
        <v>118.3</v>
      </c>
      <c r="Q1354" s="5">
        <f>SUM(Movie[[#This Row],[gross]]*((VLOOKUP(2024,CPI[],2,FALSE))/Movie[[#This Row],[CPI numbers]]))</f>
        <v>40100363.810650885</v>
      </c>
      <c r="R1354" s="4">
        <f>IF(Movie[[#This Row],[budget]]=0,0,SUM((Movie[[#This Row],[gross]]-Movie[[#This Row],[budget]])/Movie[[#This Row],[budget]]))</f>
        <v>0</v>
      </c>
    </row>
    <row r="1355" spans="1:18" x14ac:dyDescent="0.3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 s="1">
        <v>17514553</v>
      </c>
      <c r="N1355" t="s">
        <v>2100</v>
      </c>
      <c r="O1355">
        <v>90</v>
      </c>
      <c r="P1355">
        <f>VLOOKUP(D1355,CPI[],2,FALSE)</f>
        <v>118.3</v>
      </c>
      <c r="Q1355" s="5">
        <f>SUM(Movie[[#This Row],[gross]]*((VLOOKUP(2024,CPI[],2,FALSE))/Movie[[#This Row],[CPI numbers]]))</f>
        <v>46443916.112426035</v>
      </c>
      <c r="R1355" s="4">
        <f>IF(Movie[[#This Row],[budget]]=0,0,SUM((Movie[[#This Row],[gross]]-Movie[[#This Row],[budget]])/Movie[[#This Row],[budget]]))</f>
        <v>0</v>
      </c>
    </row>
    <row r="1356" spans="1:18" x14ac:dyDescent="0.3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 s="1">
        <v>6000000</v>
      </c>
      <c r="M1356" s="1">
        <v>960040</v>
      </c>
      <c r="N1356" t="s">
        <v>1175</v>
      </c>
      <c r="O1356">
        <v>102</v>
      </c>
      <c r="P1356">
        <f>VLOOKUP(D1356,CPI[],2,FALSE)</f>
        <v>118.3</v>
      </c>
      <c r="Q1356" s="5">
        <f>SUM(Movie[[#This Row],[gross]]*((VLOOKUP(2024,CPI[],2,FALSE))/Movie[[#This Row],[CPI numbers]]))</f>
        <v>2545769.6365173287</v>
      </c>
      <c r="R1356" s="4">
        <f>IF(Movie[[#This Row],[budget]]=0,0,SUM((Movie[[#This Row],[gross]]-Movie[[#This Row],[budget]])/Movie[[#This Row],[budget]]))</f>
        <v>-0.83999333333333337</v>
      </c>
    </row>
    <row r="1357" spans="1:18" x14ac:dyDescent="0.3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 s="1">
        <v>401421</v>
      </c>
      <c r="N1357" t="s">
        <v>118</v>
      </c>
      <c r="O1357">
        <v>94</v>
      </c>
      <c r="P1357">
        <f>VLOOKUP(D1357,CPI[],2,FALSE)</f>
        <v>118.3</v>
      </c>
      <c r="Q1357" s="5">
        <f>SUM(Movie[[#This Row],[gross]]*((VLOOKUP(2024,CPI[],2,FALSE))/Movie[[#This Row],[CPI numbers]]))</f>
        <v>1064461.2654268807</v>
      </c>
      <c r="R1357" s="4">
        <f>IF(Movie[[#This Row],[budget]]=0,0,SUM((Movie[[#This Row],[gross]]-Movie[[#This Row],[budget]])/Movie[[#This Row],[budget]]))</f>
        <v>0</v>
      </c>
    </row>
    <row r="1358" spans="1:18" x14ac:dyDescent="0.3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 s="1">
        <v>4500000</v>
      </c>
      <c r="M1358" s="1">
        <v>3813293</v>
      </c>
      <c r="N1358" t="s">
        <v>2026</v>
      </c>
      <c r="O1358">
        <v>86</v>
      </c>
      <c r="P1358">
        <f>VLOOKUP(D1358,CPI[],2,FALSE)</f>
        <v>118.3</v>
      </c>
      <c r="Q1358" s="5">
        <f>SUM(Movie[[#This Row],[gross]]*((VLOOKUP(2024,CPI[],2,FALSE))/Movie[[#This Row],[CPI numbers]]))</f>
        <v>10111834.43871513</v>
      </c>
      <c r="R1358" s="4">
        <f>IF(Movie[[#This Row],[budget]]=0,0,SUM((Movie[[#This Row],[gross]]-Movie[[#This Row],[budget]])/Movie[[#This Row],[budget]]))</f>
        <v>-0.15260155555555555</v>
      </c>
    </row>
    <row r="1359" spans="1:18" x14ac:dyDescent="0.3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 s="1">
        <v>5000000</v>
      </c>
      <c r="M1359" s="1">
        <v>3588626</v>
      </c>
      <c r="N1359" t="s">
        <v>2175</v>
      </c>
      <c r="O1359">
        <v>86</v>
      </c>
      <c r="P1359">
        <f>VLOOKUP(D1359,CPI[],2,FALSE)</f>
        <v>118.3</v>
      </c>
      <c r="Q1359" s="5">
        <f>SUM(Movie[[#This Row],[gross]]*((VLOOKUP(2024,CPI[],2,FALSE))/Movie[[#This Row],[CPI numbers]]))</f>
        <v>9516077.5672020279</v>
      </c>
      <c r="R1359" s="4">
        <f>IF(Movie[[#This Row],[budget]]=0,0,SUM((Movie[[#This Row],[gross]]-Movie[[#This Row],[budget]])/Movie[[#This Row],[budget]]))</f>
        <v>-0.28227479999999999</v>
      </c>
    </row>
    <row r="1360" spans="1:18" x14ac:dyDescent="0.3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 s="1">
        <v>4000000</v>
      </c>
      <c r="M1360" s="1">
        <v>3468572</v>
      </c>
      <c r="N1360" t="s">
        <v>3949</v>
      </c>
      <c r="O1360">
        <v>110</v>
      </c>
      <c r="P1360">
        <f>VLOOKUP(D1360,CPI[],2,FALSE)</f>
        <v>118.3</v>
      </c>
      <c r="Q1360" s="5">
        <f>SUM(Movie[[#This Row],[gross]]*((VLOOKUP(2024,CPI[],2,FALSE))/Movie[[#This Row],[CPI numbers]]))</f>
        <v>9197726.4277261198</v>
      </c>
      <c r="R1360" s="4">
        <f>IF(Movie[[#This Row],[budget]]=0,0,SUM((Movie[[#This Row],[gross]]-Movie[[#This Row],[budget]])/Movie[[#This Row],[budget]]))</f>
        <v>-0.132857</v>
      </c>
    </row>
    <row r="1361" spans="1:18" x14ac:dyDescent="0.3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 s="1">
        <v>8253123</v>
      </c>
      <c r="N1361" t="s">
        <v>4812</v>
      </c>
      <c r="O1361">
        <v>92</v>
      </c>
      <c r="P1361">
        <f>VLOOKUP(D1361,CPI[],2,FALSE)</f>
        <v>118.3</v>
      </c>
      <c r="Q1361" s="5">
        <f>SUM(Movie[[#This Row],[gross]]*((VLOOKUP(2024,CPI[],2,FALSE))/Movie[[#This Row],[CPI numbers]]))</f>
        <v>21885077.642434489</v>
      </c>
      <c r="R1361" s="4">
        <f>IF(Movie[[#This Row],[budget]]=0,0,SUM((Movie[[#This Row],[gross]]-Movie[[#This Row],[budget]])/Movie[[#This Row],[budget]]))</f>
        <v>0</v>
      </c>
    </row>
    <row r="1362" spans="1:18" x14ac:dyDescent="0.3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 s="1">
        <v>31753898</v>
      </c>
      <c r="N1362" t="s">
        <v>4816</v>
      </c>
      <c r="O1362">
        <v>96</v>
      </c>
      <c r="P1362">
        <f>VLOOKUP(D1362,CPI[],2,FALSE)</f>
        <v>118.3</v>
      </c>
      <c r="Q1362" s="5">
        <f>SUM(Movie[[#This Row],[gross]]*((VLOOKUP(2024,CPI[],2,FALSE))/Movie[[#This Row],[CPI numbers]]))</f>
        <v>84202855.474218085</v>
      </c>
      <c r="R1362" s="4">
        <f>IF(Movie[[#This Row],[budget]]=0,0,SUM((Movie[[#This Row],[gross]]-Movie[[#This Row],[budget]])/Movie[[#This Row],[budget]]))</f>
        <v>0</v>
      </c>
    </row>
    <row r="1363" spans="1:18" x14ac:dyDescent="0.3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 s="1">
        <v>22000000</v>
      </c>
      <c r="M1363" s="1">
        <v>13825794</v>
      </c>
      <c r="N1363" t="s">
        <v>4820</v>
      </c>
      <c r="O1363">
        <v>117</v>
      </c>
      <c r="P1363">
        <f>VLOOKUP(D1363,CPI[],2,FALSE)</f>
        <v>118.3</v>
      </c>
      <c r="Q1363" s="5">
        <f>SUM(Movie[[#This Row],[gross]]*((VLOOKUP(2024,CPI[],2,FALSE))/Movie[[#This Row],[CPI numbers]]))</f>
        <v>36662312.576500423</v>
      </c>
      <c r="R1363" s="4">
        <f>IF(Movie[[#This Row],[budget]]=0,0,SUM((Movie[[#This Row],[gross]]-Movie[[#This Row],[budget]])/Movie[[#This Row],[budget]]))</f>
        <v>-0.37155481818181818</v>
      </c>
    </row>
    <row r="1364" spans="1:18" x14ac:dyDescent="0.3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 s="1">
        <v>2567099</v>
      </c>
      <c r="N1364" t="s">
        <v>4434</v>
      </c>
      <c r="O1364">
        <v>93</v>
      </c>
      <c r="P1364">
        <f>VLOOKUP(D1364,CPI[],2,FALSE)</f>
        <v>118.3</v>
      </c>
      <c r="Q1364" s="5">
        <f>SUM(Movie[[#This Row],[gross]]*((VLOOKUP(2024,CPI[],2,FALSE))/Movie[[#This Row],[CPI numbers]]))</f>
        <v>6807260.8309382917</v>
      </c>
      <c r="R1364" s="4">
        <f>IF(Movie[[#This Row],[budget]]=0,0,SUM((Movie[[#This Row],[gross]]-Movie[[#This Row],[budget]])/Movie[[#This Row],[budget]]))</f>
        <v>0</v>
      </c>
    </row>
    <row r="1365" spans="1:18" x14ac:dyDescent="0.3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 s="1">
        <v>13664060</v>
      </c>
      <c r="N1365" t="s">
        <v>31</v>
      </c>
      <c r="O1365">
        <v>98</v>
      </c>
      <c r="P1365">
        <f>VLOOKUP(D1365,CPI[],2,FALSE)</f>
        <v>118.3</v>
      </c>
      <c r="Q1365" s="5">
        <f>SUM(Movie[[#This Row],[gross]]*((VLOOKUP(2024,CPI[],2,FALSE))/Movie[[#This Row],[CPI numbers]]))</f>
        <v>36233437.210481822</v>
      </c>
      <c r="R1365" s="4">
        <f>IF(Movie[[#This Row],[budget]]=0,0,SUM((Movie[[#This Row],[gross]]-Movie[[#This Row],[budget]])/Movie[[#This Row],[budget]]))</f>
        <v>0</v>
      </c>
    </row>
    <row r="1366" spans="1:18" x14ac:dyDescent="0.3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 s="1">
        <v>14000000</v>
      </c>
      <c r="M1366" s="1">
        <v>6640346</v>
      </c>
      <c r="N1366" t="s">
        <v>4655</v>
      </c>
      <c r="O1366">
        <v>105</v>
      </c>
      <c r="P1366">
        <f>VLOOKUP(D1366,CPI[],2,FALSE)</f>
        <v>118.3</v>
      </c>
      <c r="Q1366" s="5">
        <f>SUM(Movie[[#This Row],[gross]]*((VLOOKUP(2024,CPI[],2,FALSE))/Movie[[#This Row],[CPI numbers]]))</f>
        <v>17608423.839391377</v>
      </c>
      <c r="R1366" s="4">
        <f>IF(Movie[[#This Row],[budget]]=0,0,SUM((Movie[[#This Row],[gross]]-Movie[[#This Row],[budget]])/Movie[[#This Row],[budget]]))</f>
        <v>-0.52568957142857142</v>
      </c>
    </row>
    <row r="1367" spans="1:18" x14ac:dyDescent="0.3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 s="1">
        <v>3966256</v>
      </c>
      <c r="N1367" t="s">
        <v>2100</v>
      </c>
      <c r="O1367">
        <v>105</v>
      </c>
      <c r="P1367">
        <f>VLOOKUP(D1367,CPI[],2,FALSE)</f>
        <v>118.3</v>
      </c>
      <c r="Q1367" s="5">
        <f>SUM(Movie[[#This Row],[gross]]*((VLOOKUP(2024,CPI[],2,FALSE))/Movie[[#This Row],[CPI numbers]]))</f>
        <v>10517451.455621302</v>
      </c>
      <c r="R1367" s="4">
        <f>IF(Movie[[#This Row],[budget]]=0,0,SUM((Movie[[#This Row],[gross]]-Movie[[#This Row],[budget]])/Movie[[#This Row],[budget]]))</f>
        <v>0</v>
      </c>
    </row>
    <row r="1368" spans="1:18" x14ac:dyDescent="0.3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 s="1">
        <v>12277096</v>
      </c>
      <c r="N1368" t="s">
        <v>4834</v>
      </c>
      <c r="O1368">
        <v>97</v>
      </c>
      <c r="P1368">
        <f>VLOOKUP(D1368,CPI[],2,FALSE)</f>
        <v>118.3</v>
      </c>
      <c r="Q1368" s="5">
        <f>SUM(Movie[[#This Row],[gross]]*((VLOOKUP(2024,CPI[],2,FALSE))/Movie[[#This Row],[CPI numbers]]))</f>
        <v>32555579.164835162</v>
      </c>
      <c r="R1368" s="4">
        <f>IF(Movie[[#This Row],[budget]]=0,0,SUM((Movie[[#This Row],[gross]]-Movie[[#This Row],[budget]])/Movie[[#This Row],[budget]]))</f>
        <v>0</v>
      </c>
    </row>
    <row r="1369" spans="1:18" x14ac:dyDescent="0.3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 s="1">
        <v>1000000</v>
      </c>
      <c r="N1369" t="s">
        <v>4837</v>
      </c>
      <c r="O1369">
        <v>97</v>
      </c>
      <c r="P1369">
        <f>VLOOKUP(D1369,CPI[],2,FALSE)</f>
        <v>118.3</v>
      </c>
      <c r="Q1369" s="5">
        <f>SUM(Movie[[#This Row],[gross]]*((VLOOKUP(2024,CPI[],2,FALSE))/Movie[[#This Row],[CPI numbers]]))</f>
        <v>0</v>
      </c>
      <c r="R1369" s="4">
        <f>IF(Movie[[#This Row],[budget]]=0,0,SUM((Movie[[#This Row],[gross]]-Movie[[#This Row],[budget]])/Movie[[#This Row],[budget]]))</f>
        <v>-1</v>
      </c>
    </row>
    <row r="1370" spans="1:18" x14ac:dyDescent="0.3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 s="1">
        <v>9000000</v>
      </c>
      <c r="M1370" s="1">
        <v>2181286</v>
      </c>
      <c r="N1370" t="s">
        <v>86</v>
      </c>
      <c r="O1370">
        <v>161</v>
      </c>
      <c r="P1370">
        <f>VLOOKUP(D1370,CPI[],2,FALSE)</f>
        <v>118.3</v>
      </c>
      <c r="Q1370" s="5">
        <f>SUM(Movie[[#This Row],[gross]]*((VLOOKUP(2024,CPI[],2,FALSE))/Movie[[#This Row],[CPI numbers]]))</f>
        <v>5784187.8123415047</v>
      </c>
      <c r="R1370" s="4">
        <f>IF(Movie[[#This Row],[budget]]=0,0,SUM((Movie[[#This Row],[gross]]-Movie[[#This Row],[budget]])/Movie[[#This Row],[budget]]))</f>
        <v>-0.75763488888888886</v>
      </c>
    </row>
    <row r="1371" spans="1:18" x14ac:dyDescent="0.3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 s="1">
        <v>7467504</v>
      </c>
      <c r="N1371" t="s">
        <v>4571</v>
      </c>
      <c r="O1371">
        <v>98</v>
      </c>
      <c r="P1371">
        <f>VLOOKUP(D1371,CPI[],2,FALSE)</f>
        <v>118.3</v>
      </c>
      <c r="Q1371" s="5">
        <f>SUM(Movie[[#This Row],[gross]]*((VLOOKUP(2024,CPI[],2,FALSE))/Movie[[#This Row],[CPI numbers]]))</f>
        <v>19801825.907016061</v>
      </c>
      <c r="R1371" s="4">
        <f>IF(Movie[[#This Row],[budget]]=0,0,SUM((Movie[[#This Row],[gross]]-Movie[[#This Row],[budget]])/Movie[[#This Row],[budget]]))</f>
        <v>0</v>
      </c>
    </row>
    <row r="1372" spans="1:18" x14ac:dyDescent="0.3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 s="1">
        <v>2080758</v>
      </c>
      <c r="N1372" t="s">
        <v>4845</v>
      </c>
      <c r="O1372">
        <v>113</v>
      </c>
      <c r="P1372">
        <f>VLOOKUP(D1372,CPI[],2,FALSE)</f>
        <v>118.3</v>
      </c>
      <c r="Q1372" s="5">
        <f>SUM(Movie[[#This Row],[gross]]*((VLOOKUP(2024,CPI[],2,FALSE))/Movie[[#This Row],[CPI numbers]]))</f>
        <v>5517614.4091293318</v>
      </c>
      <c r="R1372" s="4">
        <f>IF(Movie[[#This Row],[budget]]=0,0,SUM((Movie[[#This Row],[gross]]-Movie[[#This Row],[budget]])/Movie[[#This Row],[budget]]))</f>
        <v>0</v>
      </c>
    </row>
    <row r="1373" spans="1:18" x14ac:dyDescent="0.3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 s="1">
        <v>11536599</v>
      </c>
      <c r="N1373" t="s">
        <v>23</v>
      </c>
      <c r="O1373">
        <v>91</v>
      </c>
      <c r="P1373">
        <f>VLOOKUP(D1373,CPI[],2,FALSE)</f>
        <v>118.3</v>
      </c>
      <c r="Q1373" s="5">
        <f>SUM(Movie[[#This Row],[gross]]*((VLOOKUP(2024,CPI[],2,FALSE))/Movie[[#This Row],[CPI numbers]]))</f>
        <v>30591978.920540996</v>
      </c>
      <c r="R1373" s="4">
        <f>IF(Movie[[#This Row],[budget]]=0,0,SUM((Movie[[#This Row],[gross]]-Movie[[#This Row],[budget]])/Movie[[#This Row],[budget]]))</f>
        <v>0</v>
      </c>
    </row>
    <row r="1374" spans="1:18" x14ac:dyDescent="0.3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 s="1">
        <v>15000000</v>
      </c>
      <c r="M1374" s="1">
        <v>21042667</v>
      </c>
      <c r="N1374" t="s">
        <v>31</v>
      </c>
      <c r="O1374">
        <v>128</v>
      </c>
      <c r="P1374">
        <f>VLOOKUP(D1374,CPI[],2,FALSE)</f>
        <v>118.3</v>
      </c>
      <c r="Q1374" s="5">
        <f>SUM(Movie[[#This Row],[gross]]*((VLOOKUP(2024,CPI[],2,FALSE))/Movie[[#This Row],[CPI numbers]]))</f>
        <v>55799532.019442096</v>
      </c>
      <c r="R1374" s="4">
        <f>IF(Movie[[#This Row],[budget]]=0,0,SUM((Movie[[#This Row],[gross]]-Movie[[#This Row],[budget]])/Movie[[#This Row],[budget]]))</f>
        <v>0.40284446666666668</v>
      </c>
    </row>
    <row r="1375" spans="1:18" x14ac:dyDescent="0.3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 s="1">
        <v>13687027</v>
      </c>
      <c r="N1375" t="s">
        <v>4854</v>
      </c>
      <c r="O1375">
        <v>99</v>
      </c>
      <c r="P1375">
        <f>VLOOKUP(D1375,CPI[],2,FALSE)</f>
        <v>118.3</v>
      </c>
      <c r="Q1375" s="5">
        <f>SUM(Movie[[#This Row],[gross]]*((VLOOKUP(2024,CPI[],2,FALSE))/Movie[[#This Row],[CPI numbers]]))</f>
        <v>36294339.559594251</v>
      </c>
      <c r="R1375" s="4">
        <f>IF(Movie[[#This Row],[budget]]=0,0,SUM((Movie[[#This Row],[gross]]-Movie[[#This Row],[budget]])/Movie[[#This Row],[budget]]))</f>
        <v>0</v>
      </c>
    </row>
    <row r="1376" spans="1:18" x14ac:dyDescent="0.3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 s="1">
        <v>10815378</v>
      </c>
      <c r="N1376" t="s">
        <v>23</v>
      </c>
      <c r="O1376">
        <v>89</v>
      </c>
      <c r="P1376">
        <f>VLOOKUP(D1376,CPI[],2,FALSE)</f>
        <v>118.3</v>
      </c>
      <c r="Q1376" s="5">
        <f>SUM(Movie[[#This Row],[gross]]*((VLOOKUP(2024,CPI[],2,FALSE))/Movie[[#This Row],[CPI numbers]]))</f>
        <v>28679493.479289938</v>
      </c>
      <c r="R1376" s="4">
        <f>IF(Movie[[#This Row],[budget]]=0,0,SUM((Movie[[#This Row],[gross]]-Movie[[#This Row],[budget]])/Movie[[#This Row],[budget]]))</f>
        <v>0</v>
      </c>
    </row>
    <row r="1377" spans="1:18" x14ac:dyDescent="0.3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 s="1">
        <v>717376</v>
      </c>
      <c r="N1377" t="s">
        <v>4310</v>
      </c>
      <c r="O1377">
        <v>100</v>
      </c>
      <c r="P1377">
        <f>VLOOKUP(D1377,CPI[],2,FALSE)</f>
        <v>118.3</v>
      </c>
      <c r="Q1377" s="5">
        <f>SUM(Movie[[#This Row],[gross]]*((VLOOKUP(2024,CPI[],2,FALSE))/Movie[[#This Row],[CPI numbers]]))</f>
        <v>1902289.5283178359</v>
      </c>
      <c r="R1377" s="4">
        <f>IF(Movie[[#This Row],[budget]]=0,0,SUM((Movie[[#This Row],[gross]]-Movie[[#This Row],[budget]])/Movie[[#This Row],[budget]]))</f>
        <v>0</v>
      </c>
    </row>
    <row r="1378" spans="1:18" x14ac:dyDescent="0.3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 s="1">
        <v>1192322</v>
      </c>
      <c r="N1378" t="s">
        <v>4865</v>
      </c>
      <c r="O1378">
        <v>108</v>
      </c>
      <c r="P1378">
        <f>VLOOKUP(D1378,CPI[],2,FALSE)</f>
        <v>118.3</v>
      </c>
      <c r="Q1378" s="5">
        <f>SUM(Movie[[#This Row],[gross]]*((VLOOKUP(2024,CPI[],2,FALSE))/Movie[[#This Row],[CPI numbers]]))</f>
        <v>3161719.4539306844</v>
      </c>
      <c r="R1378" s="4">
        <f>IF(Movie[[#This Row],[budget]]=0,0,SUM((Movie[[#This Row],[gross]]-Movie[[#This Row],[budget]])/Movie[[#This Row],[budget]]))</f>
        <v>0</v>
      </c>
    </row>
    <row r="1379" spans="1:18" x14ac:dyDescent="0.3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 s="1">
        <v>15000000</v>
      </c>
      <c r="M1379" s="1">
        <v>1733070</v>
      </c>
      <c r="N1379" t="s">
        <v>31</v>
      </c>
      <c r="O1379">
        <v>98</v>
      </c>
      <c r="P1379">
        <f>VLOOKUP(D1379,CPI[],2,FALSE)</f>
        <v>118.3</v>
      </c>
      <c r="Q1379" s="5">
        <f>SUM(Movie[[#This Row],[gross]]*((VLOOKUP(2024,CPI[],2,FALSE))/Movie[[#This Row],[CPI numbers]]))</f>
        <v>4595638.7066779369</v>
      </c>
      <c r="R1379" s="4">
        <f>IF(Movie[[#This Row],[budget]]=0,0,SUM((Movie[[#This Row],[gross]]-Movie[[#This Row],[budget]])/Movie[[#This Row],[budget]]))</f>
        <v>-0.88446199999999997</v>
      </c>
    </row>
    <row r="1380" spans="1:18" x14ac:dyDescent="0.3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 s="1">
        <v>3331297</v>
      </c>
      <c r="N1380" t="s">
        <v>4871</v>
      </c>
      <c r="O1380">
        <v>175</v>
      </c>
      <c r="P1380">
        <f>VLOOKUP(D1380,CPI[],2,FALSE)</f>
        <v>118.3</v>
      </c>
      <c r="Q1380" s="5">
        <f>SUM(Movie[[#This Row],[gross]]*((VLOOKUP(2024,CPI[],2,FALSE))/Movie[[#This Row],[CPI numbers]]))</f>
        <v>8833709.7962806411</v>
      </c>
      <c r="R1380" s="4">
        <f>IF(Movie[[#This Row],[budget]]=0,0,SUM((Movie[[#This Row],[gross]]-Movie[[#This Row],[budget]])/Movie[[#This Row],[budget]]))</f>
        <v>0</v>
      </c>
    </row>
    <row r="1381" spans="1:18" x14ac:dyDescent="0.3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 s="1">
        <v>4870903</v>
      </c>
      <c r="N1381" t="s">
        <v>2026</v>
      </c>
      <c r="O1381">
        <v>120</v>
      </c>
      <c r="P1381">
        <f>VLOOKUP(D1381,CPI[],2,FALSE)</f>
        <v>118.3</v>
      </c>
      <c r="Q1381" s="5">
        <f>SUM(Movie[[#This Row],[gross]]*((VLOOKUP(2024,CPI[],2,FALSE))/Movie[[#This Row],[CPI numbers]]))</f>
        <v>12916333.65257819</v>
      </c>
      <c r="R1381" s="4">
        <f>IF(Movie[[#This Row],[budget]]=0,0,SUM((Movie[[#This Row],[gross]]-Movie[[#This Row],[budget]])/Movie[[#This Row],[budget]]))</f>
        <v>0</v>
      </c>
    </row>
    <row r="1382" spans="1:18" x14ac:dyDescent="0.3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 s="1">
        <v>18000000</v>
      </c>
      <c r="M1382" s="1">
        <v>1883811</v>
      </c>
      <c r="N1382" t="s">
        <v>4878</v>
      </c>
      <c r="O1382">
        <v>99</v>
      </c>
      <c r="P1382">
        <f>VLOOKUP(D1382,CPI[],2,FALSE)</f>
        <v>118.3</v>
      </c>
      <c r="Q1382" s="5">
        <f>SUM(Movie[[#This Row],[gross]]*((VLOOKUP(2024,CPI[],2,FALSE))/Movie[[#This Row],[CPI numbers]]))</f>
        <v>4995363.5731191887</v>
      </c>
      <c r="R1382" s="4">
        <f>IF(Movie[[#This Row],[budget]]=0,0,SUM((Movie[[#This Row],[gross]]-Movie[[#This Row],[budget]])/Movie[[#This Row],[budget]]))</f>
        <v>-0.89534383333333334</v>
      </c>
    </row>
    <row r="1383" spans="1:18" x14ac:dyDescent="0.3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  <c r="P1383">
        <f>VLOOKUP(D1383,CPI[],2,FALSE)</f>
        <v>118.3</v>
      </c>
      <c r="Q1383" s="5">
        <f>SUM(Movie[[#This Row],[gross]]*((VLOOKUP(2024,CPI[],2,FALSE))/Movie[[#This Row],[CPI numbers]]))</f>
        <v>0</v>
      </c>
      <c r="R1383" s="4">
        <f>IF(Movie[[#This Row],[budget]]=0,0,SUM((Movie[[#This Row],[gross]]-Movie[[#This Row],[budget]])/Movie[[#This Row],[budget]]))</f>
        <v>0</v>
      </c>
    </row>
    <row r="1384" spans="1:18" x14ac:dyDescent="0.3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 s="1">
        <v>12706478</v>
      </c>
      <c r="N1384" t="s">
        <v>4886</v>
      </c>
      <c r="O1384">
        <v>96</v>
      </c>
      <c r="P1384">
        <f>VLOOKUP(D1384,CPI[],2,FALSE)</f>
        <v>118.3</v>
      </c>
      <c r="Q1384" s="5">
        <f>SUM(Movie[[#This Row],[gross]]*((VLOOKUP(2024,CPI[],2,FALSE))/Movie[[#This Row],[CPI numbers]]))</f>
        <v>33694185.533389688</v>
      </c>
      <c r="R1384" s="4">
        <f>IF(Movie[[#This Row],[budget]]=0,0,SUM((Movie[[#This Row],[gross]]-Movie[[#This Row],[budget]])/Movie[[#This Row],[budget]]))</f>
        <v>0</v>
      </c>
    </row>
    <row r="1385" spans="1:18" x14ac:dyDescent="0.3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 s="1">
        <v>6193901</v>
      </c>
      <c r="N1385" t="s">
        <v>2216</v>
      </c>
      <c r="O1385">
        <v>103</v>
      </c>
      <c r="P1385">
        <f>VLOOKUP(D1385,CPI[],2,FALSE)</f>
        <v>118.3</v>
      </c>
      <c r="Q1385" s="5">
        <f>SUM(Movie[[#This Row],[gross]]*((VLOOKUP(2024,CPI[],2,FALSE))/Movie[[#This Row],[CPI numbers]]))</f>
        <v>16424570.952662721</v>
      </c>
      <c r="R1385" s="4">
        <f>IF(Movie[[#This Row],[budget]]=0,0,SUM((Movie[[#This Row],[gross]]-Movie[[#This Row],[budget]])/Movie[[#This Row],[budget]]))</f>
        <v>0</v>
      </c>
    </row>
    <row r="1386" spans="1:18" x14ac:dyDescent="0.3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 s="1">
        <v>16000000</v>
      </c>
      <c r="M1386" s="1">
        <v>4192440</v>
      </c>
      <c r="N1386" t="s">
        <v>4892</v>
      </c>
      <c r="O1386">
        <v>105</v>
      </c>
      <c r="P1386">
        <f>VLOOKUP(D1386,CPI[],2,FALSE)</f>
        <v>118.3</v>
      </c>
      <c r="Q1386" s="5">
        <f>SUM(Movie[[#This Row],[gross]]*((VLOOKUP(2024,CPI[],2,FALSE))/Movie[[#This Row],[CPI numbers]]))</f>
        <v>11117231.00591716</v>
      </c>
      <c r="R1386" s="4">
        <f>IF(Movie[[#This Row],[budget]]=0,0,SUM((Movie[[#This Row],[gross]]-Movie[[#This Row],[budget]])/Movie[[#This Row],[budget]]))</f>
        <v>-0.73797250000000003</v>
      </c>
    </row>
    <row r="1387" spans="1:18" x14ac:dyDescent="0.3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 s="1">
        <v>424773</v>
      </c>
      <c r="N1387" t="s">
        <v>3086</v>
      </c>
      <c r="O1387">
        <v>118</v>
      </c>
      <c r="P1387">
        <f>VLOOKUP(D1387,CPI[],2,FALSE)</f>
        <v>118.3</v>
      </c>
      <c r="Q1387" s="5">
        <f>SUM(Movie[[#This Row],[gross]]*((VLOOKUP(2024,CPI[],2,FALSE))/Movie[[#This Row],[CPI numbers]]))</f>
        <v>1126384.53169907</v>
      </c>
      <c r="R1387" s="4">
        <f>IF(Movie[[#This Row],[budget]]=0,0,SUM((Movie[[#This Row],[gross]]-Movie[[#This Row],[budget]])/Movie[[#This Row],[budget]]))</f>
        <v>0</v>
      </c>
    </row>
    <row r="1388" spans="1:18" x14ac:dyDescent="0.3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 s="1">
        <v>940173</v>
      </c>
      <c r="N1388" t="s">
        <v>4899</v>
      </c>
      <c r="O1388">
        <v>91</v>
      </c>
      <c r="P1388">
        <f>VLOOKUP(D1388,CPI[],2,FALSE)</f>
        <v>118.3</v>
      </c>
      <c r="Q1388" s="5">
        <f>SUM(Movie[[#This Row],[gross]]*((VLOOKUP(2024,CPI[],2,FALSE))/Movie[[#This Row],[CPI numbers]]))</f>
        <v>2493087.6593406592</v>
      </c>
      <c r="R1388" s="4">
        <f>IF(Movie[[#This Row],[budget]]=0,0,SUM((Movie[[#This Row],[gross]]-Movie[[#This Row],[budget]])/Movie[[#This Row],[budget]]))</f>
        <v>0</v>
      </c>
    </row>
    <row r="1389" spans="1:18" x14ac:dyDescent="0.3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 s="1">
        <v>3000000</v>
      </c>
      <c r="M1389" s="1">
        <v>187349</v>
      </c>
      <c r="N1389" t="s">
        <v>31</v>
      </c>
      <c r="O1389">
        <v>99</v>
      </c>
      <c r="P1389">
        <f>VLOOKUP(D1389,CPI[],2,FALSE)</f>
        <v>118.3</v>
      </c>
      <c r="Q1389" s="5">
        <f>SUM(Movie[[#This Row],[gross]]*((VLOOKUP(2024,CPI[],2,FALSE))/Movie[[#This Row],[CPI numbers]]))</f>
        <v>496799.50380388839</v>
      </c>
      <c r="R1389" s="4">
        <f>IF(Movie[[#This Row],[budget]]=0,0,SUM((Movie[[#This Row],[gross]]-Movie[[#This Row],[budget]])/Movie[[#This Row],[budget]]))</f>
        <v>-0.93755033333333337</v>
      </c>
    </row>
    <row r="1390" spans="1:18" x14ac:dyDescent="0.3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 s="1">
        <v>6337299</v>
      </c>
      <c r="N1390" t="s">
        <v>4310</v>
      </c>
      <c r="O1390">
        <v>102</v>
      </c>
      <c r="P1390">
        <f>VLOOKUP(D1390,CPI[],2,FALSE)</f>
        <v>118.3</v>
      </c>
      <c r="Q1390" s="5">
        <f>SUM(Movie[[#This Row],[gross]]*((VLOOKUP(2024,CPI[],2,FALSE))/Movie[[#This Row],[CPI numbers]]))</f>
        <v>16804824.14454776</v>
      </c>
      <c r="R1390" s="4">
        <f>IF(Movie[[#This Row],[budget]]=0,0,SUM((Movie[[#This Row],[gross]]-Movie[[#This Row],[budget]])/Movie[[#This Row],[budget]]))</f>
        <v>0</v>
      </c>
    </row>
    <row r="1391" spans="1:18" x14ac:dyDescent="0.3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 s="1">
        <v>210000</v>
      </c>
      <c r="N1391" t="s">
        <v>4910</v>
      </c>
      <c r="O1391">
        <v>81</v>
      </c>
      <c r="P1391">
        <f>VLOOKUP(D1391,CPI[],2,FALSE)</f>
        <v>118.3</v>
      </c>
      <c r="Q1391" s="5">
        <f>SUM(Movie[[#This Row],[gross]]*((VLOOKUP(2024,CPI[],2,FALSE))/Movie[[#This Row],[CPI numbers]]))</f>
        <v>0</v>
      </c>
      <c r="R1391" s="4">
        <f>IF(Movie[[#This Row],[budget]]=0,0,SUM((Movie[[#This Row],[gross]]-Movie[[#This Row],[budget]])/Movie[[#This Row],[budget]]))</f>
        <v>-1</v>
      </c>
    </row>
    <row r="1392" spans="1:18" x14ac:dyDescent="0.3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 s="1">
        <v>7721852</v>
      </c>
      <c r="N1392" t="s">
        <v>44</v>
      </c>
      <c r="O1392">
        <v>104</v>
      </c>
      <c r="P1392">
        <f>VLOOKUP(D1392,CPI[],2,FALSE)</f>
        <v>118.3</v>
      </c>
      <c r="Q1392" s="5">
        <f>SUM(Movie[[#This Row],[gross]]*((VLOOKUP(2024,CPI[],2,FALSE))/Movie[[#This Row],[CPI numbers]]))</f>
        <v>20476288.862214707</v>
      </c>
      <c r="R1392" s="4">
        <f>IF(Movie[[#This Row],[budget]]=0,0,SUM((Movie[[#This Row],[gross]]-Movie[[#This Row],[budget]])/Movie[[#This Row],[budget]]))</f>
        <v>0</v>
      </c>
    </row>
    <row r="1393" spans="1:18" x14ac:dyDescent="0.3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 s="1">
        <v>7000000</v>
      </c>
      <c r="M1393" s="1">
        <v>5979011</v>
      </c>
      <c r="N1393" t="s">
        <v>1536</v>
      </c>
      <c r="O1393">
        <v>95</v>
      </c>
      <c r="P1393">
        <f>VLOOKUP(D1393,CPI[],2,FALSE)</f>
        <v>118.3</v>
      </c>
      <c r="Q1393" s="5">
        <f>SUM(Movie[[#This Row],[gross]]*((VLOOKUP(2024,CPI[],2,FALSE))/Movie[[#This Row],[CPI numbers]]))</f>
        <v>15854740.073541842</v>
      </c>
      <c r="R1393" s="4">
        <f>IF(Movie[[#This Row],[budget]]=0,0,SUM((Movie[[#This Row],[gross]]-Movie[[#This Row],[budget]])/Movie[[#This Row],[budget]]))</f>
        <v>-0.14585557142857142</v>
      </c>
    </row>
    <row r="1394" spans="1:18" x14ac:dyDescent="0.3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 s="1">
        <v>14681192</v>
      </c>
      <c r="N1394" t="s">
        <v>23</v>
      </c>
      <c r="O1394">
        <v>113</v>
      </c>
      <c r="P1394">
        <f>VLOOKUP(D1394,CPI[],2,FALSE)</f>
        <v>118.3</v>
      </c>
      <c r="Q1394" s="5">
        <f>SUM(Movie[[#This Row],[gross]]*((VLOOKUP(2024,CPI[],2,FALSE))/Movie[[#This Row],[CPI numbers]]))</f>
        <v>38930599.580726966</v>
      </c>
      <c r="R1394" s="4">
        <f>IF(Movie[[#This Row],[budget]]=0,0,SUM((Movie[[#This Row],[gross]]-Movie[[#This Row],[budget]])/Movie[[#This Row],[budget]]))</f>
        <v>0</v>
      </c>
    </row>
    <row r="1395" spans="1:18" x14ac:dyDescent="0.3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 s="1">
        <v>3074681</v>
      </c>
      <c r="N1395" t="s">
        <v>2216</v>
      </c>
      <c r="O1395">
        <v>91</v>
      </c>
      <c r="P1395">
        <f>VLOOKUP(D1395,CPI[],2,FALSE)</f>
        <v>118.3</v>
      </c>
      <c r="Q1395" s="5">
        <f>SUM(Movie[[#This Row],[gross]]*((VLOOKUP(2024,CPI[],2,FALSE))/Movie[[#This Row],[CPI numbers]]))</f>
        <v>8153232.71090448</v>
      </c>
      <c r="R1395" s="4">
        <f>IF(Movie[[#This Row],[budget]]=0,0,SUM((Movie[[#This Row],[gross]]-Movie[[#This Row],[budget]])/Movie[[#This Row],[budget]]))</f>
        <v>0</v>
      </c>
    </row>
    <row r="1396" spans="1:18" x14ac:dyDescent="0.3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 s="1">
        <v>12000000</v>
      </c>
      <c r="M1396" s="1">
        <v>3965604</v>
      </c>
      <c r="N1396" t="s">
        <v>118</v>
      </c>
      <c r="O1396">
        <v>105</v>
      </c>
      <c r="P1396">
        <f>VLOOKUP(D1396,CPI[],2,FALSE)</f>
        <v>118.3</v>
      </c>
      <c r="Q1396" s="5">
        <f>SUM(Movie[[#This Row],[gross]]*((VLOOKUP(2024,CPI[],2,FALSE))/Movie[[#This Row],[CPI numbers]]))</f>
        <v>10515722.525781909</v>
      </c>
      <c r="R1396" s="4">
        <f>IF(Movie[[#This Row],[budget]]=0,0,SUM((Movie[[#This Row],[gross]]-Movie[[#This Row],[budget]])/Movie[[#This Row],[budget]]))</f>
        <v>-0.66953300000000004</v>
      </c>
    </row>
    <row r="1397" spans="1:18" x14ac:dyDescent="0.3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 s="1">
        <v>2319801</v>
      </c>
      <c r="N1397" t="s">
        <v>4923</v>
      </c>
      <c r="O1397">
        <v>105</v>
      </c>
      <c r="P1397">
        <f>VLOOKUP(D1397,CPI[],2,FALSE)</f>
        <v>118.3</v>
      </c>
      <c r="Q1397" s="5">
        <f>SUM(Movie[[#This Row],[gross]]*((VLOOKUP(2024,CPI[],2,FALSE))/Movie[[#This Row],[CPI numbers]]))</f>
        <v>6151492.592561285</v>
      </c>
      <c r="R1397" s="4">
        <f>IF(Movie[[#This Row],[budget]]=0,0,SUM((Movie[[#This Row],[gross]]-Movie[[#This Row],[budget]])/Movie[[#This Row],[budget]]))</f>
        <v>0</v>
      </c>
    </row>
    <row r="1398" spans="1:18" x14ac:dyDescent="0.3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 s="1">
        <v>19000000</v>
      </c>
      <c r="M1398" s="1">
        <v>11005304</v>
      </c>
      <c r="N1398" t="s">
        <v>50</v>
      </c>
      <c r="O1398">
        <v>97</v>
      </c>
      <c r="P1398">
        <f>VLOOKUP(D1398,CPI[],2,FALSE)</f>
        <v>118.3</v>
      </c>
      <c r="Q1398" s="5">
        <f>SUM(Movie[[#This Row],[gross]]*((VLOOKUP(2024,CPI[],2,FALSE))/Movie[[#This Row],[CPI numbers]]))</f>
        <v>29183126.498732034</v>
      </c>
      <c r="R1398" s="4">
        <f>IF(Movie[[#This Row],[budget]]=0,0,SUM((Movie[[#This Row],[gross]]-Movie[[#This Row],[budget]])/Movie[[#This Row],[budget]]))</f>
        <v>-0.42077347368421053</v>
      </c>
    </row>
    <row r="1399" spans="1:18" x14ac:dyDescent="0.3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 s="1">
        <v>8539181</v>
      </c>
      <c r="N1399" t="s">
        <v>1041</v>
      </c>
      <c r="O1399">
        <v>107</v>
      </c>
      <c r="P1399">
        <f>VLOOKUP(D1399,CPI[],2,FALSE)</f>
        <v>118.3</v>
      </c>
      <c r="Q1399" s="5">
        <f>SUM(Movie[[#This Row],[gross]]*((VLOOKUP(2024,CPI[],2,FALSE))/Movie[[#This Row],[CPI numbers]]))</f>
        <v>22643627.047337279</v>
      </c>
      <c r="R1399" s="4">
        <f>IF(Movie[[#This Row],[budget]]=0,0,SUM((Movie[[#This Row],[gross]]-Movie[[#This Row],[budget]])/Movie[[#This Row],[budget]]))</f>
        <v>0</v>
      </c>
    </row>
    <row r="1400" spans="1:18" x14ac:dyDescent="0.3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 s="1">
        <v>4000000</v>
      </c>
      <c r="M1400" s="1">
        <v>9797098</v>
      </c>
      <c r="N1400" t="s">
        <v>4931</v>
      </c>
      <c r="O1400">
        <v>80</v>
      </c>
      <c r="P1400">
        <f>VLOOKUP(D1400,CPI[],2,FALSE)</f>
        <v>118.3</v>
      </c>
      <c r="Q1400" s="5">
        <f>SUM(Movie[[#This Row],[gross]]*((VLOOKUP(2024,CPI[],2,FALSE))/Movie[[#This Row],[CPI numbers]]))</f>
        <v>25979286.919695687</v>
      </c>
      <c r="R1400" s="4">
        <f>IF(Movie[[#This Row],[budget]]=0,0,SUM((Movie[[#This Row],[gross]]-Movie[[#This Row],[budget]])/Movie[[#This Row],[budget]]))</f>
        <v>1.4492745</v>
      </c>
    </row>
    <row r="1401" spans="1:18" x14ac:dyDescent="0.3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 s="1">
        <v>10000000</v>
      </c>
      <c r="M1401" s="1">
        <v>1562749</v>
      </c>
      <c r="N1401" t="s">
        <v>290</v>
      </c>
      <c r="O1401">
        <v>81</v>
      </c>
      <c r="P1401">
        <f>VLOOKUP(D1401,CPI[],2,FALSE)</f>
        <v>118.3</v>
      </c>
      <c r="Q1401" s="5">
        <f>SUM(Movie[[#This Row],[gross]]*((VLOOKUP(2024,CPI[],2,FALSE))/Movie[[#This Row],[CPI numbers]]))</f>
        <v>4143992.9103972949</v>
      </c>
      <c r="R1401" s="4">
        <f>IF(Movie[[#This Row],[budget]]=0,0,SUM((Movie[[#This Row],[gross]]-Movie[[#This Row],[budget]])/Movie[[#This Row],[budget]]))</f>
        <v>-0.84372510000000001</v>
      </c>
    </row>
    <row r="1402" spans="1:18" x14ac:dyDescent="0.3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 s="1">
        <v>241278</v>
      </c>
      <c r="N1402" t="s">
        <v>2774</v>
      </c>
      <c r="O1402">
        <v>92</v>
      </c>
      <c r="P1402">
        <f>VLOOKUP(D1402,CPI[],2,FALSE)</f>
        <v>118.3</v>
      </c>
      <c r="Q1402" s="5">
        <f>SUM(Movie[[#This Row],[gross]]*((VLOOKUP(2024,CPI[],2,FALSE))/Movie[[#This Row],[CPI numbers]]))</f>
        <v>639804.80642434489</v>
      </c>
      <c r="R1402" s="4">
        <f>IF(Movie[[#This Row],[budget]]=0,0,SUM((Movie[[#This Row],[gross]]-Movie[[#This Row],[budget]])/Movie[[#This Row],[budget]]))</f>
        <v>0</v>
      </c>
    </row>
    <row r="1403" spans="1:18" x14ac:dyDescent="0.3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 s="1">
        <v>16000000</v>
      </c>
      <c r="M1403" s="1">
        <v>4594452</v>
      </c>
      <c r="N1403" t="s">
        <v>4940</v>
      </c>
      <c r="O1403">
        <v>102</v>
      </c>
      <c r="P1403">
        <f>VLOOKUP(D1403,CPI[],2,FALSE)</f>
        <v>118.3</v>
      </c>
      <c r="Q1403" s="5">
        <f>SUM(Movie[[#This Row],[gross]]*((VLOOKUP(2024,CPI[],2,FALSE))/Movie[[#This Row],[CPI numbers]]))</f>
        <v>12183259.445477599</v>
      </c>
      <c r="R1403" s="4">
        <f>IF(Movie[[#This Row],[budget]]=0,0,SUM((Movie[[#This Row],[gross]]-Movie[[#This Row],[budget]])/Movie[[#This Row],[budget]]))</f>
        <v>-0.71284674999999997</v>
      </c>
    </row>
    <row r="1404" spans="1:18" x14ac:dyDescent="0.3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 s="1">
        <v>3000000</v>
      </c>
      <c r="M1404" s="1">
        <v>1984315</v>
      </c>
      <c r="N1404" t="s">
        <v>1536</v>
      </c>
      <c r="O1404">
        <v>110</v>
      </c>
      <c r="P1404">
        <f>VLOOKUP(D1404,CPI[],2,FALSE)</f>
        <v>118.3</v>
      </c>
      <c r="Q1404" s="5">
        <f>SUM(Movie[[#This Row],[gross]]*((VLOOKUP(2024,CPI[],2,FALSE))/Movie[[#This Row],[CPI numbers]]))</f>
        <v>5261873.334742181</v>
      </c>
      <c r="R1404" s="4">
        <f>IF(Movie[[#This Row],[budget]]=0,0,SUM((Movie[[#This Row],[gross]]-Movie[[#This Row],[budget]])/Movie[[#This Row],[budget]]))</f>
        <v>-0.33856166666666665</v>
      </c>
    </row>
    <row r="1405" spans="1:18" x14ac:dyDescent="0.3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 s="1">
        <v>6000000</v>
      </c>
      <c r="M1405" s="1">
        <v>40397</v>
      </c>
      <c r="N1405" t="s">
        <v>1189</v>
      </c>
      <c r="O1405">
        <v>91</v>
      </c>
      <c r="P1405">
        <f>VLOOKUP(D1405,CPI[],2,FALSE)</f>
        <v>118.3</v>
      </c>
      <c r="Q1405" s="5">
        <f>SUM(Movie[[#This Row],[gross]]*((VLOOKUP(2024,CPI[],2,FALSE))/Movie[[#This Row],[CPI numbers]]))</f>
        <v>107122.05325443787</v>
      </c>
      <c r="R1405" s="4">
        <f>IF(Movie[[#This Row],[budget]]=0,0,SUM((Movie[[#This Row],[gross]]-Movie[[#This Row],[budget]])/Movie[[#This Row],[budget]]))</f>
        <v>-0.9932671666666667</v>
      </c>
    </row>
    <row r="1406" spans="1:18" x14ac:dyDescent="0.3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 s="1">
        <v>4000000</v>
      </c>
      <c r="M1406" s="1">
        <v>1791328</v>
      </c>
      <c r="N1406" t="s">
        <v>1536</v>
      </c>
      <c r="O1406">
        <v>93</v>
      </c>
      <c r="P1406">
        <f>VLOOKUP(D1406,CPI[],2,FALSE)</f>
        <v>118.3</v>
      </c>
      <c r="Q1406" s="5">
        <f>SUM(Movie[[#This Row],[gross]]*((VLOOKUP(2024,CPI[],2,FALSE))/Movie[[#This Row],[CPI numbers]]))</f>
        <v>4750123.3609467456</v>
      </c>
      <c r="R1406" s="4">
        <f>IF(Movie[[#This Row],[budget]]=0,0,SUM((Movie[[#This Row],[gross]]-Movie[[#This Row],[budget]])/Movie[[#This Row],[budget]]))</f>
        <v>-0.55216799999999999</v>
      </c>
    </row>
    <row r="1407" spans="1:18" x14ac:dyDescent="0.3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  <c r="P1407">
        <f>VLOOKUP(D1407,CPI[],2,FALSE)</f>
        <v>118.3</v>
      </c>
      <c r="Q1407" s="5">
        <f>SUM(Movie[[#This Row],[gross]]*((VLOOKUP(2024,CPI[],2,FALSE))/Movie[[#This Row],[CPI numbers]]))</f>
        <v>0</v>
      </c>
      <c r="R1407" s="4">
        <f>IF(Movie[[#This Row],[budget]]=0,0,SUM((Movie[[#This Row],[gross]]-Movie[[#This Row],[budget]])/Movie[[#This Row],[budget]]))</f>
        <v>0</v>
      </c>
    </row>
    <row r="1408" spans="1:18" x14ac:dyDescent="0.3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 s="1">
        <v>18000000</v>
      </c>
      <c r="M1408" s="1">
        <v>9129999</v>
      </c>
      <c r="N1408" t="s">
        <v>2100</v>
      </c>
      <c r="O1408">
        <v>105</v>
      </c>
      <c r="P1408">
        <f>VLOOKUP(D1408,CPI[],2,FALSE)</f>
        <v>118.3</v>
      </c>
      <c r="Q1408" s="5">
        <f>SUM(Movie[[#This Row],[gross]]*((VLOOKUP(2024,CPI[],2,FALSE))/Movie[[#This Row],[CPI numbers]]))</f>
        <v>24210318.565511409</v>
      </c>
      <c r="R1408" s="4">
        <f>IF(Movie[[#This Row],[budget]]=0,0,SUM((Movie[[#This Row],[gross]]-Movie[[#This Row],[budget]])/Movie[[#This Row],[budget]]))</f>
        <v>-0.49277783333333336</v>
      </c>
    </row>
    <row r="1409" spans="1:18" x14ac:dyDescent="0.3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 s="1">
        <v>188964</v>
      </c>
      <c r="N1409" t="s">
        <v>4959</v>
      </c>
      <c r="O1409">
        <v>108</v>
      </c>
      <c r="P1409">
        <f>VLOOKUP(D1409,CPI[],2,FALSE)</f>
        <v>118.3</v>
      </c>
      <c r="Q1409" s="5">
        <f>SUM(Movie[[#This Row],[gross]]*((VLOOKUP(2024,CPI[],2,FALSE))/Movie[[#This Row],[CPI numbers]]))</f>
        <v>501082.05240912933</v>
      </c>
      <c r="R1409" s="4">
        <f>IF(Movie[[#This Row],[budget]]=0,0,SUM((Movie[[#This Row],[gross]]-Movie[[#This Row],[budget]])/Movie[[#This Row],[budget]]))</f>
        <v>0</v>
      </c>
    </row>
    <row r="1410" spans="1:18" x14ac:dyDescent="0.3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 s="1">
        <v>8674093</v>
      </c>
      <c r="N1410" t="s">
        <v>4207</v>
      </c>
      <c r="O1410">
        <v>124</v>
      </c>
      <c r="P1410">
        <f>VLOOKUP(D1410,CPI[],2,FALSE)</f>
        <v>118.3</v>
      </c>
      <c r="Q1410" s="5">
        <f>SUM(Movie[[#This Row],[gross]]*((VLOOKUP(2024,CPI[],2,FALSE))/Movie[[#This Row],[CPI numbers]]))</f>
        <v>23001377.633981403</v>
      </c>
      <c r="R1410" s="4">
        <f>IF(Movie[[#This Row],[budget]]=0,0,SUM((Movie[[#This Row],[gross]]-Movie[[#This Row],[budget]])/Movie[[#This Row],[budget]]))</f>
        <v>0</v>
      </c>
    </row>
    <row r="1411" spans="1:18" x14ac:dyDescent="0.3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 s="1">
        <v>4000000</v>
      </c>
      <c r="M1411" s="1">
        <v>16262415</v>
      </c>
      <c r="N1411" t="s">
        <v>23</v>
      </c>
      <c r="O1411">
        <v>97</v>
      </c>
      <c r="P1411">
        <f>VLOOKUP(D1411,CPI[],2,FALSE)</f>
        <v>118.3</v>
      </c>
      <c r="Q1411" s="5">
        <f>SUM(Movie[[#This Row],[gross]]*((VLOOKUP(2024,CPI[],2,FALSE))/Movie[[#This Row],[CPI numbers]]))</f>
        <v>43123580.604395606</v>
      </c>
      <c r="R1411" s="4">
        <f>IF(Movie[[#This Row],[budget]]=0,0,SUM((Movie[[#This Row],[gross]]-Movie[[#This Row],[budget]])/Movie[[#This Row],[budget]]))</f>
        <v>3.0656037500000002</v>
      </c>
    </row>
    <row r="1412" spans="1:18" x14ac:dyDescent="0.3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 s="1">
        <v>3527886</v>
      </c>
      <c r="N1412" t="s">
        <v>31</v>
      </c>
      <c r="O1412">
        <v>100</v>
      </c>
      <c r="P1412">
        <f>VLOOKUP(D1412,CPI[],2,FALSE)</f>
        <v>118.3</v>
      </c>
      <c r="Q1412" s="5">
        <f>SUM(Movie[[#This Row],[gross]]*((VLOOKUP(2024,CPI[],2,FALSE))/Movie[[#This Row],[CPI numbers]]))</f>
        <v>9355011.3119188491</v>
      </c>
      <c r="R1412" s="4">
        <f>IF(Movie[[#This Row],[budget]]=0,0,SUM((Movie[[#This Row],[gross]]-Movie[[#This Row],[budget]])/Movie[[#This Row],[budget]]))</f>
        <v>0</v>
      </c>
    </row>
    <row r="1413" spans="1:18" x14ac:dyDescent="0.3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 s="1">
        <v>2432536</v>
      </c>
      <c r="N1413" t="s">
        <v>2805</v>
      </c>
      <c r="O1413">
        <v>108</v>
      </c>
      <c r="P1413">
        <f>VLOOKUP(D1413,CPI[],2,FALSE)</f>
        <v>118.3</v>
      </c>
      <c r="Q1413" s="5">
        <f>SUM(Movie[[#This Row],[gross]]*((VLOOKUP(2024,CPI[],2,FALSE))/Movie[[#This Row],[CPI numbers]]))</f>
        <v>6450435.6990701603</v>
      </c>
      <c r="R1413" s="4">
        <f>IF(Movie[[#This Row],[budget]]=0,0,SUM((Movie[[#This Row],[gross]]-Movie[[#This Row],[budget]])/Movie[[#This Row],[budget]]))</f>
        <v>0</v>
      </c>
    </row>
    <row r="1414" spans="1:18" x14ac:dyDescent="0.3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 s="1">
        <v>6436211</v>
      </c>
      <c r="N1414" t="s">
        <v>23</v>
      </c>
      <c r="O1414">
        <v>83</v>
      </c>
      <c r="P1414">
        <f>VLOOKUP(D1414,CPI[],2,FALSE)</f>
        <v>118.3</v>
      </c>
      <c r="Q1414" s="5">
        <f>SUM(Movie[[#This Row],[gross]]*((VLOOKUP(2024,CPI[],2,FALSE))/Movie[[#This Row],[CPI numbers]]))</f>
        <v>17067112.347421806</v>
      </c>
      <c r="R1414" s="4">
        <f>IF(Movie[[#This Row],[budget]]=0,0,SUM((Movie[[#This Row],[gross]]-Movie[[#This Row],[budget]])/Movie[[#This Row],[budget]]))</f>
        <v>0</v>
      </c>
    </row>
    <row r="1415" spans="1:18" x14ac:dyDescent="0.3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 s="1">
        <v>6000000</v>
      </c>
      <c r="M1415" s="1">
        <v>10068039</v>
      </c>
      <c r="N1415" t="s">
        <v>4681</v>
      </c>
      <c r="O1415">
        <v>97</v>
      </c>
      <c r="P1415">
        <f>VLOOKUP(D1415,CPI[],2,FALSE)</f>
        <v>118.3</v>
      </c>
      <c r="Q1415" s="5">
        <f>SUM(Movie[[#This Row],[gross]]*((VLOOKUP(2024,CPI[],2,FALSE))/Movie[[#This Row],[CPI numbers]]))</f>
        <v>26697750.078613691</v>
      </c>
      <c r="R1415" s="4">
        <f>IF(Movie[[#This Row],[budget]]=0,0,SUM((Movie[[#This Row],[gross]]-Movie[[#This Row],[budget]])/Movie[[#This Row],[budget]]))</f>
        <v>0.67800649999999996</v>
      </c>
    </row>
    <row r="1416" spans="1:18" x14ac:dyDescent="0.3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 s="1">
        <v>2955917</v>
      </c>
      <c r="N1416" t="s">
        <v>3819</v>
      </c>
      <c r="O1416">
        <v>92</v>
      </c>
      <c r="P1416">
        <f>VLOOKUP(D1416,CPI[],2,FALSE)</f>
        <v>118.3</v>
      </c>
      <c r="Q1416" s="5">
        <f>SUM(Movie[[#This Row],[gross]]*((VLOOKUP(2024,CPI[],2,FALSE))/Movie[[#This Row],[CPI numbers]]))</f>
        <v>7838302.3068469986</v>
      </c>
      <c r="R1416" s="4">
        <f>IF(Movie[[#This Row],[budget]]=0,0,SUM((Movie[[#This Row],[gross]]-Movie[[#This Row],[budget]])/Movie[[#This Row],[budget]]))</f>
        <v>0</v>
      </c>
    </row>
    <row r="1417" spans="1:18" x14ac:dyDescent="0.3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 s="1">
        <v>1451857</v>
      </c>
      <c r="N1417" t="s">
        <v>4979</v>
      </c>
      <c r="O1417">
        <v>104</v>
      </c>
      <c r="P1417">
        <f>VLOOKUP(D1417,CPI[],2,FALSE)</f>
        <v>118.3</v>
      </c>
      <c r="Q1417" s="5">
        <f>SUM(Movie[[#This Row],[gross]]*((VLOOKUP(2024,CPI[],2,FALSE))/Movie[[#This Row],[CPI numbers]]))</f>
        <v>3849936.9475908703</v>
      </c>
      <c r="R1417" s="4">
        <f>IF(Movie[[#This Row],[budget]]=0,0,SUM((Movie[[#This Row],[gross]]-Movie[[#This Row],[budget]])/Movie[[#This Row],[budget]]))</f>
        <v>0</v>
      </c>
    </row>
    <row r="1418" spans="1:18" x14ac:dyDescent="0.3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 s="1">
        <v>22000000</v>
      </c>
      <c r="M1418" s="1">
        <v>12638294</v>
      </c>
      <c r="N1418" t="s">
        <v>4982</v>
      </c>
      <c r="O1418">
        <v>127</v>
      </c>
      <c r="P1418">
        <f>VLOOKUP(D1418,CPI[],2,FALSE)</f>
        <v>118.3</v>
      </c>
      <c r="Q1418" s="5">
        <f>SUM(Movie[[#This Row],[gross]]*((VLOOKUP(2024,CPI[],2,FALSE))/Movie[[#This Row],[CPI numbers]]))</f>
        <v>33513379.77852916</v>
      </c>
      <c r="R1418" s="4">
        <f>IF(Movie[[#This Row],[budget]]=0,0,SUM((Movie[[#This Row],[gross]]-Movie[[#This Row],[budget]])/Movie[[#This Row],[budget]]))</f>
        <v>-0.42553209090909089</v>
      </c>
    </row>
    <row r="1419" spans="1:18" x14ac:dyDescent="0.3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 s="1">
        <v>13000000</v>
      </c>
      <c r="M1419" s="1">
        <v>5509417</v>
      </c>
      <c r="N1419" t="s">
        <v>4984</v>
      </c>
      <c r="O1419">
        <v>97</v>
      </c>
      <c r="P1419">
        <f>VLOOKUP(D1419,CPI[],2,FALSE)</f>
        <v>118.3</v>
      </c>
      <c r="Q1419" s="5">
        <f>SUM(Movie[[#This Row],[gross]]*((VLOOKUP(2024,CPI[],2,FALSE))/Movie[[#This Row],[CPI numbers]]))</f>
        <v>14609502.222316144</v>
      </c>
      <c r="R1419" s="4">
        <f>IF(Movie[[#This Row],[budget]]=0,0,SUM((Movie[[#This Row],[gross]]-Movie[[#This Row],[budget]])/Movie[[#This Row],[budget]]))</f>
        <v>-0.57619869230769227</v>
      </c>
    </row>
    <row r="1420" spans="1:18" x14ac:dyDescent="0.3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 s="1">
        <v>303624</v>
      </c>
      <c r="N1420" t="s">
        <v>4988</v>
      </c>
      <c r="O1420">
        <v>100</v>
      </c>
      <c r="P1420">
        <f>VLOOKUP(D1420,CPI[],2,FALSE)</f>
        <v>118.3</v>
      </c>
      <c r="Q1420" s="5">
        <f>SUM(Movie[[#This Row],[gross]]*((VLOOKUP(2024,CPI[],2,FALSE))/Movie[[#This Row],[CPI numbers]]))</f>
        <v>805129.74471682159</v>
      </c>
      <c r="R1420" s="4">
        <f>IF(Movie[[#This Row],[budget]]=0,0,SUM((Movie[[#This Row],[gross]]-Movie[[#This Row],[budget]])/Movie[[#This Row],[budget]]))</f>
        <v>0</v>
      </c>
    </row>
    <row r="1421" spans="1:18" x14ac:dyDescent="0.3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 s="1">
        <v>344375</v>
      </c>
      <c r="N1421" t="s">
        <v>80</v>
      </c>
      <c r="O1421">
        <v>81</v>
      </c>
      <c r="P1421">
        <f>VLOOKUP(D1421,CPI[],2,FALSE)</f>
        <v>118.3</v>
      </c>
      <c r="Q1421" s="5">
        <f>SUM(Movie[[#This Row],[gross]]*((VLOOKUP(2024,CPI[],2,FALSE))/Movie[[#This Row],[CPI numbers]]))</f>
        <v>913190.51141166524</v>
      </c>
      <c r="R1421" s="4">
        <f>IF(Movie[[#This Row],[budget]]=0,0,SUM((Movie[[#This Row],[gross]]-Movie[[#This Row],[budget]])/Movie[[#This Row],[budget]]))</f>
        <v>0</v>
      </c>
    </row>
    <row r="1422" spans="1:18" x14ac:dyDescent="0.3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 s="1">
        <v>10497324</v>
      </c>
      <c r="N1422" t="s">
        <v>4150</v>
      </c>
      <c r="O1422">
        <v>105</v>
      </c>
      <c r="P1422">
        <f>VLOOKUP(D1422,CPI[],2,FALSE)</f>
        <v>118.3</v>
      </c>
      <c r="Q1422" s="5">
        <f>SUM(Movie[[#This Row],[gross]]*((VLOOKUP(2024,CPI[],2,FALSE))/Movie[[#This Row],[CPI numbers]]))</f>
        <v>27836099.229078613</v>
      </c>
      <c r="R1422" s="4">
        <f>IF(Movie[[#This Row],[budget]]=0,0,SUM((Movie[[#This Row],[gross]]-Movie[[#This Row],[budget]])/Movie[[#This Row],[budget]]))</f>
        <v>0</v>
      </c>
    </row>
    <row r="1423" spans="1:18" x14ac:dyDescent="0.3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  <c r="P1423">
        <f>VLOOKUP(D1423,CPI[],2,FALSE)</f>
        <v>118.3</v>
      </c>
      <c r="Q1423" s="5">
        <f>SUM(Movie[[#This Row],[gross]]*((VLOOKUP(2024,CPI[],2,FALSE))/Movie[[#This Row],[CPI numbers]]))</f>
        <v>0</v>
      </c>
      <c r="R1423" s="4">
        <f>IF(Movie[[#This Row],[budget]]=0,0,SUM((Movie[[#This Row],[gross]]-Movie[[#This Row],[budget]])/Movie[[#This Row],[budget]]))</f>
        <v>0</v>
      </c>
    </row>
    <row r="1424" spans="1:18" x14ac:dyDescent="0.3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 s="1">
        <v>6000000</v>
      </c>
      <c r="M1424" s="1">
        <v>1869148</v>
      </c>
      <c r="N1424" t="s">
        <v>2100</v>
      </c>
      <c r="O1424">
        <v>101</v>
      </c>
      <c r="P1424">
        <f>VLOOKUP(D1424,CPI[],2,FALSE)</f>
        <v>118.3</v>
      </c>
      <c r="Q1424" s="5">
        <f>SUM(Movie[[#This Row],[gross]]*((VLOOKUP(2024,CPI[],2,FALSE))/Movie[[#This Row],[CPI numbers]]))</f>
        <v>4956481.2138630599</v>
      </c>
      <c r="R1424" s="4">
        <f>IF(Movie[[#This Row],[budget]]=0,0,SUM((Movie[[#This Row],[gross]]-Movie[[#This Row],[budget]])/Movie[[#This Row],[budget]]))</f>
        <v>-0.68847533333333333</v>
      </c>
    </row>
    <row r="1425" spans="1:18" x14ac:dyDescent="0.3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 s="1">
        <v>6000000</v>
      </c>
      <c r="M1425" s="1">
        <v>657446</v>
      </c>
      <c r="N1425" t="s">
        <v>118</v>
      </c>
      <c r="O1425">
        <v>99</v>
      </c>
      <c r="P1425">
        <f>VLOOKUP(D1425,CPI[],2,FALSE)</f>
        <v>118.3</v>
      </c>
      <c r="Q1425" s="5">
        <f>SUM(Movie[[#This Row],[gross]]*((VLOOKUP(2024,CPI[],2,FALSE))/Movie[[#This Row],[CPI numbers]]))</f>
        <v>1743371.1766694842</v>
      </c>
      <c r="R1425" s="4">
        <f>IF(Movie[[#This Row],[budget]]=0,0,SUM((Movie[[#This Row],[gross]]-Movie[[#This Row],[budget]])/Movie[[#This Row],[budget]]))</f>
        <v>-0.89042566666666667</v>
      </c>
    </row>
    <row r="1426" spans="1:18" x14ac:dyDescent="0.3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 s="1">
        <v>1223326</v>
      </c>
      <c r="N1426" t="s">
        <v>1536</v>
      </c>
      <c r="O1426">
        <v>108</v>
      </c>
      <c r="P1426">
        <f>VLOOKUP(D1426,CPI[],2,FALSE)</f>
        <v>118.3</v>
      </c>
      <c r="Q1426" s="5">
        <f>SUM(Movie[[#This Row],[gross]]*((VLOOKUP(2024,CPI[],2,FALSE))/Movie[[#This Row],[CPI numbers]]))</f>
        <v>3243933.7802197803</v>
      </c>
      <c r="R1426" s="4">
        <f>IF(Movie[[#This Row],[budget]]=0,0,SUM((Movie[[#This Row],[gross]]-Movie[[#This Row],[budget]])/Movie[[#This Row],[budget]]))</f>
        <v>0</v>
      </c>
    </row>
    <row r="1427" spans="1:18" x14ac:dyDescent="0.3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 s="1">
        <v>1560700</v>
      </c>
      <c r="N1427" t="s">
        <v>5013</v>
      </c>
      <c r="O1427">
        <v>118</v>
      </c>
      <c r="P1427">
        <f>VLOOKUP(D1427,CPI[],2,FALSE)</f>
        <v>118.3</v>
      </c>
      <c r="Q1427" s="5">
        <f>SUM(Movie[[#This Row],[gross]]*((VLOOKUP(2024,CPI[],2,FALSE))/Movie[[#This Row],[CPI numbers]]))</f>
        <v>4138559.5097210482</v>
      </c>
      <c r="R1427" s="4">
        <f>IF(Movie[[#This Row],[budget]]=0,0,SUM((Movie[[#This Row],[gross]]-Movie[[#This Row],[budget]])/Movie[[#This Row],[budget]]))</f>
        <v>0</v>
      </c>
    </row>
    <row r="1428" spans="1:18" x14ac:dyDescent="0.3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 s="1">
        <v>9974446</v>
      </c>
      <c r="N1428" t="s">
        <v>2352</v>
      </c>
      <c r="O1428">
        <v>117</v>
      </c>
      <c r="P1428">
        <f>VLOOKUP(D1428,CPI[],2,FALSE)</f>
        <v>118.3</v>
      </c>
      <c r="Q1428" s="5">
        <f>SUM(Movie[[#This Row],[gross]]*((VLOOKUP(2024,CPI[],2,FALSE))/Movie[[#This Row],[CPI numbers]]))</f>
        <v>26449566.442941673</v>
      </c>
      <c r="R1428" s="4">
        <f>IF(Movie[[#This Row],[budget]]=0,0,SUM((Movie[[#This Row],[gross]]-Movie[[#This Row],[budget]])/Movie[[#This Row],[budget]]))</f>
        <v>0</v>
      </c>
    </row>
    <row r="1429" spans="1:18" x14ac:dyDescent="0.3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  <c r="P1429">
        <f>VLOOKUP(D1429,CPI[],2,FALSE)</f>
        <v>118.3</v>
      </c>
      <c r="Q1429" s="5">
        <f>SUM(Movie[[#This Row],[gross]]*((VLOOKUP(2024,CPI[],2,FALSE))/Movie[[#This Row],[CPI numbers]]))</f>
        <v>0</v>
      </c>
      <c r="R1429" s="4">
        <f>IF(Movie[[#This Row],[budget]]=0,0,SUM((Movie[[#This Row],[gross]]-Movie[[#This Row],[budget]])/Movie[[#This Row],[budget]]))</f>
        <v>0</v>
      </c>
    </row>
    <row r="1430" spans="1:18" x14ac:dyDescent="0.3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 s="1">
        <v>1348771</v>
      </c>
      <c r="N1430" t="s">
        <v>4540</v>
      </c>
      <c r="O1430">
        <v>97</v>
      </c>
      <c r="P1430">
        <f>VLOOKUP(D1430,CPI[],2,FALSE)</f>
        <v>118.3</v>
      </c>
      <c r="Q1430" s="5">
        <f>SUM(Movie[[#This Row],[gross]]*((VLOOKUP(2024,CPI[],2,FALSE))/Movie[[#This Row],[CPI numbers]]))</f>
        <v>3576580.4116652575</v>
      </c>
      <c r="R1430" s="4">
        <f>IF(Movie[[#This Row],[budget]]=0,0,SUM((Movie[[#This Row],[gross]]-Movie[[#This Row],[budget]])/Movie[[#This Row],[budget]]))</f>
        <v>0</v>
      </c>
    </row>
    <row r="1431" spans="1:18" x14ac:dyDescent="0.3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 s="1">
        <v>747013</v>
      </c>
      <c r="N1431" t="s">
        <v>5030</v>
      </c>
      <c r="O1431">
        <v>119</v>
      </c>
      <c r="P1431">
        <f>VLOOKUP(D1431,CPI[],2,FALSE)</f>
        <v>118.3</v>
      </c>
      <c r="Q1431" s="5">
        <f>SUM(Movie[[#This Row],[gross]]*((VLOOKUP(2024,CPI[],2,FALSE))/Movie[[#This Row],[CPI numbers]]))</f>
        <v>1980878.9357565511</v>
      </c>
      <c r="R1431" s="4">
        <f>IF(Movie[[#This Row],[budget]]=0,0,SUM((Movie[[#This Row],[gross]]-Movie[[#This Row],[budget]])/Movie[[#This Row],[budget]]))</f>
        <v>0</v>
      </c>
    </row>
    <row r="1432" spans="1:18" x14ac:dyDescent="0.3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 s="1">
        <v>8000000</v>
      </c>
      <c r="M1432" s="1">
        <v>1893139</v>
      </c>
      <c r="N1432" t="s">
        <v>44</v>
      </c>
      <c r="O1432">
        <v>91</v>
      </c>
      <c r="P1432">
        <f>VLOOKUP(D1432,CPI[],2,FALSE)</f>
        <v>118.3</v>
      </c>
      <c r="Q1432" s="5">
        <f>SUM(Movie[[#This Row],[gross]]*((VLOOKUP(2024,CPI[],2,FALSE))/Movie[[#This Row],[CPI numbers]]))</f>
        <v>5020098.9374471679</v>
      </c>
      <c r="R1432" s="4">
        <f>IF(Movie[[#This Row],[budget]]=0,0,SUM((Movie[[#This Row],[gross]]-Movie[[#This Row],[budget]])/Movie[[#This Row],[budget]]))</f>
        <v>-0.76335762500000004</v>
      </c>
    </row>
    <row r="1433" spans="1:18" x14ac:dyDescent="0.3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 s="1">
        <v>5301200</v>
      </c>
      <c r="N1433" t="s">
        <v>1175</v>
      </c>
      <c r="O1433">
        <v>96</v>
      </c>
      <c r="P1433">
        <f>VLOOKUP(D1433,CPI[],2,FALSE)</f>
        <v>118.3</v>
      </c>
      <c r="Q1433" s="5">
        <f>SUM(Movie[[#This Row],[gross]]*((VLOOKUP(2024,CPI[],2,FALSE))/Movie[[#This Row],[CPI numbers]]))</f>
        <v>14057366.356720202</v>
      </c>
      <c r="R1433" s="4">
        <f>IF(Movie[[#This Row],[budget]]=0,0,SUM((Movie[[#This Row],[gross]]-Movie[[#This Row],[budget]])/Movie[[#This Row],[budget]]))</f>
        <v>0</v>
      </c>
    </row>
    <row r="1434" spans="1:18" x14ac:dyDescent="0.3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 s="1">
        <v>13000000</v>
      </c>
      <c r="M1434" s="1">
        <v>259019</v>
      </c>
      <c r="N1434" t="s">
        <v>5039</v>
      </c>
      <c r="O1434">
        <v>102</v>
      </c>
      <c r="P1434">
        <f>VLOOKUP(D1434,CPI[],2,FALSE)</f>
        <v>118.3</v>
      </c>
      <c r="Q1434" s="5">
        <f>SUM(Movie[[#This Row],[gross]]*((VLOOKUP(2024,CPI[],2,FALSE))/Movie[[#This Row],[CPI numbers]]))</f>
        <v>686849.19949281483</v>
      </c>
      <c r="R1434" s="4">
        <f>IF(Movie[[#This Row],[budget]]=0,0,SUM((Movie[[#This Row],[gross]]-Movie[[#This Row],[budget]])/Movie[[#This Row],[budget]]))</f>
        <v>-0.98007546153846159</v>
      </c>
    </row>
    <row r="1435" spans="1:18" x14ac:dyDescent="0.3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 s="1">
        <v>5000000</v>
      </c>
      <c r="M1435" s="1">
        <v>429028</v>
      </c>
      <c r="N1435" t="s">
        <v>570</v>
      </c>
      <c r="O1435">
        <v>90</v>
      </c>
      <c r="P1435">
        <f>VLOOKUP(D1435,CPI[],2,FALSE)</f>
        <v>118.3</v>
      </c>
      <c r="Q1435" s="5">
        <f>SUM(Movie[[#This Row],[gross]]*((VLOOKUP(2024,CPI[],2,FALSE))/Movie[[#This Row],[CPI numbers]]))</f>
        <v>1137667.6551141166</v>
      </c>
      <c r="R1435" s="4">
        <f>IF(Movie[[#This Row],[budget]]=0,0,SUM((Movie[[#This Row],[gross]]-Movie[[#This Row],[budget]])/Movie[[#This Row],[budget]]))</f>
        <v>-0.91419439999999996</v>
      </c>
    </row>
    <row r="1436" spans="1:18" x14ac:dyDescent="0.3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 s="1">
        <v>771745</v>
      </c>
      <c r="N1436" t="s">
        <v>3464</v>
      </c>
      <c r="O1436">
        <v>84</v>
      </c>
      <c r="P1436">
        <f>VLOOKUP(D1436,CPI[],2,FALSE)</f>
        <v>118.3</v>
      </c>
      <c r="Q1436" s="5">
        <f>SUM(Movie[[#This Row],[gross]]*((VLOOKUP(2024,CPI[],2,FALSE))/Movie[[#This Row],[CPI numbers]]))</f>
        <v>2046461.5934065932</v>
      </c>
      <c r="R1436" s="4">
        <f>IF(Movie[[#This Row],[budget]]=0,0,SUM((Movie[[#This Row],[gross]]-Movie[[#This Row],[budget]])/Movie[[#This Row],[budget]]))</f>
        <v>0</v>
      </c>
    </row>
    <row r="1437" spans="1:18" x14ac:dyDescent="0.3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 s="1">
        <v>6000000</v>
      </c>
      <c r="M1437" s="1">
        <v>28202109</v>
      </c>
      <c r="N1437" t="s">
        <v>2092</v>
      </c>
      <c r="O1437">
        <v>95</v>
      </c>
      <c r="P1437">
        <f>VLOOKUP(D1437,CPI[],2,FALSE)</f>
        <v>118.3</v>
      </c>
      <c r="Q1437" s="5">
        <f>SUM(Movie[[#This Row],[gross]]*((VLOOKUP(2024,CPI[],2,FALSE))/Movie[[#This Row],[CPI numbers]]))</f>
        <v>74784459.791208789</v>
      </c>
      <c r="R1437" s="4">
        <f>IF(Movie[[#This Row],[budget]]=0,0,SUM((Movie[[#This Row],[gross]]-Movie[[#This Row],[budget]])/Movie[[#This Row],[budget]]))</f>
        <v>3.7003515</v>
      </c>
    </row>
    <row r="1438" spans="1:18" x14ac:dyDescent="0.3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 s="1">
        <v>3838793</v>
      </c>
      <c r="N1438" t="s">
        <v>23</v>
      </c>
      <c r="O1438">
        <v>82</v>
      </c>
      <c r="P1438">
        <f>VLOOKUP(D1438,CPI[],2,FALSE)</f>
        <v>118.3</v>
      </c>
      <c r="Q1438" s="5">
        <f>SUM(Movie[[#This Row],[gross]]*((VLOOKUP(2024,CPI[],2,FALSE))/Movie[[#This Row],[CPI numbers]]))</f>
        <v>10179453.627218934</v>
      </c>
      <c r="R1438" s="4">
        <f>IF(Movie[[#This Row],[budget]]=0,0,SUM((Movie[[#This Row],[gross]]-Movie[[#This Row],[budget]])/Movie[[#This Row],[budget]]))</f>
        <v>0</v>
      </c>
    </row>
    <row r="1439" spans="1:18" x14ac:dyDescent="0.3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 s="1">
        <v>20000000</v>
      </c>
      <c r="M1439" s="1">
        <v>11444204</v>
      </c>
      <c r="N1439" t="s">
        <v>61</v>
      </c>
      <c r="O1439">
        <v>103</v>
      </c>
      <c r="P1439">
        <f>VLOOKUP(D1439,CPI[],2,FALSE)</f>
        <v>118.3</v>
      </c>
      <c r="Q1439" s="5">
        <f>SUM(Movie[[#This Row],[gross]]*((VLOOKUP(2024,CPI[],2,FALSE))/Movie[[#This Row],[CPI numbers]]))</f>
        <v>30346972.060862213</v>
      </c>
      <c r="R1439" s="4">
        <f>IF(Movie[[#This Row],[budget]]=0,0,SUM((Movie[[#This Row],[gross]]-Movie[[#This Row],[budget]])/Movie[[#This Row],[budget]]))</f>
        <v>-0.4277898</v>
      </c>
    </row>
    <row r="1440" spans="1:18" x14ac:dyDescent="0.3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  <c r="P1440">
        <f>VLOOKUP(D1440,CPI[],2,FALSE)</f>
        <v>118.3</v>
      </c>
      <c r="Q1440" s="5">
        <f>SUM(Movie[[#This Row],[gross]]*((VLOOKUP(2024,CPI[],2,FALSE))/Movie[[#This Row],[CPI numbers]]))</f>
        <v>0</v>
      </c>
      <c r="R1440" s="4">
        <f>IF(Movie[[#This Row],[budget]]=0,0,SUM((Movie[[#This Row],[gross]]-Movie[[#This Row],[budget]])/Movie[[#This Row],[budget]]))</f>
        <v>0</v>
      </c>
    </row>
    <row r="1441" spans="1:18" x14ac:dyDescent="0.3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 s="1">
        <v>12000000</v>
      </c>
      <c r="M1441" s="1">
        <v>7242035</v>
      </c>
      <c r="N1441" t="s">
        <v>180</v>
      </c>
      <c r="O1441">
        <v>102</v>
      </c>
      <c r="P1441">
        <f>VLOOKUP(D1441,CPI[],2,FALSE)</f>
        <v>118.3</v>
      </c>
      <c r="Q1441" s="5">
        <f>SUM(Movie[[#This Row],[gross]]*((VLOOKUP(2024,CPI[],2,FALSE))/Movie[[#This Row],[CPI numbers]]))</f>
        <v>19203942.345731191</v>
      </c>
      <c r="R1441" s="4">
        <f>IF(Movie[[#This Row],[budget]]=0,0,SUM((Movie[[#This Row],[gross]]-Movie[[#This Row],[budget]])/Movie[[#This Row],[budget]]))</f>
        <v>-0.39649708333333333</v>
      </c>
    </row>
    <row r="1442" spans="1:18" x14ac:dyDescent="0.3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 s="1">
        <v>3000000</v>
      </c>
      <c r="M1442" s="1">
        <v>343786</v>
      </c>
      <c r="N1442" t="s">
        <v>4630</v>
      </c>
      <c r="O1442">
        <v>93</v>
      </c>
      <c r="P1442">
        <f>VLOOKUP(D1442,CPI[],2,FALSE)</f>
        <v>118.3</v>
      </c>
      <c r="Q1442" s="5">
        <f>SUM(Movie[[#This Row],[gross]]*((VLOOKUP(2024,CPI[],2,FALSE))/Movie[[#This Row],[CPI numbers]]))</f>
        <v>911628.64074387145</v>
      </c>
      <c r="R1442" s="4">
        <f>IF(Movie[[#This Row],[budget]]=0,0,SUM((Movie[[#This Row],[gross]]-Movie[[#This Row],[budget]])/Movie[[#This Row],[budget]]))</f>
        <v>-0.88540466666666662</v>
      </c>
    </row>
    <row r="1443" spans="1:18" x14ac:dyDescent="0.3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 s="1">
        <v>4000000</v>
      </c>
      <c r="M1443" s="1">
        <v>1267578</v>
      </c>
      <c r="N1443" t="s">
        <v>5064</v>
      </c>
      <c r="O1443">
        <v>124</v>
      </c>
      <c r="P1443">
        <f>VLOOKUP(D1443,CPI[],2,FALSE)</f>
        <v>118.3</v>
      </c>
      <c r="Q1443" s="5">
        <f>SUM(Movie[[#This Row],[gross]]*((VLOOKUP(2024,CPI[],2,FALSE))/Movie[[#This Row],[CPI numbers]]))</f>
        <v>3361278.2637362634</v>
      </c>
      <c r="R1443" s="4">
        <f>IF(Movie[[#This Row],[budget]]=0,0,SUM((Movie[[#This Row],[gross]]-Movie[[#This Row],[budget]])/Movie[[#This Row],[budget]]))</f>
        <v>-0.68310550000000003</v>
      </c>
    </row>
    <row r="1444" spans="1:18" x14ac:dyDescent="0.3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 s="1">
        <v>14000000</v>
      </c>
      <c r="M1444" s="1">
        <v>4764606</v>
      </c>
      <c r="N1444" t="s">
        <v>2092</v>
      </c>
      <c r="O1444">
        <v>103</v>
      </c>
      <c r="P1444">
        <f>VLOOKUP(D1444,CPI[],2,FALSE)</f>
        <v>118.3</v>
      </c>
      <c r="Q1444" s="5">
        <f>SUM(Movie[[#This Row],[gross]]*((VLOOKUP(2024,CPI[],2,FALSE))/Movie[[#This Row],[CPI numbers]]))</f>
        <v>12634462.402366864</v>
      </c>
      <c r="R1444" s="4">
        <f>IF(Movie[[#This Row],[budget]]=0,0,SUM((Movie[[#This Row],[gross]]-Movie[[#This Row],[budget]])/Movie[[#This Row],[budget]]))</f>
        <v>-0.65967100000000001</v>
      </c>
    </row>
    <row r="1445" spans="1:18" x14ac:dyDescent="0.3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 s="1">
        <v>48000000</v>
      </c>
      <c r="M1445" s="1">
        <v>474171806</v>
      </c>
      <c r="N1445" t="s">
        <v>44</v>
      </c>
      <c r="O1445">
        <v>127</v>
      </c>
      <c r="P1445">
        <f>VLOOKUP(D1445,CPI[],2,FALSE)</f>
        <v>124</v>
      </c>
      <c r="Q1445" s="5">
        <f>SUM(Movie[[#This Row],[gross]]*((VLOOKUP(2024,CPI[],2,FALSE))/Movie[[#This Row],[CPI numbers]]))</f>
        <v>1199578189.8564515</v>
      </c>
      <c r="R1445" s="4">
        <f>IF(Movie[[#This Row],[budget]]=0,0,SUM((Movie[[#This Row],[gross]]-Movie[[#This Row],[budget]])/Movie[[#This Row],[budget]]))</f>
        <v>8.8785792916666662</v>
      </c>
    </row>
    <row r="1446" spans="1:18" x14ac:dyDescent="0.3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 s="1">
        <v>17000000</v>
      </c>
      <c r="M1446" s="1">
        <v>30050028</v>
      </c>
      <c r="N1446" t="s">
        <v>5070</v>
      </c>
      <c r="O1446">
        <v>114</v>
      </c>
      <c r="P1446">
        <f>VLOOKUP(D1446,CPI[],2,FALSE)</f>
        <v>124</v>
      </c>
      <c r="Q1446" s="5">
        <f>SUM(Movie[[#This Row],[gross]]*((VLOOKUP(2024,CPI[],2,FALSE))/Movie[[#This Row],[CPI numbers]]))</f>
        <v>76021724.061290324</v>
      </c>
      <c r="R1446" s="4">
        <f>IF(Movie[[#This Row],[budget]]=0,0,SUM((Movie[[#This Row],[gross]]-Movie[[#This Row],[budget]])/Movie[[#This Row],[budget]]))</f>
        <v>0.7676487058823529</v>
      </c>
    </row>
    <row r="1447" spans="1:18" x14ac:dyDescent="0.3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 s="1">
        <v>35000000</v>
      </c>
      <c r="M1447" s="1">
        <v>411508343</v>
      </c>
      <c r="N1447" t="s">
        <v>23</v>
      </c>
      <c r="O1447">
        <v>126</v>
      </c>
      <c r="P1447">
        <f>VLOOKUP(D1447,CPI[],2,FALSE)</f>
        <v>124</v>
      </c>
      <c r="Q1447" s="5">
        <f>SUM(Movie[[#This Row],[gross]]*((VLOOKUP(2024,CPI[],2,FALSE))/Movie[[#This Row],[CPI numbers]]))</f>
        <v>1041049735.4766129</v>
      </c>
      <c r="R1447" s="4">
        <f>IF(Movie[[#This Row],[budget]]=0,0,SUM((Movie[[#This Row],[gross]]-Movie[[#This Row],[budget]])/Movie[[#This Row],[budget]]))</f>
        <v>10.757381228571429</v>
      </c>
    </row>
    <row r="1448" spans="1:18" x14ac:dyDescent="0.3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 s="1">
        <v>10000000</v>
      </c>
      <c r="M1448" s="1">
        <v>40508994</v>
      </c>
      <c r="N1448" t="s">
        <v>1751</v>
      </c>
      <c r="O1448">
        <v>90</v>
      </c>
      <c r="P1448">
        <f>VLOOKUP(D1448,CPI[],2,FALSE)</f>
        <v>124</v>
      </c>
      <c r="Q1448" s="5">
        <f>SUM(Movie[[#This Row],[gross]]*((VLOOKUP(2024,CPI[],2,FALSE))/Movie[[#This Row],[CPI numbers]]))</f>
        <v>102481221.11129032</v>
      </c>
      <c r="R1448" s="4">
        <f>IF(Movie[[#This Row],[budget]]=0,0,SUM((Movie[[#This Row],[gross]]-Movie[[#This Row],[budget]])/Movie[[#This Row],[budget]]))</f>
        <v>3.0508994</v>
      </c>
    </row>
    <row r="1449" spans="1:18" x14ac:dyDescent="0.3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 s="1">
        <v>84431625</v>
      </c>
      <c r="N1449" t="s">
        <v>5080</v>
      </c>
      <c r="O1449">
        <v>107</v>
      </c>
      <c r="P1449">
        <f>VLOOKUP(D1449,CPI[],2,FALSE)</f>
        <v>124</v>
      </c>
      <c r="Q1449" s="5">
        <f>SUM(Movie[[#This Row],[gross]]*((VLOOKUP(2024,CPI[],2,FALSE))/Movie[[#This Row],[CPI numbers]]))</f>
        <v>213598393.24596775</v>
      </c>
      <c r="R1449" s="4">
        <f>IF(Movie[[#This Row],[budget]]=0,0,SUM((Movie[[#This Row],[gross]]-Movie[[#This Row],[budget]])/Movie[[#This Row],[budget]]))</f>
        <v>0</v>
      </c>
    </row>
    <row r="1450" spans="1:18" x14ac:dyDescent="0.3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 s="1">
        <v>16400000</v>
      </c>
      <c r="M1450" s="1">
        <v>235860116</v>
      </c>
      <c r="N1450" t="s">
        <v>2092</v>
      </c>
      <c r="O1450">
        <v>128</v>
      </c>
      <c r="P1450">
        <f>VLOOKUP(D1450,CPI[],2,FALSE)</f>
        <v>124</v>
      </c>
      <c r="Q1450" s="5">
        <f>SUM(Movie[[#This Row],[gross]]*((VLOOKUP(2024,CPI[],2,FALSE))/Movie[[#This Row],[CPI numbers]]))</f>
        <v>596688051.52580643</v>
      </c>
      <c r="R1450" s="4">
        <f>IF(Movie[[#This Row],[budget]]=0,0,SUM((Movie[[#This Row],[gross]]-Movie[[#This Row],[budget]])/Movie[[#This Row],[budget]]))</f>
        <v>13.381714390243902</v>
      </c>
    </row>
    <row r="1451" spans="1:18" x14ac:dyDescent="0.3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 s="1">
        <v>40000000</v>
      </c>
      <c r="M1451" s="1">
        <v>211343479</v>
      </c>
      <c r="N1451" t="s">
        <v>1724</v>
      </c>
      <c r="O1451">
        <v>83</v>
      </c>
      <c r="P1451">
        <f>VLOOKUP(D1451,CPI[],2,FALSE)</f>
        <v>124</v>
      </c>
      <c r="Q1451" s="5">
        <f>SUM(Movie[[#This Row],[gross]]*((VLOOKUP(2024,CPI[],2,FALSE))/Movie[[#This Row],[CPI numbers]]))</f>
        <v>534664914.21209675</v>
      </c>
      <c r="R1451" s="4">
        <f>IF(Movie[[#This Row],[budget]]=0,0,SUM((Movie[[#This Row],[gross]]-Movie[[#This Row],[budget]])/Movie[[#This Row],[budget]]))</f>
        <v>4.2835869750000004</v>
      </c>
    </row>
    <row r="1452" spans="1:18" x14ac:dyDescent="0.3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 s="1">
        <v>70000000</v>
      </c>
      <c r="M1452" s="1">
        <v>90000098</v>
      </c>
      <c r="N1452" t="s">
        <v>180</v>
      </c>
      <c r="O1452">
        <v>140</v>
      </c>
      <c r="P1452">
        <f>VLOOKUP(D1452,CPI[],2,FALSE)</f>
        <v>124</v>
      </c>
      <c r="Q1452" s="5">
        <f>SUM(Movie[[#This Row],[gross]]*((VLOOKUP(2024,CPI[],2,FALSE))/Movie[[#This Row],[CPI numbers]]))</f>
        <v>227685731.79516128</v>
      </c>
      <c r="R1452" s="4">
        <f>IF(Movie[[#This Row],[budget]]=0,0,SUM((Movie[[#This Row],[gross]]-Movie[[#This Row],[budget]])/Movie[[#This Row],[budget]]))</f>
        <v>0.28571568571428574</v>
      </c>
    </row>
    <row r="1453" spans="1:18" x14ac:dyDescent="0.3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 s="1">
        <v>40000000</v>
      </c>
      <c r="M1453" s="1">
        <v>332500002</v>
      </c>
      <c r="N1453" t="s">
        <v>61</v>
      </c>
      <c r="O1453">
        <v>108</v>
      </c>
      <c r="P1453">
        <f>VLOOKUP(D1453,CPI[],2,FALSE)</f>
        <v>124</v>
      </c>
      <c r="Q1453" s="5">
        <f>SUM(Movie[[#This Row],[gross]]*((VLOOKUP(2024,CPI[],2,FALSE))/Movie[[#This Row],[CPI numbers]]))</f>
        <v>841171376.02741933</v>
      </c>
      <c r="R1453" s="4">
        <f>IF(Movie[[#This Row],[budget]]=0,0,SUM((Movie[[#This Row],[gross]]-Movie[[#This Row],[budget]])/Movie[[#This Row],[budget]]))</f>
        <v>7.3125000499999997</v>
      </c>
    </row>
    <row r="1454" spans="1:18" x14ac:dyDescent="0.3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 s="1">
        <v>6500000</v>
      </c>
      <c r="M1454" s="1">
        <v>37295445</v>
      </c>
      <c r="N1454" t="s">
        <v>3430</v>
      </c>
      <c r="O1454">
        <v>120</v>
      </c>
      <c r="P1454">
        <f>VLOOKUP(D1454,CPI[],2,FALSE)</f>
        <v>124</v>
      </c>
      <c r="Q1454" s="5">
        <f>SUM(Movie[[#This Row],[gross]]*((VLOOKUP(2024,CPI[],2,FALSE))/Movie[[#This Row],[CPI numbers]]))</f>
        <v>94351460.455645159</v>
      </c>
      <c r="R1454" s="4">
        <f>IF(Movie[[#This Row],[budget]]=0,0,SUM((Movie[[#This Row],[gross]]-Movie[[#This Row],[budget]])/Movie[[#This Row],[budget]]))</f>
        <v>4.7377607692307695</v>
      </c>
    </row>
    <row r="1455" spans="1:18" x14ac:dyDescent="0.3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 s="1">
        <v>18000000</v>
      </c>
      <c r="M1455" s="1">
        <v>222724172</v>
      </c>
      <c r="N1455" t="s">
        <v>1724</v>
      </c>
      <c r="O1455">
        <v>93</v>
      </c>
      <c r="P1455">
        <f>VLOOKUP(D1455,CPI[],2,FALSE)</f>
        <v>124</v>
      </c>
      <c r="Q1455" s="5">
        <f>SUM(Movie[[#This Row],[gross]]*((VLOOKUP(2024,CPI[],2,FALSE))/Movie[[#This Row],[CPI numbers]]))</f>
        <v>563456231.90645158</v>
      </c>
      <c r="R1455" s="4">
        <f>IF(Movie[[#This Row],[budget]]=0,0,SUM((Movie[[#This Row],[gross]]-Movie[[#This Row],[budget]])/Movie[[#This Row],[budget]]))</f>
        <v>11.373565111111111</v>
      </c>
    </row>
    <row r="1456" spans="1:18" x14ac:dyDescent="0.3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 s="1">
        <v>13000000</v>
      </c>
      <c r="M1456" s="1">
        <v>71079915</v>
      </c>
      <c r="N1456" t="s">
        <v>2092</v>
      </c>
      <c r="O1456">
        <v>97</v>
      </c>
      <c r="P1456">
        <f>VLOOKUP(D1456,CPI[],2,FALSE)</f>
        <v>124</v>
      </c>
      <c r="Q1456" s="5">
        <f>SUM(Movie[[#This Row],[gross]]*((VLOOKUP(2024,CPI[],2,FALSE))/Movie[[#This Row],[CPI numbers]]))</f>
        <v>179820720.44758064</v>
      </c>
      <c r="R1456" s="4">
        <f>IF(Movie[[#This Row],[budget]]=0,0,SUM((Movie[[#This Row],[gross]]-Movie[[#This Row],[budget]])/Movie[[#This Row],[budget]]))</f>
        <v>4.4676857692307692</v>
      </c>
    </row>
    <row r="1457" spans="1:18" x14ac:dyDescent="0.3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 s="1">
        <v>30218387</v>
      </c>
      <c r="N1457" t="s">
        <v>3526</v>
      </c>
      <c r="O1457">
        <v>97</v>
      </c>
      <c r="P1457">
        <f>VLOOKUP(D1457,CPI[],2,FALSE)</f>
        <v>124</v>
      </c>
      <c r="Q1457" s="5">
        <f>SUM(Movie[[#This Row],[gross]]*((VLOOKUP(2024,CPI[],2,FALSE))/Movie[[#This Row],[CPI numbers]]))</f>
        <v>76447645.176612899</v>
      </c>
      <c r="R1457" s="4">
        <f>IF(Movie[[#This Row],[budget]]=0,0,SUM((Movie[[#This Row],[gross]]-Movie[[#This Row],[budget]])/Movie[[#This Row],[budget]]))</f>
        <v>0</v>
      </c>
    </row>
    <row r="1458" spans="1:18" x14ac:dyDescent="0.3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 s="1">
        <v>38956288</v>
      </c>
      <c r="N1458" t="s">
        <v>31</v>
      </c>
      <c r="O1458">
        <v>112</v>
      </c>
      <c r="P1458">
        <f>VLOOKUP(D1458,CPI[],2,FALSE)</f>
        <v>124</v>
      </c>
      <c r="Q1458" s="5">
        <f>SUM(Movie[[#This Row],[gross]]*((VLOOKUP(2024,CPI[],2,FALSE))/Movie[[#This Row],[CPI numbers]]))</f>
        <v>98553125.367741928</v>
      </c>
      <c r="R1458" s="4">
        <f>IF(Movie[[#This Row],[budget]]=0,0,SUM((Movie[[#This Row],[gross]]-Movie[[#This Row],[budget]])/Movie[[#This Row],[budget]]))</f>
        <v>0</v>
      </c>
    </row>
    <row r="1459" spans="1:18" x14ac:dyDescent="0.3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 s="1">
        <v>1200000</v>
      </c>
      <c r="M1459" s="1">
        <v>24741667</v>
      </c>
      <c r="N1459" t="s">
        <v>5107</v>
      </c>
      <c r="O1459">
        <v>100</v>
      </c>
      <c r="P1459">
        <f>VLOOKUP(D1459,CPI[],2,FALSE)</f>
        <v>124</v>
      </c>
      <c r="Q1459" s="5">
        <f>SUM(Movie[[#This Row],[gross]]*((VLOOKUP(2024,CPI[],2,FALSE))/Movie[[#This Row],[CPI numbers]]))</f>
        <v>62592426.918548383</v>
      </c>
      <c r="R1459" s="4">
        <f>IF(Movie[[#This Row],[budget]]=0,0,SUM((Movie[[#This Row],[gross]]-Movie[[#This Row],[budget]])/Movie[[#This Row],[budget]]))</f>
        <v>19.618055833333333</v>
      </c>
    </row>
    <row r="1460" spans="1:18" x14ac:dyDescent="0.3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 s="1">
        <v>16000000</v>
      </c>
      <c r="M1460" s="1">
        <v>93232006</v>
      </c>
      <c r="N1460" t="s">
        <v>5109</v>
      </c>
      <c r="O1460">
        <v>95</v>
      </c>
      <c r="P1460">
        <f>VLOOKUP(D1460,CPI[],2,FALSE)</f>
        <v>124</v>
      </c>
      <c r="Q1460" s="5">
        <f>SUM(Movie[[#This Row],[gross]]*((VLOOKUP(2024,CPI[],2,FALSE))/Movie[[#This Row],[CPI numbers]]))</f>
        <v>235861937.75967741</v>
      </c>
      <c r="R1460" s="4">
        <f>IF(Movie[[#This Row],[budget]]=0,0,SUM((Movie[[#This Row],[gross]]-Movie[[#This Row],[budget]])/Movie[[#This Row],[budget]]))</f>
        <v>4.8270003749999999</v>
      </c>
    </row>
    <row r="1461" spans="1:18" x14ac:dyDescent="0.3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 s="1">
        <v>11000000</v>
      </c>
      <c r="M1461" s="1">
        <v>49797148</v>
      </c>
      <c r="N1461" t="s">
        <v>2675</v>
      </c>
      <c r="O1461">
        <v>107</v>
      </c>
      <c r="P1461">
        <f>VLOOKUP(D1461,CPI[],2,FALSE)</f>
        <v>124</v>
      </c>
      <c r="Q1461" s="5">
        <f>SUM(Movie[[#This Row],[gross]]*((VLOOKUP(2024,CPI[],2,FALSE))/Movie[[#This Row],[CPI numbers]]))</f>
        <v>125978752.64193548</v>
      </c>
      <c r="R1461" s="4">
        <f>IF(Movie[[#This Row],[budget]]=0,0,SUM((Movie[[#This Row],[gross]]-Movie[[#This Row],[budget]])/Movie[[#This Row],[budget]]))</f>
        <v>3.5270134545454543</v>
      </c>
    </row>
    <row r="1462" spans="1:18" x14ac:dyDescent="0.3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 s="1">
        <v>15000000</v>
      </c>
      <c r="M1462" s="1">
        <v>96759512</v>
      </c>
      <c r="N1462" t="s">
        <v>2100</v>
      </c>
      <c r="O1462">
        <v>117</v>
      </c>
      <c r="P1462">
        <f>VLOOKUP(D1462,CPI[],2,FALSE)</f>
        <v>124</v>
      </c>
      <c r="Q1462" s="5">
        <f>SUM(Movie[[#This Row],[gross]]*((VLOOKUP(2024,CPI[],2,FALSE))/Movie[[#This Row],[CPI numbers]]))</f>
        <v>244785958.98709676</v>
      </c>
      <c r="R1462" s="4">
        <f>IF(Movie[[#This Row],[budget]]=0,0,SUM((Movie[[#This Row],[gross]]-Movie[[#This Row],[budget]])/Movie[[#This Row],[budget]]))</f>
        <v>5.4506341333333337</v>
      </c>
    </row>
    <row r="1463" spans="1:18" x14ac:dyDescent="0.3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 s="1">
        <v>11500000</v>
      </c>
      <c r="M1463" s="1">
        <v>57470138</v>
      </c>
      <c r="N1463" t="s">
        <v>44</v>
      </c>
      <c r="O1463">
        <v>103</v>
      </c>
      <c r="P1463">
        <f>VLOOKUP(D1463,CPI[],2,FALSE)</f>
        <v>124</v>
      </c>
      <c r="Q1463" s="5">
        <f>SUM(Movie[[#This Row],[gross]]*((VLOOKUP(2024,CPI[],2,FALSE))/Movie[[#This Row],[CPI numbers]]))</f>
        <v>145390179.76290321</v>
      </c>
      <c r="R1463" s="4">
        <f>IF(Movie[[#This Row],[budget]]=0,0,SUM((Movie[[#This Row],[gross]]-Movie[[#This Row],[budget]])/Movie[[#This Row],[budget]]))</f>
        <v>3.9974033043478259</v>
      </c>
    </row>
    <row r="1464" spans="1:18" x14ac:dyDescent="0.3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 s="1">
        <v>15000000</v>
      </c>
      <c r="M1464" s="1">
        <v>79258538</v>
      </c>
      <c r="N1464" t="s">
        <v>61</v>
      </c>
      <c r="O1464">
        <v>100</v>
      </c>
      <c r="P1464">
        <f>VLOOKUP(D1464,CPI[],2,FALSE)</f>
        <v>124</v>
      </c>
      <c r="Q1464" s="5">
        <f>SUM(Movie[[#This Row],[gross]]*((VLOOKUP(2024,CPI[],2,FALSE))/Movie[[#This Row],[CPI numbers]]))</f>
        <v>200511317.50483871</v>
      </c>
      <c r="R1464" s="4">
        <f>IF(Movie[[#This Row],[budget]]=0,0,SUM((Movie[[#This Row],[gross]]-Movie[[#This Row],[budget]])/Movie[[#This Row],[budget]]))</f>
        <v>4.2839025333333334</v>
      </c>
    </row>
    <row r="1465" spans="1:18" x14ac:dyDescent="0.3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 s="1">
        <v>37000000</v>
      </c>
      <c r="M1465" s="1">
        <v>215394738</v>
      </c>
      <c r="N1465" t="s">
        <v>31</v>
      </c>
      <c r="O1465">
        <v>108</v>
      </c>
      <c r="P1465">
        <f>VLOOKUP(D1465,CPI[],2,FALSE)</f>
        <v>124</v>
      </c>
      <c r="Q1465" s="5">
        <f>SUM(Movie[[#This Row],[gross]]*((VLOOKUP(2024,CPI[],2,FALSE))/Movie[[#This Row],[CPI numbers]]))</f>
        <v>544913946.05322576</v>
      </c>
      <c r="R1465" s="4">
        <f>IF(Movie[[#This Row],[budget]]=0,0,SUM((Movie[[#This Row],[gross]]-Movie[[#This Row],[budget]])/Movie[[#This Row],[budget]]))</f>
        <v>4.8214794054054053</v>
      </c>
    </row>
    <row r="1466" spans="1:18" x14ac:dyDescent="0.3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 s="1">
        <v>55000000</v>
      </c>
      <c r="M1466" s="1">
        <v>63408614</v>
      </c>
      <c r="N1466" t="s">
        <v>23</v>
      </c>
      <c r="O1466">
        <v>104</v>
      </c>
      <c r="P1466">
        <f>VLOOKUP(D1466,CPI[],2,FALSE)</f>
        <v>124</v>
      </c>
      <c r="Q1466" s="5">
        <f>SUM(Movie[[#This Row],[gross]]*((VLOOKUP(2024,CPI[],2,FALSE))/Movie[[#This Row],[CPI numbers]]))</f>
        <v>160413566.22419354</v>
      </c>
      <c r="R1466" s="4">
        <f>IF(Movie[[#This Row],[budget]]=0,0,SUM((Movie[[#This Row],[gross]]-Movie[[#This Row],[budget]])/Movie[[#This Row],[budget]]))</f>
        <v>0.15288389090909091</v>
      </c>
    </row>
    <row r="1467" spans="1:18" x14ac:dyDescent="0.3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 s="1">
        <v>14000000</v>
      </c>
      <c r="M1467" s="1">
        <v>161001698</v>
      </c>
      <c r="N1467" t="s">
        <v>5126</v>
      </c>
      <c r="O1467">
        <v>145</v>
      </c>
      <c r="P1467">
        <f>VLOOKUP(D1467,CPI[],2,FALSE)</f>
        <v>124</v>
      </c>
      <c r="Q1467" s="5">
        <f>SUM(Movie[[#This Row],[gross]]*((VLOOKUP(2024,CPI[],2,FALSE))/Movie[[#This Row],[CPI numbers]]))</f>
        <v>407308327.92419356</v>
      </c>
      <c r="R1467" s="4">
        <f>IF(Movie[[#This Row],[budget]]=0,0,SUM((Movie[[#This Row],[gross]]-Movie[[#This Row],[budget]])/Movie[[#This Row],[budget]]))</f>
        <v>10.500121285714286</v>
      </c>
    </row>
    <row r="1468" spans="1:18" x14ac:dyDescent="0.3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 s="1">
        <v>18000000</v>
      </c>
      <c r="M1468" s="1">
        <v>26979166</v>
      </c>
      <c r="N1468" t="s">
        <v>2100</v>
      </c>
      <c r="O1468">
        <v>122</v>
      </c>
      <c r="P1468">
        <f>VLOOKUP(D1468,CPI[],2,FALSE)</f>
        <v>124</v>
      </c>
      <c r="Q1468" s="5">
        <f>SUM(Movie[[#This Row],[gross]]*((VLOOKUP(2024,CPI[],2,FALSE))/Movie[[#This Row],[CPI numbers]]))</f>
        <v>68252938.501612902</v>
      </c>
      <c r="R1468" s="4">
        <f>IF(Movie[[#This Row],[budget]]=0,0,SUM((Movie[[#This Row],[gross]]-Movie[[#This Row],[budget]])/Movie[[#This Row],[budget]]))</f>
        <v>0.49884255555555557</v>
      </c>
    </row>
    <row r="1469" spans="1:18" x14ac:dyDescent="0.3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 s="1">
        <v>20000000</v>
      </c>
      <c r="M1469" s="1">
        <v>126297830</v>
      </c>
      <c r="N1469" t="s">
        <v>4878</v>
      </c>
      <c r="O1469">
        <v>124</v>
      </c>
      <c r="P1469">
        <f>VLOOKUP(D1469,CPI[],2,FALSE)</f>
        <v>124</v>
      </c>
      <c r="Q1469" s="5">
        <f>SUM(Movie[[#This Row],[gross]]*((VLOOKUP(2024,CPI[],2,FALSE))/Movie[[#This Row],[CPI numbers]]))</f>
        <v>319513139.28225803</v>
      </c>
      <c r="R1469" s="4">
        <f>IF(Movie[[#This Row],[budget]]=0,0,SUM((Movie[[#This Row],[gross]]-Movie[[#This Row],[budget]])/Movie[[#This Row],[budget]]))</f>
        <v>5.3148914999999999</v>
      </c>
    </row>
    <row r="1470" spans="1:18" x14ac:dyDescent="0.3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 s="1">
        <v>28000000</v>
      </c>
      <c r="M1470" s="1">
        <v>227853986</v>
      </c>
      <c r="N1470" t="s">
        <v>23</v>
      </c>
      <c r="O1470">
        <v>114</v>
      </c>
      <c r="P1470">
        <f>VLOOKUP(D1470,CPI[],2,FALSE)</f>
        <v>124</v>
      </c>
      <c r="Q1470" s="5">
        <f>SUM(Movie[[#This Row],[gross]]*((VLOOKUP(2024,CPI[],2,FALSE))/Movie[[#This Row],[CPI numbers]]))</f>
        <v>576433833.93709671</v>
      </c>
      <c r="R1470" s="4">
        <f>IF(Movie[[#This Row],[budget]]=0,0,SUM((Movie[[#This Row],[gross]]-Movie[[#This Row],[budget]])/Movie[[#This Row],[budget]]))</f>
        <v>7.1376423571428571</v>
      </c>
    </row>
    <row r="1471" spans="1:18" x14ac:dyDescent="0.3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 s="1">
        <v>27000000</v>
      </c>
      <c r="M1471" s="1">
        <v>73594646</v>
      </c>
      <c r="N1471" t="s">
        <v>23</v>
      </c>
      <c r="O1471">
        <v>97</v>
      </c>
      <c r="P1471">
        <f>VLOOKUP(D1471,CPI[],2,FALSE)</f>
        <v>124</v>
      </c>
      <c r="Q1471" s="5">
        <f>SUM(Movie[[#This Row],[gross]]*((VLOOKUP(2024,CPI[],2,FALSE))/Movie[[#This Row],[CPI numbers]]))</f>
        <v>186182584.27580646</v>
      </c>
      <c r="R1471" s="4">
        <f>IF(Movie[[#This Row],[budget]]=0,0,SUM((Movie[[#This Row],[gross]]-Movie[[#This Row],[budget]])/Movie[[#This Row],[budget]]))</f>
        <v>1.7257276296296296</v>
      </c>
    </row>
    <row r="1472" spans="1:18" x14ac:dyDescent="0.3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 s="1">
        <v>18000000</v>
      </c>
      <c r="M1472" s="1">
        <v>49101993</v>
      </c>
      <c r="N1472" t="s">
        <v>4878</v>
      </c>
      <c r="O1472">
        <v>102</v>
      </c>
      <c r="P1472">
        <f>VLOOKUP(D1472,CPI[],2,FALSE)</f>
        <v>124</v>
      </c>
      <c r="Q1472" s="5">
        <f>SUM(Movie[[#This Row],[gross]]*((VLOOKUP(2024,CPI[],2,FALSE))/Movie[[#This Row],[CPI numbers]]))</f>
        <v>124220122.61370967</v>
      </c>
      <c r="R1472" s="4">
        <f>IF(Movie[[#This Row],[budget]]=0,0,SUM((Movie[[#This Row],[gross]]-Movie[[#This Row],[budget]])/Movie[[#This Row],[budget]]))</f>
        <v>1.7278884999999999</v>
      </c>
    </row>
    <row r="1473" spans="1:18" x14ac:dyDescent="0.3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 s="1">
        <v>21515196</v>
      </c>
      <c r="N1473" t="s">
        <v>5140</v>
      </c>
      <c r="O1473">
        <v>100</v>
      </c>
      <c r="P1473">
        <f>VLOOKUP(D1473,CPI[],2,FALSE)</f>
        <v>124</v>
      </c>
      <c r="Q1473" s="5">
        <f>SUM(Movie[[#This Row],[gross]]*((VLOOKUP(2024,CPI[],2,FALSE))/Movie[[#This Row],[CPI numbers]]))</f>
        <v>54429975.687096775</v>
      </c>
      <c r="R1473" s="4">
        <f>IF(Movie[[#This Row],[budget]]=0,0,SUM((Movie[[#This Row],[gross]]-Movie[[#This Row],[budget]])/Movie[[#This Row],[budget]]))</f>
        <v>0</v>
      </c>
    </row>
    <row r="1474" spans="1:18" x14ac:dyDescent="0.3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 s="1">
        <v>32000000</v>
      </c>
      <c r="M1474" s="1">
        <v>156167015</v>
      </c>
      <c r="N1474" t="s">
        <v>5144</v>
      </c>
      <c r="O1474">
        <v>133</v>
      </c>
      <c r="P1474">
        <f>VLOOKUP(D1474,CPI[],2,FALSE)</f>
        <v>124</v>
      </c>
      <c r="Q1474" s="5">
        <f>SUM(Movie[[#This Row],[gross]]*((VLOOKUP(2024,CPI[],2,FALSE))/Movie[[#This Row],[CPI numbers]]))</f>
        <v>395077359.72177416</v>
      </c>
      <c r="R1474" s="4">
        <f>IF(Movie[[#This Row],[budget]]=0,0,SUM((Movie[[#This Row],[gross]]-Movie[[#This Row],[budget]])/Movie[[#This Row],[budget]]))</f>
        <v>3.8802192187500002</v>
      </c>
    </row>
    <row r="1475" spans="1:18" x14ac:dyDescent="0.3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 s="1">
        <v>6056912</v>
      </c>
      <c r="N1475" t="s">
        <v>44</v>
      </c>
      <c r="O1475">
        <v>108</v>
      </c>
      <c r="P1475">
        <f>VLOOKUP(D1475,CPI[],2,FALSE)</f>
        <v>124</v>
      </c>
      <c r="Q1475" s="5">
        <f>SUM(Movie[[#This Row],[gross]]*((VLOOKUP(2024,CPI[],2,FALSE))/Movie[[#This Row],[CPI numbers]]))</f>
        <v>15323010.438709676</v>
      </c>
      <c r="R1475" s="4">
        <f>IF(Movie[[#This Row],[budget]]=0,0,SUM((Movie[[#This Row],[gross]]-Movie[[#This Row],[budget]])/Movie[[#This Row],[budget]]))</f>
        <v>0</v>
      </c>
    </row>
    <row r="1476" spans="1:18" x14ac:dyDescent="0.3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 s="1">
        <v>30000000</v>
      </c>
      <c r="M1476" s="1">
        <v>60864870</v>
      </c>
      <c r="N1476" t="s">
        <v>5149</v>
      </c>
      <c r="O1476">
        <v>116</v>
      </c>
      <c r="P1476">
        <f>VLOOKUP(D1476,CPI[],2,FALSE)</f>
        <v>124</v>
      </c>
      <c r="Q1476" s="5">
        <f>SUM(Movie[[#This Row],[gross]]*((VLOOKUP(2024,CPI[],2,FALSE))/Movie[[#This Row],[CPI numbers]]))</f>
        <v>153978304.18548387</v>
      </c>
      <c r="R1476" s="4">
        <f>IF(Movie[[#This Row],[budget]]=0,0,SUM((Movie[[#This Row],[gross]]-Movie[[#This Row],[budget]])/Movie[[#This Row],[budget]]))</f>
        <v>1.028829</v>
      </c>
    </row>
    <row r="1477" spans="1:18" x14ac:dyDescent="0.3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 s="1">
        <v>24000000</v>
      </c>
      <c r="M1477" s="1">
        <v>22099847</v>
      </c>
      <c r="N1477" t="s">
        <v>5152</v>
      </c>
      <c r="O1477">
        <v>109</v>
      </c>
      <c r="P1477">
        <f>VLOOKUP(D1477,CPI[],2,FALSE)</f>
        <v>124</v>
      </c>
      <c r="Q1477" s="5">
        <f>SUM(Movie[[#This Row],[gross]]*((VLOOKUP(2024,CPI[],2,FALSE))/Movie[[#This Row],[CPI numbers]]))</f>
        <v>55909048.418548383</v>
      </c>
      <c r="R1477" s="4">
        <f>IF(Movie[[#This Row],[budget]]=0,0,SUM((Movie[[#This Row],[gross]]-Movie[[#This Row],[budget]])/Movie[[#This Row],[budget]]))</f>
        <v>-7.9173041666666666E-2</v>
      </c>
    </row>
    <row r="1478" spans="1:18" x14ac:dyDescent="0.3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 s="1">
        <v>7724701</v>
      </c>
      <c r="N1478" t="s">
        <v>5156</v>
      </c>
      <c r="O1478">
        <v>124</v>
      </c>
      <c r="P1478">
        <f>VLOOKUP(D1478,CPI[],2,FALSE)</f>
        <v>124</v>
      </c>
      <c r="Q1478" s="5">
        <f>SUM(Movie[[#This Row],[gross]]*((VLOOKUP(2024,CPI[],2,FALSE))/Movie[[#This Row],[CPI numbers]]))</f>
        <v>19542247.61048387</v>
      </c>
      <c r="R1478" s="4">
        <f>IF(Movie[[#This Row],[budget]]=0,0,SUM((Movie[[#This Row],[gross]]-Movie[[#This Row],[budget]])/Movie[[#This Row],[budget]]))</f>
        <v>0</v>
      </c>
    </row>
    <row r="1479" spans="1:18" x14ac:dyDescent="0.3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 s="1">
        <v>7000000</v>
      </c>
      <c r="M1479" s="1">
        <v>9094451</v>
      </c>
      <c r="N1479" t="s">
        <v>2175</v>
      </c>
      <c r="O1479">
        <v>103</v>
      </c>
      <c r="P1479">
        <f>VLOOKUP(D1479,CPI[],2,FALSE)</f>
        <v>124</v>
      </c>
      <c r="Q1479" s="5">
        <f>SUM(Movie[[#This Row],[gross]]*((VLOOKUP(2024,CPI[],2,FALSE))/Movie[[#This Row],[CPI numbers]]))</f>
        <v>23007494.183064517</v>
      </c>
      <c r="R1479" s="4">
        <f>IF(Movie[[#This Row],[budget]]=0,0,SUM((Movie[[#This Row],[gross]]-Movie[[#This Row],[budget]])/Movie[[#This Row],[budget]]))</f>
        <v>0.29920728571428573</v>
      </c>
    </row>
    <row r="1480" spans="1:18" x14ac:dyDescent="0.3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 s="1">
        <v>18000000</v>
      </c>
      <c r="M1480" s="1">
        <v>46908987</v>
      </c>
      <c r="N1480" t="s">
        <v>2100</v>
      </c>
      <c r="O1480">
        <v>103</v>
      </c>
      <c r="P1480">
        <f>VLOOKUP(D1480,CPI[],2,FALSE)</f>
        <v>124</v>
      </c>
      <c r="Q1480" s="5">
        <f>SUM(Movie[[#This Row],[gross]]*((VLOOKUP(2024,CPI[],2,FALSE))/Movie[[#This Row],[CPI numbers]]))</f>
        <v>118672171.14435484</v>
      </c>
      <c r="R1480" s="4">
        <f>IF(Movie[[#This Row],[budget]]=0,0,SUM((Movie[[#This Row],[gross]]-Movie[[#This Row],[budget]])/Movie[[#This Row],[budget]]))</f>
        <v>1.6060548333333333</v>
      </c>
    </row>
    <row r="1481" spans="1:18" x14ac:dyDescent="0.3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 s="1">
        <v>22500000</v>
      </c>
      <c r="M1481" s="1">
        <v>18671317</v>
      </c>
      <c r="N1481" t="s">
        <v>5165</v>
      </c>
      <c r="O1481">
        <v>113</v>
      </c>
      <c r="P1481">
        <f>VLOOKUP(D1481,CPI[],2,FALSE)</f>
        <v>124</v>
      </c>
      <c r="Q1481" s="5">
        <f>SUM(Movie[[#This Row],[gross]]*((VLOOKUP(2024,CPI[],2,FALSE))/Movie[[#This Row],[CPI numbers]]))</f>
        <v>47235420.507258065</v>
      </c>
      <c r="R1481" s="4">
        <f>IF(Movie[[#This Row],[budget]]=0,0,SUM((Movie[[#This Row],[gross]]-Movie[[#This Row],[budget]])/Movie[[#This Row],[budget]]))</f>
        <v>-0.17016368888888889</v>
      </c>
    </row>
    <row r="1482" spans="1:18" x14ac:dyDescent="0.3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 s="1">
        <v>18000000</v>
      </c>
      <c r="M1482" s="1">
        <v>10647219</v>
      </c>
      <c r="N1482" t="s">
        <v>50</v>
      </c>
      <c r="O1482">
        <v>108</v>
      </c>
      <c r="P1482">
        <f>VLOOKUP(D1482,CPI[],2,FALSE)</f>
        <v>124</v>
      </c>
      <c r="Q1482" s="5">
        <f>SUM(Movie[[#This Row],[gross]]*((VLOOKUP(2024,CPI[],2,FALSE))/Movie[[#This Row],[CPI numbers]]))</f>
        <v>26935746.776612904</v>
      </c>
      <c r="R1482" s="4">
        <f>IF(Movie[[#This Row],[budget]]=0,0,SUM((Movie[[#This Row],[gross]]-Movie[[#This Row],[budget]])/Movie[[#This Row],[budget]]))</f>
        <v>-0.40848783333333333</v>
      </c>
    </row>
    <row r="1483" spans="1:18" x14ac:dyDescent="0.3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 s="1">
        <v>14743391</v>
      </c>
      <c r="N1483" t="s">
        <v>5172</v>
      </c>
      <c r="O1483">
        <v>103</v>
      </c>
      <c r="P1483">
        <f>VLOOKUP(D1483,CPI[],2,FALSE)</f>
        <v>124</v>
      </c>
      <c r="Q1483" s="5">
        <f>SUM(Movie[[#This Row],[gross]]*((VLOOKUP(2024,CPI[],2,FALSE))/Movie[[#This Row],[CPI numbers]]))</f>
        <v>37298401.263709679</v>
      </c>
      <c r="R1483" s="4">
        <f>IF(Movie[[#This Row],[budget]]=0,0,SUM((Movie[[#This Row],[gross]]-Movie[[#This Row],[budget]])/Movie[[#This Row],[budget]]))</f>
        <v>0</v>
      </c>
    </row>
    <row r="1484" spans="1:18" x14ac:dyDescent="0.3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 s="1">
        <v>26000000</v>
      </c>
      <c r="M1484" s="1">
        <v>160188546</v>
      </c>
      <c r="N1484" t="s">
        <v>180</v>
      </c>
      <c r="O1484">
        <v>116</v>
      </c>
      <c r="P1484">
        <f>VLOOKUP(D1484,CPI[],2,FALSE)</f>
        <v>124</v>
      </c>
      <c r="Q1484" s="5">
        <f>SUM(Movie[[#This Row],[gross]]*((VLOOKUP(2024,CPI[],2,FALSE))/Movie[[#This Row],[CPI numbers]]))</f>
        <v>405251184.51774192</v>
      </c>
      <c r="R1484" s="4">
        <f>IF(Movie[[#This Row],[budget]]=0,0,SUM((Movie[[#This Row],[gross]]-Movie[[#This Row],[budget]])/Movie[[#This Row],[budget]]))</f>
        <v>5.1610979230769232</v>
      </c>
    </row>
    <row r="1485" spans="1:18" x14ac:dyDescent="0.3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 s="1">
        <v>11060485</v>
      </c>
      <c r="N1485" t="s">
        <v>4664</v>
      </c>
      <c r="O1485">
        <v>105</v>
      </c>
      <c r="P1485">
        <f>VLOOKUP(D1485,CPI[],2,FALSE)</f>
        <v>124</v>
      </c>
      <c r="Q1485" s="5">
        <f>SUM(Movie[[#This Row],[gross]]*((VLOOKUP(2024,CPI[],2,FALSE))/Movie[[#This Row],[CPI numbers]]))</f>
        <v>27981243.100806452</v>
      </c>
      <c r="R1485" s="4">
        <f>IF(Movie[[#This Row],[budget]]=0,0,SUM((Movie[[#This Row],[gross]]-Movie[[#This Row],[budget]])/Movie[[#This Row],[budget]]))</f>
        <v>0</v>
      </c>
    </row>
    <row r="1486" spans="1:18" x14ac:dyDescent="0.3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 s="1">
        <v>793775</v>
      </c>
      <c r="N1486" t="s">
        <v>5183</v>
      </c>
      <c r="O1486">
        <v>100</v>
      </c>
      <c r="P1486">
        <f>VLOOKUP(D1486,CPI[],2,FALSE)</f>
        <v>124</v>
      </c>
      <c r="Q1486" s="5">
        <f>SUM(Movie[[#This Row],[gross]]*((VLOOKUP(2024,CPI[],2,FALSE))/Movie[[#This Row],[CPI numbers]]))</f>
        <v>2008122.7217741935</v>
      </c>
      <c r="R1486" s="4">
        <f>IF(Movie[[#This Row],[budget]]=0,0,SUM((Movie[[#This Row],[gross]]-Movie[[#This Row],[budget]])/Movie[[#This Row],[budget]]))</f>
        <v>0</v>
      </c>
    </row>
    <row r="1487" spans="1:18" x14ac:dyDescent="0.3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 s="1">
        <v>6000000</v>
      </c>
      <c r="M1487" s="1">
        <v>14278900</v>
      </c>
      <c r="N1487" t="s">
        <v>4150</v>
      </c>
      <c r="O1487">
        <v>100</v>
      </c>
      <c r="P1487">
        <f>VLOOKUP(D1487,CPI[],2,FALSE)</f>
        <v>124</v>
      </c>
      <c r="Q1487" s="5">
        <f>SUM(Movie[[#This Row],[gross]]*((VLOOKUP(2024,CPI[],2,FALSE))/Movie[[#This Row],[CPI numbers]]))</f>
        <v>36123313.951612905</v>
      </c>
      <c r="R1487" s="4">
        <f>IF(Movie[[#This Row],[budget]]=0,0,SUM((Movie[[#This Row],[gross]]-Movie[[#This Row],[budget]])/Movie[[#This Row],[budget]]))</f>
        <v>1.3798166666666667</v>
      </c>
    </row>
    <row r="1488" spans="1:18" x14ac:dyDescent="0.3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 s="1">
        <v>5000000</v>
      </c>
      <c r="M1488" s="1">
        <v>6157157</v>
      </c>
      <c r="N1488" t="s">
        <v>5191</v>
      </c>
      <c r="O1488">
        <v>97</v>
      </c>
      <c r="P1488">
        <f>VLOOKUP(D1488,CPI[],2,FALSE)</f>
        <v>124</v>
      </c>
      <c r="Q1488" s="5">
        <f>SUM(Movie[[#This Row],[gross]]*((VLOOKUP(2024,CPI[],2,FALSE))/Movie[[#This Row],[CPI numbers]]))</f>
        <v>15576614.120161289</v>
      </c>
      <c r="R1488" s="4">
        <f>IF(Movie[[#This Row],[budget]]=0,0,SUM((Movie[[#This Row],[gross]]-Movie[[#This Row],[budget]])/Movie[[#This Row],[budget]]))</f>
        <v>0.23143140000000001</v>
      </c>
    </row>
    <row r="1489" spans="1:18" x14ac:dyDescent="0.3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 s="1">
        <v>7500000</v>
      </c>
      <c r="M1489" s="1">
        <v>296999813</v>
      </c>
      <c r="N1489" t="s">
        <v>2100</v>
      </c>
      <c r="O1489">
        <v>93</v>
      </c>
      <c r="P1489">
        <f>VLOOKUP(D1489,CPI[],2,FALSE)</f>
        <v>124</v>
      </c>
      <c r="Q1489" s="5">
        <f>SUM(Movie[[#This Row],[gross]]*((VLOOKUP(2024,CPI[],2,FALSE))/Movie[[#This Row],[CPI numbers]]))</f>
        <v>751361623.69435477</v>
      </c>
      <c r="R1489" s="4">
        <f>IF(Movie[[#This Row],[budget]]=0,0,SUM((Movie[[#This Row],[gross]]-Movie[[#This Row],[budget]])/Movie[[#This Row],[budget]]))</f>
        <v>38.599975066666666</v>
      </c>
    </row>
    <row r="1490" spans="1:18" x14ac:dyDescent="0.3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 s="1">
        <v>27800000</v>
      </c>
      <c r="M1490" s="1">
        <v>52210049</v>
      </c>
      <c r="N1490" t="s">
        <v>44</v>
      </c>
      <c r="O1490">
        <v>107</v>
      </c>
      <c r="P1490">
        <f>VLOOKUP(D1490,CPI[],2,FALSE)</f>
        <v>124</v>
      </c>
      <c r="Q1490" s="5">
        <f>SUM(Movie[[#This Row],[gross]]*((VLOOKUP(2024,CPI[],2,FALSE))/Movie[[#This Row],[CPI numbers]]))</f>
        <v>132083002.99435483</v>
      </c>
      <c r="R1490" s="4">
        <f>IF(Movie[[#This Row],[budget]]=0,0,SUM((Movie[[#This Row],[gross]]-Movie[[#This Row],[budget]])/Movie[[#This Row],[budget]]))</f>
        <v>0.87805931654676261</v>
      </c>
    </row>
    <row r="1491" spans="1:18" x14ac:dyDescent="0.3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 s="1">
        <v>4088140</v>
      </c>
      <c r="N1491" t="s">
        <v>5198</v>
      </c>
      <c r="O1491">
        <v>101</v>
      </c>
      <c r="P1491">
        <f>VLOOKUP(D1491,CPI[],2,FALSE)</f>
        <v>124</v>
      </c>
      <c r="Q1491" s="5">
        <f>SUM(Movie[[#This Row],[gross]]*((VLOOKUP(2024,CPI[],2,FALSE))/Movie[[#This Row],[CPI numbers]]))</f>
        <v>10342334.822580645</v>
      </c>
      <c r="R1491" s="4">
        <f>IF(Movie[[#This Row],[budget]]=0,0,SUM((Movie[[#This Row],[gross]]-Movie[[#This Row],[budget]])/Movie[[#This Row],[budget]]))</f>
        <v>0</v>
      </c>
    </row>
    <row r="1492" spans="1:18" x14ac:dyDescent="0.3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 s="1">
        <v>13800000</v>
      </c>
      <c r="M1492" s="1">
        <v>27100027</v>
      </c>
      <c r="N1492" t="s">
        <v>1083</v>
      </c>
      <c r="O1492">
        <v>84</v>
      </c>
      <c r="P1492">
        <f>VLOOKUP(D1492,CPI[],2,FALSE)</f>
        <v>124</v>
      </c>
      <c r="Q1492" s="5">
        <f>SUM(Movie[[#This Row],[gross]]*((VLOOKUP(2024,CPI[],2,FALSE))/Movie[[#This Row],[CPI numbers]]))</f>
        <v>68558697.337903231</v>
      </c>
      <c r="R1492" s="4">
        <f>IF(Movie[[#This Row],[budget]]=0,0,SUM((Movie[[#This Row],[gross]]-Movie[[#This Row],[budget]])/Movie[[#This Row],[budget]]))</f>
        <v>0.96377007246376811</v>
      </c>
    </row>
    <row r="1493" spans="1:18" x14ac:dyDescent="0.3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 s="1">
        <v>500000</v>
      </c>
      <c r="M1493" s="1">
        <v>10166459</v>
      </c>
      <c r="N1493" t="s">
        <v>4659</v>
      </c>
      <c r="O1493">
        <v>86</v>
      </c>
      <c r="P1493">
        <f>VLOOKUP(D1493,CPI[],2,FALSE)</f>
        <v>124</v>
      </c>
      <c r="Q1493" s="5">
        <f>SUM(Movie[[#This Row],[gross]]*((VLOOKUP(2024,CPI[],2,FALSE))/Movie[[#This Row],[CPI numbers]]))</f>
        <v>25719501.518548388</v>
      </c>
      <c r="R1493" s="4">
        <f>IF(Movie[[#This Row],[budget]]=0,0,SUM((Movie[[#This Row],[gross]]-Movie[[#This Row],[budget]])/Movie[[#This Row],[budget]]))</f>
        <v>19.332917999999999</v>
      </c>
    </row>
    <row r="1494" spans="1:18" x14ac:dyDescent="0.3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 s="1">
        <v>31000000</v>
      </c>
      <c r="M1494" s="1">
        <v>74134790</v>
      </c>
      <c r="N1494" t="s">
        <v>61</v>
      </c>
      <c r="O1494">
        <v>122</v>
      </c>
      <c r="P1494">
        <f>VLOOKUP(D1494,CPI[],2,FALSE)</f>
        <v>124</v>
      </c>
      <c r="Q1494" s="5">
        <f>SUM(Movie[[#This Row],[gross]]*((VLOOKUP(2024,CPI[],2,FALSE))/Movie[[#This Row],[CPI numbers]]))</f>
        <v>187549061.47580644</v>
      </c>
      <c r="R1494" s="4">
        <f>IF(Movie[[#This Row],[budget]]=0,0,SUM((Movie[[#This Row],[gross]]-Movie[[#This Row],[budget]])/Movie[[#This Row],[budget]]))</f>
        <v>1.3914448387096774</v>
      </c>
    </row>
    <row r="1495" spans="1:18" x14ac:dyDescent="0.3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 s="1">
        <v>25000000</v>
      </c>
      <c r="M1495" s="1">
        <v>15704614</v>
      </c>
      <c r="N1495" t="s">
        <v>3166</v>
      </c>
      <c r="O1495">
        <v>98</v>
      </c>
      <c r="P1495">
        <f>VLOOKUP(D1495,CPI[],2,FALSE)</f>
        <v>124</v>
      </c>
      <c r="Q1495" s="5">
        <f>SUM(Movie[[#This Row],[gross]]*((VLOOKUP(2024,CPI[],2,FALSE))/Movie[[#This Row],[CPI numbers]]))</f>
        <v>39730140.417741932</v>
      </c>
      <c r="R1495" s="4">
        <f>IF(Movie[[#This Row],[budget]]=0,0,SUM((Movie[[#This Row],[gross]]-Movie[[#This Row],[budget]])/Movie[[#This Row],[budget]]))</f>
        <v>-0.37181544</v>
      </c>
    </row>
    <row r="1496" spans="1:18" x14ac:dyDescent="0.3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 s="1">
        <v>5000000</v>
      </c>
      <c r="M1496" s="1">
        <v>1700000</v>
      </c>
      <c r="N1496" t="s">
        <v>4791</v>
      </c>
      <c r="O1496">
        <v>97</v>
      </c>
      <c r="P1496">
        <f>VLOOKUP(D1496,CPI[],2,FALSE)</f>
        <v>124</v>
      </c>
      <c r="Q1496" s="5">
        <f>SUM(Movie[[#This Row],[gross]]*((VLOOKUP(2024,CPI[],2,FALSE))/Movie[[#This Row],[CPI numbers]]))</f>
        <v>4300725.8064516131</v>
      </c>
      <c r="R1496" s="4">
        <f>IF(Movie[[#This Row],[budget]]=0,0,SUM((Movie[[#This Row],[gross]]-Movie[[#This Row],[budget]])/Movie[[#This Row],[budget]]))</f>
        <v>-0.66</v>
      </c>
    </row>
    <row r="1497" spans="1:18" x14ac:dyDescent="0.3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 s="1">
        <v>10400000</v>
      </c>
      <c r="M1497" s="1">
        <v>7825009</v>
      </c>
      <c r="N1497" t="s">
        <v>536</v>
      </c>
      <c r="O1497">
        <v>96</v>
      </c>
      <c r="P1497">
        <f>VLOOKUP(D1497,CPI[],2,FALSE)</f>
        <v>124</v>
      </c>
      <c r="Q1497" s="5">
        <f>SUM(Movie[[#This Row],[gross]]*((VLOOKUP(2024,CPI[],2,FALSE))/Movie[[#This Row],[CPI numbers]]))</f>
        <v>19796010.671774194</v>
      </c>
      <c r="R1497" s="4">
        <f>IF(Movie[[#This Row],[budget]]=0,0,SUM((Movie[[#This Row],[gross]]-Movie[[#This Row],[budget]])/Movie[[#This Row],[budget]]))</f>
        <v>-0.24759528846153847</v>
      </c>
    </row>
    <row r="1498" spans="1:18" x14ac:dyDescent="0.3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 s="1">
        <v>1500000</v>
      </c>
      <c r="M1498" s="1">
        <v>14697005</v>
      </c>
      <c r="N1498" t="s">
        <v>384</v>
      </c>
      <c r="O1498">
        <v>97</v>
      </c>
      <c r="P1498">
        <f>VLOOKUP(D1498,CPI[],2,FALSE)</f>
        <v>124</v>
      </c>
      <c r="Q1498" s="5">
        <f>SUM(Movie[[#This Row],[gross]]*((VLOOKUP(2024,CPI[],2,FALSE))/Movie[[#This Row],[CPI numbers]]))</f>
        <v>37181052.165322579</v>
      </c>
      <c r="R1498" s="4">
        <f>IF(Movie[[#This Row],[budget]]=0,0,SUM((Movie[[#This Row],[gross]]-Movie[[#This Row],[budget]])/Movie[[#This Row],[budget]]))</f>
        <v>8.7980033333333338</v>
      </c>
    </row>
    <row r="1499" spans="1:18" x14ac:dyDescent="0.3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 s="1">
        <v>30000000</v>
      </c>
      <c r="M1499" s="1">
        <v>134212055</v>
      </c>
      <c r="N1499" t="s">
        <v>44</v>
      </c>
      <c r="O1499">
        <v>125</v>
      </c>
      <c r="P1499">
        <f>VLOOKUP(D1499,CPI[],2,FALSE)</f>
        <v>124</v>
      </c>
      <c r="Q1499" s="5">
        <f>SUM(Movie[[#This Row],[gross]]*((VLOOKUP(2024,CPI[],2,FALSE))/Movie[[#This Row],[CPI numbers]]))</f>
        <v>339534852.04435486</v>
      </c>
      <c r="R1499" s="4">
        <f>IF(Movie[[#This Row],[budget]]=0,0,SUM((Movie[[#This Row],[gross]]-Movie[[#This Row],[budget]])/Movie[[#This Row],[budget]]))</f>
        <v>3.4737351666666667</v>
      </c>
    </row>
    <row r="1500" spans="1:18" x14ac:dyDescent="0.3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 s="1">
        <v>18000000</v>
      </c>
      <c r="M1500" s="1">
        <v>8508843</v>
      </c>
      <c r="N1500" t="s">
        <v>4655</v>
      </c>
      <c r="O1500">
        <v>105</v>
      </c>
      <c r="P1500">
        <f>VLOOKUP(D1500,CPI[],2,FALSE)</f>
        <v>124</v>
      </c>
      <c r="Q1500" s="5">
        <f>SUM(Movie[[#This Row],[gross]]*((VLOOKUP(2024,CPI[],2,FALSE))/Movie[[#This Row],[CPI numbers]]))</f>
        <v>21526000.395967741</v>
      </c>
      <c r="R1500" s="4">
        <f>IF(Movie[[#This Row],[budget]]=0,0,SUM((Movie[[#This Row],[gross]]-Movie[[#This Row],[budget]])/Movie[[#This Row],[budget]]))</f>
        <v>-0.52728649999999999</v>
      </c>
    </row>
    <row r="1501" spans="1:18" x14ac:dyDescent="0.3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 s="1">
        <v>7500000</v>
      </c>
      <c r="M1501" s="1">
        <v>145793296</v>
      </c>
      <c r="N1501" t="s">
        <v>5222</v>
      </c>
      <c r="O1501">
        <v>99</v>
      </c>
      <c r="P1501">
        <f>VLOOKUP(D1501,CPI[],2,FALSE)</f>
        <v>124</v>
      </c>
      <c r="Q1501" s="5">
        <f>SUM(Movie[[#This Row],[gross]]*((VLOOKUP(2024,CPI[],2,FALSE))/Movie[[#This Row],[CPI numbers]]))</f>
        <v>368833523.83225805</v>
      </c>
      <c r="R1501" s="4">
        <f>IF(Movie[[#This Row],[budget]]=0,0,SUM((Movie[[#This Row],[gross]]-Movie[[#This Row],[budget]])/Movie[[#This Row],[budget]]))</f>
        <v>18.439106133333333</v>
      </c>
    </row>
    <row r="1502" spans="1:18" x14ac:dyDescent="0.3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 s="1">
        <v>2500000</v>
      </c>
      <c r="M1502" s="1">
        <v>4729352</v>
      </c>
      <c r="N1502" t="s">
        <v>4979</v>
      </c>
      <c r="O1502">
        <v>101</v>
      </c>
      <c r="P1502">
        <f>VLOOKUP(D1502,CPI[],2,FALSE)</f>
        <v>124</v>
      </c>
      <c r="Q1502" s="5">
        <f>SUM(Movie[[#This Row],[gross]]*((VLOOKUP(2024,CPI[],2,FALSE))/Movie[[#This Row],[CPI numbers]]))</f>
        <v>11964497.761290323</v>
      </c>
      <c r="R1502" s="4">
        <f>IF(Movie[[#This Row],[budget]]=0,0,SUM((Movie[[#This Row],[gross]]-Movie[[#This Row],[budget]])/Movie[[#This Row],[budget]]))</f>
        <v>0.8917408</v>
      </c>
    </row>
    <row r="1503" spans="1:18" x14ac:dyDescent="0.3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 s="1">
        <v>6000000</v>
      </c>
      <c r="M1503" s="1">
        <v>22168359</v>
      </c>
      <c r="N1503" t="s">
        <v>2026</v>
      </c>
      <c r="O1503">
        <v>89</v>
      </c>
      <c r="P1503">
        <f>VLOOKUP(D1503,CPI[],2,FALSE)</f>
        <v>124</v>
      </c>
      <c r="Q1503" s="5">
        <f>SUM(Movie[[#This Row],[gross]]*((VLOOKUP(2024,CPI[],2,FALSE))/Movie[[#This Row],[CPI numbers]]))</f>
        <v>56082372.728225805</v>
      </c>
      <c r="R1503" s="4">
        <f>IF(Movie[[#This Row],[budget]]=0,0,SUM((Movie[[#This Row],[gross]]-Movie[[#This Row],[budget]])/Movie[[#This Row],[budget]]))</f>
        <v>2.6947264999999998</v>
      </c>
    </row>
    <row r="1504" spans="1:18" x14ac:dyDescent="0.3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 s="1">
        <v>5552441</v>
      </c>
      <c r="N1504" t="s">
        <v>5234</v>
      </c>
      <c r="O1504">
        <v>114</v>
      </c>
      <c r="P1504">
        <f>VLOOKUP(D1504,CPI[],2,FALSE)</f>
        <v>124</v>
      </c>
      <c r="Q1504" s="5">
        <f>SUM(Movie[[#This Row],[gross]]*((VLOOKUP(2024,CPI[],2,FALSE))/Movie[[#This Row],[CPI numbers]]))</f>
        <v>14046780.174999999</v>
      </c>
      <c r="R1504" s="4">
        <f>IF(Movie[[#This Row],[budget]]=0,0,SUM((Movie[[#This Row],[gross]]-Movie[[#This Row],[budget]])/Movie[[#This Row],[budget]]))</f>
        <v>0</v>
      </c>
    </row>
    <row r="1505" spans="1:18" x14ac:dyDescent="0.3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 s="1">
        <v>5000000</v>
      </c>
      <c r="M1505" s="1">
        <v>11642254</v>
      </c>
      <c r="N1505" t="s">
        <v>5237</v>
      </c>
      <c r="O1505">
        <v>96</v>
      </c>
      <c r="P1505">
        <f>VLOOKUP(D1505,CPI[],2,FALSE)</f>
        <v>124</v>
      </c>
      <c r="Q1505" s="5">
        <f>SUM(Movie[[#This Row],[gross]]*((VLOOKUP(2024,CPI[],2,FALSE))/Movie[[#This Row],[CPI numbers]]))</f>
        <v>29453024.837096773</v>
      </c>
      <c r="R1505" s="4">
        <f>IF(Movie[[#This Row],[budget]]=0,0,SUM((Movie[[#This Row],[gross]]-Movie[[#This Row],[budget]])/Movie[[#This Row],[budget]]))</f>
        <v>1.3284507999999999</v>
      </c>
    </row>
    <row r="1506" spans="1:18" x14ac:dyDescent="0.3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 s="1">
        <v>8000000</v>
      </c>
      <c r="M1506" s="1">
        <v>8143225</v>
      </c>
      <c r="N1506" t="s">
        <v>5241</v>
      </c>
      <c r="O1506">
        <v>99</v>
      </c>
      <c r="P1506">
        <f>VLOOKUP(D1506,CPI[],2,FALSE)</f>
        <v>124</v>
      </c>
      <c r="Q1506" s="5">
        <f>SUM(Movie[[#This Row],[gross]]*((VLOOKUP(2024,CPI[],2,FALSE))/Movie[[#This Row],[CPI numbers]]))</f>
        <v>20601045.826612905</v>
      </c>
      <c r="R1506" s="4">
        <f>IF(Movie[[#This Row],[budget]]=0,0,SUM((Movie[[#This Row],[gross]]-Movie[[#This Row],[budget]])/Movie[[#This Row],[budget]]))</f>
        <v>1.7903124999999999E-2</v>
      </c>
    </row>
    <row r="1507" spans="1:18" x14ac:dyDescent="0.3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 s="1">
        <v>19000000</v>
      </c>
      <c r="M1507" s="1">
        <v>110879513</v>
      </c>
      <c r="N1507" t="s">
        <v>61</v>
      </c>
      <c r="O1507">
        <v>113</v>
      </c>
      <c r="P1507">
        <f>VLOOKUP(D1507,CPI[],2,FALSE)</f>
        <v>124</v>
      </c>
      <c r="Q1507" s="5">
        <f>SUM(Movie[[#This Row],[gross]]*((VLOOKUP(2024,CPI[],2,FALSE))/Movie[[#This Row],[CPI numbers]]))</f>
        <v>280507284.09758061</v>
      </c>
      <c r="R1507" s="4">
        <f>IF(Movie[[#This Row],[budget]]=0,0,SUM((Movie[[#This Row],[gross]]-Movie[[#This Row],[budget]])/Movie[[#This Row],[budget]]))</f>
        <v>4.8357638421052629</v>
      </c>
    </row>
    <row r="1508" spans="1:18" x14ac:dyDescent="0.3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 s="1">
        <v>9000000</v>
      </c>
      <c r="M1508" s="1">
        <v>19674852</v>
      </c>
      <c r="N1508" t="s">
        <v>5246</v>
      </c>
      <c r="O1508">
        <v>101</v>
      </c>
      <c r="P1508">
        <f>VLOOKUP(D1508,CPI[],2,FALSE)</f>
        <v>124</v>
      </c>
      <c r="Q1508" s="5">
        <f>SUM(Movie[[#This Row],[gross]]*((VLOOKUP(2024,CPI[],2,FALSE))/Movie[[#This Row],[CPI numbers]]))</f>
        <v>49774202.196774192</v>
      </c>
      <c r="R1508" s="4">
        <f>IF(Movie[[#This Row],[budget]]=0,0,SUM((Movie[[#This Row],[gross]]-Movie[[#This Row],[budget]])/Movie[[#This Row],[budget]]))</f>
        <v>1.1860946666666667</v>
      </c>
    </row>
    <row r="1509" spans="1:18" x14ac:dyDescent="0.3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 s="1">
        <v>17000000</v>
      </c>
      <c r="M1509" s="1">
        <v>78247647</v>
      </c>
      <c r="N1509" t="s">
        <v>5080</v>
      </c>
      <c r="O1509">
        <v>101</v>
      </c>
      <c r="P1509">
        <f>VLOOKUP(D1509,CPI[],2,FALSE)</f>
        <v>124</v>
      </c>
      <c r="Q1509" s="5">
        <f>SUM(Movie[[#This Row],[gross]]*((VLOOKUP(2024,CPI[],2,FALSE))/Movie[[#This Row],[CPI numbers]]))</f>
        <v>197953926.32177418</v>
      </c>
      <c r="R1509" s="4">
        <f>IF(Movie[[#This Row],[budget]]=0,0,SUM((Movie[[#This Row],[gross]]-Movie[[#This Row],[budget]])/Movie[[#This Row],[budget]]))</f>
        <v>3.6028027647058822</v>
      </c>
    </row>
    <row r="1510" spans="1:18" x14ac:dyDescent="0.3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 s="1">
        <v>10000000</v>
      </c>
      <c r="M1510" s="1">
        <v>31906454</v>
      </c>
      <c r="N1510" t="s">
        <v>5250</v>
      </c>
      <c r="O1510">
        <v>108</v>
      </c>
      <c r="P1510">
        <f>VLOOKUP(D1510,CPI[],2,FALSE)</f>
        <v>124</v>
      </c>
      <c r="Q1510" s="5">
        <f>SUM(Movie[[#This Row],[gross]]*((VLOOKUP(2024,CPI[],2,FALSE))/Movie[[#This Row],[CPI numbers]]))</f>
        <v>80718182.417741939</v>
      </c>
      <c r="R1510" s="4">
        <f>IF(Movie[[#This Row],[budget]]=0,0,SUM((Movie[[#This Row],[gross]]-Movie[[#This Row],[budget]])/Movie[[#This Row],[budget]]))</f>
        <v>2.1906454000000002</v>
      </c>
    </row>
    <row r="1511" spans="1:18" x14ac:dyDescent="0.3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 s="1">
        <v>9000000</v>
      </c>
      <c r="M1511" s="1">
        <v>10161099</v>
      </c>
      <c r="N1511" t="s">
        <v>5255</v>
      </c>
      <c r="O1511">
        <v>137</v>
      </c>
      <c r="P1511">
        <f>VLOOKUP(D1511,CPI[],2,FALSE)</f>
        <v>124</v>
      </c>
      <c r="Q1511" s="5">
        <f>SUM(Movie[[#This Row],[gross]]*((VLOOKUP(2024,CPI[],2,FALSE))/Movie[[#This Row],[CPI numbers]]))</f>
        <v>25705941.583064515</v>
      </c>
      <c r="R1511" s="4">
        <f>IF(Movie[[#This Row],[budget]]=0,0,SUM((Movie[[#This Row],[gross]]-Movie[[#This Row],[budget]])/Movie[[#This Row],[budget]]))</f>
        <v>0.12901099999999999</v>
      </c>
    </row>
    <row r="1512" spans="1:18" x14ac:dyDescent="0.3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 s="1">
        <v>12065892</v>
      </c>
      <c r="N1512" t="s">
        <v>4655</v>
      </c>
      <c r="O1512">
        <v>90</v>
      </c>
      <c r="P1512">
        <f>VLOOKUP(D1512,CPI[],2,FALSE)</f>
        <v>124</v>
      </c>
      <c r="Q1512" s="5">
        <f>SUM(Movie[[#This Row],[gross]]*((VLOOKUP(2024,CPI[],2,FALSE))/Movie[[#This Row],[CPI numbers]]))</f>
        <v>30524760.648387097</v>
      </c>
      <c r="R1512" s="4">
        <f>IF(Movie[[#This Row],[budget]]=0,0,SUM((Movie[[#This Row],[gross]]-Movie[[#This Row],[budget]])/Movie[[#This Row],[budget]]))</f>
        <v>0</v>
      </c>
    </row>
    <row r="1513" spans="1:18" x14ac:dyDescent="0.3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 s="1">
        <v>5000000</v>
      </c>
      <c r="M1513" s="1">
        <v>14343976</v>
      </c>
      <c r="N1513" t="s">
        <v>44</v>
      </c>
      <c r="O1513">
        <v>100</v>
      </c>
      <c r="P1513">
        <f>VLOOKUP(D1513,CPI[],2,FALSE)</f>
        <v>124</v>
      </c>
      <c r="Q1513" s="5">
        <f>SUM(Movie[[#This Row],[gross]]*((VLOOKUP(2024,CPI[],2,FALSE))/Movie[[#This Row],[CPI numbers]]))</f>
        <v>36287945.73548387</v>
      </c>
      <c r="R1513" s="4">
        <f>IF(Movie[[#This Row],[budget]]=0,0,SUM((Movie[[#This Row],[gross]]-Movie[[#This Row],[budget]])/Movie[[#This Row],[budget]]))</f>
        <v>1.8687952000000001</v>
      </c>
    </row>
    <row r="1514" spans="1:18" x14ac:dyDescent="0.3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 s="1">
        <v>27843</v>
      </c>
      <c r="N1514" t="s">
        <v>2805</v>
      </c>
      <c r="O1514">
        <v>90</v>
      </c>
      <c r="P1514">
        <f>VLOOKUP(D1514,CPI[],2,FALSE)</f>
        <v>124</v>
      </c>
      <c r="Q1514" s="5">
        <f>SUM(Movie[[#This Row],[gross]]*((VLOOKUP(2024,CPI[],2,FALSE))/Movie[[#This Row],[CPI numbers]]))</f>
        <v>70438.299193548388</v>
      </c>
      <c r="R1514" s="4">
        <f>IF(Movie[[#This Row],[budget]]=0,0,SUM((Movie[[#This Row],[gross]]-Movie[[#This Row],[budget]])/Movie[[#This Row],[budget]]))</f>
        <v>0</v>
      </c>
    </row>
    <row r="1515" spans="1:18" x14ac:dyDescent="0.3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 s="1">
        <v>33000000</v>
      </c>
      <c r="M1515" s="1">
        <v>1132112</v>
      </c>
      <c r="N1515" t="s">
        <v>5266</v>
      </c>
      <c r="O1515">
        <v>137</v>
      </c>
      <c r="P1515">
        <f>VLOOKUP(D1515,CPI[],2,FALSE)</f>
        <v>124</v>
      </c>
      <c r="Q1515" s="5">
        <f>SUM(Movie[[#This Row],[gross]]*((VLOOKUP(2024,CPI[],2,FALSE))/Movie[[#This Row],[CPI numbers]]))</f>
        <v>2864060.7612903225</v>
      </c>
      <c r="R1515" s="4">
        <f>IF(Movie[[#This Row],[budget]]=0,0,SUM((Movie[[#This Row],[gross]]-Movie[[#This Row],[budget]])/Movie[[#This Row],[budget]]))</f>
        <v>-0.96569357575757575</v>
      </c>
    </row>
    <row r="1516" spans="1:18" x14ac:dyDescent="0.3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 s="1">
        <v>7000000</v>
      </c>
      <c r="M1516" s="1">
        <v>8800000</v>
      </c>
      <c r="N1516" t="s">
        <v>4070</v>
      </c>
      <c r="O1516">
        <v>106</v>
      </c>
      <c r="P1516">
        <f>VLOOKUP(D1516,CPI[],2,FALSE)</f>
        <v>124</v>
      </c>
      <c r="Q1516" s="5">
        <f>SUM(Movie[[#This Row],[gross]]*((VLOOKUP(2024,CPI[],2,FALSE))/Movie[[#This Row],[CPI numbers]]))</f>
        <v>22262580.64516129</v>
      </c>
      <c r="R1516" s="4">
        <f>IF(Movie[[#This Row],[budget]]=0,0,SUM((Movie[[#This Row],[gross]]-Movie[[#This Row],[budget]])/Movie[[#This Row],[budget]]))</f>
        <v>0.25714285714285712</v>
      </c>
    </row>
    <row r="1517" spans="1:18" x14ac:dyDescent="0.3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 s="1">
        <v>13000000</v>
      </c>
      <c r="M1517" s="1">
        <v>18428904</v>
      </c>
      <c r="N1517" t="s">
        <v>3526</v>
      </c>
      <c r="O1517">
        <v>114</v>
      </c>
      <c r="P1517">
        <f>VLOOKUP(D1517,CPI[],2,FALSE)</f>
        <v>124</v>
      </c>
      <c r="Q1517" s="5">
        <f>SUM(Movie[[#This Row],[gross]]*((VLOOKUP(2024,CPI[],2,FALSE))/Movie[[#This Row],[CPI numbers]]))</f>
        <v>46622154.716129035</v>
      </c>
      <c r="R1517" s="4">
        <f>IF(Movie[[#This Row],[budget]]=0,0,SUM((Movie[[#This Row],[gross]]-Movie[[#This Row],[budget]])/Movie[[#This Row],[budget]]))</f>
        <v>0.41760799999999998</v>
      </c>
    </row>
    <row r="1518" spans="1:18" x14ac:dyDescent="0.3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 s="1">
        <v>5000000</v>
      </c>
      <c r="M1518" s="1">
        <v>16554699</v>
      </c>
      <c r="N1518" t="s">
        <v>3978</v>
      </c>
      <c r="O1518">
        <v>109</v>
      </c>
      <c r="P1518">
        <f>VLOOKUP(D1518,CPI[],2,FALSE)</f>
        <v>124</v>
      </c>
      <c r="Q1518" s="5">
        <f>SUM(Movie[[#This Row],[gross]]*((VLOOKUP(2024,CPI[],2,FALSE))/Movie[[#This Row],[CPI numbers]]))</f>
        <v>41880718.357258067</v>
      </c>
      <c r="R1518" s="4">
        <f>IF(Movie[[#This Row],[budget]]=0,0,SUM((Movie[[#This Row],[gross]]-Movie[[#This Row],[budget]])/Movie[[#This Row],[budget]]))</f>
        <v>2.3109397999999999</v>
      </c>
    </row>
    <row r="1519" spans="1:18" x14ac:dyDescent="0.3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 s="1">
        <v>12000000</v>
      </c>
      <c r="M1519" s="1">
        <v>15942628</v>
      </c>
      <c r="N1519" t="s">
        <v>138</v>
      </c>
      <c r="O1519">
        <v>108</v>
      </c>
      <c r="P1519">
        <f>VLOOKUP(D1519,CPI[],2,FALSE)</f>
        <v>124</v>
      </c>
      <c r="Q1519" s="5">
        <f>SUM(Movie[[#This Row],[gross]]*((VLOOKUP(2024,CPI[],2,FALSE))/Movie[[#This Row],[CPI numbers]]))</f>
        <v>40332277.448387094</v>
      </c>
      <c r="R1519" s="4">
        <f>IF(Movie[[#This Row],[budget]]=0,0,SUM((Movie[[#This Row],[gross]]-Movie[[#This Row],[budget]])/Movie[[#This Row],[budget]]))</f>
        <v>0.32855233333333334</v>
      </c>
    </row>
    <row r="1520" spans="1:18" x14ac:dyDescent="0.3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 s="1">
        <v>38903179</v>
      </c>
      <c r="N1520" t="s">
        <v>363</v>
      </c>
      <c r="O1520">
        <v>105</v>
      </c>
      <c r="P1520">
        <f>VLOOKUP(D1520,CPI[],2,FALSE)</f>
        <v>124</v>
      </c>
      <c r="Q1520" s="5">
        <f>SUM(Movie[[#This Row],[gross]]*((VLOOKUP(2024,CPI[],2,FALSE))/Movie[[#This Row],[CPI numbers]]))</f>
        <v>98418768.16370967</v>
      </c>
      <c r="R1520" s="4">
        <f>IF(Movie[[#This Row],[budget]]=0,0,SUM((Movie[[#This Row],[gross]]-Movie[[#This Row],[budget]])/Movie[[#This Row],[budget]]))</f>
        <v>0</v>
      </c>
    </row>
    <row r="1521" spans="1:18" x14ac:dyDescent="0.3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 s="1">
        <v>15351421</v>
      </c>
      <c r="N1521" t="s">
        <v>50</v>
      </c>
      <c r="O1521">
        <v>99</v>
      </c>
      <c r="P1521">
        <f>VLOOKUP(D1521,CPI[],2,FALSE)</f>
        <v>124</v>
      </c>
      <c r="Q1521" s="5">
        <f>SUM(Movie[[#This Row],[gross]]*((VLOOKUP(2024,CPI[],2,FALSE))/Movie[[#This Row],[CPI numbers]]))</f>
        <v>38836619.094354838</v>
      </c>
      <c r="R1521" s="4">
        <f>IF(Movie[[#This Row],[budget]]=0,0,SUM((Movie[[#This Row],[gross]]-Movie[[#This Row],[budget]])/Movie[[#This Row],[budget]]))</f>
        <v>0</v>
      </c>
    </row>
    <row r="1522" spans="1:18" x14ac:dyDescent="0.3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 s="1">
        <v>2800000</v>
      </c>
      <c r="M1522" s="1">
        <v>1544973</v>
      </c>
      <c r="N1522" t="s">
        <v>5282</v>
      </c>
      <c r="O1522">
        <v>110</v>
      </c>
      <c r="P1522">
        <f>VLOOKUP(D1522,CPI[],2,FALSE)</f>
        <v>124</v>
      </c>
      <c r="Q1522" s="5">
        <f>SUM(Movie[[#This Row],[gross]]*((VLOOKUP(2024,CPI[],2,FALSE))/Movie[[#This Row],[CPI numbers]]))</f>
        <v>3908532.5008064513</v>
      </c>
      <c r="R1522" s="4">
        <f>IF(Movie[[#This Row],[budget]]=0,0,SUM((Movie[[#This Row],[gross]]-Movie[[#This Row],[budget]])/Movie[[#This Row],[budget]]))</f>
        <v>-0.44822392857142856</v>
      </c>
    </row>
    <row r="1523" spans="1:18" x14ac:dyDescent="0.3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 s="1">
        <v>22000000</v>
      </c>
      <c r="M1523" s="1">
        <v>19131246</v>
      </c>
      <c r="N1523" t="s">
        <v>2092</v>
      </c>
      <c r="O1523">
        <v>120</v>
      </c>
      <c r="P1523">
        <f>VLOOKUP(D1523,CPI[],2,FALSE)</f>
        <v>124</v>
      </c>
      <c r="Q1523" s="5">
        <f>SUM(Movie[[#This Row],[gross]]*((VLOOKUP(2024,CPI[],2,FALSE))/Movie[[#This Row],[CPI numbers]]))</f>
        <v>48398966.69516129</v>
      </c>
      <c r="R1523" s="4">
        <f>IF(Movie[[#This Row],[budget]]=0,0,SUM((Movie[[#This Row],[gross]]-Movie[[#This Row],[budget]])/Movie[[#This Row],[budget]]))</f>
        <v>-0.13039790909090909</v>
      </c>
    </row>
    <row r="1524" spans="1:18" x14ac:dyDescent="0.3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 s="1">
        <v>11987578</v>
      </c>
      <c r="M1524" s="1">
        <v>444055</v>
      </c>
      <c r="N1524" t="s">
        <v>4310</v>
      </c>
      <c r="O1524">
        <v>113</v>
      </c>
      <c r="P1524">
        <f>VLOOKUP(D1524,CPI[],2,FALSE)</f>
        <v>124</v>
      </c>
      <c r="Q1524" s="5">
        <f>SUM(Movie[[#This Row],[gross]]*((VLOOKUP(2024,CPI[],2,FALSE))/Movie[[#This Row],[CPI numbers]]))</f>
        <v>1123387.5282258065</v>
      </c>
      <c r="R1524" s="4">
        <f>IF(Movie[[#This Row],[budget]]=0,0,SUM((Movie[[#This Row],[gross]]-Movie[[#This Row],[budget]])/Movie[[#This Row],[budget]]))</f>
        <v>-0.96295707106139372</v>
      </c>
    </row>
    <row r="1525" spans="1:18" x14ac:dyDescent="0.3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 s="1">
        <v>10000000</v>
      </c>
      <c r="M1525" s="1">
        <v>2777280</v>
      </c>
      <c r="N1525" t="s">
        <v>2511</v>
      </c>
      <c r="O1525">
        <v>105</v>
      </c>
      <c r="P1525">
        <f>VLOOKUP(D1525,CPI[],2,FALSE)</f>
        <v>124</v>
      </c>
      <c r="Q1525" s="5">
        <f>SUM(Movie[[#This Row],[gross]]*((VLOOKUP(2024,CPI[],2,FALSE))/Movie[[#This Row],[CPI numbers]]))</f>
        <v>7026070.4516129028</v>
      </c>
      <c r="R1525" s="4">
        <f>IF(Movie[[#This Row],[budget]]=0,0,SUM((Movie[[#This Row],[gross]]-Movie[[#This Row],[budget]])/Movie[[#This Row],[budget]]))</f>
        <v>-0.72227200000000003</v>
      </c>
    </row>
    <row r="1526" spans="1:18" x14ac:dyDescent="0.3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 s="1">
        <v>8000000</v>
      </c>
      <c r="M1526" s="1">
        <v>39450960</v>
      </c>
      <c r="N1526" t="s">
        <v>61</v>
      </c>
      <c r="O1526">
        <v>95</v>
      </c>
      <c r="P1526">
        <f>VLOOKUP(D1526,CPI[],2,FALSE)</f>
        <v>124</v>
      </c>
      <c r="Q1526" s="5">
        <f>SUM(Movie[[#This Row],[gross]]*((VLOOKUP(2024,CPI[],2,FALSE))/Movie[[#This Row],[CPI numbers]]))</f>
        <v>99804565.741935477</v>
      </c>
      <c r="R1526" s="4">
        <f>IF(Movie[[#This Row],[budget]]=0,0,SUM((Movie[[#This Row],[gross]]-Movie[[#This Row],[budget]])/Movie[[#This Row],[budget]]))</f>
        <v>3.9313699999999998</v>
      </c>
    </row>
    <row r="1527" spans="1:18" x14ac:dyDescent="0.3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 s="1">
        <v>5000000</v>
      </c>
      <c r="M1527" s="1">
        <v>1919653</v>
      </c>
      <c r="N1527" t="s">
        <v>5294</v>
      </c>
      <c r="O1527">
        <v>107</v>
      </c>
      <c r="P1527">
        <f>VLOOKUP(D1527,CPI[],2,FALSE)</f>
        <v>124</v>
      </c>
      <c r="Q1527" s="5">
        <f>SUM(Movie[[#This Row],[gross]]*((VLOOKUP(2024,CPI[],2,FALSE))/Movie[[#This Row],[CPI numbers]]))</f>
        <v>4856412.4685483873</v>
      </c>
      <c r="R1527" s="4">
        <f>IF(Movie[[#This Row],[budget]]=0,0,SUM((Movie[[#This Row],[gross]]-Movie[[#This Row],[budget]])/Movie[[#This Row],[budget]]))</f>
        <v>-0.61606939999999999</v>
      </c>
    </row>
    <row r="1528" spans="1:18" x14ac:dyDescent="0.3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 s="1">
        <v>1932642</v>
      </c>
      <c r="N1528" t="s">
        <v>5297</v>
      </c>
      <c r="O1528">
        <v>107</v>
      </c>
      <c r="P1528">
        <f>VLOOKUP(D1528,CPI[],2,FALSE)</f>
        <v>124</v>
      </c>
      <c r="Q1528" s="5">
        <f>SUM(Movie[[#This Row],[gross]]*((VLOOKUP(2024,CPI[],2,FALSE))/Movie[[#This Row],[CPI numbers]]))</f>
        <v>4889272.5435483865</v>
      </c>
      <c r="R1528" s="4">
        <f>IF(Movie[[#This Row],[budget]]=0,0,SUM((Movie[[#This Row],[gross]]-Movie[[#This Row],[budget]])/Movie[[#This Row],[budget]]))</f>
        <v>0</v>
      </c>
    </row>
    <row r="1529" spans="1:18" x14ac:dyDescent="0.3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 s="1">
        <v>19000000</v>
      </c>
      <c r="M1529" s="1">
        <v>18254702</v>
      </c>
      <c r="N1529" t="s">
        <v>290</v>
      </c>
      <c r="O1529">
        <v>104</v>
      </c>
      <c r="P1529">
        <f>VLOOKUP(D1529,CPI[],2,FALSE)</f>
        <v>124</v>
      </c>
      <c r="Q1529" s="5">
        <f>SUM(Movie[[#This Row],[gross]]*((VLOOKUP(2024,CPI[],2,FALSE))/Movie[[#This Row],[CPI numbers]]))</f>
        <v>46181451.753225803</v>
      </c>
      <c r="R1529" s="4">
        <f>IF(Movie[[#This Row],[budget]]=0,0,SUM((Movie[[#This Row],[gross]]-Movie[[#This Row],[budget]])/Movie[[#This Row],[budget]]))</f>
        <v>-3.9226210526315787E-2</v>
      </c>
    </row>
    <row r="1530" spans="1:18" x14ac:dyDescent="0.3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 s="1">
        <v>20047604</v>
      </c>
      <c r="N1530" t="s">
        <v>2982</v>
      </c>
      <c r="O1530">
        <v>113</v>
      </c>
      <c r="P1530">
        <f>VLOOKUP(D1530,CPI[],2,FALSE)</f>
        <v>124</v>
      </c>
      <c r="Q1530" s="5">
        <f>SUM(Movie[[#This Row],[gross]]*((VLOOKUP(2024,CPI[],2,FALSE))/Movie[[#This Row],[CPI numbers]]))</f>
        <v>50717204.635483868</v>
      </c>
      <c r="R1530" s="4">
        <f>IF(Movie[[#This Row],[budget]]=0,0,SUM((Movie[[#This Row],[gross]]-Movie[[#This Row],[budget]])/Movie[[#This Row],[budget]]))</f>
        <v>0</v>
      </c>
    </row>
    <row r="1531" spans="1:18" x14ac:dyDescent="0.3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 s="1">
        <v>18000000</v>
      </c>
      <c r="M1531" s="1">
        <v>4973285</v>
      </c>
      <c r="N1531" t="s">
        <v>5306</v>
      </c>
      <c r="O1531">
        <v>90</v>
      </c>
      <c r="P1531">
        <f>VLOOKUP(D1531,CPI[],2,FALSE)</f>
        <v>124</v>
      </c>
      <c r="Q1531" s="5">
        <f>SUM(Movie[[#This Row],[gross]]*((VLOOKUP(2024,CPI[],2,FALSE))/Movie[[#This Row],[CPI numbers]]))</f>
        <v>12581608.907258064</v>
      </c>
      <c r="R1531" s="4">
        <f>IF(Movie[[#This Row],[budget]]=0,0,SUM((Movie[[#This Row],[gross]]-Movie[[#This Row],[budget]])/Movie[[#This Row],[budget]]))</f>
        <v>-0.72370638888888894</v>
      </c>
    </row>
    <row r="1532" spans="1:18" x14ac:dyDescent="0.3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 s="1">
        <v>3960327</v>
      </c>
      <c r="N1532" t="s">
        <v>5309</v>
      </c>
      <c r="O1532">
        <v>98</v>
      </c>
      <c r="P1532">
        <f>VLOOKUP(D1532,CPI[],2,FALSE)</f>
        <v>124</v>
      </c>
      <c r="Q1532" s="5">
        <f>SUM(Movie[[#This Row],[gross]]*((VLOOKUP(2024,CPI[],2,FALSE))/Movie[[#This Row],[CPI numbers]]))</f>
        <v>10018988.547580644</v>
      </c>
      <c r="R1532" s="4">
        <f>IF(Movie[[#This Row],[budget]]=0,0,SUM((Movie[[#This Row],[gross]]-Movie[[#This Row],[budget]])/Movie[[#This Row],[budget]]))</f>
        <v>0</v>
      </c>
    </row>
    <row r="1533" spans="1:18" x14ac:dyDescent="0.3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 s="1">
        <v>4000000</v>
      </c>
      <c r="M1533" s="1">
        <v>283694</v>
      </c>
      <c r="N1533" t="s">
        <v>1041</v>
      </c>
      <c r="O1533">
        <v>94</v>
      </c>
      <c r="P1533">
        <f>VLOOKUP(D1533,CPI[],2,FALSE)</f>
        <v>124</v>
      </c>
      <c r="Q1533" s="5">
        <f>SUM(Movie[[#This Row],[gross]]*((VLOOKUP(2024,CPI[],2,FALSE))/Movie[[#This Row],[CPI numbers]]))</f>
        <v>717700.06290322577</v>
      </c>
      <c r="R1533" s="4">
        <f>IF(Movie[[#This Row],[budget]]=0,0,SUM((Movie[[#This Row],[gross]]-Movie[[#This Row],[budget]])/Movie[[#This Row],[budget]]))</f>
        <v>-0.92907649999999997</v>
      </c>
    </row>
    <row r="1534" spans="1:18" x14ac:dyDescent="0.3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 s="1">
        <v>6291444</v>
      </c>
      <c r="N1534" t="s">
        <v>5314</v>
      </c>
      <c r="O1534">
        <v>98</v>
      </c>
      <c r="P1534">
        <f>VLOOKUP(D1534,CPI[],2,FALSE)</f>
        <v>124</v>
      </c>
      <c r="Q1534" s="5">
        <f>SUM(Movie[[#This Row],[gross]]*((VLOOKUP(2024,CPI[],2,FALSE))/Movie[[#This Row],[CPI numbers]]))</f>
        <v>15916338.570967741</v>
      </c>
      <c r="R1534" s="4">
        <f>IF(Movie[[#This Row],[budget]]=0,0,SUM((Movie[[#This Row],[gross]]-Movie[[#This Row],[budget]])/Movie[[#This Row],[budget]]))</f>
        <v>0</v>
      </c>
    </row>
    <row r="1535" spans="1:18" x14ac:dyDescent="0.3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 s="1">
        <v>5777099</v>
      </c>
      <c r="N1535" t="s">
        <v>5318</v>
      </c>
      <c r="O1535">
        <v>108</v>
      </c>
      <c r="P1535">
        <f>VLOOKUP(D1535,CPI[],2,FALSE)</f>
        <v>124</v>
      </c>
      <c r="Q1535" s="5">
        <f>SUM(Movie[[#This Row],[gross]]*((VLOOKUP(2024,CPI[],2,FALSE))/Movie[[#This Row],[CPI numbers]]))</f>
        <v>14615128.67983871</v>
      </c>
      <c r="R1535" s="4">
        <f>IF(Movie[[#This Row],[budget]]=0,0,SUM((Movie[[#This Row],[gross]]-Movie[[#This Row],[budget]])/Movie[[#This Row],[budget]]))</f>
        <v>0</v>
      </c>
    </row>
    <row r="1536" spans="1:18" x14ac:dyDescent="0.3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 s="1">
        <v>16000000</v>
      </c>
      <c r="M1536" s="1">
        <v>16278590</v>
      </c>
      <c r="N1536" t="s">
        <v>2100</v>
      </c>
      <c r="O1536">
        <v>108</v>
      </c>
      <c r="P1536">
        <f>VLOOKUP(D1536,CPI[],2,FALSE)</f>
        <v>124</v>
      </c>
      <c r="Q1536" s="5">
        <f>SUM(Movie[[#This Row],[gross]]*((VLOOKUP(2024,CPI[],2,FALSE))/Movie[[#This Row],[CPI numbers]]))</f>
        <v>41182207.120967738</v>
      </c>
      <c r="R1536" s="4">
        <f>IF(Movie[[#This Row],[budget]]=0,0,SUM((Movie[[#This Row],[gross]]-Movie[[#This Row],[budget]])/Movie[[#This Row],[budget]]))</f>
        <v>1.7411875E-2</v>
      </c>
    </row>
    <row r="1537" spans="1:18" x14ac:dyDescent="0.3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 s="1">
        <v>15000000</v>
      </c>
      <c r="M1537" s="1">
        <v>28890240</v>
      </c>
      <c r="N1537" t="s">
        <v>61</v>
      </c>
      <c r="O1537">
        <v>113</v>
      </c>
      <c r="P1537">
        <f>VLOOKUP(D1537,CPI[],2,FALSE)</f>
        <v>124</v>
      </c>
      <c r="Q1537" s="5">
        <f>SUM(Movie[[#This Row],[gross]]*((VLOOKUP(2024,CPI[],2,FALSE))/Movie[[#This Row],[CPI numbers]]))</f>
        <v>73087647.483870968</v>
      </c>
      <c r="R1537" s="4">
        <f>IF(Movie[[#This Row],[budget]]=0,0,SUM((Movie[[#This Row],[gross]]-Movie[[#This Row],[budget]])/Movie[[#This Row],[budget]]))</f>
        <v>0.92601599999999995</v>
      </c>
    </row>
    <row r="1538" spans="1:18" x14ac:dyDescent="0.3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 s="1">
        <v>1730005</v>
      </c>
      <c r="N1538" t="s">
        <v>5328</v>
      </c>
      <c r="O1538">
        <v>102</v>
      </c>
      <c r="P1538">
        <f>VLOOKUP(D1538,CPI[],2,FALSE)</f>
        <v>124</v>
      </c>
      <c r="Q1538" s="5">
        <f>SUM(Movie[[#This Row],[gross]]*((VLOOKUP(2024,CPI[],2,FALSE))/Movie[[#This Row],[CPI numbers]]))</f>
        <v>4376633.6169354841</v>
      </c>
      <c r="R1538" s="4">
        <f>IF(Movie[[#This Row],[budget]]=0,0,SUM((Movie[[#This Row],[gross]]-Movie[[#This Row],[budget]])/Movie[[#This Row],[budget]]))</f>
        <v>0</v>
      </c>
    </row>
    <row r="1539" spans="1:18" x14ac:dyDescent="0.3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 s="1">
        <v>35000000</v>
      </c>
      <c r="M1539" s="1">
        <v>1368000</v>
      </c>
      <c r="N1539" t="s">
        <v>5333</v>
      </c>
      <c r="O1539">
        <v>85</v>
      </c>
      <c r="P1539">
        <f>VLOOKUP(D1539,CPI[],2,FALSE)</f>
        <v>124</v>
      </c>
      <c r="Q1539" s="5">
        <f>SUM(Movie[[#This Row],[gross]]*((VLOOKUP(2024,CPI[],2,FALSE))/Movie[[#This Row],[CPI numbers]]))</f>
        <v>3460819.3548387098</v>
      </c>
      <c r="R1539" s="4">
        <f>IF(Movie[[#This Row],[budget]]=0,0,SUM((Movie[[#This Row],[gross]]-Movie[[#This Row],[budget]])/Movie[[#This Row],[budget]]))</f>
        <v>-0.96091428571428572</v>
      </c>
    </row>
    <row r="1540" spans="1:18" x14ac:dyDescent="0.3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 s="1">
        <v>5000000</v>
      </c>
      <c r="M1540" s="1">
        <v>3416846</v>
      </c>
      <c r="N1540" t="s">
        <v>1175</v>
      </c>
      <c r="O1540">
        <v>97</v>
      </c>
      <c r="P1540">
        <f>VLOOKUP(D1540,CPI[],2,FALSE)</f>
        <v>124</v>
      </c>
      <c r="Q1540" s="5">
        <f>SUM(Movie[[#This Row],[gross]]*((VLOOKUP(2024,CPI[],2,FALSE))/Movie[[#This Row],[CPI numbers]]))</f>
        <v>8644069.2758064512</v>
      </c>
      <c r="R1540" s="4">
        <f>IF(Movie[[#This Row],[budget]]=0,0,SUM((Movie[[#This Row],[gross]]-Movie[[#This Row],[budget]])/Movie[[#This Row],[budget]]))</f>
        <v>-0.31663079999999999</v>
      </c>
    </row>
    <row r="1541" spans="1:18" x14ac:dyDescent="0.3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 s="1">
        <v>13741060</v>
      </c>
      <c r="N1541" t="s">
        <v>50</v>
      </c>
      <c r="O1541">
        <v>108</v>
      </c>
      <c r="P1541">
        <f>VLOOKUP(D1541,CPI[],2,FALSE)</f>
        <v>124</v>
      </c>
      <c r="Q1541" s="5">
        <f>SUM(Movie[[#This Row],[gross]]*((VLOOKUP(2024,CPI[],2,FALSE))/Movie[[#This Row],[CPI numbers]]))</f>
        <v>34762665.5</v>
      </c>
      <c r="R1541" s="4">
        <f>IF(Movie[[#This Row],[budget]]=0,0,SUM((Movie[[#This Row],[gross]]-Movie[[#This Row],[budget]])/Movie[[#This Row],[budget]]))</f>
        <v>0</v>
      </c>
    </row>
    <row r="1542" spans="1:18" x14ac:dyDescent="0.3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 s="1">
        <v>15000000</v>
      </c>
      <c r="M1542" s="1">
        <v>10763469</v>
      </c>
      <c r="N1542" t="s">
        <v>2092</v>
      </c>
      <c r="O1542">
        <v>124</v>
      </c>
      <c r="P1542">
        <f>VLOOKUP(D1542,CPI[],2,FALSE)</f>
        <v>124</v>
      </c>
      <c r="Q1542" s="5">
        <f>SUM(Movie[[#This Row],[gross]]*((VLOOKUP(2024,CPI[],2,FALSE))/Movie[[#This Row],[CPI numbers]]))</f>
        <v>27229840.526612904</v>
      </c>
      <c r="R1542" s="4">
        <f>IF(Movie[[#This Row],[budget]]=0,0,SUM((Movie[[#This Row],[gross]]-Movie[[#This Row],[budget]])/Movie[[#This Row],[budget]]))</f>
        <v>-0.2824354</v>
      </c>
    </row>
    <row r="1543" spans="1:18" x14ac:dyDescent="0.3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 s="1">
        <v>13000000</v>
      </c>
      <c r="M1543" s="1">
        <v>22026369</v>
      </c>
      <c r="N1543" t="s">
        <v>44</v>
      </c>
      <c r="O1543">
        <v>113</v>
      </c>
      <c r="P1543">
        <f>VLOOKUP(D1543,CPI[],2,FALSE)</f>
        <v>124</v>
      </c>
      <c r="Q1543" s="5">
        <f>SUM(Movie[[#This Row],[gross]]*((VLOOKUP(2024,CPI[],2,FALSE))/Movie[[#This Row],[CPI numbers]]))</f>
        <v>55723160.92983871</v>
      </c>
      <c r="R1543" s="4">
        <f>IF(Movie[[#This Row],[budget]]=0,0,SUM((Movie[[#This Row],[gross]]-Movie[[#This Row],[budget]])/Movie[[#This Row],[budget]]))</f>
        <v>0.69433607692307697</v>
      </c>
    </row>
    <row r="1544" spans="1:18" x14ac:dyDescent="0.3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 s="1">
        <v>10000000</v>
      </c>
      <c r="M1544" s="1">
        <v>2692037</v>
      </c>
      <c r="N1544" t="s">
        <v>2100</v>
      </c>
      <c r="O1544">
        <v>86</v>
      </c>
      <c r="P1544">
        <f>VLOOKUP(D1544,CPI[],2,FALSE)</f>
        <v>124</v>
      </c>
      <c r="Q1544" s="5">
        <f>SUM(Movie[[#This Row],[gross]]*((VLOOKUP(2024,CPI[],2,FALSE))/Movie[[#This Row],[CPI numbers]]))</f>
        <v>6810419.4104838707</v>
      </c>
      <c r="R1544" s="4">
        <f>IF(Movie[[#This Row],[budget]]=0,0,SUM((Movie[[#This Row],[gross]]-Movie[[#This Row],[budget]])/Movie[[#This Row],[budget]]))</f>
        <v>-0.73079629999999995</v>
      </c>
    </row>
    <row r="1545" spans="1:18" x14ac:dyDescent="0.3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 s="1">
        <v>4000000</v>
      </c>
      <c r="M1545" s="1">
        <v>192816</v>
      </c>
      <c r="N1545" t="s">
        <v>4041</v>
      </c>
      <c r="O1545">
        <v>88</v>
      </c>
      <c r="P1545">
        <f>VLOOKUP(D1545,CPI[],2,FALSE)</f>
        <v>124</v>
      </c>
      <c r="Q1545" s="5">
        <f>SUM(Movie[[#This Row],[gross]]*((VLOOKUP(2024,CPI[],2,FALSE))/Movie[[#This Row],[CPI numbers]]))</f>
        <v>487793.38064516126</v>
      </c>
      <c r="R1545" s="4">
        <f>IF(Movie[[#This Row],[budget]]=0,0,SUM((Movie[[#This Row],[gross]]-Movie[[#This Row],[budget]])/Movie[[#This Row],[budget]]))</f>
        <v>-0.95179599999999998</v>
      </c>
    </row>
    <row r="1546" spans="1:18" x14ac:dyDescent="0.3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 s="1">
        <v>4611062</v>
      </c>
      <c r="N1546" t="s">
        <v>118</v>
      </c>
      <c r="O1546">
        <v>97</v>
      </c>
      <c r="P1546">
        <f>VLOOKUP(D1546,CPI[],2,FALSE)</f>
        <v>124</v>
      </c>
      <c r="Q1546" s="5">
        <f>SUM(Movie[[#This Row],[gross]]*((VLOOKUP(2024,CPI[],2,FALSE))/Movie[[#This Row],[CPI numbers]]))</f>
        <v>11665243.140322581</v>
      </c>
      <c r="R1546" s="4">
        <f>IF(Movie[[#This Row],[budget]]=0,0,SUM((Movie[[#This Row],[gross]]-Movie[[#This Row],[budget]])/Movie[[#This Row],[budget]]))</f>
        <v>0</v>
      </c>
    </row>
    <row r="1547" spans="1:18" x14ac:dyDescent="0.3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 s="1">
        <v>20000000</v>
      </c>
      <c r="M1547" s="1">
        <v>10555348</v>
      </c>
      <c r="N1547" t="s">
        <v>44</v>
      </c>
      <c r="O1547">
        <v>106</v>
      </c>
      <c r="P1547">
        <f>VLOOKUP(D1547,CPI[],2,FALSE)</f>
        <v>124</v>
      </c>
      <c r="Q1547" s="5">
        <f>SUM(Movie[[#This Row],[gross]]*((VLOOKUP(2024,CPI[],2,FALSE))/Movie[[#This Row],[CPI numbers]]))</f>
        <v>26703327.964516129</v>
      </c>
      <c r="R1547" s="4">
        <f>IF(Movie[[#This Row],[budget]]=0,0,SUM((Movie[[#This Row],[gross]]-Movie[[#This Row],[budget]])/Movie[[#This Row],[budget]]))</f>
        <v>-0.4722326</v>
      </c>
    </row>
    <row r="1548" spans="1:18" x14ac:dyDescent="0.3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 s="1">
        <v>20000000</v>
      </c>
      <c r="M1548" s="1">
        <v>7237794</v>
      </c>
      <c r="N1548" t="s">
        <v>4150</v>
      </c>
      <c r="O1548">
        <v>94</v>
      </c>
      <c r="P1548">
        <f>VLOOKUP(D1548,CPI[],2,FALSE)</f>
        <v>124</v>
      </c>
      <c r="Q1548" s="5">
        <f>SUM(Movie[[#This Row],[gross]]*((VLOOKUP(2024,CPI[],2,FALSE))/Movie[[#This Row],[CPI numbers]]))</f>
        <v>18310451.433870967</v>
      </c>
      <c r="R1548" s="4">
        <f>IF(Movie[[#This Row],[budget]]=0,0,SUM((Movie[[#This Row],[gross]]-Movie[[#This Row],[budget]])/Movie[[#This Row],[budget]]))</f>
        <v>-0.63811030000000002</v>
      </c>
    </row>
    <row r="1549" spans="1:18" x14ac:dyDescent="0.3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 s="1">
        <v>10982364</v>
      </c>
      <c r="N1549" t="s">
        <v>2100</v>
      </c>
      <c r="O1549">
        <v>94</v>
      </c>
      <c r="P1549">
        <f>VLOOKUP(D1549,CPI[],2,FALSE)</f>
        <v>124</v>
      </c>
      <c r="Q1549" s="5">
        <f>SUM(Movie[[#This Row],[gross]]*((VLOOKUP(2024,CPI[],2,FALSE))/Movie[[#This Row],[CPI numbers]]))</f>
        <v>27783609.570967741</v>
      </c>
      <c r="R1549" s="4">
        <f>IF(Movie[[#This Row],[budget]]=0,0,SUM((Movie[[#This Row],[gross]]-Movie[[#This Row],[budget]])/Movie[[#This Row],[budget]]))</f>
        <v>0</v>
      </c>
    </row>
    <row r="1550" spans="1:18" x14ac:dyDescent="0.3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 s="1">
        <v>4557214</v>
      </c>
      <c r="N1550" t="s">
        <v>2240</v>
      </c>
      <c r="O1550">
        <v>98</v>
      </c>
      <c r="P1550">
        <f>VLOOKUP(D1550,CPI[],2,FALSE)</f>
        <v>124</v>
      </c>
      <c r="Q1550" s="5">
        <f>SUM(Movie[[#This Row],[gross]]*((VLOOKUP(2024,CPI[],2,FALSE))/Movie[[#This Row],[CPI numbers]]))</f>
        <v>11529016.38548387</v>
      </c>
      <c r="R1550" s="4">
        <f>IF(Movie[[#This Row],[budget]]=0,0,SUM((Movie[[#This Row],[gross]]-Movie[[#This Row],[budget]])/Movie[[#This Row],[budget]]))</f>
        <v>0</v>
      </c>
    </row>
    <row r="1551" spans="1:18" x14ac:dyDescent="0.3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 s="1">
        <v>30000000</v>
      </c>
      <c r="M1551" s="1">
        <v>3563162</v>
      </c>
      <c r="N1551" t="s">
        <v>44</v>
      </c>
      <c r="O1551">
        <v>127</v>
      </c>
      <c r="P1551">
        <f>VLOOKUP(D1551,CPI[],2,FALSE)</f>
        <v>124</v>
      </c>
      <c r="Q1551" s="5">
        <f>SUM(Movie[[#This Row],[gross]]*((VLOOKUP(2024,CPI[],2,FALSE))/Movie[[#This Row],[CPI numbers]]))</f>
        <v>9014225.1564516127</v>
      </c>
      <c r="R1551" s="4">
        <f>IF(Movie[[#This Row],[budget]]=0,0,SUM((Movie[[#This Row],[gross]]-Movie[[#This Row],[budget]])/Movie[[#This Row],[budget]]))</f>
        <v>-0.88122793333333338</v>
      </c>
    </row>
    <row r="1552" spans="1:18" x14ac:dyDescent="0.3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 s="1">
        <v>12000000</v>
      </c>
      <c r="M1552" s="1">
        <v>11567217</v>
      </c>
      <c r="N1552" t="s">
        <v>23</v>
      </c>
      <c r="O1552">
        <v>84</v>
      </c>
      <c r="P1552">
        <f>VLOOKUP(D1552,CPI[],2,FALSE)</f>
        <v>124</v>
      </c>
      <c r="Q1552" s="5">
        <f>SUM(Movie[[#This Row],[gross]]*((VLOOKUP(2024,CPI[],2,FALSE))/Movie[[#This Row],[CPI numbers]]))</f>
        <v>29263193.329838708</v>
      </c>
      <c r="R1552" s="4">
        <f>IF(Movie[[#This Row],[budget]]=0,0,SUM((Movie[[#This Row],[gross]]-Movie[[#This Row],[budget]])/Movie[[#This Row],[budget]]))</f>
        <v>-3.606525E-2</v>
      </c>
    </row>
    <row r="1553" spans="1:18" x14ac:dyDescent="0.3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 s="1">
        <v>18699037</v>
      </c>
      <c r="N1553" t="s">
        <v>23</v>
      </c>
      <c r="O1553">
        <v>94</v>
      </c>
      <c r="P1553">
        <f>VLOOKUP(D1553,CPI[],2,FALSE)</f>
        <v>124</v>
      </c>
      <c r="Q1553" s="5">
        <f>SUM(Movie[[#This Row],[gross]]*((VLOOKUP(2024,CPI[],2,FALSE))/Movie[[#This Row],[CPI numbers]]))</f>
        <v>47305547.636290319</v>
      </c>
      <c r="R1553" s="4">
        <f>IF(Movie[[#This Row],[budget]]=0,0,SUM((Movie[[#This Row],[gross]]-Movie[[#This Row],[budget]])/Movie[[#This Row],[budget]]))</f>
        <v>0</v>
      </c>
    </row>
    <row r="1554" spans="1:18" x14ac:dyDescent="0.3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 s="1">
        <v>882290</v>
      </c>
      <c r="N1554" t="s">
        <v>384</v>
      </c>
      <c r="O1554">
        <v>90</v>
      </c>
      <c r="P1554">
        <f>VLOOKUP(D1554,CPI[],2,FALSE)</f>
        <v>124</v>
      </c>
      <c r="Q1554" s="5">
        <f>SUM(Movie[[#This Row],[gross]]*((VLOOKUP(2024,CPI[],2,FALSE))/Movie[[#This Row],[CPI numbers]]))</f>
        <v>2232051.3951612902</v>
      </c>
      <c r="R1554" s="4">
        <f>IF(Movie[[#This Row],[budget]]=0,0,SUM((Movie[[#This Row],[gross]]-Movie[[#This Row],[budget]])/Movie[[#This Row],[budget]]))</f>
        <v>0</v>
      </c>
    </row>
    <row r="1555" spans="1:18" x14ac:dyDescent="0.3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 s="1">
        <v>19000000</v>
      </c>
      <c r="M1555" s="1">
        <v>12143484</v>
      </c>
      <c r="N1555" t="s">
        <v>5364</v>
      </c>
      <c r="O1555">
        <v>122</v>
      </c>
      <c r="P1555">
        <f>VLOOKUP(D1555,CPI[],2,FALSE)</f>
        <v>124</v>
      </c>
      <c r="Q1555" s="5">
        <f>SUM(Movie[[#This Row],[gross]]*((VLOOKUP(2024,CPI[],2,FALSE))/Movie[[#This Row],[CPI numbers]]))</f>
        <v>30721055.893548388</v>
      </c>
      <c r="R1555" s="4">
        <f>IF(Movie[[#This Row],[budget]]=0,0,SUM((Movie[[#This Row],[gross]]-Movie[[#This Row],[budget]])/Movie[[#This Row],[budget]]))</f>
        <v>-0.36086926315789475</v>
      </c>
    </row>
    <row r="1556" spans="1:18" x14ac:dyDescent="0.3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 s="1">
        <v>15000000</v>
      </c>
      <c r="M1556" s="1">
        <v>40586886</v>
      </c>
      <c r="N1556" t="s">
        <v>2092</v>
      </c>
      <c r="O1556">
        <v>96</v>
      </c>
      <c r="P1556">
        <f>VLOOKUP(D1556,CPI[],2,FALSE)</f>
        <v>124</v>
      </c>
      <c r="Q1556" s="5">
        <f>SUM(Movie[[#This Row],[gross]]*((VLOOKUP(2024,CPI[],2,FALSE))/Movie[[#This Row],[CPI numbers]]))</f>
        <v>102678275.30806452</v>
      </c>
      <c r="R1556" s="4">
        <f>IF(Movie[[#This Row],[budget]]=0,0,SUM((Movie[[#This Row],[gross]]-Movie[[#This Row],[budget]])/Movie[[#This Row],[budget]]))</f>
        <v>1.7057924</v>
      </c>
    </row>
    <row r="1557" spans="1:18" x14ac:dyDescent="0.3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 s="1">
        <v>10000000</v>
      </c>
      <c r="M1557" s="1">
        <v>1272977</v>
      </c>
      <c r="N1557" t="s">
        <v>2249</v>
      </c>
      <c r="O1557">
        <v>85</v>
      </c>
      <c r="P1557">
        <f>VLOOKUP(D1557,CPI[],2,FALSE)</f>
        <v>124</v>
      </c>
      <c r="Q1557" s="5">
        <f>SUM(Movie[[#This Row],[gross]]*((VLOOKUP(2024,CPI[],2,FALSE))/Movie[[#This Row],[CPI numbers]]))</f>
        <v>3220426.4911290323</v>
      </c>
      <c r="R1557" s="4">
        <f>IF(Movie[[#This Row],[budget]]=0,0,SUM((Movie[[#This Row],[gross]]-Movie[[#This Row],[budget]])/Movie[[#This Row],[budget]]))</f>
        <v>-0.87270230000000004</v>
      </c>
    </row>
    <row r="1558" spans="1:18" x14ac:dyDescent="0.3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 s="1">
        <v>8000000</v>
      </c>
      <c r="M1558" s="1">
        <v>16093651</v>
      </c>
      <c r="N1558" t="s">
        <v>2026</v>
      </c>
      <c r="O1558">
        <v>93</v>
      </c>
      <c r="P1558">
        <f>VLOOKUP(D1558,CPI[],2,FALSE)</f>
        <v>124</v>
      </c>
      <c r="Q1558" s="5">
        <f>SUM(Movie[[#This Row],[gross]]*((VLOOKUP(2024,CPI[],2,FALSE))/Movie[[#This Row],[CPI numbers]]))</f>
        <v>40714341.279838711</v>
      </c>
      <c r="R1558" s="4">
        <f>IF(Movie[[#This Row],[budget]]=0,0,SUM((Movie[[#This Row],[gross]]-Movie[[#This Row],[budget]])/Movie[[#This Row],[budget]]))</f>
        <v>1.0117063749999999</v>
      </c>
    </row>
    <row r="1559" spans="1:18" x14ac:dyDescent="0.3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 s="1">
        <v>12195695</v>
      </c>
      <c r="N1559" t="s">
        <v>2100</v>
      </c>
      <c r="O1559">
        <v>110</v>
      </c>
      <c r="P1559">
        <f>VLOOKUP(D1559,CPI[],2,FALSE)</f>
        <v>124</v>
      </c>
      <c r="Q1559" s="5">
        <f>SUM(Movie[[#This Row],[gross]]*((VLOOKUP(2024,CPI[],2,FALSE))/Movie[[#This Row],[CPI numbers]]))</f>
        <v>30853141.302419353</v>
      </c>
      <c r="R1559" s="4">
        <f>IF(Movie[[#This Row],[budget]]=0,0,SUM((Movie[[#This Row],[gross]]-Movie[[#This Row],[budget]])/Movie[[#This Row],[budget]]))</f>
        <v>0</v>
      </c>
    </row>
    <row r="1560" spans="1:18" x14ac:dyDescent="0.3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 s="1">
        <v>2500000</v>
      </c>
      <c r="N1560" t="s">
        <v>5375</v>
      </c>
      <c r="O1560">
        <v>90</v>
      </c>
      <c r="P1560">
        <f>VLOOKUP(D1560,CPI[],2,FALSE)</f>
        <v>124</v>
      </c>
      <c r="Q1560" s="5">
        <f>SUM(Movie[[#This Row],[gross]]*((VLOOKUP(2024,CPI[],2,FALSE))/Movie[[#This Row],[CPI numbers]]))</f>
        <v>0</v>
      </c>
      <c r="R1560" s="4">
        <f>IF(Movie[[#This Row],[budget]]=0,0,SUM((Movie[[#This Row],[gross]]-Movie[[#This Row],[budget]])/Movie[[#This Row],[budget]]))</f>
        <v>-1</v>
      </c>
    </row>
    <row r="1561" spans="1:18" x14ac:dyDescent="0.3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 s="1">
        <v>259486</v>
      </c>
      <c r="N1561" t="s">
        <v>2352</v>
      </c>
      <c r="O1561">
        <v>98</v>
      </c>
      <c r="P1561">
        <f>VLOOKUP(D1561,CPI[],2,FALSE)</f>
        <v>124</v>
      </c>
      <c r="Q1561" s="5">
        <f>SUM(Movie[[#This Row],[gross]]*((VLOOKUP(2024,CPI[],2,FALSE))/Movie[[#This Row],[CPI numbers]]))</f>
        <v>656457.72741935484</v>
      </c>
      <c r="R1561" s="4">
        <f>IF(Movie[[#This Row],[budget]]=0,0,SUM((Movie[[#This Row],[gross]]-Movie[[#This Row],[budget]])/Movie[[#This Row],[budget]]))</f>
        <v>0</v>
      </c>
    </row>
    <row r="1562" spans="1:18" x14ac:dyDescent="0.3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 s="1">
        <v>1500000</v>
      </c>
      <c r="M1562" s="1">
        <v>1519796</v>
      </c>
      <c r="N1562" t="s">
        <v>1041</v>
      </c>
      <c r="O1562">
        <v>93</v>
      </c>
      <c r="P1562">
        <f>VLOOKUP(D1562,CPI[],2,FALSE)</f>
        <v>124</v>
      </c>
      <c r="Q1562" s="5">
        <f>SUM(Movie[[#This Row],[gross]]*((VLOOKUP(2024,CPI[],2,FALSE))/Movie[[#This Row],[CPI numbers]]))</f>
        <v>3844838.7516129031</v>
      </c>
      <c r="R1562" s="4">
        <f>IF(Movie[[#This Row],[budget]]=0,0,SUM((Movie[[#This Row],[gross]]-Movie[[#This Row],[budget]])/Movie[[#This Row],[budget]]))</f>
        <v>1.3197333333333333E-2</v>
      </c>
    </row>
    <row r="1563" spans="1:18" x14ac:dyDescent="0.3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 s="1">
        <v>536508</v>
      </c>
      <c r="N1563" t="s">
        <v>5383</v>
      </c>
      <c r="O1563">
        <v>104</v>
      </c>
      <c r="P1563">
        <f>VLOOKUP(D1563,CPI[],2,FALSE)</f>
        <v>124</v>
      </c>
      <c r="Q1563" s="5">
        <f>SUM(Movie[[#This Row],[gross]]*((VLOOKUP(2024,CPI[],2,FALSE))/Movie[[#This Row],[CPI numbers]]))</f>
        <v>1357278.706451613</v>
      </c>
      <c r="R1563" s="4">
        <f>IF(Movie[[#This Row],[budget]]=0,0,SUM((Movie[[#This Row],[gross]]-Movie[[#This Row],[budget]])/Movie[[#This Row],[budget]]))</f>
        <v>0</v>
      </c>
    </row>
    <row r="1564" spans="1:18" x14ac:dyDescent="0.3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 s="1">
        <v>5000000</v>
      </c>
      <c r="M1564" s="1">
        <v>117463</v>
      </c>
      <c r="N1564" t="s">
        <v>1189</v>
      </c>
      <c r="O1564">
        <v>100</v>
      </c>
      <c r="P1564">
        <f>VLOOKUP(D1564,CPI[],2,FALSE)</f>
        <v>124</v>
      </c>
      <c r="Q1564" s="5">
        <f>SUM(Movie[[#This Row],[gross]]*((VLOOKUP(2024,CPI[],2,FALSE))/Movie[[#This Row],[CPI numbers]]))</f>
        <v>297162.44435483869</v>
      </c>
      <c r="R1564" s="4">
        <f>IF(Movie[[#This Row],[budget]]=0,0,SUM((Movie[[#This Row],[gross]]-Movie[[#This Row],[budget]])/Movie[[#This Row],[budget]]))</f>
        <v>-0.97650740000000003</v>
      </c>
    </row>
    <row r="1565" spans="1:18" x14ac:dyDescent="0.3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 s="1">
        <v>3000000</v>
      </c>
      <c r="M1565" s="1">
        <v>870532</v>
      </c>
      <c r="N1565" t="s">
        <v>3869</v>
      </c>
      <c r="O1565">
        <v>81</v>
      </c>
      <c r="P1565">
        <f>VLOOKUP(D1565,CPI[],2,FALSE)</f>
        <v>124</v>
      </c>
      <c r="Q1565" s="5">
        <f>SUM(Movie[[#This Row],[gross]]*((VLOOKUP(2024,CPI[],2,FALSE))/Movie[[#This Row],[CPI numbers]]))</f>
        <v>2202305.5516129034</v>
      </c>
      <c r="R1565" s="4">
        <f>IF(Movie[[#This Row],[budget]]=0,0,SUM((Movie[[#This Row],[gross]]-Movie[[#This Row],[budget]])/Movie[[#This Row],[budget]]))</f>
        <v>-0.70982266666666671</v>
      </c>
    </row>
    <row r="1566" spans="1:18" x14ac:dyDescent="0.3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 s="1">
        <v>2049769</v>
      </c>
      <c r="N1566" t="s">
        <v>384</v>
      </c>
      <c r="O1566">
        <v>102</v>
      </c>
      <c r="P1566">
        <f>VLOOKUP(D1566,CPI[],2,FALSE)</f>
        <v>124</v>
      </c>
      <c r="Q1566" s="5">
        <f>SUM(Movie[[#This Row],[gross]]*((VLOOKUP(2024,CPI[],2,FALSE))/Movie[[#This Row],[CPI numbers]]))</f>
        <v>5185584.962096774</v>
      </c>
      <c r="R1566" s="4">
        <f>IF(Movie[[#This Row],[budget]]=0,0,SUM((Movie[[#This Row],[gross]]-Movie[[#This Row],[budget]])/Movie[[#This Row],[budget]]))</f>
        <v>0</v>
      </c>
    </row>
    <row r="1567" spans="1:18" x14ac:dyDescent="0.3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 s="1">
        <v>19000000</v>
      </c>
      <c r="M1567" s="1">
        <v>27503037</v>
      </c>
      <c r="N1567" t="s">
        <v>1546</v>
      </c>
      <c r="O1567">
        <v>117</v>
      </c>
      <c r="P1567">
        <f>VLOOKUP(D1567,CPI[],2,FALSE)</f>
        <v>124</v>
      </c>
      <c r="Q1567" s="5">
        <f>SUM(Movie[[#This Row],[gross]]*((VLOOKUP(2024,CPI[],2,FALSE))/Movie[[#This Row],[CPI numbers]]))</f>
        <v>69578247.636290327</v>
      </c>
      <c r="R1567" s="4">
        <f>IF(Movie[[#This Row],[budget]]=0,0,SUM((Movie[[#This Row],[gross]]-Movie[[#This Row],[budget]])/Movie[[#This Row],[budget]]))</f>
        <v>0.44752826315789473</v>
      </c>
    </row>
    <row r="1568" spans="1:18" x14ac:dyDescent="0.3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 s="1">
        <v>18000000</v>
      </c>
      <c r="M1568" s="1">
        <v>3077361</v>
      </c>
      <c r="N1568" t="s">
        <v>5397</v>
      </c>
      <c r="O1568">
        <v>94</v>
      </c>
      <c r="P1568">
        <f>VLOOKUP(D1568,CPI[],2,FALSE)</f>
        <v>124</v>
      </c>
      <c r="Q1568" s="5">
        <f>SUM(Movie[[#This Row],[gross]]*((VLOOKUP(2024,CPI[],2,FALSE))/Movie[[#This Row],[CPI numbers]]))</f>
        <v>7785226.9814516129</v>
      </c>
      <c r="R1568" s="4">
        <f>IF(Movie[[#This Row],[budget]]=0,0,SUM((Movie[[#This Row],[gross]]-Movie[[#This Row],[budget]])/Movie[[#This Row],[budget]]))</f>
        <v>-0.82903550000000004</v>
      </c>
    </row>
    <row r="1569" spans="1:18" x14ac:dyDescent="0.3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 s="1">
        <v>418053</v>
      </c>
      <c r="N1569" t="s">
        <v>570</v>
      </c>
      <c r="O1569">
        <v>90</v>
      </c>
      <c r="P1569">
        <f>VLOOKUP(D1569,CPI[],2,FALSE)</f>
        <v>124</v>
      </c>
      <c r="Q1569" s="5">
        <f>SUM(Movie[[#This Row],[gross]]*((VLOOKUP(2024,CPI[],2,FALSE))/Movie[[#This Row],[CPI numbers]]))</f>
        <v>1057606.6620967742</v>
      </c>
      <c r="R1569" s="4">
        <f>IF(Movie[[#This Row],[budget]]=0,0,SUM((Movie[[#This Row],[gross]]-Movie[[#This Row],[budget]])/Movie[[#This Row],[budget]]))</f>
        <v>0</v>
      </c>
    </row>
    <row r="1570" spans="1:18" x14ac:dyDescent="0.3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 s="1">
        <v>4347648</v>
      </c>
      <c r="N1570" t="s">
        <v>5403</v>
      </c>
      <c r="O1570">
        <v>95</v>
      </c>
      <c r="P1570">
        <f>VLOOKUP(D1570,CPI[],2,FALSE)</f>
        <v>124</v>
      </c>
      <c r="Q1570" s="5">
        <f>SUM(Movie[[#This Row],[gross]]*((VLOOKUP(2024,CPI[],2,FALSE))/Movie[[#This Row],[CPI numbers]]))</f>
        <v>10998848.206451613</v>
      </c>
      <c r="R1570" s="4">
        <f>IF(Movie[[#This Row],[budget]]=0,0,SUM((Movie[[#This Row],[gross]]-Movie[[#This Row],[budget]])/Movie[[#This Row],[budget]]))</f>
        <v>0</v>
      </c>
    </row>
    <row r="1571" spans="1:18" x14ac:dyDescent="0.3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 s="1">
        <v>294266</v>
      </c>
      <c r="N1571" t="s">
        <v>5406</v>
      </c>
      <c r="O1571">
        <v>92</v>
      </c>
      <c r="P1571">
        <f>VLOOKUP(D1571,CPI[],2,FALSE)</f>
        <v>124</v>
      </c>
      <c r="Q1571" s="5">
        <f>SUM(Movie[[#This Row],[gross]]*((VLOOKUP(2024,CPI[],2,FALSE))/Movie[[#This Row],[CPI numbers]]))</f>
        <v>744445.51774193544</v>
      </c>
      <c r="R1571" s="4">
        <f>IF(Movie[[#This Row],[budget]]=0,0,SUM((Movie[[#This Row],[gross]]-Movie[[#This Row],[budget]])/Movie[[#This Row],[budget]]))</f>
        <v>0</v>
      </c>
    </row>
    <row r="1572" spans="1:18" x14ac:dyDescent="0.3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 s="1">
        <v>3000000</v>
      </c>
      <c r="M1572" s="1">
        <v>4609953</v>
      </c>
      <c r="N1572" t="s">
        <v>2782</v>
      </c>
      <c r="O1572">
        <v>96</v>
      </c>
      <c r="P1572">
        <f>VLOOKUP(D1572,CPI[],2,FALSE)</f>
        <v>124</v>
      </c>
      <c r="Q1572" s="5">
        <f>SUM(Movie[[#This Row],[gross]]*((VLOOKUP(2024,CPI[],2,FALSE))/Movie[[#This Row],[CPI numbers]]))</f>
        <v>11662437.549193548</v>
      </c>
      <c r="R1572" s="4">
        <f>IF(Movie[[#This Row],[budget]]=0,0,SUM((Movie[[#This Row],[gross]]-Movie[[#This Row],[budget]])/Movie[[#This Row],[budget]]))</f>
        <v>0.53665099999999999</v>
      </c>
    </row>
    <row r="1573" spans="1:18" x14ac:dyDescent="0.3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 s="1">
        <v>3299382</v>
      </c>
      <c r="N1573" t="s">
        <v>2997</v>
      </c>
      <c r="O1573">
        <v>75</v>
      </c>
      <c r="P1573">
        <f>VLOOKUP(D1573,CPI[],2,FALSE)</f>
        <v>124</v>
      </c>
      <c r="Q1573" s="5">
        <f>SUM(Movie[[#This Row],[gross]]*((VLOOKUP(2024,CPI[],2,FALSE))/Movie[[#This Row],[CPI numbers]]))</f>
        <v>8346904.3016129034</v>
      </c>
      <c r="R1573" s="4">
        <f>IF(Movie[[#This Row],[budget]]=0,0,SUM((Movie[[#This Row],[gross]]-Movie[[#This Row],[budget]])/Movie[[#This Row],[budget]]))</f>
        <v>0</v>
      </c>
    </row>
    <row r="1574" spans="1:18" x14ac:dyDescent="0.3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 s="1">
        <v>8000000</v>
      </c>
      <c r="M1574" s="1">
        <v>1097333</v>
      </c>
      <c r="O1574">
        <v>95</v>
      </c>
      <c r="P1574">
        <f>VLOOKUP(D1574,CPI[],2,FALSE)</f>
        <v>124</v>
      </c>
      <c r="Q1574" s="5">
        <f>SUM(Movie[[#This Row],[gross]]*((VLOOKUP(2024,CPI[],2,FALSE))/Movie[[#This Row],[CPI numbers]]))</f>
        <v>2776075.5008064518</v>
      </c>
      <c r="R1574" s="4">
        <f>IF(Movie[[#This Row],[budget]]=0,0,SUM((Movie[[#This Row],[gross]]-Movie[[#This Row],[budget]])/Movie[[#This Row],[budget]]))</f>
        <v>-0.86283337500000001</v>
      </c>
    </row>
    <row r="1575" spans="1:18" x14ac:dyDescent="0.3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 s="1">
        <v>9114702</v>
      </c>
      <c r="N1575" t="s">
        <v>5246</v>
      </c>
      <c r="O1575">
        <v>111</v>
      </c>
      <c r="P1575">
        <f>VLOOKUP(D1575,CPI[],2,FALSE)</f>
        <v>124</v>
      </c>
      <c r="Q1575" s="5">
        <f>SUM(Movie[[#This Row],[gross]]*((VLOOKUP(2024,CPI[],2,FALSE))/Movie[[#This Row],[CPI numbers]]))</f>
        <v>23058725.946774192</v>
      </c>
      <c r="R1575" s="4">
        <f>IF(Movie[[#This Row],[budget]]=0,0,SUM((Movie[[#This Row],[gross]]-Movie[[#This Row],[budget]])/Movie[[#This Row],[budget]]))</f>
        <v>0</v>
      </c>
    </row>
    <row r="1576" spans="1:18" x14ac:dyDescent="0.3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 s="1">
        <v>9000000</v>
      </c>
      <c r="M1576" s="1">
        <v>3766879</v>
      </c>
      <c r="N1576" t="s">
        <v>5423</v>
      </c>
      <c r="O1576">
        <v>106</v>
      </c>
      <c r="P1576">
        <f>VLOOKUP(D1576,CPI[],2,FALSE)</f>
        <v>124</v>
      </c>
      <c r="Q1576" s="5">
        <f>SUM(Movie[[#This Row],[gross]]*((VLOOKUP(2024,CPI[],2,FALSE))/Movie[[#This Row],[CPI numbers]]))</f>
        <v>9529596.3088709675</v>
      </c>
      <c r="R1576" s="4">
        <f>IF(Movie[[#This Row],[budget]]=0,0,SUM((Movie[[#This Row],[gross]]-Movie[[#This Row],[budget]])/Movie[[#This Row],[budget]]))</f>
        <v>-0.58145788888888894</v>
      </c>
    </row>
    <row r="1577" spans="1:18" x14ac:dyDescent="0.3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 s="1">
        <v>3953745</v>
      </c>
      <c r="N1577" t="s">
        <v>5426</v>
      </c>
      <c r="O1577">
        <v>93</v>
      </c>
      <c r="P1577">
        <f>VLOOKUP(D1577,CPI[],2,FALSE)</f>
        <v>124</v>
      </c>
      <c r="Q1577" s="5">
        <f>SUM(Movie[[#This Row],[gross]]*((VLOOKUP(2024,CPI[],2,FALSE))/Movie[[#This Row],[CPI numbers]]))</f>
        <v>10002337.149193548</v>
      </c>
      <c r="R1577" s="4">
        <f>IF(Movie[[#This Row],[budget]]=0,0,SUM((Movie[[#This Row],[gross]]-Movie[[#This Row],[budget]])/Movie[[#This Row],[budget]]))</f>
        <v>0</v>
      </c>
    </row>
    <row r="1578" spans="1:18" x14ac:dyDescent="0.3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 s="1">
        <v>169203</v>
      </c>
      <c r="N1578" t="s">
        <v>44</v>
      </c>
      <c r="O1578">
        <v>94</v>
      </c>
      <c r="P1578">
        <f>VLOOKUP(D1578,CPI[],2,FALSE)</f>
        <v>124</v>
      </c>
      <c r="Q1578" s="5">
        <f>SUM(Movie[[#This Row],[gross]]*((VLOOKUP(2024,CPI[],2,FALSE))/Movie[[#This Row],[CPI numbers]]))</f>
        <v>428056.29919354839</v>
      </c>
      <c r="R1578" s="4">
        <f>IF(Movie[[#This Row],[budget]]=0,0,SUM((Movie[[#This Row],[gross]]-Movie[[#This Row],[budget]])/Movie[[#This Row],[budget]]))</f>
        <v>0</v>
      </c>
    </row>
    <row r="1579" spans="1:18" x14ac:dyDescent="0.3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 s="1">
        <v>408839</v>
      </c>
      <c r="N1579" t="s">
        <v>5433</v>
      </c>
      <c r="O1579">
        <v>120</v>
      </c>
      <c r="P1579">
        <f>VLOOKUP(D1579,CPI[],2,FALSE)</f>
        <v>124</v>
      </c>
      <c r="Q1579" s="5">
        <f>SUM(Movie[[#This Row],[gross]]*((VLOOKUP(2024,CPI[],2,FALSE))/Movie[[#This Row],[CPI numbers]]))</f>
        <v>1034296.7282258064</v>
      </c>
      <c r="R1579" s="4">
        <f>IF(Movie[[#This Row],[budget]]=0,0,SUM((Movie[[#This Row],[gross]]-Movie[[#This Row],[budget]])/Movie[[#This Row],[budget]]))</f>
        <v>0</v>
      </c>
    </row>
    <row r="1580" spans="1:18" x14ac:dyDescent="0.3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 s="1">
        <v>75000</v>
      </c>
      <c r="N1580" t="s">
        <v>5438</v>
      </c>
      <c r="O1580">
        <v>90</v>
      </c>
      <c r="P1580">
        <f>VLOOKUP(D1580,CPI[],2,FALSE)</f>
        <v>124</v>
      </c>
      <c r="Q1580" s="5">
        <f>SUM(Movie[[#This Row],[gross]]*((VLOOKUP(2024,CPI[],2,FALSE))/Movie[[#This Row],[CPI numbers]]))</f>
        <v>0</v>
      </c>
      <c r="R1580" s="4">
        <f>IF(Movie[[#This Row],[budget]]=0,0,SUM((Movie[[#This Row],[gross]]-Movie[[#This Row],[budget]])/Movie[[#This Row],[budget]]))</f>
        <v>-1</v>
      </c>
    </row>
    <row r="1581" spans="1:18" x14ac:dyDescent="0.3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 s="1">
        <v>8742750</v>
      </c>
      <c r="N1581" t="s">
        <v>31</v>
      </c>
      <c r="O1581">
        <v>108</v>
      </c>
      <c r="P1581">
        <f>VLOOKUP(D1581,CPI[],2,FALSE)</f>
        <v>124</v>
      </c>
      <c r="Q1581" s="5">
        <f>SUM(Movie[[#This Row],[gross]]*((VLOOKUP(2024,CPI[],2,FALSE))/Movie[[#This Row],[CPI numbers]]))</f>
        <v>22117747.379032258</v>
      </c>
      <c r="R1581" s="4">
        <f>IF(Movie[[#This Row],[budget]]=0,0,SUM((Movie[[#This Row],[gross]]-Movie[[#This Row],[budget]])/Movie[[#This Row],[budget]]))</f>
        <v>0</v>
      </c>
    </row>
    <row r="1582" spans="1:18" x14ac:dyDescent="0.3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 s="1">
        <v>3000000</v>
      </c>
      <c r="M1582" s="1">
        <v>1738897</v>
      </c>
      <c r="N1582" t="s">
        <v>5444</v>
      </c>
      <c r="O1582">
        <v>95</v>
      </c>
      <c r="P1582">
        <f>VLOOKUP(D1582,CPI[],2,FALSE)</f>
        <v>124</v>
      </c>
      <c r="Q1582" s="5">
        <f>SUM(Movie[[#This Row],[gross]]*((VLOOKUP(2024,CPI[],2,FALSE))/Movie[[#This Row],[CPI numbers]]))</f>
        <v>4399128.9427419351</v>
      </c>
      <c r="R1582" s="4">
        <f>IF(Movie[[#This Row],[budget]]=0,0,SUM((Movie[[#This Row],[gross]]-Movie[[#This Row],[budget]])/Movie[[#This Row],[budget]]))</f>
        <v>-0.42036766666666664</v>
      </c>
    </row>
    <row r="1583" spans="1:18" x14ac:dyDescent="0.3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 s="1">
        <v>510712</v>
      </c>
      <c r="N1583" t="s">
        <v>5448</v>
      </c>
      <c r="O1583">
        <v>92</v>
      </c>
      <c r="P1583">
        <f>VLOOKUP(D1583,CPI[],2,FALSE)</f>
        <v>124</v>
      </c>
      <c r="Q1583" s="5">
        <f>SUM(Movie[[#This Row],[gross]]*((VLOOKUP(2024,CPI[],2,FALSE))/Movie[[#This Row],[CPI numbers]]))</f>
        <v>1292018.9870967742</v>
      </c>
      <c r="R1583" s="4">
        <f>IF(Movie[[#This Row],[budget]]=0,0,SUM((Movie[[#This Row],[gross]]-Movie[[#This Row],[budget]])/Movie[[#This Row],[budget]]))</f>
        <v>0</v>
      </c>
    </row>
    <row r="1584" spans="1:18" x14ac:dyDescent="0.3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 s="1">
        <v>2300000</v>
      </c>
      <c r="M1584" s="1">
        <v>792966</v>
      </c>
      <c r="N1584" t="s">
        <v>138</v>
      </c>
      <c r="O1584">
        <v>102</v>
      </c>
      <c r="P1584">
        <f>VLOOKUP(D1584,CPI[],2,FALSE)</f>
        <v>124</v>
      </c>
      <c r="Q1584" s="5">
        <f>SUM(Movie[[#This Row],[gross]]*((VLOOKUP(2024,CPI[],2,FALSE))/Movie[[#This Row],[CPI numbers]]))</f>
        <v>2006076.0822580645</v>
      </c>
      <c r="R1584" s="4">
        <f>IF(Movie[[#This Row],[budget]]=0,0,SUM((Movie[[#This Row],[gross]]-Movie[[#This Row],[budget]])/Movie[[#This Row],[budget]]))</f>
        <v>-0.65523217391304345</v>
      </c>
    </row>
    <row r="1585" spans="1:18" x14ac:dyDescent="0.3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 s="1">
        <v>14500000</v>
      </c>
      <c r="M1585" s="1">
        <v>8125592</v>
      </c>
      <c r="N1585" t="s">
        <v>138</v>
      </c>
      <c r="O1585">
        <v>102</v>
      </c>
      <c r="P1585">
        <f>VLOOKUP(D1585,CPI[],2,FALSE)</f>
        <v>124</v>
      </c>
      <c r="Q1585" s="5">
        <f>SUM(Movie[[#This Row],[gross]]*((VLOOKUP(2024,CPI[],2,FALSE))/Movie[[#This Row],[CPI numbers]]))</f>
        <v>20556437.18064516</v>
      </c>
      <c r="R1585" s="4">
        <f>IF(Movie[[#This Row],[budget]]=0,0,SUM((Movie[[#This Row],[gross]]-Movie[[#This Row],[budget]])/Movie[[#This Row],[budget]]))</f>
        <v>-0.43961434482758621</v>
      </c>
    </row>
    <row r="1586" spans="1:18" x14ac:dyDescent="0.3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 s="1">
        <v>6263883</v>
      </c>
      <c r="N1586" t="s">
        <v>4150</v>
      </c>
      <c r="O1586">
        <v>124</v>
      </c>
      <c r="P1586">
        <f>VLOOKUP(D1586,CPI[],2,FALSE)</f>
        <v>124</v>
      </c>
      <c r="Q1586" s="5">
        <f>SUM(Movie[[#This Row],[gross]]*((VLOOKUP(2024,CPI[],2,FALSE))/Movie[[#This Row],[CPI numbers]]))</f>
        <v>15846613.686290322</v>
      </c>
      <c r="R1586" s="4">
        <f>IF(Movie[[#This Row],[budget]]=0,0,SUM((Movie[[#This Row],[gross]]-Movie[[#This Row],[budget]])/Movie[[#This Row],[budget]]))</f>
        <v>0</v>
      </c>
    </row>
    <row r="1587" spans="1:18" x14ac:dyDescent="0.3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 s="1">
        <v>8500000</v>
      </c>
      <c r="M1587" s="1">
        <v>11604598</v>
      </c>
      <c r="N1587" t="s">
        <v>5460</v>
      </c>
      <c r="O1587">
        <v>109</v>
      </c>
      <c r="P1587">
        <f>VLOOKUP(D1587,CPI[],2,FALSE)</f>
        <v>124</v>
      </c>
      <c r="Q1587" s="5">
        <f>SUM(Movie[[#This Row],[gross]]*((VLOOKUP(2024,CPI[],2,FALSE))/Movie[[#This Row],[CPI numbers]]))</f>
        <v>29357761.230645161</v>
      </c>
      <c r="R1587" s="4">
        <f>IF(Movie[[#This Row],[budget]]=0,0,SUM((Movie[[#This Row],[gross]]-Movie[[#This Row],[budget]])/Movie[[#This Row],[budget]]))</f>
        <v>0.36524682352941179</v>
      </c>
    </row>
    <row r="1588" spans="1:18" x14ac:dyDescent="0.3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  <c r="P1588">
        <f>VLOOKUP(D1588,CPI[],2,FALSE)</f>
        <v>124</v>
      </c>
      <c r="Q1588" s="5">
        <f>SUM(Movie[[#This Row],[gross]]*((VLOOKUP(2024,CPI[],2,FALSE))/Movie[[#This Row],[CPI numbers]]))</f>
        <v>0</v>
      </c>
      <c r="R1588" s="4">
        <f>IF(Movie[[#This Row],[budget]]=0,0,SUM((Movie[[#This Row],[gross]]-Movie[[#This Row],[budget]])/Movie[[#This Row],[budget]]))</f>
        <v>0</v>
      </c>
    </row>
    <row r="1589" spans="1:18" x14ac:dyDescent="0.3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 s="1">
        <v>16000000</v>
      </c>
      <c r="M1589" s="1">
        <v>9015164</v>
      </c>
      <c r="N1589" t="s">
        <v>4531</v>
      </c>
      <c r="O1589">
        <v>106</v>
      </c>
      <c r="P1589">
        <f>VLOOKUP(D1589,CPI[],2,FALSE)</f>
        <v>124</v>
      </c>
      <c r="Q1589" s="5">
        <f>SUM(Movie[[#This Row],[gross]]*((VLOOKUP(2024,CPI[],2,FALSE))/Movie[[#This Row],[CPI numbers]]))</f>
        <v>22806910.861290321</v>
      </c>
      <c r="R1589" s="4">
        <f>IF(Movie[[#This Row],[budget]]=0,0,SUM((Movie[[#This Row],[gross]]-Movie[[#This Row],[budget]])/Movie[[#This Row],[budget]]))</f>
        <v>-0.43655224999999998</v>
      </c>
    </row>
    <row r="1590" spans="1:18" x14ac:dyDescent="0.3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 s="1">
        <v>11500000</v>
      </c>
      <c r="M1590" s="1">
        <v>2260616</v>
      </c>
      <c r="N1590" t="s">
        <v>2100</v>
      </c>
      <c r="O1590">
        <v>98</v>
      </c>
      <c r="P1590">
        <f>VLOOKUP(D1590,CPI[],2,FALSE)</f>
        <v>124</v>
      </c>
      <c r="Q1590" s="5">
        <f>SUM(Movie[[#This Row],[gross]]*((VLOOKUP(2024,CPI[],2,FALSE))/Movie[[#This Row],[CPI numbers]]))</f>
        <v>5718993.8645161288</v>
      </c>
      <c r="R1590" s="4">
        <f>IF(Movie[[#This Row],[budget]]=0,0,SUM((Movie[[#This Row],[gross]]-Movie[[#This Row],[budget]])/Movie[[#This Row],[budget]]))</f>
        <v>-0.80342469565217389</v>
      </c>
    </row>
    <row r="1591" spans="1:18" x14ac:dyDescent="0.3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 s="1">
        <v>938562</v>
      </c>
      <c r="N1591" t="s">
        <v>5477</v>
      </c>
      <c r="O1591">
        <v>97</v>
      </c>
      <c r="P1591">
        <f>VLOOKUP(D1591,CPI[],2,FALSE)</f>
        <v>124</v>
      </c>
      <c r="Q1591" s="5">
        <f>SUM(Movie[[#This Row],[gross]]*((VLOOKUP(2024,CPI[],2,FALSE))/Movie[[#This Row],[CPI numbers]]))</f>
        <v>2374410.479032258</v>
      </c>
      <c r="R1591" s="4">
        <f>IF(Movie[[#This Row],[budget]]=0,0,SUM((Movie[[#This Row],[gross]]-Movie[[#This Row],[budget]])/Movie[[#This Row],[budget]]))</f>
        <v>0</v>
      </c>
    </row>
    <row r="1592" spans="1:18" x14ac:dyDescent="0.3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 s="1">
        <v>4299023</v>
      </c>
      <c r="N1592" t="s">
        <v>4655</v>
      </c>
      <c r="O1592">
        <v>107</v>
      </c>
      <c r="P1592">
        <f>VLOOKUP(D1592,CPI[],2,FALSE)</f>
        <v>124</v>
      </c>
      <c r="Q1592" s="5">
        <f>SUM(Movie[[#This Row],[gross]]*((VLOOKUP(2024,CPI[],2,FALSE))/Movie[[#This Row],[CPI numbers]]))</f>
        <v>10875834.799193548</v>
      </c>
      <c r="R1592" s="4">
        <f>IF(Movie[[#This Row],[budget]]=0,0,SUM((Movie[[#This Row],[gross]]-Movie[[#This Row],[budget]])/Movie[[#This Row],[budget]]))</f>
        <v>0</v>
      </c>
    </row>
    <row r="1593" spans="1:18" x14ac:dyDescent="0.3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 s="1">
        <v>1852655</v>
      </c>
      <c r="N1593" t="s">
        <v>5484</v>
      </c>
      <c r="O1593">
        <v>102</v>
      </c>
      <c r="P1593">
        <f>VLOOKUP(D1593,CPI[],2,FALSE)</f>
        <v>124</v>
      </c>
      <c r="Q1593" s="5">
        <f>SUM(Movie[[#This Row],[gross]]*((VLOOKUP(2024,CPI[],2,FALSE))/Movie[[#This Row],[CPI numbers]]))</f>
        <v>4686918.3346774196</v>
      </c>
      <c r="R1593" s="4">
        <f>IF(Movie[[#This Row],[budget]]=0,0,SUM((Movie[[#This Row],[gross]]-Movie[[#This Row],[budget]])/Movie[[#This Row],[budget]]))</f>
        <v>0</v>
      </c>
    </row>
    <row r="1594" spans="1:18" x14ac:dyDescent="0.3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 s="1">
        <v>201468</v>
      </c>
      <c r="N1594" t="s">
        <v>5488</v>
      </c>
      <c r="O1594">
        <v>95</v>
      </c>
      <c r="P1594">
        <f>VLOOKUP(D1594,CPI[],2,FALSE)</f>
        <v>124</v>
      </c>
      <c r="Q1594" s="5">
        <f>SUM(Movie[[#This Row],[gross]]*((VLOOKUP(2024,CPI[],2,FALSE))/Movie[[#This Row],[CPI numbers]]))</f>
        <v>509681.54516129033</v>
      </c>
      <c r="R1594" s="4">
        <f>IF(Movie[[#This Row],[budget]]=0,0,SUM((Movie[[#This Row],[gross]]-Movie[[#This Row],[budget]])/Movie[[#This Row],[budget]]))</f>
        <v>0</v>
      </c>
    </row>
    <row r="1595" spans="1:18" x14ac:dyDescent="0.3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 s="1">
        <v>1089000</v>
      </c>
      <c r="N1595" t="s">
        <v>5492</v>
      </c>
      <c r="O1595">
        <v>112</v>
      </c>
      <c r="P1595">
        <f>VLOOKUP(D1595,CPI[],2,FALSE)</f>
        <v>124</v>
      </c>
      <c r="Q1595" s="5">
        <f>SUM(Movie[[#This Row],[gross]]*((VLOOKUP(2024,CPI[],2,FALSE))/Movie[[#This Row],[CPI numbers]]))</f>
        <v>2754994.3548387098</v>
      </c>
      <c r="R1595" s="4">
        <f>IF(Movie[[#This Row],[budget]]=0,0,SUM((Movie[[#This Row],[gross]]-Movie[[#This Row],[budget]])/Movie[[#This Row],[budget]]))</f>
        <v>0</v>
      </c>
    </row>
    <row r="1596" spans="1:18" x14ac:dyDescent="0.3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 s="1">
        <v>1247946</v>
      </c>
      <c r="O1596">
        <v>116</v>
      </c>
      <c r="P1596">
        <f>VLOOKUP(D1596,CPI[],2,FALSE)</f>
        <v>124</v>
      </c>
      <c r="Q1596" s="5">
        <f>SUM(Movie[[#This Row],[gross]]*((VLOOKUP(2024,CPI[],2,FALSE))/Movie[[#This Row],[CPI numbers]]))</f>
        <v>3157102.0983870965</v>
      </c>
      <c r="R1596" s="4">
        <f>IF(Movie[[#This Row],[budget]]=0,0,SUM((Movie[[#This Row],[gross]]-Movie[[#This Row],[budget]])/Movie[[#This Row],[budget]]))</f>
        <v>0</v>
      </c>
    </row>
    <row r="1597" spans="1:18" x14ac:dyDescent="0.3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 s="1">
        <v>1601612</v>
      </c>
      <c r="N1597" t="s">
        <v>5498</v>
      </c>
      <c r="O1597">
        <v>120</v>
      </c>
      <c r="P1597">
        <f>VLOOKUP(D1597,CPI[],2,FALSE)</f>
        <v>124</v>
      </c>
      <c r="Q1597" s="5">
        <f>SUM(Movie[[#This Row],[gross]]*((VLOOKUP(2024,CPI[],2,FALSE))/Movie[[#This Row],[CPI numbers]]))</f>
        <v>4051820.0354838711</v>
      </c>
      <c r="R1597" s="4">
        <f>IF(Movie[[#This Row],[budget]]=0,0,SUM((Movie[[#This Row],[gross]]-Movie[[#This Row],[budget]])/Movie[[#This Row],[budget]]))</f>
        <v>0</v>
      </c>
    </row>
    <row r="1598" spans="1:18" x14ac:dyDescent="0.3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 s="1">
        <v>2043889</v>
      </c>
      <c r="N1598" t="s">
        <v>5502</v>
      </c>
      <c r="O1598">
        <v>98</v>
      </c>
      <c r="P1598">
        <f>VLOOKUP(D1598,CPI[],2,FALSE)</f>
        <v>124</v>
      </c>
      <c r="Q1598" s="5">
        <f>SUM(Movie[[#This Row],[gross]]*((VLOOKUP(2024,CPI[],2,FALSE))/Movie[[#This Row],[CPI numbers]]))</f>
        <v>5170709.5104838712</v>
      </c>
      <c r="R1598" s="4">
        <f>IF(Movie[[#This Row],[budget]]=0,0,SUM((Movie[[#This Row],[gross]]-Movie[[#This Row],[budget]])/Movie[[#This Row],[budget]]))</f>
        <v>0</v>
      </c>
    </row>
    <row r="1599" spans="1:18" x14ac:dyDescent="0.3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 s="1">
        <v>3000000</v>
      </c>
      <c r="M1599" s="1">
        <v>76325</v>
      </c>
      <c r="N1599" t="s">
        <v>5507</v>
      </c>
      <c r="O1599">
        <v>90</v>
      </c>
      <c r="P1599">
        <f>VLOOKUP(D1599,CPI[],2,FALSE)</f>
        <v>124</v>
      </c>
      <c r="Q1599" s="5">
        <f>SUM(Movie[[#This Row],[gross]]*((VLOOKUP(2024,CPI[],2,FALSE))/Movie[[#This Row],[CPI numbers]]))</f>
        <v>193089.93951612903</v>
      </c>
      <c r="R1599" s="4">
        <f>IF(Movie[[#This Row],[budget]]=0,0,SUM((Movie[[#This Row],[gross]]-Movie[[#This Row],[budget]])/Movie[[#This Row],[budget]]))</f>
        <v>-0.9745583333333333</v>
      </c>
    </row>
    <row r="1600" spans="1:18" x14ac:dyDescent="0.3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 s="1">
        <v>7723506</v>
      </c>
      <c r="N1600" t="s">
        <v>5510</v>
      </c>
      <c r="O1600">
        <v>98</v>
      </c>
      <c r="P1600">
        <f>VLOOKUP(D1600,CPI[],2,FALSE)</f>
        <v>124</v>
      </c>
      <c r="Q1600" s="5">
        <f>SUM(Movie[[#This Row],[gross]]*((VLOOKUP(2024,CPI[],2,FALSE))/Movie[[#This Row],[CPI numbers]]))</f>
        <v>19539224.453225806</v>
      </c>
      <c r="R1600" s="4">
        <f>IF(Movie[[#This Row],[budget]]=0,0,SUM((Movie[[#This Row],[gross]]-Movie[[#This Row],[budget]])/Movie[[#This Row],[budget]]))</f>
        <v>0</v>
      </c>
    </row>
    <row r="1601" spans="1:18" x14ac:dyDescent="0.3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 s="1">
        <v>463972</v>
      </c>
      <c r="N1601" t="s">
        <v>2100</v>
      </c>
      <c r="O1601">
        <v>124</v>
      </c>
      <c r="P1601">
        <f>VLOOKUP(D1601,CPI[],2,FALSE)</f>
        <v>124</v>
      </c>
      <c r="Q1601" s="5">
        <f>SUM(Movie[[#This Row],[gross]]*((VLOOKUP(2024,CPI[],2,FALSE))/Movie[[#This Row],[CPI numbers]]))</f>
        <v>1173774.3258064515</v>
      </c>
      <c r="R1601" s="4">
        <f>IF(Movie[[#This Row],[budget]]=0,0,SUM((Movie[[#This Row],[gross]]-Movie[[#This Row],[budget]])/Movie[[#This Row],[budget]]))</f>
        <v>0</v>
      </c>
    </row>
    <row r="1602" spans="1:18" x14ac:dyDescent="0.3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 s="1">
        <v>5000000</v>
      </c>
      <c r="N1602" t="s">
        <v>118</v>
      </c>
      <c r="O1602">
        <v>95</v>
      </c>
      <c r="P1602">
        <f>VLOOKUP(D1602,CPI[],2,FALSE)</f>
        <v>124</v>
      </c>
      <c r="Q1602" s="5">
        <f>SUM(Movie[[#This Row],[gross]]*((VLOOKUP(2024,CPI[],2,FALSE))/Movie[[#This Row],[CPI numbers]]))</f>
        <v>0</v>
      </c>
      <c r="R1602" s="4">
        <f>IF(Movie[[#This Row],[budget]]=0,0,SUM((Movie[[#This Row],[gross]]-Movie[[#This Row],[budget]])/Movie[[#This Row],[budget]]))</f>
        <v>-1</v>
      </c>
    </row>
    <row r="1603" spans="1:18" x14ac:dyDescent="0.3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  <c r="P1603">
        <f>VLOOKUP(D1603,CPI[],2,FALSE)</f>
        <v>124</v>
      </c>
      <c r="Q1603" s="5">
        <f>SUM(Movie[[#This Row],[gross]]*((VLOOKUP(2024,CPI[],2,FALSE))/Movie[[#This Row],[CPI numbers]]))</f>
        <v>0</v>
      </c>
      <c r="R1603" s="4">
        <f>IF(Movie[[#This Row],[budget]]=0,0,SUM((Movie[[#This Row],[gross]]-Movie[[#This Row],[budget]])/Movie[[#This Row],[budget]]))</f>
        <v>0</v>
      </c>
    </row>
    <row r="1604" spans="1:18" x14ac:dyDescent="0.3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 s="1">
        <v>2156471</v>
      </c>
      <c r="N1604" t="s">
        <v>5526</v>
      </c>
      <c r="O1604">
        <v>103</v>
      </c>
      <c r="P1604">
        <f>VLOOKUP(D1604,CPI[],2,FALSE)</f>
        <v>124</v>
      </c>
      <c r="Q1604" s="5">
        <f>SUM(Movie[[#This Row],[gross]]*((VLOOKUP(2024,CPI[],2,FALSE))/Movie[[#This Row],[CPI numbers]]))</f>
        <v>5455523.8120967736</v>
      </c>
      <c r="R1604" s="4">
        <f>IF(Movie[[#This Row],[budget]]=0,0,SUM((Movie[[#This Row],[gross]]-Movie[[#This Row],[budget]])/Movie[[#This Row],[budget]]))</f>
        <v>0</v>
      </c>
    </row>
    <row r="1605" spans="1:18" x14ac:dyDescent="0.3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 s="1">
        <v>858591</v>
      </c>
      <c r="N1605" t="s">
        <v>4899</v>
      </c>
      <c r="O1605">
        <v>88</v>
      </c>
      <c r="P1605">
        <f>VLOOKUP(D1605,CPI[],2,FALSE)</f>
        <v>124</v>
      </c>
      <c r="Q1605" s="5">
        <f>SUM(Movie[[#This Row],[gross]]*((VLOOKUP(2024,CPI[],2,FALSE))/Movie[[#This Row],[CPI numbers]]))</f>
        <v>2172096.7475806451</v>
      </c>
      <c r="R1605" s="4">
        <f>IF(Movie[[#This Row],[budget]]=0,0,SUM((Movie[[#This Row],[gross]]-Movie[[#This Row],[budget]])/Movie[[#This Row],[budget]]))</f>
        <v>0</v>
      </c>
    </row>
    <row r="1606" spans="1:18" x14ac:dyDescent="0.3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 s="1">
        <v>20000000</v>
      </c>
      <c r="M1606" s="1">
        <v>2420917</v>
      </c>
      <c r="N1606" t="s">
        <v>5534</v>
      </c>
      <c r="O1606">
        <v>117</v>
      </c>
      <c r="P1606">
        <f>VLOOKUP(D1606,CPI[],2,FALSE)</f>
        <v>124</v>
      </c>
      <c r="Q1606" s="5">
        <f>SUM(Movie[[#This Row],[gross]]*((VLOOKUP(2024,CPI[],2,FALSE))/Movie[[#This Row],[CPI numbers]]))</f>
        <v>6124529.5395161286</v>
      </c>
      <c r="R1606" s="4">
        <f>IF(Movie[[#This Row],[budget]]=0,0,SUM((Movie[[#This Row],[gross]]-Movie[[#This Row],[budget]])/Movie[[#This Row],[budget]]))</f>
        <v>-0.87895414999999999</v>
      </c>
    </row>
    <row r="1607" spans="1:18" x14ac:dyDescent="0.3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 s="1">
        <v>4795009</v>
      </c>
      <c r="N1607" t="s">
        <v>138</v>
      </c>
      <c r="O1607">
        <v>119</v>
      </c>
      <c r="P1607">
        <f>VLOOKUP(D1607,CPI[],2,FALSE)</f>
        <v>124</v>
      </c>
      <c r="Q1607" s="5">
        <f>SUM(Movie[[#This Row],[gross]]*((VLOOKUP(2024,CPI[],2,FALSE))/Movie[[#This Row],[CPI numbers]]))</f>
        <v>12130599.381451612</v>
      </c>
      <c r="R1607" s="4">
        <f>IF(Movie[[#This Row],[budget]]=0,0,SUM((Movie[[#This Row],[gross]]-Movie[[#This Row],[budget]])/Movie[[#This Row],[budget]]))</f>
        <v>0</v>
      </c>
    </row>
    <row r="1608" spans="1:18" x14ac:dyDescent="0.3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  <c r="P1608">
        <f>VLOOKUP(D1608,CPI[],2,FALSE)</f>
        <v>124</v>
      </c>
      <c r="Q1608" s="5">
        <f>SUM(Movie[[#This Row],[gross]]*((VLOOKUP(2024,CPI[],2,FALSE))/Movie[[#This Row],[CPI numbers]]))</f>
        <v>0</v>
      </c>
      <c r="R1608" s="4">
        <f>IF(Movie[[#This Row],[budget]]=0,0,SUM((Movie[[#This Row],[gross]]-Movie[[#This Row],[budget]])/Movie[[#This Row],[budget]]))</f>
        <v>0</v>
      </c>
    </row>
    <row r="1609" spans="1:18" x14ac:dyDescent="0.3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 s="1">
        <v>14000000</v>
      </c>
      <c r="M1609" s="1">
        <v>5932613</v>
      </c>
      <c r="N1609" t="s">
        <v>31</v>
      </c>
      <c r="O1609">
        <v>95</v>
      </c>
      <c r="P1609">
        <f>VLOOKUP(D1609,CPI[],2,FALSE)</f>
        <v>124</v>
      </c>
      <c r="Q1609" s="5">
        <f>SUM(Movie[[#This Row],[gross]]*((VLOOKUP(2024,CPI[],2,FALSE))/Movie[[#This Row],[CPI numbers]]))</f>
        <v>15008554.016935484</v>
      </c>
      <c r="R1609" s="4">
        <f>IF(Movie[[#This Row],[budget]]=0,0,SUM((Movie[[#This Row],[gross]]-Movie[[#This Row],[budget]])/Movie[[#This Row],[budget]]))</f>
        <v>-0.57624192857142853</v>
      </c>
    </row>
    <row r="1610" spans="1:18" x14ac:dyDescent="0.3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 s="1">
        <v>18000000</v>
      </c>
      <c r="M1610" s="1">
        <v>3531971</v>
      </c>
      <c r="N1610" t="s">
        <v>23</v>
      </c>
      <c r="O1610">
        <v>120</v>
      </c>
      <c r="P1610">
        <f>VLOOKUP(D1610,CPI[],2,FALSE)</f>
        <v>124</v>
      </c>
      <c r="Q1610" s="5">
        <f>SUM(Movie[[#This Row],[gross]]*((VLOOKUP(2024,CPI[],2,FALSE))/Movie[[#This Row],[CPI numbers]]))</f>
        <v>8935316.9572580643</v>
      </c>
      <c r="R1610" s="4">
        <f>IF(Movie[[#This Row],[budget]]=0,0,SUM((Movie[[#This Row],[gross]]-Movie[[#This Row],[budget]])/Movie[[#This Row],[budget]]))</f>
        <v>-0.80377938888888889</v>
      </c>
    </row>
    <row r="1611" spans="1:18" x14ac:dyDescent="0.3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 s="1">
        <v>2023282</v>
      </c>
      <c r="N1611" t="s">
        <v>5109</v>
      </c>
      <c r="O1611">
        <v>110</v>
      </c>
      <c r="P1611">
        <f>VLOOKUP(D1611,CPI[],2,FALSE)</f>
        <v>124</v>
      </c>
      <c r="Q1611" s="5">
        <f>SUM(Movie[[#This Row],[gross]]*((VLOOKUP(2024,CPI[],2,FALSE))/Movie[[#This Row],[CPI numbers]]))</f>
        <v>5118577.1241935482</v>
      </c>
      <c r="R1611" s="4">
        <f>IF(Movie[[#This Row],[budget]]=0,0,SUM((Movie[[#This Row],[gross]]-Movie[[#This Row],[budget]])/Movie[[#This Row],[budget]]))</f>
        <v>0</v>
      </c>
    </row>
    <row r="1612" spans="1:18" x14ac:dyDescent="0.3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 s="1">
        <v>9500000</v>
      </c>
      <c r="M1612" s="1">
        <v>7754571</v>
      </c>
      <c r="N1612" t="s">
        <v>4531</v>
      </c>
      <c r="O1612">
        <v>119</v>
      </c>
      <c r="P1612">
        <f>VLOOKUP(D1612,CPI[],2,FALSE)</f>
        <v>124</v>
      </c>
      <c r="Q1612" s="5">
        <f>SUM(Movie[[#This Row],[gross]]*((VLOOKUP(2024,CPI[],2,FALSE))/Movie[[#This Row],[CPI numbers]]))</f>
        <v>19617813.892741933</v>
      </c>
      <c r="R1612" s="4">
        <f>IF(Movie[[#This Row],[budget]]=0,0,SUM((Movie[[#This Row],[gross]]-Movie[[#This Row],[budget]])/Movie[[#This Row],[budget]]))</f>
        <v>-0.18372936842105264</v>
      </c>
    </row>
    <row r="1613" spans="1:18" x14ac:dyDescent="0.3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 s="1">
        <v>902152</v>
      </c>
      <c r="N1613" t="s">
        <v>5550</v>
      </c>
      <c r="O1613">
        <v>89</v>
      </c>
      <c r="P1613">
        <f>VLOOKUP(D1613,CPI[],2,FALSE)</f>
        <v>124</v>
      </c>
      <c r="Q1613" s="5">
        <f>SUM(Movie[[#This Row],[gross]]*((VLOOKUP(2024,CPI[],2,FALSE))/Movie[[#This Row],[CPI numbers]]))</f>
        <v>2282299.0516129034</v>
      </c>
      <c r="R1613" s="4">
        <f>IF(Movie[[#This Row],[budget]]=0,0,SUM((Movie[[#This Row],[gross]]-Movie[[#This Row],[budget]])/Movie[[#This Row],[budget]]))</f>
        <v>0</v>
      </c>
    </row>
    <row r="1614" spans="1:18" x14ac:dyDescent="0.3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 s="1">
        <v>17000000</v>
      </c>
      <c r="M1614" s="1">
        <v>3560932</v>
      </c>
      <c r="N1614" t="s">
        <v>31</v>
      </c>
      <c r="O1614">
        <v>99</v>
      </c>
      <c r="P1614">
        <f>VLOOKUP(D1614,CPI[],2,FALSE)</f>
        <v>124</v>
      </c>
      <c r="Q1614" s="5">
        <f>SUM(Movie[[#This Row],[gross]]*((VLOOKUP(2024,CPI[],2,FALSE))/Movie[[#This Row],[CPI numbers]]))</f>
        <v>9008583.6161290314</v>
      </c>
      <c r="R1614" s="4">
        <f>IF(Movie[[#This Row],[budget]]=0,0,SUM((Movie[[#This Row],[gross]]-Movie[[#This Row],[budget]])/Movie[[#This Row],[budget]]))</f>
        <v>-0.79053341176470593</v>
      </c>
    </row>
    <row r="1615" spans="1:18" x14ac:dyDescent="0.3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 s="1">
        <v>3690328</v>
      </c>
      <c r="N1615" t="s">
        <v>2240</v>
      </c>
      <c r="O1615">
        <v>103</v>
      </c>
      <c r="P1615">
        <f>VLOOKUP(D1615,CPI[],2,FALSE)</f>
        <v>124</v>
      </c>
      <c r="Q1615" s="5">
        <f>SUM(Movie[[#This Row],[gross]]*((VLOOKUP(2024,CPI[],2,FALSE))/Movie[[#This Row],[CPI numbers]]))</f>
        <v>9335934.6258064508</v>
      </c>
      <c r="R1615" s="4">
        <f>IF(Movie[[#This Row],[budget]]=0,0,SUM((Movie[[#This Row],[gross]]-Movie[[#This Row],[budget]])/Movie[[#This Row],[budget]]))</f>
        <v>0</v>
      </c>
    </row>
    <row r="1616" spans="1:18" x14ac:dyDescent="0.3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  <c r="P1616">
        <f>VLOOKUP(D1616,CPI[],2,FALSE)</f>
        <v>124</v>
      </c>
      <c r="Q1616" s="5">
        <f>SUM(Movie[[#This Row],[gross]]*((VLOOKUP(2024,CPI[],2,FALSE))/Movie[[#This Row],[CPI numbers]]))</f>
        <v>0</v>
      </c>
      <c r="R1616" s="4">
        <f>IF(Movie[[#This Row],[budget]]=0,0,SUM((Movie[[#This Row],[gross]]-Movie[[#This Row],[budget]])/Movie[[#This Row],[budget]]))</f>
        <v>0</v>
      </c>
    </row>
    <row r="1617" spans="1:18" x14ac:dyDescent="0.3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 s="1">
        <v>16000000</v>
      </c>
      <c r="M1617" s="1">
        <v>67878</v>
      </c>
      <c r="N1617" t="s">
        <v>5563</v>
      </c>
      <c r="O1617">
        <v>93</v>
      </c>
      <c r="P1617">
        <f>VLOOKUP(D1617,CPI[],2,FALSE)</f>
        <v>124</v>
      </c>
      <c r="Q1617" s="5">
        <f>SUM(Movie[[#This Row],[gross]]*((VLOOKUP(2024,CPI[],2,FALSE))/Movie[[#This Row],[CPI numbers]]))</f>
        <v>171720.39193548387</v>
      </c>
      <c r="R1617" s="4">
        <f>IF(Movie[[#This Row],[budget]]=0,0,SUM((Movie[[#This Row],[gross]]-Movie[[#This Row],[budget]])/Movie[[#This Row],[budget]]))</f>
        <v>-0.99575762499999998</v>
      </c>
    </row>
    <row r="1618" spans="1:18" x14ac:dyDescent="0.3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 s="1">
        <v>10000000</v>
      </c>
      <c r="M1618" s="1">
        <v>1642239</v>
      </c>
      <c r="N1618" t="s">
        <v>180</v>
      </c>
      <c r="O1618">
        <v>86</v>
      </c>
      <c r="P1618">
        <f>VLOOKUP(D1618,CPI[],2,FALSE)</f>
        <v>124</v>
      </c>
      <c r="Q1618" s="5">
        <f>SUM(Movie[[#This Row],[gross]]*((VLOOKUP(2024,CPI[],2,FALSE))/Movie[[#This Row],[CPI numbers]]))</f>
        <v>4154599.7927419352</v>
      </c>
      <c r="R1618" s="4">
        <f>IF(Movie[[#This Row],[budget]]=0,0,SUM((Movie[[#This Row],[gross]]-Movie[[#This Row],[budget]])/Movie[[#This Row],[budget]]))</f>
        <v>-0.83577610000000002</v>
      </c>
    </row>
    <row r="1619" spans="1:18" x14ac:dyDescent="0.3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  <c r="P1619">
        <f>VLOOKUP(D1619,CPI[],2,FALSE)</f>
        <v>124</v>
      </c>
      <c r="Q1619" s="5">
        <f>SUM(Movie[[#This Row],[gross]]*((VLOOKUP(2024,CPI[],2,FALSE))/Movie[[#This Row],[CPI numbers]]))</f>
        <v>0</v>
      </c>
      <c r="R1619" s="4">
        <f>IF(Movie[[#This Row],[budget]]=0,0,SUM((Movie[[#This Row],[gross]]-Movie[[#This Row],[budget]])/Movie[[#This Row],[budget]]))</f>
        <v>0</v>
      </c>
    </row>
    <row r="1620" spans="1:18" x14ac:dyDescent="0.3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 s="1">
        <v>34000000</v>
      </c>
      <c r="M1620" s="1">
        <v>3574256</v>
      </c>
      <c r="N1620" t="s">
        <v>31</v>
      </c>
      <c r="O1620">
        <v>119</v>
      </c>
      <c r="P1620">
        <f>VLOOKUP(D1620,CPI[],2,FALSE)</f>
        <v>124</v>
      </c>
      <c r="Q1620" s="5">
        <f>SUM(Movie[[#This Row],[gross]]*((VLOOKUP(2024,CPI[],2,FALSE))/Movie[[#This Row],[CPI numbers]]))</f>
        <v>9042291.1870967746</v>
      </c>
      <c r="R1620" s="4">
        <f>IF(Movie[[#This Row],[budget]]=0,0,SUM((Movie[[#This Row],[gross]]-Movie[[#This Row],[budget]])/Movie[[#This Row],[budget]]))</f>
        <v>-0.89487482352941172</v>
      </c>
    </row>
    <row r="1621" spans="1:18" x14ac:dyDescent="0.3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 s="1">
        <v>4000000</v>
      </c>
      <c r="M1621" s="1">
        <v>6985999</v>
      </c>
      <c r="N1621" t="s">
        <v>3819</v>
      </c>
      <c r="O1621">
        <v>92</v>
      </c>
      <c r="P1621">
        <f>VLOOKUP(D1621,CPI[],2,FALSE)</f>
        <v>124</v>
      </c>
      <c r="Q1621" s="5">
        <f>SUM(Movie[[#This Row],[gross]]*((VLOOKUP(2024,CPI[],2,FALSE))/Movie[[#This Row],[CPI numbers]]))</f>
        <v>17673450.695967741</v>
      </c>
      <c r="R1621" s="4">
        <f>IF(Movie[[#This Row],[budget]]=0,0,SUM((Movie[[#This Row],[gross]]-Movie[[#This Row],[budget]])/Movie[[#This Row],[budget]]))</f>
        <v>0.74649975000000002</v>
      </c>
    </row>
    <row r="1622" spans="1:18" x14ac:dyDescent="0.3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 s="1">
        <v>5000000</v>
      </c>
      <c r="M1622" s="1">
        <v>8153677</v>
      </c>
      <c r="N1622" t="s">
        <v>4984</v>
      </c>
      <c r="O1622">
        <v>83</v>
      </c>
      <c r="P1622">
        <f>VLOOKUP(D1622,CPI[],2,FALSE)</f>
        <v>124</v>
      </c>
      <c r="Q1622" s="5">
        <f>SUM(Movie[[#This Row],[gross]]*((VLOOKUP(2024,CPI[],2,FALSE))/Movie[[#This Row],[CPI numbers]]))</f>
        <v>20627487.70080645</v>
      </c>
      <c r="R1622" s="4">
        <f>IF(Movie[[#This Row],[budget]]=0,0,SUM((Movie[[#This Row],[gross]]-Movie[[#This Row],[budget]])/Movie[[#This Row],[budget]]))</f>
        <v>0.63073539999999995</v>
      </c>
    </row>
    <row r="1623" spans="1:18" x14ac:dyDescent="0.3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 s="1">
        <v>1417030</v>
      </c>
      <c r="N1623" t="s">
        <v>5581</v>
      </c>
      <c r="O1623">
        <v>81</v>
      </c>
      <c r="P1623">
        <f>VLOOKUP(D1623,CPI[],2,FALSE)</f>
        <v>124</v>
      </c>
      <c r="Q1623" s="5">
        <f>SUM(Movie[[#This Row],[gross]]*((VLOOKUP(2024,CPI[],2,FALSE))/Movie[[#This Row],[CPI numbers]]))</f>
        <v>3584857.3467741935</v>
      </c>
      <c r="R1623" s="4">
        <f>IF(Movie[[#This Row],[budget]]=0,0,SUM((Movie[[#This Row],[gross]]-Movie[[#This Row],[budget]])/Movie[[#This Row],[budget]]))</f>
        <v>0</v>
      </c>
    </row>
    <row r="1624" spans="1:18" x14ac:dyDescent="0.3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 s="1">
        <v>18587135</v>
      </c>
      <c r="N1624" t="s">
        <v>3949</v>
      </c>
      <c r="O1624">
        <v>103</v>
      </c>
      <c r="P1624">
        <f>VLOOKUP(D1624,CPI[],2,FALSE)</f>
        <v>124</v>
      </c>
      <c r="Q1624" s="5">
        <f>SUM(Movie[[#This Row],[gross]]*((VLOOKUP(2024,CPI[],2,FALSE))/Movie[[#This Row],[CPI numbers]]))</f>
        <v>47022453.625</v>
      </c>
      <c r="R1624" s="4">
        <f>IF(Movie[[#This Row],[budget]]=0,0,SUM((Movie[[#This Row],[gross]]-Movie[[#This Row],[budget]])/Movie[[#This Row],[budget]]))</f>
        <v>0</v>
      </c>
    </row>
    <row r="1625" spans="1:18" x14ac:dyDescent="0.3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 s="1">
        <v>1776440</v>
      </c>
      <c r="N1625" t="s">
        <v>3767</v>
      </c>
      <c r="O1625">
        <v>91</v>
      </c>
      <c r="P1625">
        <f>VLOOKUP(D1625,CPI[],2,FALSE)</f>
        <v>124</v>
      </c>
      <c r="Q1625" s="5">
        <f>SUM(Movie[[#This Row],[gross]]*((VLOOKUP(2024,CPI[],2,FALSE))/Movie[[#This Row],[CPI numbers]]))</f>
        <v>4494106.6774193551</v>
      </c>
      <c r="R1625" s="4">
        <f>IF(Movie[[#This Row],[budget]]=0,0,SUM((Movie[[#This Row],[gross]]-Movie[[#This Row],[budget]])/Movie[[#This Row],[budget]]))</f>
        <v>0</v>
      </c>
    </row>
    <row r="1626" spans="1:18" x14ac:dyDescent="0.3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 s="1">
        <v>960385</v>
      </c>
      <c r="N1626" t="s">
        <v>4988</v>
      </c>
      <c r="O1626">
        <v>102</v>
      </c>
      <c r="P1626">
        <f>VLOOKUP(D1626,CPI[],2,FALSE)</f>
        <v>124</v>
      </c>
      <c r="Q1626" s="5">
        <f>SUM(Movie[[#This Row],[gross]]*((VLOOKUP(2024,CPI[],2,FALSE))/Movie[[#This Row],[CPI numbers]]))</f>
        <v>2429619.1491935481</v>
      </c>
      <c r="R1626" s="4">
        <f>IF(Movie[[#This Row],[budget]]=0,0,SUM((Movie[[#This Row],[gross]]-Movie[[#This Row],[budget]])/Movie[[#This Row],[budget]]))</f>
        <v>0</v>
      </c>
    </row>
    <row r="1627" spans="1:18" x14ac:dyDescent="0.3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 s="1">
        <v>10000000</v>
      </c>
      <c r="M1627" s="1">
        <v>3169719</v>
      </c>
      <c r="N1627" t="s">
        <v>5593</v>
      </c>
      <c r="O1627">
        <v>100</v>
      </c>
      <c r="P1627">
        <f>VLOOKUP(D1627,CPI[],2,FALSE)</f>
        <v>124</v>
      </c>
      <c r="Q1627" s="5">
        <f>SUM(Movie[[#This Row],[gross]]*((VLOOKUP(2024,CPI[],2,FALSE))/Movie[[#This Row],[CPI numbers]]))</f>
        <v>8018877.8250000002</v>
      </c>
      <c r="R1627" s="4">
        <f>IF(Movie[[#This Row],[budget]]=0,0,SUM((Movie[[#This Row],[gross]]-Movie[[#This Row],[budget]])/Movie[[#This Row],[budget]]))</f>
        <v>-0.68302810000000003</v>
      </c>
    </row>
    <row r="1628" spans="1:18" x14ac:dyDescent="0.3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 s="1">
        <v>1869417</v>
      </c>
      <c r="N1628" t="s">
        <v>138</v>
      </c>
      <c r="O1628">
        <v>94</v>
      </c>
      <c r="P1628">
        <f>VLOOKUP(D1628,CPI[],2,FALSE)</f>
        <v>124</v>
      </c>
      <c r="Q1628" s="5">
        <f>SUM(Movie[[#This Row],[gross]]*((VLOOKUP(2024,CPI[],2,FALSE))/Movie[[#This Row],[CPI numbers]]))</f>
        <v>4729323.4911290323</v>
      </c>
      <c r="R1628" s="4">
        <f>IF(Movie[[#This Row],[budget]]=0,0,SUM((Movie[[#This Row],[gross]]-Movie[[#This Row],[budget]])/Movie[[#This Row],[budget]]))</f>
        <v>0</v>
      </c>
    </row>
    <row r="1629" spans="1:18" x14ac:dyDescent="0.3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 s="1">
        <v>4000000</v>
      </c>
      <c r="M1629" s="1">
        <v>43671</v>
      </c>
      <c r="N1629" t="s">
        <v>5600</v>
      </c>
      <c r="O1629">
        <v>93</v>
      </c>
      <c r="P1629">
        <f>VLOOKUP(D1629,CPI[],2,FALSE)</f>
        <v>124</v>
      </c>
      <c r="Q1629" s="5">
        <f>SUM(Movie[[#This Row],[gross]]*((VLOOKUP(2024,CPI[],2,FALSE))/Movie[[#This Row],[CPI numbers]]))</f>
        <v>110480.58629032258</v>
      </c>
      <c r="R1629" s="4">
        <f>IF(Movie[[#This Row],[budget]]=0,0,SUM((Movie[[#This Row],[gross]]-Movie[[#This Row],[budget]])/Movie[[#This Row],[budget]]))</f>
        <v>-0.98908225000000005</v>
      </c>
    </row>
    <row r="1630" spans="1:18" x14ac:dyDescent="0.3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 s="1">
        <v>363561</v>
      </c>
      <c r="N1630" t="s">
        <v>5603</v>
      </c>
      <c r="O1630">
        <v>102</v>
      </c>
      <c r="P1630">
        <f>VLOOKUP(D1630,CPI[],2,FALSE)</f>
        <v>124</v>
      </c>
      <c r="Q1630" s="5">
        <f>SUM(Movie[[#This Row],[gross]]*((VLOOKUP(2024,CPI[],2,FALSE))/Movie[[#This Row],[CPI numbers]]))</f>
        <v>919750.69112903229</v>
      </c>
      <c r="R1630" s="4">
        <f>IF(Movie[[#This Row],[budget]]=0,0,SUM((Movie[[#This Row],[gross]]-Movie[[#This Row],[budget]])/Movie[[#This Row],[budget]]))</f>
        <v>0</v>
      </c>
    </row>
    <row r="1631" spans="1:18" x14ac:dyDescent="0.3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  <c r="P1631">
        <f>VLOOKUP(D1631,CPI[],2,FALSE)</f>
        <v>124</v>
      </c>
      <c r="Q1631" s="5">
        <f>SUM(Movie[[#This Row],[gross]]*((VLOOKUP(2024,CPI[],2,FALSE))/Movie[[#This Row],[CPI numbers]]))</f>
        <v>0</v>
      </c>
      <c r="R1631" s="4">
        <f>IF(Movie[[#This Row],[budget]]=0,0,SUM((Movie[[#This Row],[gross]]-Movie[[#This Row],[budget]])/Movie[[#This Row],[budget]]))</f>
        <v>0</v>
      </c>
    </row>
    <row r="1632" spans="1:18" x14ac:dyDescent="0.3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 s="1">
        <v>4348025</v>
      </c>
      <c r="O1632">
        <v>91</v>
      </c>
      <c r="P1632">
        <f>VLOOKUP(D1632,CPI[],2,FALSE)</f>
        <v>124</v>
      </c>
      <c r="Q1632" s="5">
        <f>SUM(Movie[[#This Row],[gross]]*((VLOOKUP(2024,CPI[],2,FALSE))/Movie[[#This Row],[CPI numbers]]))</f>
        <v>10999801.955645161</v>
      </c>
      <c r="R1632" s="4">
        <f>IF(Movie[[#This Row],[budget]]=0,0,SUM((Movie[[#This Row],[gross]]-Movie[[#This Row],[budget]])/Movie[[#This Row],[budget]]))</f>
        <v>0</v>
      </c>
    </row>
    <row r="1633" spans="1:18" x14ac:dyDescent="0.3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  <c r="P1633">
        <f>VLOOKUP(D1633,CPI[],2,FALSE)</f>
        <v>124</v>
      </c>
      <c r="Q1633" s="5">
        <f>SUM(Movie[[#This Row],[gross]]*((VLOOKUP(2024,CPI[],2,FALSE))/Movie[[#This Row],[CPI numbers]]))</f>
        <v>0</v>
      </c>
      <c r="R1633" s="4">
        <f>IF(Movie[[#This Row],[budget]]=0,0,SUM((Movie[[#This Row],[gross]]-Movie[[#This Row],[budget]])/Movie[[#This Row],[budget]]))</f>
        <v>0</v>
      </c>
    </row>
    <row r="1634" spans="1:18" x14ac:dyDescent="0.3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 s="1">
        <v>129778</v>
      </c>
      <c r="N1634" t="s">
        <v>5616</v>
      </c>
      <c r="O1634">
        <v>89</v>
      </c>
      <c r="P1634">
        <f>VLOOKUP(D1634,CPI[],2,FALSE)</f>
        <v>124</v>
      </c>
      <c r="Q1634" s="5">
        <f>SUM(Movie[[#This Row],[gross]]*((VLOOKUP(2024,CPI[],2,FALSE))/Movie[[#This Row],[CPI numbers]]))</f>
        <v>328317.40806451614</v>
      </c>
      <c r="R1634" s="4">
        <f>IF(Movie[[#This Row],[budget]]=0,0,SUM((Movie[[#This Row],[gross]]-Movie[[#This Row],[budget]])/Movie[[#This Row],[budget]]))</f>
        <v>0</v>
      </c>
    </row>
    <row r="1635" spans="1:18" x14ac:dyDescent="0.3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 s="1">
        <v>337812</v>
      </c>
      <c r="N1635" t="s">
        <v>5618</v>
      </c>
      <c r="O1635">
        <v>95</v>
      </c>
      <c r="P1635">
        <f>VLOOKUP(D1635,CPI[],2,FALSE)</f>
        <v>124</v>
      </c>
      <c r="Q1635" s="5">
        <f>SUM(Movie[[#This Row],[gross]]*((VLOOKUP(2024,CPI[],2,FALSE))/Movie[[#This Row],[CPI numbers]]))</f>
        <v>854609.87419354834</v>
      </c>
      <c r="R1635" s="4">
        <f>IF(Movie[[#This Row],[budget]]=0,0,SUM((Movie[[#This Row],[gross]]-Movie[[#This Row],[budget]])/Movie[[#This Row],[budget]]))</f>
        <v>0</v>
      </c>
    </row>
    <row r="1636" spans="1:18" x14ac:dyDescent="0.3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 s="1">
        <v>1316495</v>
      </c>
      <c r="N1636" t="s">
        <v>5621</v>
      </c>
      <c r="O1636">
        <v>102</v>
      </c>
      <c r="P1636">
        <f>VLOOKUP(D1636,CPI[],2,FALSE)</f>
        <v>124</v>
      </c>
      <c r="Q1636" s="5">
        <f>SUM(Movie[[#This Row],[gross]]*((VLOOKUP(2024,CPI[],2,FALSE))/Movie[[#This Row],[CPI numbers]]))</f>
        <v>3330520.0120967743</v>
      </c>
      <c r="R1636" s="4">
        <f>IF(Movie[[#This Row],[budget]]=0,0,SUM((Movie[[#This Row],[gross]]-Movie[[#This Row],[budget]])/Movie[[#This Row],[budget]]))</f>
        <v>0</v>
      </c>
    </row>
    <row r="1637" spans="1:18" x14ac:dyDescent="0.3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  <c r="P1637">
        <f>VLOOKUP(D1637,CPI[],2,FALSE)</f>
        <v>124</v>
      </c>
      <c r="Q1637" s="5">
        <f>SUM(Movie[[#This Row],[gross]]*((VLOOKUP(2024,CPI[],2,FALSE))/Movie[[#This Row],[CPI numbers]]))</f>
        <v>0</v>
      </c>
      <c r="R1637" s="4">
        <f>IF(Movie[[#This Row],[budget]]=0,0,SUM((Movie[[#This Row],[gross]]-Movie[[#This Row],[budget]])/Movie[[#This Row],[budget]]))</f>
        <v>0</v>
      </c>
    </row>
    <row r="1638" spans="1:18" x14ac:dyDescent="0.3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 s="1">
        <v>574080</v>
      </c>
      <c r="N1638" t="s">
        <v>5629</v>
      </c>
      <c r="O1638">
        <v>94</v>
      </c>
      <c r="P1638">
        <f>VLOOKUP(D1638,CPI[],2,FALSE)</f>
        <v>124</v>
      </c>
      <c r="Q1638" s="5">
        <f>SUM(Movie[[#This Row],[gross]]*((VLOOKUP(2024,CPI[],2,FALSE))/Movie[[#This Row],[CPI numbers]]))</f>
        <v>1452329.8064516129</v>
      </c>
      <c r="R1638" s="4">
        <f>IF(Movie[[#This Row],[budget]]=0,0,SUM((Movie[[#This Row],[gross]]-Movie[[#This Row],[budget]])/Movie[[#This Row],[budget]]))</f>
        <v>0</v>
      </c>
    </row>
    <row r="1639" spans="1:18" x14ac:dyDescent="0.3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 s="1">
        <v>1354268</v>
      </c>
      <c r="N1639" t="s">
        <v>80</v>
      </c>
      <c r="O1639">
        <v>104</v>
      </c>
      <c r="P1639">
        <f>VLOOKUP(D1639,CPI[],2,FALSE)</f>
        <v>124</v>
      </c>
      <c r="Q1639" s="5">
        <f>SUM(Movie[[#This Row],[gross]]*((VLOOKUP(2024,CPI[],2,FALSE))/Movie[[#This Row],[CPI numbers]]))</f>
        <v>3426079.6096774191</v>
      </c>
      <c r="R1639" s="4">
        <f>IF(Movie[[#This Row],[budget]]=0,0,SUM((Movie[[#This Row],[gross]]-Movie[[#This Row],[budget]])/Movie[[#This Row],[budget]]))</f>
        <v>0</v>
      </c>
    </row>
    <row r="1640" spans="1:18" x14ac:dyDescent="0.3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 s="1">
        <v>5368865</v>
      </c>
      <c r="N1640" t="s">
        <v>138</v>
      </c>
      <c r="O1640">
        <v>83</v>
      </c>
      <c r="P1640">
        <f>VLOOKUP(D1640,CPI[],2,FALSE)</f>
        <v>124</v>
      </c>
      <c r="Q1640" s="5">
        <f>SUM(Movie[[#This Row],[gross]]*((VLOOKUP(2024,CPI[],2,FALSE))/Movie[[#This Row],[CPI numbers]]))</f>
        <v>13582362.504032258</v>
      </c>
      <c r="R1640" s="4">
        <f>IF(Movie[[#This Row],[budget]]=0,0,SUM((Movie[[#This Row],[gross]]-Movie[[#This Row],[budget]])/Movie[[#This Row],[budget]]))</f>
        <v>0</v>
      </c>
    </row>
    <row r="1641" spans="1:18" x14ac:dyDescent="0.3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 s="1">
        <v>216373</v>
      </c>
      <c r="N1641" t="s">
        <v>5639</v>
      </c>
      <c r="O1641">
        <v>92</v>
      </c>
      <c r="P1641">
        <f>VLOOKUP(D1641,CPI[],2,FALSE)</f>
        <v>124</v>
      </c>
      <c r="Q1641" s="5">
        <f>SUM(Movie[[#This Row],[gross]]*((VLOOKUP(2024,CPI[],2,FALSE))/Movie[[#This Row],[CPI numbers]]))</f>
        <v>547388.79112903227</v>
      </c>
      <c r="R1641" s="4">
        <f>IF(Movie[[#This Row],[budget]]=0,0,SUM((Movie[[#This Row],[gross]]-Movie[[#This Row],[budget]])/Movie[[#This Row],[budget]]))</f>
        <v>0</v>
      </c>
    </row>
    <row r="1642" spans="1:18" x14ac:dyDescent="0.3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 s="1">
        <v>9000000</v>
      </c>
      <c r="M1642" s="1">
        <v>3473905</v>
      </c>
      <c r="N1642" t="s">
        <v>4041</v>
      </c>
      <c r="O1642">
        <v>93</v>
      </c>
      <c r="P1642">
        <f>VLOOKUP(D1642,CPI[],2,FALSE)</f>
        <v>124</v>
      </c>
      <c r="Q1642" s="5">
        <f>SUM(Movie[[#This Row],[gross]]*((VLOOKUP(2024,CPI[],2,FALSE))/Movie[[#This Row],[CPI numbers]]))</f>
        <v>8788419.3427419346</v>
      </c>
      <c r="R1642" s="4">
        <f>IF(Movie[[#This Row],[budget]]=0,0,SUM((Movie[[#This Row],[gross]]-Movie[[#This Row],[budget]])/Movie[[#This Row],[budget]]))</f>
        <v>-0.6140105555555555</v>
      </c>
    </row>
    <row r="1643" spans="1:18" x14ac:dyDescent="0.3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 s="1">
        <v>6000000</v>
      </c>
      <c r="M1643" s="1">
        <v>1877618</v>
      </c>
      <c r="N1643" t="s">
        <v>3854</v>
      </c>
      <c r="O1643">
        <v>94</v>
      </c>
      <c r="P1643">
        <f>VLOOKUP(D1643,CPI[],2,FALSE)</f>
        <v>124</v>
      </c>
      <c r="Q1643" s="5">
        <f>SUM(Movie[[#This Row],[gross]]*((VLOOKUP(2024,CPI[],2,FALSE))/Movie[[#This Row],[CPI numbers]]))</f>
        <v>4750070.6983870966</v>
      </c>
      <c r="R1643" s="4">
        <f>IF(Movie[[#This Row],[budget]]=0,0,SUM((Movie[[#This Row],[gross]]-Movie[[#This Row],[budget]])/Movie[[#This Row],[budget]]))</f>
        <v>-0.68706366666666663</v>
      </c>
    </row>
    <row r="1644" spans="1:18" x14ac:dyDescent="0.3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 s="1">
        <v>862551</v>
      </c>
      <c r="N1644" t="s">
        <v>5648</v>
      </c>
      <c r="O1644">
        <v>90</v>
      </c>
      <c r="P1644">
        <f>VLOOKUP(D1644,CPI[],2,FALSE)</f>
        <v>124</v>
      </c>
      <c r="Q1644" s="5">
        <f>SUM(Movie[[#This Row],[gross]]*((VLOOKUP(2024,CPI[],2,FALSE))/Movie[[#This Row],[CPI numbers]]))</f>
        <v>2182114.9088709676</v>
      </c>
      <c r="R1644" s="4">
        <f>IF(Movie[[#This Row],[budget]]=0,0,SUM((Movie[[#This Row],[gross]]-Movie[[#This Row],[budget]])/Movie[[#This Row],[budget]]))</f>
        <v>0</v>
      </c>
    </row>
    <row r="1645" spans="1:18" x14ac:dyDescent="0.3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 s="1">
        <v>25000000</v>
      </c>
      <c r="M1645" s="1">
        <v>46963277</v>
      </c>
      <c r="N1645" t="s">
        <v>23</v>
      </c>
      <c r="O1645">
        <v>146</v>
      </c>
      <c r="P1645">
        <f>VLOOKUP(D1645,CPI[],2,FALSE)</f>
        <v>130.69999999999999</v>
      </c>
      <c r="Q1645" s="5">
        <f>SUM(Movie[[#This Row],[gross]]*((VLOOKUP(2024,CPI[],2,FALSE))/Movie[[#This Row],[CPI numbers]]))</f>
        <v>112719051.22341241</v>
      </c>
      <c r="R1645" s="4">
        <f>IF(Movie[[#This Row],[budget]]=0,0,SUM((Movie[[#This Row],[gross]]-Movie[[#This Row],[budget]])/Movie[[#This Row],[budget]]))</f>
        <v>0.87853108000000002</v>
      </c>
    </row>
    <row r="1646" spans="1:18" x14ac:dyDescent="0.3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 s="1">
        <v>54000000</v>
      </c>
      <c r="M1646" s="1">
        <v>136861392</v>
      </c>
      <c r="N1646" t="s">
        <v>44</v>
      </c>
      <c r="O1646">
        <v>162</v>
      </c>
      <c r="P1646">
        <f>VLOOKUP(D1646,CPI[],2,FALSE)</f>
        <v>130.69999999999999</v>
      </c>
      <c r="Q1646" s="5">
        <f>SUM(Movie[[#This Row],[gross]]*((VLOOKUP(2024,CPI[],2,FALSE))/Movie[[#This Row],[CPI numbers]]))</f>
        <v>328488283.62968636</v>
      </c>
      <c r="R1646" s="4">
        <f>IF(Movie[[#This Row],[budget]]=0,0,SUM((Movie[[#This Row],[gross]]-Movie[[#This Row],[budget]])/Movie[[#This Row],[budget]]))</f>
        <v>1.5344702222222222</v>
      </c>
    </row>
    <row r="1647" spans="1:18" x14ac:dyDescent="0.3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 s="1">
        <v>65000000</v>
      </c>
      <c r="M1647" s="1">
        <v>261317921</v>
      </c>
      <c r="N1647" t="s">
        <v>4150</v>
      </c>
      <c r="O1647">
        <v>113</v>
      </c>
      <c r="P1647">
        <f>VLOOKUP(D1647,CPI[],2,FALSE)</f>
        <v>130.69999999999999</v>
      </c>
      <c r="Q1647" s="5">
        <f>SUM(Movie[[#This Row],[gross]]*((VLOOKUP(2024,CPI[],2,FALSE))/Movie[[#This Row],[CPI numbers]]))</f>
        <v>627202997.84009182</v>
      </c>
      <c r="R1647" s="4">
        <f>IF(Movie[[#This Row],[budget]]=0,0,SUM((Movie[[#This Row],[gross]]-Movie[[#This Row],[budget]])/Movie[[#This Row],[budget]]))</f>
        <v>3.0202757076923077</v>
      </c>
    </row>
    <row r="1648" spans="1:18" x14ac:dyDescent="0.3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 s="1">
        <v>14000000</v>
      </c>
      <c r="M1648" s="1">
        <v>463406268</v>
      </c>
      <c r="N1648" t="s">
        <v>2092</v>
      </c>
      <c r="O1648">
        <v>119</v>
      </c>
      <c r="P1648">
        <f>VLOOKUP(D1648,CPI[],2,FALSE)</f>
        <v>130.69999999999999</v>
      </c>
      <c r="Q1648" s="5">
        <f>SUM(Movie[[#This Row],[gross]]*((VLOOKUP(2024,CPI[],2,FALSE))/Movie[[#This Row],[CPI numbers]]))</f>
        <v>1112245954.6411631</v>
      </c>
      <c r="R1648" s="4">
        <f>IF(Movie[[#This Row],[budget]]=0,0,SUM((Movie[[#This Row],[gross]]-Movie[[#This Row],[budget]])/Movie[[#This Row],[budget]]))</f>
        <v>32.100447714285714</v>
      </c>
    </row>
    <row r="1649" spans="1:18" x14ac:dyDescent="0.3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 s="1">
        <v>18000000</v>
      </c>
      <c r="M1649" s="1">
        <v>476684675</v>
      </c>
      <c r="N1649" t="s">
        <v>3915</v>
      </c>
      <c r="O1649">
        <v>103</v>
      </c>
      <c r="P1649">
        <f>VLOOKUP(D1649,CPI[],2,FALSE)</f>
        <v>130.69999999999999</v>
      </c>
      <c r="Q1649" s="5">
        <f>SUM(Movie[[#This Row],[gross]]*((VLOOKUP(2024,CPI[],2,FALSE))/Movie[[#This Row],[CPI numbers]]))</f>
        <v>1144116163.3320582</v>
      </c>
      <c r="R1649" s="4">
        <f>IF(Movie[[#This Row],[budget]]=0,0,SUM((Movie[[#This Row],[gross]]-Movie[[#This Row],[budget]])/Movie[[#This Row],[budget]]))</f>
        <v>25.482481944444444</v>
      </c>
    </row>
    <row r="1650" spans="1:18" x14ac:dyDescent="0.3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 s="1">
        <v>22000000</v>
      </c>
      <c r="M1650" s="1">
        <v>505703557</v>
      </c>
      <c r="N1650" t="s">
        <v>44</v>
      </c>
      <c r="O1650">
        <v>127</v>
      </c>
      <c r="P1650">
        <f>VLOOKUP(D1650,CPI[],2,FALSE)</f>
        <v>130.69999999999999</v>
      </c>
      <c r="Q1650" s="5">
        <f>SUM(Movie[[#This Row],[gross]]*((VLOOKUP(2024,CPI[],2,FALSE))/Movie[[#This Row],[CPI numbers]]))</f>
        <v>1213765920.6648815</v>
      </c>
      <c r="R1650" s="4">
        <f>IF(Movie[[#This Row],[budget]]=0,0,SUM((Movie[[#This Row],[gross]]-Movie[[#This Row],[budget]])/Movie[[#This Row],[budget]]))</f>
        <v>21.986525318181819</v>
      </c>
    </row>
    <row r="1651" spans="1:18" x14ac:dyDescent="0.3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 s="1">
        <v>22000000</v>
      </c>
      <c r="M1651" s="1">
        <v>424208848</v>
      </c>
      <c r="N1651" t="s">
        <v>5665</v>
      </c>
      <c r="O1651">
        <v>181</v>
      </c>
      <c r="P1651">
        <f>VLOOKUP(D1651,CPI[],2,FALSE)</f>
        <v>130.69999999999999</v>
      </c>
      <c r="Q1651" s="5">
        <f>SUM(Movie[[#This Row],[gross]]*((VLOOKUP(2024,CPI[],2,FALSE))/Movie[[#This Row],[CPI numbers]]))</f>
        <v>1018166148.5661821</v>
      </c>
      <c r="R1651" s="4">
        <f>IF(Movie[[#This Row],[budget]]=0,0,SUM((Movie[[#This Row],[gross]]-Movie[[#This Row],[budget]])/Movie[[#This Row],[budget]]))</f>
        <v>18.282220363636362</v>
      </c>
    </row>
    <row r="1652" spans="1:18" x14ac:dyDescent="0.3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 s="1">
        <v>11000000</v>
      </c>
      <c r="M1652" s="1">
        <v>16667084</v>
      </c>
      <c r="N1652" t="s">
        <v>61</v>
      </c>
      <c r="O1652">
        <v>96</v>
      </c>
      <c r="P1652">
        <f>VLOOKUP(D1652,CPI[],2,FALSE)</f>
        <v>130.69999999999999</v>
      </c>
      <c r="Q1652" s="5">
        <f>SUM(Movie[[#This Row],[gross]]*((VLOOKUP(2024,CPI[],2,FALSE))/Movie[[#This Row],[CPI numbers]]))</f>
        <v>40003552.033664882</v>
      </c>
      <c r="R1652" s="4">
        <f>IF(Movie[[#This Row],[budget]]=0,0,SUM((Movie[[#This Row],[gross]]-Movie[[#This Row],[budget]])/Movie[[#This Row],[budget]]))</f>
        <v>0.51518945454545451</v>
      </c>
    </row>
    <row r="1653" spans="1:18" x14ac:dyDescent="0.3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 s="1">
        <v>70000000</v>
      </c>
      <c r="M1653" s="1">
        <v>240031274</v>
      </c>
      <c r="N1653" t="s">
        <v>180</v>
      </c>
      <c r="O1653">
        <v>124</v>
      </c>
      <c r="P1653">
        <f>VLOOKUP(D1653,CPI[],2,FALSE)</f>
        <v>130.69999999999999</v>
      </c>
      <c r="Q1653" s="5">
        <f>SUM(Movie[[#This Row],[gross]]*((VLOOKUP(2024,CPI[],2,FALSE))/Movie[[#This Row],[CPI numbers]]))</f>
        <v>576111787.71078813</v>
      </c>
      <c r="R1653" s="4">
        <f>IF(Movie[[#This Row],[budget]]=0,0,SUM((Movie[[#This Row],[gross]]-Movie[[#This Row],[budget]])/Movie[[#This Row],[budget]]))</f>
        <v>2.4290181999999998</v>
      </c>
    </row>
    <row r="1654" spans="1:18" x14ac:dyDescent="0.3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 s="1">
        <v>20000000</v>
      </c>
      <c r="M1654" s="1">
        <v>61276872</v>
      </c>
      <c r="N1654" t="s">
        <v>5109</v>
      </c>
      <c r="O1654">
        <v>107</v>
      </c>
      <c r="P1654">
        <f>VLOOKUP(D1654,CPI[],2,FALSE)</f>
        <v>130.69999999999999</v>
      </c>
      <c r="Q1654" s="5">
        <f>SUM(Movie[[#This Row],[gross]]*((VLOOKUP(2024,CPI[],2,FALSE))/Movie[[#This Row],[CPI numbers]]))</f>
        <v>147073869.52104056</v>
      </c>
      <c r="R1654" s="4">
        <f>IF(Movie[[#This Row],[budget]]=0,0,SUM((Movie[[#This Row],[gross]]-Movie[[#This Row],[budget]])/Movie[[#This Row],[budget]]))</f>
        <v>2.0638435999999998</v>
      </c>
    </row>
    <row r="1655" spans="1:18" x14ac:dyDescent="0.3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 s="1">
        <v>15000000</v>
      </c>
      <c r="M1655" s="1">
        <v>201957688</v>
      </c>
      <c r="N1655" t="s">
        <v>61</v>
      </c>
      <c r="O1655">
        <v>111</v>
      </c>
      <c r="P1655">
        <f>VLOOKUP(D1655,CPI[],2,FALSE)</f>
        <v>130.69999999999999</v>
      </c>
      <c r="Q1655" s="5">
        <f>SUM(Movie[[#This Row],[gross]]*((VLOOKUP(2024,CPI[],2,FALSE))/Movie[[#This Row],[CPI numbers]]))</f>
        <v>484729355.20734513</v>
      </c>
      <c r="R1655" s="4">
        <f>IF(Movie[[#This Row],[budget]]=0,0,SUM((Movie[[#This Row],[gross]]-Movie[[#This Row],[budget]])/Movie[[#This Row],[budget]]))</f>
        <v>12.463845866666666</v>
      </c>
    </row>
    <row r="1656" spans="1:18" x14ac:dyDescent="0.3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 s="1">
        <v>47000000</v>
      </c>
      <c r="M1656" s="1">
        <v>15691192</v>
      </c>
      <c r="N1656" t="s">
        <v>23</v>
      </c>
      <c r="O1656">
        <v>125</v>
      </c>
      <c r="P1656">
        <f>VLOOKUP(D1656,CPI[],2,FALSE)</f>
        <v>130.69999999999999</v>
      </c>
      <c r="Q1656" s="5">
        <f>SUM(Movie[[#This Row],[gross]]*((VLOOKUP(2024,CPI[],2,FALSE))/Movie[[#This Row],[CPI numbers]]))</f>
        <v>37661261.900535583</v>
      </c>
      <c r="R1656" s="4">
        <f>IF(Movie[[#This Row],[budget]]=0,0,SUM((Movie[[#This Row],[gross]]-Movie[[#This Row],[budget]])/Movie[[#This Row],[budget]]))</f>
        <v>-0.66614485106382981</v>
      </c>
    </row>
    <row r="1657" spans="1:18" x14ac:dyDescent="0.3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 s="1">
        <v>13500000</v>
      </c>
      <c r="M1657" s="1">
        <v>201965915</v>
      </c>
      <c r="N1657" t="s">
        <v>5680</v>
      </c>
      <c r="O1657">
        <v>93</v>
      </c>
      <c r="P1657">
        <f>VLOOKUP(D1657,CPI[],2,FALSE)</f>
        <v>130.69999999999999</v>
      </c>
      <c r="Q1657" s="5">
        <f>SUM(Movie[[#This Row],[gross]]*((VLOOKUP(2024,CPI[],2,FALSE))/Movie[[#This Row],[CPI numbers]]))</f>
        <v>484749101.26625866</v>
      </c>
      <c r="R1657" s="4">
        <f>IF(Movie[[#This Row],[budget]]=0,0,SUM((Movie[[#This Row],[gross]]-Movie[[#This Row],[budget]])/Movie[[#This Row],[budget]]))</f>
        <v>13.960438148148148</v>
      </c>
    </row>
    <row r="1658" spans="1:18" x14ac:dyDescent="0.3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 s="1">
        <v>20000000</v>
      </c>
      <c r="M1658" s="1">
        <v>86024005</v>
      </c>
      <c r="N1658" t="s">
        <v>180</v>
      </c>
      <c r="O1658">
        <v>105</v>
      </c>
      <c r="P1658">
        <f>VLOOKUP(D1658,CPI[],2,FALSE)</f>
        <v>130.69999999999999</v>
      </c>
      <c r="Q1658" s="5">
        <f>SUM(Movie[[#This Row],[gross]]*((VLOOKUP(2024,CPI[],2,FALSE))/Movie[[#This Row],[CPI numbers]]))</f>
        <v>206470775.58148432</v>
      </c>
      <c r="R1658" s="4">
        <f>IF(Movie[[#This Row],[budget]]=0,0,SUM((Movie[[#This Row],[gross]]-Movie[[#This Row],[budget]])/Movie[[#This Row],[budget]]))</f>
        <v>3.3012002499999999</v>
      </c>
    </row>
    <row r="1659" spans="1:18" x14ac:dyDescent="0.3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 s="1">
        <v>30000000</v>
      </c>
      <c r="M1659" s="1">
        <v>200512643</v>
      </c>
      <c r="N1659" t="s">
        <v>44</v>
      </c>
      <c r="O1659">
        <v>135</v>
      </c>
      <c r="P1659">
        <f>VLOOKUP(D1659,CPI[],2,FALSE)</f>
        <v>130.69999999999999</v>
      </c>
      <c r="Q1659" s="5">
        <f>SUM(Movie[[#This Row],[gross]]*((VLOOKUP(2024,CPI[],2,FALSE))/Movie[[#This Row],[CPI numbers]]))</f>
        <v>481261026.08339715</v>
      </c>
      <c r="R1659" s="4">
        <f>IF(Movie[[#This Row],[budget]]=0,0,SUM((Movie[[#This Row],[gross]]-Movie[[#This Row],[budget]])/Movie[[#This Row],[budget]]))</f>
        <v>5.6837547666666666</v>
      </c>
    </row>
    <row r="1660" spans="1:18" x14ac:dyDescent="0.3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 s="1">
        <v>47000000</v>
      </c>
      <c r="M1660" s="1">
        <v>162738726</v>
      </c>
      <c r="N1660" t="s">
        <v>2092</v>
      </c>
      <c r="O1660">
        <v>105</v>
      </c>
      <c r="P1660">
        <f>VLOOKUP(D1660,CPI[],2,FALSE)</f>
        <v>130.69999999999999</v>
      </c>
      <c r="Q1660" s="5">
        <f>SUM(Movie[[#This Row],[gross]]*((VLOOKUP(2024,CPI[],2,FALSE))/Movie[[#This Row],[CPI numbers]]))</f>
        <v>390597845.03596026</v>
      </c>
      <c r="R1660" s="4">
        <f>IF(Movie[[#This Row],[budget]]=0,0,SUM((Movie[[#This Row],[gross]]-Movie[[#This Row],[budget]])/Movie[[#This Row],[budget]]))</f>
        <v>2.4625260851063828</v>
      </c>
    </row>
    <row r="1661" spans="1:18" x14ac:dyDescent="0.3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 s="1">
        <v>31000000</v>
      </c>
      <c r="M1661" s="1">
        <v>52096475</v>
      </c>
      <c r="N1661" t="s">
        <v>31</v>
      </c>
      <c r="O1661">
        <v>121</v>
      </c>
      <c r="P1661">
        <f>VLOOKUP(D1661,CPI[],2,FALSE)</f>
        <v>130.69999999999999</v>
      </c>
      <c r="Q1661" s="5">
        <f>SUM(Movie[[#This Row],[gross]]*((VLOOKUP(2024,CPI[],2,FALSE))/Movie[[#This Row],[CPI numbers]]))</f>
        <v>125039511.91660291</v>
      </c>
      <c r="R1661" s="4">
        <f>IF(Movie[[#This Row],[budget]]=0,0,SUM((Movie[[#This Row],[gross]]-Movie[[#This Row],[budget]])/Movie[[#This Row],[budget]]))</f>
        <v>0.68053145161290318</v>
      </c>
    </row>
    <row r="1662" spans="1:18" x14ac:dyDescent="0.3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 s="1">
        <v>4960385</v>
      </c>
      <c r="N1662" t="s">
        <v>5696</v>
      </c>
      <c r="O1662">
        <v>108</v>
      </c>
      <c r="P1662">
        <f>VLOOKUP(D1662,CPI[],2,FALSE)</f>
        <v>130.69999999999999</v>
      </c>
      <c r="Q1662" s="5">
        <f>SUM(Movie[[#This Row],[gross]]*((VLOOKUP(2024,CPI[],2,FALSE))/Movie[[#This Row],[CPI numbers]]))</f>
        <v>11905683.048967101</v>
      </c>
      <c r="R1662" s="4">
        <f>IF(Movie[[#This Row],[budget]]=0,0,SUM((Movie[[#This Row],[gross]]-Movie[[#This Row],[budget]])/Movie[[#This Row],[budget]]))</f>
        <v>0</v>
      </c>
    </row>
    <row r="1663" spans="1:18" x14ac:dyDescent="0.3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 s="1">
        <v>9500000</v>
      </c>
      <c r="M1663" s="1">
        <v>14561425</v>
      </c>
      <c r="N1663" t="s">
        <v>219</v>
      </c>
      <c r="O1663">
        <v>125</v>
      </c>
      <c r="P1663">
        <f>VLOOKUP(D1663,CPI[],2,FALSE)</f>
        <v>130.69999999999999</v>
      </c>
      <c r="Q1663" s="5">
        <f>SUM(Movie[[#This Row],[gross]]*((VLOOKUP(2024,CPI[],2,FALSE))/Movie[[#This Row],[CPI numbers]]))</f>
        <v>34949648.221117064</v>
      </c>
      <c r="R1663" s="4">
        <f>IF(Movie[[#This Row],[budget]]=0,0,SUM((Movie[[#This Row],[gross]]-Movie[[#This Row],[budget]])/Movie[[#This Row],[budget]]))</f>
        <v>0.53278157894736844</v>
      </c>
    </row>
    <row r="1664" spans="1:18" x14ac:dyDescent="0.3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 s="1">
        <v>35000000</v>
      </c>
      <c r="M1664" s="1">
        <v>57120318</v>
      </c>
      <c r="N1664" t="s">
        <v>5183</v>
      </c>
      <c r="O1664">
        <v>108</v>
      </c>
      <c r="P1664">
        <f>VLOOKUP(D1664,CPI[],2,FALSE)</f>
        <v>130.69999999999999</v>
      </c>
      <c r="Q1664" s="5">
        <f>SUM(Movie[[#This Row],[gross]]*((VLOOKUP(2024,CPI[],2,FALSE))/Movie[[#This Row],[CPI numbers]]))</f>
        <v>137097503.87605205</v>
      </c>
      <c r="R1664" s="4">
        <f>IF(Movie[[#This Row],[budget]]=0,0,SUM((Movie[[#This Row],[gross]]-Movie[[#This Row],[budget]])/Movie[[#This Row],[budget]]))</f>
        <v>0.63200908571428571</v>
      </c>
    </row>
    <row r="1665" spans="1:18" x14ac:dyDescent="0.3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 s="1">
        <v>25000000</v>
      </c>
      <c r="M1665" s="1">
        <v>45681173</v>
      </c>
      <c r="N1665" t="s">
        <v>50</v>
      </c>
      <c r="O1665">
        <v>117</v>
      </c>
      <c r="P1665">
        <f>VLOOKUP(D1665,CPI[],2,FALSE)</f>
        <v>130.69999999999999</v>
      </c>
      <c r="Q1665" s="5">
        <f>SUM(Movie[[#This Row],[gross]]*((VLOOKUP(2024,CPI[],2,FALSE))/Movie[[#This Row],[CPI numbers]]))</f>
        <v>109641805.43305281</v>
      </c>
      <c r="R1665" s="4">
        <f>IF(Movie[[#This Row],[budget]]=0,0,SUM((Movie[[#This Row],[gross]]-Movie[[#This Row],[budget]])/Movie[[#This Row],[budget]]))</f>
        <v>0.82724692</v>
      </c>
    </row>
    <row r="1666" spans="1:18" x14ac:dyDescent="0.3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 s="1">
        <v>10360553</v>
      </c>
      <c r="N1666" t="s">
        <v>138</v>
      </c>
      <c r="O1666">
        <v>91</v>
      </c>
      <c r="P1666">
        <f>VLOOKUP(D1666,CPI[],2,FALSE)</f>
        <v>130.69999999999999</v>
      </c>
      <c r="Q1666" s="5">
        <f>SUM(Movie[[#This Row],[gross]]*((VLOOKUP(2024,CPI[],2,FALSE))/Movie[[#This Row],[CPI numbers]]))</f>
        <v>24866912.594491202</v>
      </c>
      <c r="R1666" s="4">
        <f>IF(Movie[[#This Row],[budget]]=0,0,SUM((Movie[[#This Row],[gross]]-Movie[[#This Row],[budget]])/Movie[[#This Row],[budget]]))</f>
        <v>0</v>
      </c>
    </row>
    <row r="1667" spans="1:18" x14ac:dyDescent="0.3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 s="1">
        <v>25000000</v>
      </c>
      <c r="M1667" s="1">
        <v>26118851</v>
      </c>
      <c r="N1667" t="s">
        <v>4150</v>
      </c>
      <c r="O1667">
        <v>113</v>
      </c>
      <c r="P1667">
        <f>VLOOKUP(D1667,CPI[],2,FALSE)</f>
        <v>130.69999999999999</v>
      </c>
      <c r="Q1667" s="5">
        <f>SUM(Movie[[#This Row],[gross]]*((VLOOKUP(2024,CPI[],2,FALSE))/Movie[[#This Row],[CPI numbers]]))</f>
        <v>62689239.163733743</v>
      </c>
      <c r="R1667" s="4">
        <f>IF(Movie[[#This Row],[budget]]=0,0,SUM((Movie[[#This Row],[gross]]-Movie[[#This Row],[budget]])/Movie[[#This Row],[budget]]))</f>
        <v>4.4754040000000002E-2</v>
      </c>
    </row>
    <row r="1668" spans="1:18" x14ac:dyDescent="0.3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 s="1">
        <v>40000000</v>
      </c>
      <c r="M1668" s="1">
        <v>245077583</v>
      </c>
      <c r="N1668" t="s">
        <v>61</v>
      </c>
      <c r="O1668">
        <v>118</v>
      </c>
      <c r="P1668">
        <f>VLOOKUP(D1668,CPI[],2,FALSE)</f>
        <v>130.69999999999999</v>
      </c>
      <c r="Q1668" s="5">
        <f>SUM(Movie[[#This Row],[gross]]*((VLOOKUP(2024,CPI[],2,FALSE))/Movie[[#This Row],[CPI numbers]]))</f>
        <v>588223701.50803375</v>
      </c>
      <c r="R1668" s="4">
        <f>IF(Movie[[#This Row],[budget]]=0,0,SUM((Movie[[#This Row],[gross]]-Movie[[#This Row],[budget]])/Movie[[#This Row],[budget]]))</f>
        <v>5.1269395749999997</v>
      </c>
    </row>
    <row r="1669" spans="1:18" x14ac:dyDescent="0.3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 s="1">
        <v>14000000</v>
      </c>
      <c r="M1669" s="1">
        <v>48878502</v>
      </c>
      <c r="N1669" t="s">
        <v>513</v>
      </c>
      <c r="O1669">
        <v>96</v>
      </c>
      <c r="P1669">
        <f>VLOOKUP(D1669,CPI[],2,FALSE)</f>
        <v>130.69999999999999</v>
      </c>
      <c r="Q1669" s="5">
        <f>SUM(Movie[[#This Row],[gross]]*((VLOOKUP(2024,CPI[],2,FALSE))/Movie[[#This Row],[CPI numbers]]))</f>
        <v>117315884.29533283</v>
      </c>
      <c r="R1669" s="4">
        <f>IF(Movie[[#This Row],[budget]]=0,0,SUM((Movie[[#This Row],[gross]]-Movie[[#This Row],[budget]])/Movie[[#This Row],[budget]]))</f>
        <v>2.4913215714285712</v>
      </c>
    </row>
    <row r="1670" spans="1:18" x14ac:dyDescent="0.3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 s="1">
        <v>13000000</v>
      </c>
      <c r="M1670" s="1">
        <v>1293976</v>
      </c>
      <c r="N1670" t="s">
        <v>50</v>
      </c>
      <c r="O1670">
        <v>130</v>
      </c>
      <c r="P1670">
        <f>VLOOKUP(D1670,CPI[],2,FALSE)</f>
        <v>130.69999999999999</v>
      </c>
      <c r="Q1670" s="5">
        <f>SUM(Movie[[#This Row],[gross]]*((VLOOKUP(2024,CPI[],2,FALSE))/Movie[[#This Row],[CPI numbers]]))</f>
        <v>3105740.4070390207</v>
      </c>
      <c r="R1670" s="4">
        <f>IF(Movie[[#This Row],[budget]]=0,0,SUM((Movie[[#This Row],[gross]]-Movie[[#This Row],[budget]])/Movie[[#This Row],[budget]]))</f>
        <v>-0.90046338461538467</v>
      </c>
    </row>
    <row r="1671" spans="1:18" x14ac:dyDescent="0.3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 s="1">
        <v>11000000</v>
      </c>
      <c r="M1671" s="1">
        <v>8266343</v>
      </c>
      <c r="N1671" t="s">
        <v>61</v>
      </c>
      <c r="O1671">
        <v>85</v>
      </c>
      <c r="P1671">
        <f>VLOOKUP(D1671,CPI[],2,FALSE)</f>
        <v>130.69999999999999</v>
      </c>
      <c r="Q1671" s="5">
        <f>SUM(Movie[[#This Row],[gross]]*((VLOOKUP(2024,CPI[],2,FALSE))/Movie[[#This Row],[CPI numbers]]))</f>
        <v>19840488.133894417</v>
      </c>
      <c r="R1671" s="4">
        <f>IF(Movie[[#This Row],[budget]]=0,0,SUM((Movie[[#This Row],[gross]]-Movie[[#This Row],[budget]])/Movie[[#This Row],[budget]]))</f>
        <v>-0.24851427272727272</v>
      </c>
    </row>
    <row r="1672" spans="1:18" x14ac:dyDescent="0.3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 s="1">
        <v>22000000</v>
      </c>
      <c r="M1672" s="1">
        <v>221303188</v>
      </c>
      <c r="N1672" t="s">
        <v>23</v>
      </c>
      <c r="O1672">
        <v>127</v>
      </c>
      <c r="P1672">
        <f>VLOOKUP(D1672,CPI[],2,FALSE)</f>
        <v>130.69999999999999</v>
      </c>
      <c r="Q1672" s="5">
        <f>SUM(Movie[[#This Row],[gross]]*((VLOOKUP(2024,CPI[],2,FALSE))/Movie[[#This Row],[CPI numbers]]))</f>
        <v>531161515.49808729</v>
      </c>
      <c r="R1672" s="4">
        <f>IF(Movie[[#This Row],[budget]]=0,0,SUM((Movie[[#This Row],[gross]]-Movie[[#This Row],[budget]])/Movie[[#This Row],[budget]]))</f>
        <v>9.0592358181818184</v>
      </c>
    </row>
    <row r="1673" spans="1:18" x14ac:dyDescent="0.3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 s="1">
        <v>22000000</v>
      </c>
      <c r="M1673" s="1">
        <v>53208180</v>
      </c>
      <c r="N1673" t="s">
        <v>5721</v>
      </c>
      <c r="O1673">
        <v>109</v>
      </c>
      <c r="P1673">
        <f>VLOOKUP(D1673,CPI[],2,FALSE)</f>
        <v>130.69999999999999</v>
      </c>
      <c r="Q1673" s="5">
        <f>SUM(Movie[[#This Row],[gross]]*((VLOOKUP(2024,CPI[],2,FALSE))/Movie[[#This Row],[CPI numbers]]))</f>
        <v>127707774.03213467</v>
      </c>
      <c r="R1673" s="4">
        <f>IF(Movie[[#This Row],[budget]]=0,0,SUM((Movie[[#This Row],[gross]]-Movie[[#This Row],[budget]])/Movie[[#This Row],[budget]]))</f>
        <v>1.4185536363636364</v>
      </c>
    </row>
    <row r="1674" spans="1:18" x14ac:dyDescent="0.3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 s="1">
        <v>60000000</v>
      </c>
      <c r="M1674" s="1">
        <v>157920733</v>
      </c>
      <c r="N1674" t="s">
        <v>2384</v>
      </c>
      <c r="O1674">
        <v>107</v>
      </c>
      <c r="P1674">
        <f>VLOOKUP(D1674,CPI[],2,FALSE)</f>
        <v>130.69999999999999</v>
      </c>
      <c r="Q1674" s="5">
        <f>SUM(Movie[[#This Row],[gross]]*((VLOOKUP(2024,CPI[],2,FALSE))/Movie[[#This Row],[CPI numbers]]))</f>
        <v>379033924.57612854</v>
      </c>
      <c r="R1674" s="4">
        <f>IF(Movie[[#This Row],[budget]]=0,0,SUM((Movie[[#This Row],[gross]]-Movie[[#This Row],[budget]])/Movie[[#This Row],[budget]]))</f>
        <v>1.6320122166666666</v>
      </c>
    </row>
    <row r="1675" spans="1:18" x14ac:dyDescent="0.3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 s="1">
        <v>5300000</v>
      </c>
      <c r="M1675" s="1">
        <v>2554476</v>
      </c>
      <c r="N1675" t="s">
        <v>5726</v>
      </c>
      <c r="O1675">
        <v>103</v>
      </c>
      <c r="P1675">
        <f>VLOOKUP(D1675,CPI[],2,FALSE)</f>
        <v>130.69999999999999</v>
      </c>
      <c r="Q1675" s="5">
        <f>SUM(Movie[[#This Row],[gross]]*((VLOOKUP(2024,CPI[],2,FALSE))/Movie[[#This Row],[CPI numbers]]))</f>
        <v>6131133.2915072693</v>
      </c>
      <c r="R1675" s="4">
        <f>IF(Movie[[#This Row],[budget]]=0,0,SUM((Movie[[#This Row],[gross]]-Movie[[#This Row],[budget]])/Movie[[#This Row],[budget]]))</f>
        <v>-0.51802339622641513</v>
      </c>
    </row>
    <row r="1676" spans="1:18" x14ac:dyDescent="0.3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 s="1">
        <v>50000000</v>
      </c>
      <c r="M1676" s="1">
        <v>41482207</v>
      </c>
      <c r="N1676" t="s">
        <v>23</v>
      </c>
      <c r="O1676">
        <v>106</v>
      </c>
      <c r="P1676">
        <f>VLOOKUP(D1676,CPI[],2,FALSE)</f>
        <v>130.69999999999999</v>
      </c>
      <c r="Q1676" s="5">
        <f>SUM(Movie[[#This Row],[gross]]*((VLOOKUP(2024,CPI[],2,FALSE))/Movie[[#This Row],[CPI numbers]]))</f>
        <v>99563644.498087227</v>
      </c>
      <c r="R1676" s="4">
        <f>IF(Movie[[#This Row],[budget]]=0,0,SUM((Movie[[#This Row],[gross]]-Movie[[#This Row],[budget]])/Movie[[#This Row],[budget]]))</f>
        <v>-0.17035586</v>
      </c>
    </row>
    <row r="1677" spans="1:18" x14ac:dyDescent="0.3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 s="1">
        <v>42000000</v>
      </c>
      <c r="M1677" s="1">
        <v>119946358</v>
      </c>
      <c r="N1677" t="s">
        <v>80</v>
      </c>
      <c r="O1677">
        <v>104</v>
      </c>
      <c r="P1677">
        <f>VLOOKUP(D1677,CPI[],2,FALSE)</f>
        <v>130.69999999999999</v>
      </c>
      <c r="Q1677" s="5">
        <f>SUM(Movie[[#This Row],[gross]]*((VLOOKUP(2024,CPI[],2,FALSE))/Movie[[#This Row],[CPI numbers]]))</f>
        <v>287889613.65416986</v>
      </c>
      <c r="R1677" s="4">
        <f>IF(Movie[[#This Row],[budget]]=0,0,SUM((Movie[[#This Row],[gross]]-Movie[[#This Row],[budget]])/Movie[[#This Row],[budget]]))</f>
        <v>1.8558656666666666</v>
      </c>
    </row>
    <row r="1678" spans="1:18" x14ac:dyDescent="0.3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 s="1">
        <v>20000000</v>
      </c>
      <c r="M1678" s="1">
        <v>44143410</v>
      </c>
      <c r="N1678" t="s">
        <v>4531</v>
      </c>
      <c r="O1678">
        <v>104</v>
      </c>
      <c r="P1678">
        <f>VLOOKUP(D1678,CPI[],2,FALSE)</f>
        <v>130.69999999999999</v>
      </c>
      <c r="Q1678" s="5">
        <f>SUM(Movie[[#This Row],[gross]]*((VLOOKUP(2024,CPI[],2,FALSE))/Movie[[#This Row],[CPI numbers]]))</f>
        <v>105950938.92119358</v>
      </c>
      <c r="R1678" s="4">
        <f>IF(Movie[[#This Row],[budget]]=0,0,SUM((Movie[[#This Row],[gross]]-Movie[[#This Row],[budget]])/Movie[[#This Row],[budget]]))</f>
        <v>1.2071704999999999</v>
      </c>
    </row>
    <row r="1679" spans="1:18" x14ac:dyDescent="0.3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 s="1">
        <v>14000000</v>
      </c>
      <c r="M1679" s="1">
        <v>5080409</v>
      </c>
      <c r="N1679" t="s">
        <v>3880</v>
      </c>
      <c r="O1679">
        <v>115</v>
      </c>
      <c r="P1679">
        <f>VLOOKUP(D1679,CPI[],2,FALSE)</f>
        <v>130.69999999999999</v>
      </c>
      <c r="Q1679" s="5">
        <f>SUM(Movie[[#This Row],[gross]]*((VLOOKUP(2024,CPI[],2,FALSE))/Movie[[#This Row],[CPI numbers]]))</f>
        <v>12193759.01530222</v>
      </c>
      <c r="R1679" s="4">
        <f>IF(Movie[[#This Row],[budget]]=0,0,SUM((Movie[[#This Row],[gross]]-Movie[[#This Row],[budget]])/Movie[[#This Row],[budget]]))</f>
        <v>-0.63711364285714289</v>
      </c>
    </row>
    <row r="1680" spans="1:18" x14ac:dyDescent="0.3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 s="1">
        <v>22000000</v>
      </c>
      <c r="M1680" s="1">
        <v>15645616</v>
      </c>
      <c r="N1680" t="s">
        <v>2175</v>
      </c>
      <c r="O1680">
        <v>124</v>
      </c>
      <c r="P1680">
        <f>VLOOKUP(D1680,CPI[],2,FALSE)</f>
        <v>130.69999999999999</v>
      </c>
      <c r="Q1680" s="5">
        <f>SUM(Movie[[#This Row],[gross]]*((VLOOKUP(2024,CPI[],2,FALSE))/Movie[[#This Row],[CPI numbers]]))</f>
        <v>37551872.526396327</v>
      </c>
      <c r="R1680" s="4">
        <f>IF(Movie[[#This Row],[budget]]=0,0,SUM((Movie[[#This Row],[gross]]-Movie[[#This Row],[budget]])/Movie[[#This Row],[budget]]))</f>
        <v>-0.28883563636363635</v>
      </c>
    </row>
    <row r="1681" spans="1:18" x14ac:dyDescent="0.3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 s="1">
        <v>13985225</v>
      </c>
      <c r="N1681" t="s">
        <v>5109</v>
      </c>
      <c r="O1681">
        <v>90</v>
      </c>
      <c r="P1681">
        <f>VLOOKUP(D1681,CPI[],2,FALSE)</f>
        <v>130.69999999999999</v>
      </c>
      <c r="Q1681" s="5">
        <f>SUM(Movie[[#This Row],[gross]]*((VLOOKUP(2024,CPI[],2,FALSE))/Movie[[#This Row],[CPI numbers]]))</f>
        <v>33566680.049732216</v>
      </c>
      <c r="R1681" s="4">
        <f>IF(Movie[[#This Row],[budget]]=0,0,SUM((Movie[[#This Row],[gross]]-Movie[[#This Row],[budget]])/Movie[[#This Row],[budget]]))</f>
        <v>0</v>
      </c>
    </row>
    <row r="1682" spans="1:18" x14ac:dyDescent="0.3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 s="1">
        <v>5017971</v>
      </c>
      <c r="N1682" t="s">
        <v>551</v>
      </c>
      <c r="O1682">
        <v>117</v>
      </c>
      <c r="P1682">
        <f>VLOOKUP(D1682,CPI[],2,FALSE)</f>
        <v>130.69999999999999</v>
      </c>
      <c r="Q1682" s="5">
        <f>SUM(Movie[[#This Row],[gross]]*((VLOOKUP(2024,CPI[],2,FALSE))/Movie[[#This Row],[CPI numbers]]))</f>
        <v>12043898.260902831</v>
      </c>
      <c r="R1682" s="4">
        <f>IF(Movie[[#This Row],[budget]]=0,0,SUM((Movie[[#This Row],[gross]]-Movie[[#This Row],[budget]])/Movie[[#This Row],[budget]]))</f>
        <v>0</v>
      </c>
    </row>
    <row r="1683" spans="1:18" x14ac:dyDescent="0.3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 s="1">
        <v>20000000</v>
      </c>
      <c r="M1683" s="1">
        <v>35419397</v>
      </c>
      <c r="N1683" t="s">
        <v>50</v>
      </c>
      <c r="O1683">
        <v>110</v>
      </c>
      <c r="P1683">
        <f>VLOOKUP(D1683,CPI[],2,FALSE)</f>
        <v>130.69999999999999</v>
      </c>
      <c r="Q1683" s="5">
        <f>SUM(Movie[[#This Row],[gross]]*((VLOOKUP(2024,CPI[],2,FALSE))/Movie[[#This Row],[CPI numbers]]))</f>
        <v>85011972.753634289</v>
      </c>
      <c r="R1683" s="4">
        <f>IF(Movie[[#This Row],[budget]]=0,0,SUM((Movie[[#This Row],[gross]]-Movie[[#This Row],[budget]])/Movie[[#This Row],[budget]]))</f>
        <v>0.77096984999999996</v>
      </c>
    </row>
    <row r="1684" spans="1:18" x14ac:dyDescent="0.3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 s="1">
        <v>13000000</v>
      </c>
      <c r="M1684" s="1">
        <v>35763605</v>
      </c>
      <c r="N1684" t="s">
        <v>61</v>
      </c>
      <c r="O1684">
        <v>84</v>
      </c>
      <c r="P1684">
        <f>VLOOKUP(D1684,CPI[],2,FALSE)</f>
        <v>130.69999999999999</v>
      </c>
      <c r="Q1684" s="5">
        <f>SUM(Movie[[#This Row],[gross]]*((VLOOKUP(2024,CPI[],2,FALSE))/Movie[[#This Row],[CPI numbers]]))</f>
        <v>85838124.625095651</v>
      </c>
      <c r="R1684" s="4">
        <f>IF(Movie[[#This Row],[budget]]=0,0,SUM((Movie[[#This Row],[gross]]-Movie[[#This Row],[budget]])/Movie[[#This Row],[budget]]))</f>
        <v>1.7510465384615386</v>
      </c>
    </row>
    <row r="1685" spans="1:18" x14ac:dyDescent="0.3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 s="1">
        <v>25000000</v>
      </c>
      <c r="M1685" s="1">
        <v>39404261</v>
      </c>
      <c r="N1685" t="s">
        <v>23</v>
      </c>
      <c r="O1685">
        <v>102</v>
      </c>
      <c r="P1685">
        <f>VLOOKUP(D1685,CPI[],2,FALSE)</f>
        <v>130.69999999999999</v>
      </c>
      <c r="Q1685" s="5">
        <f>SUM(Movie[[#This Row],[gross]]*((VLOOKUP(2024,CPI[],2,FALSE))/Movie[[#This Row],[CPI numbers]]))</f>
        <v>94576256.126243308</v>
      </c>
      <c r="R1685" s="4">
        <f>IF(Movie[[#This Row],[budget]]=0,0,SUM((Movie[[#This Row],[gross]]-Movie[[#This Row],[budget]])/Movie[[#This Row],[budget]]))</f>
        <v>0.57617043999999995</v>
      </c>
    </row>
    <row r="1686" spans="1:18" x14ac:dyDescent="0.3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 s="1">
        <v>23000</v>
      </c>
      <c r="M1686" s="1">
        <v>1228108</v>
      </c>
      <c r="N1686" t="s">
        <v>5752</v>
      </c>
      <c r="O1686">
        <v>97</v>
      </c>
      <c r="P1686">
        <f>VLOOKUP(D1686,CPI[],2,FALSE)</f>
        <v>130.69999999999999</v>
      </c>
      <c r="Q1686" s="5">
        <f>SUM(Movie[[#This Row],[gross]]*((VLOOKUP(2024,CPI[],2,FALSE))/Movie[[#This Row],[CPI numbers]]))</f>
        <v>2947647.1277735275</v>
      </c>
      <c r="R1686" s="4">
        <f>IF(Movie[[#This Row],[budget]]=0,0,SUM((Movie[[#This Row],[gross]]-Movie[[#This Row],[budget]])/Movie[[#This Row],[budget]]))</f>
        <v>52.396000000000001</v>
      </c>
    </row>
    <row r="1687" spans="1:18" x14ac:dyDescent="0.3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 s="1">
        <v>26000000</v>
      </c>
      <c r="M1687" s="1">
        <v>61489265</v>
      </c>
      <c r="N1687" t="s">
        <v>31</v>
      </c>
      <c r="O1687">
        <v>115</v>
      </c>
      <c r="P1687">
        <f>VLOOKUP(D1687,CPI[],2,FALSE)</f>
        <v>130.69999999999999</v>
      </c>
      <c r="Q1687" s="5">
        <f>SUM(Movie[[#This Row],[gross]]*((VLOOKUP(2024,CPI[],2,FALSE))/Movie[[#This Row],[CPI numbers]]))</f>
        <v>147583645.22188219</v>
      </c>
      <c r="R1687" s="4">
        <f>IF(Movie[[#This Row],[budget]]=0,0,SUM((Movie[[#This Row],[gross]]-Movie[[#This Row],[budget]])/Movie[[#This Row],[budget]]))</f>
        <v>1.3649717307692308</v>
      </c>
    </row>
    <row r="1688" spans="1:18" x14ac:dyDescent="0.3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 s="1">
        <v>3106052</v>
      </c>
      <c r="N1688" t="s">
        <v>5759</v>
      </c>
      <c r="O1688">
        <v>94</v>
      </c>
      <c r="P1688">
        <f>VLOOKUP(D1688,CPI[],2,FALSE)</f>
        <v>130.69999999999999</v>
      </c>
      <c r="Q1688" s="5">
        <f>SUM(Movie[[#This Row],[gross]]*((VLOOKUP(2024,CPI[],2,FALSE))/Movie[[#This Row],[CPI numbers]]))</f>
        <v>7455000.0948737571</v>
      </c>
      <c r="R1688" s="4">
        <f>IF(Movie[[#This Row],[budget]]=0,0,SUM((Movie[[#This Row],[gross]]-Movie[[#This Row],[budget]])/Movie[[#This Row],[budget]]))</f>
        <v>0</v>
      </c>
    </row>
    <row r="1689" spans="1:18" x14ac:dyDescent="0.3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 s="1">
        <v>39024251</v>
      </c>
      <c r="N1689" t="s">
        <v>4531</v>
      </c>
      <c r="O1689">
        <v>110</v>
      </c>
      <c r="P1689">
        <f>VLOOKUP(D1689,CPI[],2,FALSE)</f>
        <v>130.69999999999999</v>
      </c>
      <c r="Q1689" s="5">
        <f>SUM(Movie[[#This Row],[gross]]*((VLOOKUP(2024,CPI[],2,FALSE))/Movie[[#This Row],[CPI numbers]]))</f>
        <v>93664173.976281568</v>
      </c>
      <c r="R1689" s="4">
        <f>IF(Movie[[#This Row],[budget]]=0,0,SUM((Movie[[#This Row],[gross]]-Movie[[#This Row],[budget]])/Movie[[#This Row],[budget]]))</f>
        <v>0</v>
      </c>
    </row>
    <row r="1690" spans="1:18" x14ac:dyDescent="0.3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 s="1">
        <v>20000000</v>
      </c>
      <c r="M1690" s="1">
        <v>21413105</v>
      </c>
      <c r="N1690" t="s">
        <v>5764</v>
      </c>
      <c r="O1690">
        <v>119</v>
      </c>
      <c r="P1690">
        <f>VLOOKUP(D1690,CPI[],2,FALSE)</f>
        <v>130.69999999999999</v>
      </c>
      <c r="Q1690" s="5">
        <f>SUM(Movie[[#This Row],[gross]]*((VLOOKUP(2024,CPI[],2,FALSE))/Movie[[#This Row],[CPI numbers]]))</f>
        <v>51394728.680183627</v>
      </c>
      <c r="R1690" s="4">
        <f>IF(Movie[[#This Row],[budget]]=0,0,SUM((Movie[[#This Row],[gross]]-Movie[[#This Row],[budget]])/Movie[[#This Row],[budget]]))</f>
        <v>7.0655250000000003E-2</v>
      </c>
    </row>
    <row r="1691" spans="1:18" x14ac:dyDescent="0.3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 s="1">
        <v>11000000</v>
      </c>
      <c r="M1691" s="1">
        <v>8862354</v>
      </c>
      <c r="N1691" t="s">
        <v>4531</v>
      </c>
      <c r="O1691">
        <v>102</v>
      </c>
      <c r="P1691">
        <f>VLOOKUP(D1691,CPI[],2,FALSE)</f>
        <v>130.69999999999999</v>
      </c>
      <c r="Q1691" s="5">
        <f>SUM(Movie[[#This Row],[gross]]*((VLOOKUP(2024,CPI[],2,FALSE))/Movie[[#This Row],[CPI numbers]]))</f>
        <v>21271005.736801837</v>
      </c>
      <c r="R1691" s="4">
        <f>IF(Movie[[#This Row],[budget]]=0,0,SUM((Movie[[#This Row],[gross]]-Movie[[#This Row],[budget]])/Movie[[#This Row],[budget]]))</f>
        <v>-0.19433145454545456</v>
      </c>
    </row>
    <row r="1692" spans="1:18" x14ac:dyDescent="0.3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 s="1">
        <v>19000000</v>
      </c>
      <c r="M1692" s="1">
        <v>10005969</v>
      </c>
      <c r="N1692" t="s">
        <v>5767</v>
      </c>
      <c r="O1692">
        <v>137</v>
      </c>
      <c r="P1692">
        <f>VLOOKUP(D1692,CPI[],2,FALSE)</f>
        <v>130.69999999999999</v>
      </c>
      <c r="Q1692" s="5">
        <f>SUM(Movie[[#This Row],[gross]]*((VLOOKUP(2024,CPI[],2,FALSE))/Movie[[#This Row],[CPI numbers]]))</f>
        <v>24015856.735271618</v>
      </c>
      <c r="R1692" s="4">
        <f>IF(Movie[[#This Row],[budget]]=0,0,SUM((Movie[[#This Row],[gross]]-Movie[[#This Row],[budget]])/Movie[[#This Row],[budget]]))</f>
        <v>-0.47337005263157894</v>
      </c>
    </row>
    <row r="1693" spans="1:18" x14ac:dyDescent="0.3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 s="1">
        <v>6000000</v>
      </c>
      <c r="M1693" s="1">
        <v>24271196</v>
      </c>
      <c r="N1693" t="s">
        <v>5770</v>
      </c>
      <c r="O1693">
        <v>108</v>
      </c>
      <c r="P1693">
        <f>VLOOKUP(D1693,CPI[],2,FALSE)</f>
        <v>130.69999999999999</v>
      </c>
      <c r="Q1693" s="5">
        <f>SUM(Movie[[#This Row],[gross]]*((VLOOKUP(2024,CPI[],2,FALSE))/Movie[[#This Row],[CPI numbers]]))</f>
        <v>58254584.431522578</v>
      </c>
      <c r="R1693" s="4">
        <f>IF(Movie[[#This Row],[budget]]=0,0,SUM((Movie[[#This Row],[gross]]-Movie[[#This Row],[budget]])/Movie[[#This Row],[budget]]))</f>
        <v>3.0451993333333331</v>
      </c>
    </row>
    <row r="1694" spans="1:18" x14ac:dyDescent="0.3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 s="1">
        <v>15000000</v>
      </c>
      <c r="M1694" s="1">
        <v>27734391</v>
      </c>
      <c r="N1694" t="s">
        <v>44</v>
      </c>
      <c r="O1694">
        <v>115</v>
      </c>
      <c r="P1694">
        <f>VLOOKUP(D1694,CPI[],2,FALSE)</f>
        <v>130.69999999999999</v>
      </c>
      <c r="Q1694" s="5">
        <f>SUM(Movie[[#This Row],[gross]]*((VLOOKUP(2024,CPI[],2,FALSE))/Movie[[#This Row],[CPI numbers]]))</f>
        <v>66566782.377199702</v>
      </c>
      <c r="R1694" s="4">
        <f>IF(Movie[[#This Row],[budget]]=0,0,SUM((Movie[[#This Row],[gross]]-Movie[[#This Row],[budget]])/Movie[[#This Row],[budget]]))</f>
        <v>0.84895940000000003</v>
      </c>
    </row>
    <row r="1695" spans="1:18" x14ac:dyDescent="0.3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 s="1">
        <v>71609321</v>
      </c>
      <c r="N1695" t="s">
        <v>2092</v>
      </c>
      <c r="O1695">
        <v>104</v>
      </c>
      <c r="P1695">
        <f>VLOOKUP(D1695,CPI[],2,FALSE)</f>
        <v>130.69999999999999</v>
      </c>
      <c r="Q1695" s="5">
        <f>SUM(Movie[[#This Row],[gross]]*((VLOOKUP(2024,CPI[],2,FALSE))/Movie[[#This Row],[CPI numbers]]))</f>
        <v>171873328.21499619</v>
      </c>
      <c r="R1695" s="4">
        <f>IF(Movie[[#This Row],[budget]]=0,0,SUM((Movie[[#This Row],[gross]]-Movie[[#This Row],[budget]])/Movie[[#This Row],[budget]]))</f>
        <v>0</v>
      </c>
    </row>
    <row r="1696" spans="1:18" x14ac:dyDescent="0.3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 s="1">
        <v>10000000</v>
      </c>
      <c r="M1696" s="1">
        <v>72270891</v>
      </c>
      <c r="N1696" t="s">
        <v>61</v>
      </c>
      <c r="O1696">
        <v>81</v>
      </c>
      <c r="P1696">
        <f>VLOOKUP(D1696,CPI[],2,FALSE)</f>
        <v>130.69999999999999</v>
      </c>
      <c r="Q1696" s="5">
        <f>SUM(Movie[[#This Row],[gross]]*((VLOOKUP(2024,CPI[],2,FALSE))/Movie[[#This Row],[CPI numbers]]))</f>
        <v>173461197.44988525</v>
      </c>
      <c r="R1696" s="4">
        <f>IF(Movie[[#This Row],[budget]]=0,0,SUM((Movie[[#This Row],[gross]]-Movie[[#This Row],[budget]])/Movie[[#This Row],[budget]]))</f>
        <v>6.2270890999999997</v>
      </c>
    </row>
    <row r="1697" spans="1:18" x14ac:dyDescent="0.3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 s="1">
        <v>13446769</v>
      </c>
      <c r="N1697" t="s">
        <v>3949</v>
      </c>
      <c r="O1697">
        <v>110</v>
      </c>
      <c r="P1697">
        <f>VLOOKUP(D1697,CPI[],2,FALSE)</f>
        <v>130.69999999999999</v>
      </c>
      <c r="Q1697" s="5">
        <f>SUM(Movie[[#This Row],[gross]]*((VLOOKUP(2024,CPI[],2,FALSE))/Movie[[#This Row],[CPI numbers]]))</f>
        <v>32274303.254016835</v>
      </c>
      <c r="R1697" s="4">
        <f>IF(Movie[[#This Row],[budget]]=0,0,SUM((Movie[[#This Row],[gross]]-Movie[[#This Row],[budget]])/Movie[[#This Row],[budget]]))</f>
        <v>0</v>
      </c>
    </row>
    <row r="1698" spans="1:18" x14ac:dyDescent="0.3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 s="1">
        <v>23591472</v>
      </c>
      <c r="N1698" t="s">
        <v>2398</v>
      </c>
      <c r="O1698">
        <v>97</v>
      </c>
      <c r="P1698">
        <f>VLOOKUP(D1698,CPI[],2,FALSE)</f>
        <v>130.69999999999999</v>
      </c>
      <c r="Q1698" s="5">
        <f>SUM(Movie[[#This Row],[gross]]*((VLOOKUP(2024,CPI[],2,FALSE))/Movie[[#This Row],[CPI numbers]]))</f>
        <v>56623142.818668708</v>
      </c>
      <c r="R1698" s="4">
        <f>IF(Movie[[#This Row],[budget]]=0,0,SUM((Movie[[#This Row],[gross]]-Movie[[#This Row],[budget]])/Movie[[#This Row],[budget]]))</f>
        <v>0</v>
      </c>
    </row>
    <row r="1699" spans="1:18" x14ac:dyDescent="0.3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 s="1">
        <v>30000000</v>
      </c>
      <c r="M1699" s="1">
        <v>27931461</v>
      </c>
      <c r="N1699" t="s">
        <v>5784</v>
      </c>
      <c r="O1699">
        <v>77</v>
      </c>
      <c r="P1699">
        <f>VLOOKUP(D1699,CPI[],2,FALSE)</f>
        <v>130.69999999999999</v>
      </c>
      <c r="Q1699" s="5">
        <f>SUM(Movie[[#This Row],[gross]]*((VLOOKUP(2024,CPI[],2,FALSE))/Movie[[#This Row],[CPI numbers]]))</f>
        <v>67039780.533282332</v>
      </c>
      <c r="R1699" s="4">
        <f>IF(Movie[[#This Row],[budget]]=0,0,SUM((Movie[[#This Row],[gross]]-Movie[[#This Row],[budget]])/Movie[[#This Row],[budget]]))</f>
        <v>-6.8951299999999993E-2</v>
      </c>
    </row>
    <row r="1700" spans="1:18" x14ac:dyDescent="0.3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 s="1">
        <v>2500000</v>
      </c>
      <c r="M1700" s="1">
        <v>26385627</v>
      </c>
      <c r="N1700" t="s">
        <v>5788</v>
      </c>
      <c r="O1700">
        <v>100</v>
      </c>
      <c r="P1700">
        <f>VLOOKUP(D1700,CPI[],2,FALSE)</f>
        <v>130.69999999999999</v>
      </c>
      <c r="Q1700" s="5">
        <f>SUM(Movie[[#This Row],[gross]]*((VLOOKUP(2024,CPI[],2,FALSE))/Movie[[#This Row],[CPI numbers]]))</f>
        <v>63329542.38638103</v>
      </c>
      <c r="R1700" s="4">
        <f>IF(Movie[[#This Row],[budget]]=0,0,SUM((Movie[[#This Row],[gross]]-Movie[[#This Row],[budget]])/Movie[[#This Row],[budget]]))</f>
        <v>9.5542508000000002</v>
      </c>
    </row>
    <row r="1701" spans="1:18" x14ac:dyDescent="0.3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 s="1">
        <v>38000000</v>
      </c>
      <c r="M1701" s="1">
        <v>153518974</v>
      </c>
      <c r="N1701" t="s">
        <v>44</v>
      </c>
      <c r="O1701">
        <v>93</v>
      </c>
      <c r="P1701">
        <f>VLOOKUP(D1701,CPI[],2,FALSE)</f>
        <v>130.69999999999999</v>
      </c>
      <c r="Q1701" s="5">
        <f>SUM(Movie[[#This Row],[gross]]*((VLOOKUP(2024,CPI[],2,FALSE))/Movie[[#This Row],[CPI numbers]]))</f>
        <v>368469029.40933436</v>
      </c>
      <c r="R1701" s="4">
        <f>IF(Movie[[#This Row],[budget]]=0,0,SUM((Movie[[#This Row],[gross]]-Movie[[#This Row],[budget]])/Movie[[#This Row],[budget]]))</f>
        <v>3.0399729999999998</v>
      </c>
    </row>
    <row r="1702" spans="1:18" x14ac:dyDescent="0.3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 s="1">
        <v>4200000</v>
      </c>
      <c r="M1702" s="1">
        <v>5835247</v>
      </c>
      <c r="N1702" t="s">
        <v>5426</v>
      </c>
      <c r="O1702">
        <v>92</v>
      </c>
      <c r="P1702">
        <f>VLOOKUP(D1702,CPI[],2,FALSE)</f>
        <v>130.69999999999999</v>
      </c>
      <c r="Q1702" s="5">
        <f>SUM(Movie[[#This Row],[gross]]*((VLOOKUP(2024,CPI[],2,FALSE))/Movie[[#This Row],[CPI numbers]]))</f>
        <v>14005485.722264729</v>
      </c>
      <c r="R1702" s="4">
        <f>IF(Movie[[#This Row],[budget]]=0,0,SUM((Movie[[#This Row],[gross]]-Movie[[#This Row],[budget]])/Movie[[#This Row],[budget]]))</f>
        <v>0.38934452380952383</v>
      </c>
    </row>
    <row r="1703" spans="1:18" x14ac:dyDescent="0.3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 s="1">
        <v>18000000</v>
      </c>
      <c r="M1703" s="1">
        <v>44926706</v>
      </c>
      <c r="N1703" t="s">
        <v>4531</v>
      </c>
      <c r="O1703">
        <v>102</v>
      </c>
      <c r="P1703">
        <f>VLOOKUP(D1703,CPI[],2,FALSE)</f>
        <v>130.69999999999999</v>
      </c>
      <c r="Q1703" s="5">
        <f>SUM(Movie[[#This Row],[gross]]*((VLOOKUP(2024,CPI[],2,FALSE))/Movie[[#This Row],[CPI numbers]]))</f>
        <v>107830969.18286152</v>
      </c>
      <c r="R1703" s="4">
        <f>IF(Movie[[#This Row],[budget]]=0,0,SUM((Movie[[#This Row],[gross]]-Movie[[#This Row],[budget]])/Movie[[#This Row],[budget]]))</f>
        <v>1.4959281111111111</v>
      </c>
    </row>
    <row r="1704" spans="1:18" x14ac:dyDescent="0.3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 s="1">
        <v>22000000</v>
      </c>
      <c r="M1704" s="1">
        <v>39071603</v>
      </c>
      <c r="N1704" t="s">
        <v>31</v>
      </c>
      <c r="O1704">
        <v>101</v>
      </c>
      <c r="P1704">
        <f>VLOOKUP(D1704,CPI[],2,FALSE)</f>
        <v>130.69999999999999</v>
      </c>
      <c r="Q1704" s="5">
        <f>SUM(Movie[[#This Row],[gross]]*((VLOOKUP(2024,CPI[],2,FALSE))/Movie[[#This Row],[CPI numbers]]))</f>
        <v>93777826.022188231</v>
      </c>
      <c r="R1704" s="4">
        <f>IF(Movie[[#This Row],[budget]]=0,0,SUM((Movie[[#This Row],[gross]]-Movie[[#This Row],[budget]])/Movie[[#This Row],[budget]]))</f>
        <v>0.7759819545454546</v>
      </c>
    </row>
    <row r="1705" spans="1:18" x14ac:dyDescent="0.3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 s="1">
        <v>23472449</v>
      </c>
      <c r="N1705" t="s">
        <v>61</v>
      </c>
      <c r="O1705">
        <v>136</v>
      </c>
      <c r="P1705">
        <f>VLOOKUP(D1705,CPI[],2,FALSE)</f>
        <v>130.69999999999999</v>
      </c>
      <c r="Q1705" s="5">
        <f>SUM(Movie[[#This Row],[gross]]*((VLOOKUP(2024,CPI[],2,FALSE))/Movie[[#This Row],[CPI numbers]]))</f>
        <v>56337469.405508801</v>
      </c>
      <c r="R1705" s="4">
        <f>IF(Movie[[#This Row],[budget]]=0,0,SUM((Movie[[#This Row],[gross]]-Movie[[#This Row],[budget]])/Movie[[#This Row],[budget]]))</f>
        <v>0</v>
      </c>
    </row>
    <row r="1706" spans="1:18" x14ac:dyDescent="0.3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 s="1">
        <v>10000000</v>
      </c>
      <c r="M1706" s="1">
        <v>47410827</v>
      </c>
      <c r="N1706" t="s">
        <v>23</v>
      </c>
      <c r="O1706">
        <v>96</v>
      </c>
      <c r="P1706">
        <f>VLOOKUP(D1706,CPI[],2,FALSE)</f>
        <v>130.69999999999999</v>
      </c>
      <c r="Q1706" s="5">
        <f>SUM(Movie[[#This Row],[gross]]*((VLOOKUP(2024,CPI[],2,FALSE))/Movie[[#This Row],[CPI numbers]]))</f>
        <v>113793239.70849274</v>
      </c>
      <c r="R1706" s="4">
        <f>IF(Movie[[#This Row],[budget]]=0,0,SUM((Movie[[#This Row],[gross]]-Movie[[#This Row],[budget]])/Movie[[#This Row],[budget]]))</f>
        <v>3.7410827000000002</v>
      </c>
    </row>
    <row r="1707" spans="1:18" x14ac:dyDescent="0.3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 s="1">
        <v>11541758</v>
      </c>
      <c r="N1707" t="s">
        <v>2026</v>
      </c>
      <c r="O1707">
        <v>102</v>
      </c>
      <c r="P1707">
        <f>VLOOKUP(D1707,CPI[],2,FALSE)</f>
        <v>130.69999999999999</v>
      </c>
      <c r="Q1707" s="5">
        <f>SUM(Movie[[#This Row],[gross]]*((VLOOKUP(2024,CPI[],2,FALSE))/Movie[[#This Row],[CPI numbers]]))</f>
        <v>27701985.345065035</v>
      </c>
      <c r="R1707" s="4">
        <f>IF(Movie[[#This Row],[budget]]=0,0,SUM((Movie[[#This Row],[gross]]-Movie[[#This Row],[budget]])/Movie[[#This Row],[budget]]))</f>
        <v>0</v>
      </c>
    </row>
    <row r="1708" spans="1:18" x14ac:dyDescent="0.3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 s="1">
        <v>20710451</v>
      </c>
      <c r="N1708" t="s">
        <v>5812</v>
      </c>
      <c r="O1708">
        <v>135</v>
      </c>
      <c r="P1708">
        <f>VLOOKUP(D1708,CPI[],2,FALSE)</f>
        <v>130.69999999999999</v>
      </c>
      <c r="Q1708" s="5">
        <f>SUM(Movie[[#This Row],[gross]]*((VLOOKUP(2024,CPI[],2,FALSE))/Movie[[#This Row],[CPI numbers]]))</f>
        <v>49708251.558530994</v>
      </c>
      <c r="R1708" s="4">
        <f>IF(Movie[[#This Row],[budget]]=0,0,SUM((Movie[[#This Row],[gross]]-Movie[[#This Row],[budget]])/Movie[[#This Row],[budget]]))</f>
        <v>0</v>
      </c>
    </row>
    <row r="1709" spans="1:18" x14ac:dyDescent="0.3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 s="1">
        <v>36000000</v>
      </c>
      <c r="M1709" s="1">
        <v>17373527</v>
      </c>
      <c r="N1709" t="s">
        <v>23</v>
      </c>
      <c r="O1709">
        <v>89</v>
      </c>
      <c r="P1709">
        <f>VLOOKUP(D1709,CPI[],2,FALSE)</f>
        <v>130.69999999999999</v>
      </c>
      <c r="Q1709" s="5">
        <f>SUM(Movie[[#This Row],[gross]]*((VLOOKUP(2024,CPI[],2,FALSE))/Movie[[#This Row],[CPI numbers]]))</f>
        <v>41699123.335118592</v>
      </c>
      <c r="R1709" s="4">
        <f>IF(Movie[[#This Row],[budget]]=0,0,SUM((Movie[[#This Row],[gross]]-Movie[[#This Row],[budget]])/Movie[[#This Row],[budget]]))</f>
        <v>-0.51740202777777777</v>
      </c>
    </row>
    <row r="1710" spans="1:18" x14ac:dyDescent="0.3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 s="1">
        <v>16247964</v>
      </c>
      <c r="N1710" t="s">
        <v>5618</v>
      </c>
      <c r="O1710">
        <v>98</v>
      </c>
      <c r="P1710">
        <f>VLOOKUP(D1710,CPI[],2,FALSE)</f>
        <v>130.69999999999999</v>
      </c>
      <c r="Q1710" s="5">
        <f>SUM(Movie[[#This Row],[gross]]*((VLOOKUP(2024,CPI[],2,FALSE))/Movie[[#This Row],[CPI numbers]]))</f>
        <v>38997599.899005361</v>
      </c>
      <c r="R1710" s="4">
        <f>IF(Movie[[#This Row],[budget]]=0,0,SUM((Movie[[#This Row],[gross]]-Movie[[#This Row],[budget]])/Movie[[#This Row],[budget]]))</f>
        <v>0</v>
      </c>
    </row>
    <row r="1711" spans="1:18" x14ac:dyDescent="0.3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 s="1">
        <v>2000000</v>
      </c>
      <c r="M1711" s="1">
        <v>5765562</v>
      </c>
      <c r="N1711" t="s">
        <v>5822</v>
      </c>
      <c r="O1711">
        <v>85</v>
      </c>
      <c r="P1711">
        <f>VLOOKUP(D1711,CPI[],2,FALSE)</f>
        <v>130.69999999999999</v>
      </c>
      <c r="Q1711" s="5">
        <f>SUM(Movie[[#This Row],[gross]]*((VLOOKUP(2024,CPI[],2,FALSE))/Movie[[#This Row],[CPI numbers]]))</f>
        <v>13838231.058913544</v>
      </c>
      <c r="R1711" s="4">
        <f>IF(Movie[[#This Row],[budget]]=0,0,SUM((Movie[[#This Row],[gross]]-Movie[[#This Row],[budget]])/Movie[[#This Row],[budget]]))</f>
        <v>1.882781</v>
      </c>
    </row>
    <row r="1712" spans="1:18" x14ac:dyDescent="0.3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 s="1">
        <v>15445131</v>
      </c>
      <c r="N1712" t="s">
        <v>5825</v>
      </c>
      <c r="O1712">
        <v>111</v>
      </c>
      <c r="P1712">
        <f>VLOOKUP(D1712,CPI[],2,FALSE)</f>
        <v>130.69999999999999</v>
      </c>
      <c r="Q1712" s="5">
        <f>SUM(Movie[[#This Row],[gross]]*((VLOOKUP(2024,CPI[],2,FALSE))/Movie[[#This Row],[CPI numbers]]))</f>
        <v>37070677.847742923</v>
      </c>
      <c r="R1712" s="4">
        <f>IF(Movie[[#This Row],[budget]]=0,0,SUM((Movie[[#This Row],[gross]]-Movie[[#This Row],[budget]])/Movie[[#This Row],[budget]]))</f>
        <v>0</v>
      </c>
    </row>
    <row r="1713" spans="1:18" x14ac:dyDescent="0.3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 s="1">
        <v>2500000</v>
      </c>
      <c r="M1713" s="1">
        <v>205068</v>
      </c>
      <c r="N1713" t="s">
        <v>5830</v>
      </c>
      <c r="O1713">
        <v>85</v>
      </c>
      <c r="P1713">
        <f>VLOOKUP(D1713,CPI[],2,FALSE)</f>
        <v>130.69999999999999</v>
      </c>
      <c r="Q1713" s="5">
        <f>SUM(Movie[[#This Row],[gross]]*((VLOOKUP(2024,CPI[],2,FALSE))/Movie[[#This Row],[CPI numbers]]))</f>
        <v>492194.57995409338</v>
      </c>
      <c r="R1713" s="4">
        <f>IF(Movie[[#This Row],[budget]]=0,0,SUM((Movie[[#This Row],[gross]]-Movie[[#This Row],[budget]])/Movie[[#This Row],[budget]]))</f>
        <v>-0.91797280000000003</v>
      </c>
    </row>
    <row r="1714" spans="1:18" x14ac:dyDescent="0.3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 s="1">
        <v>18000000</v>
      </c>
      <c r="M1714" s="1">
        <v>1911542</v>
      </c>
      <c r="N1714" t="s">
        <v>5833</v>
      </c>
      <c r="O1714">
        <v>134</v>
      </c>
      <c r="P1714">
        <f>VLOOKUP(D1714,CPI[],2,FALSE)</f>
        <v>130.69999999999999</v>
      </c>
      <c r="Q1714" s="5">
        <f>SUM(Movie[[#This Row],[gross]]*((VLOOKUP(2024,CPI[],2,FALSE))/Movie[[#This Row],[CPI numbers]]))</f>
        <v>4587993.3083397094</v>
      </c>
      <c r="R1714" s="4">
        <f>IF(Movie[[#This Row],[budget]]=0,0,SUM((Movie[[#This Row],[gross]]-Movie[[#This Row],[budget]])/Movie[[#This Row],[budget]]))</f>
        <v>-0.89380322222222219</v>
      </c>
    </row>
    <row r="1715" spans="1:18" x14ac:dyDescent="0.3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 s="1">
        <v>20000000</v>
      </c>
      <c r="M1715" s="1">
        <v>138697012</v>
      </c>
      <c r="N1715" t="s">
        <v>61</v>
      </c>
      <c r="O1715">
        <v>110</v>
      </c>
      <c r="P1715">
        <f>VLOOKUP(D1715,CPI[],2,FALSE)</f>
        <v>130.69999999999999</v>
      </c>
      <c r="Q1715" s="5">
        <f>SUM(Movie[[#This Row],[gross]]*((VLOOKUP(2024,CPI[],2,FALSE))/Movie[[#This Row],[CPI numbers]]))</f>
        <v>332894052.52027547</v>
      </c>
      <c r="R1715" s="4">
        <f>IF(Movie[[#This Row],[budget]]=0,0,SUM((Movie[[#This Row],[gross]]-Movie[[#This Row],[budget]])/Movie[[#This Row],[budget]]))</f>
        <v>5.9348505999999999</v>
      </c>
    </row>
    <row r="1716" spans="1:18" x14ac:dyDescent="0.3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 s="1">
        <v>23000000</v>
      </c>
      <c r="M1716" s="1">
        <v>27441977</v>
      </c>
      <c r="N1716" t="s">
        <v>617</v>
      </c>
      <c r="O1716">
        <v>107</v>
      </c>
      <c r="P1716">
        <f>VLOOKUP(D1716,CPI[],2,FALSE)</f>
        <v>130.69999999999999</v>
      </c>
      <c r="Q1716" s="5">
        <f>SUM(Movie[[#This Row],[gross]]*((VLOOKUP(2024,CPI[],2,FALSE))/Movie[[#This Row],[CPI numbers]]))</f>
        <v>65864944.031369552</v>
      </c>
      <c r="R1716" s="4">
        <f>IF(Movie[[#This Row],[budget]]=0,0,SUM((Movie[[#This Row],[gross]]-Movie[[#This Row],[budget]])/Movie[[#This Row],[budget]]))</f>
        <v>0.19312943478260869</v>
      </c>
    </row>
    <row r="1717" spans="1:18" x14ac:dyDescent="0.3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 s="1">
        <v>20000000</v>
      </c>
      <c r="M1717" s="1">
        <v>21413502</v>
      </c>
      <c r="N1717" t="s">
        <v>180</v>
      </c>
      <c r="O1717">
        <v>104</v>
      </c>
      <c r="P1717">
        <f>VLOOKUP(D1717,CPI[],2,FALSE)</f>
        <v>130.69999999999999</v>
      </c>
      <c r="Q1717" s="5">
        <f>SUM(Movie[[#This Row],[gross]]*((VLOOKUP(2024,CPI[],2,FALSE))/Movie[[#This Row],[CPI numbers]]))</f>
        <v>51395681.540933438</v>
      </c>
      <c r="R1717" s="4">
        <f>IF(Movie[[#This Row],[budget]]=0,0,SUM((Movie[[#This Row],[gross]]-Movie[[#This Row],[budget]])/Movie[[#This Row],[budget]]))</f>
        <v>7.0675100000000005E-2</v>
      </c>
    </row>
    <row r="1718" spans="1:18" x14ac:dyDescent="0.3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 s="1">
        <v>12000000</v>
      </c>
      <c r="M1718" s="1">
        <v>57968936</v>
      </c>
      <c r="N1718" t="s">
        <v>5843</v>
      </c>
      <c r="O1718">
        <v>93</v>
      </c>
      <c r="P1718">
        <f>VLOOKUP(D1718,CPI[],2,FALSE)</f>
        <v>130.69999999999999</v>
      </c>
      <c r="Q1718" s="5">
        <f>SUM(Movie[[#This Row],[gross]]*((VLOOKUP(2024,CPI[],2,FALSE))/Movie[[#This Row],[CPI numbers]]))</f>
        <v>139134316.93343535</v>
      </c>
      <c r="R1718" s="4">
        <f>IF(Movie[[#This Row],[budget]]=0,0,SUM((Movie[[#This Row],[gross]]-Movie[[#This Row],[budget]])/Movie[[#This Row],[budget]]))</f>
        <v>3.8307446666666665</v>
      </c>
    </row>
    <row r="1719" spans="1:18" x14ac:dyDescent="0.3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 s="1">
        <v>350000</v>
      </c>
      <c r="M1719" s="1">
        <v>1242995</v>
      </c>
      <c r="N1719" t="s">
        <v>4899</v>
      </c>
      <c r="O1719">
        <v>87</v>
      </c>
      <c r="P1719">
        <f>VLOOKUP(D1719,CPI[],2,FALSE)</f>
        <v>130.69999999999999</v>
      </c>
      <c r="Q1719" s="5">
        <f>SUM(Movie[[#This Row],[gross]]*((VLOOKUP(2024,CPI[],2,FALSE))/Movie[[#This Row],[CPI numbers]]))</f>
        <v>2983378.2058148435</v>
      </c>
      <c r="R1719" s="4">
        <f>IF(Movie[[#This Row],[budget]]=0,0,SUM((Movie[[#This Row],[gross]]-Movie[[#This Row],[budget]])/Movie[[#This Row],[budget]]))</f>
        <v>2.5514142857142859</v>
      </c>
    </row>
    <row r="1720" spans="1:18" x14ac:dyDescent="0.3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 s="1">
        <v>12000000</v>
      </c>
      <c r="M1720" s="1">
        <v>2970161</v>
      </c>
      <c r="N1720" t="s">
        <v>23</v>
      </c>
      <c r="O1720">
        <v>119</v>
      </c>
      <c r="P1720">
        <f>VLOOKUP(D1720,CPI[],2,FALSE)</f>
        <v>130.69999999999999</v>
      </c>
      <c r="Q1720" s="5">
        <f>SUM(Movie[[#This Row],[gross]]*((VLOOKUP(2024,CPI[],2,FALSE))/Movie[[#This Row],[CPI numbers]]))</f>
        <v>7128840.9005355779</v>
      </c>
      <c r="R1720" s="4">
        <f>IF(Movie[[#This Row],[budget]]=0,0,SUM((Movie[[#This Row],[gross]]-Movie[[#This Row],[budget]])/Movie[[#This Row],[budget]]))</f>
        <v>-0.75248658333333329</v>
      </c>
    </row>
    <row r="1721" spans="1:18" x14ac:dyDescent="0.3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 s="1">
        <v>35000000</v>
      </c>
      <c r="M1721" s="1">
        <v>33461269</v>
      </c>
      <c r="N1721" t="s">
        <v>4150</v>
      </c>
      <c r="O1721">
        <v>113</v>
      </c>
      <c r="P1721">
        <f>VLOOKUP(D1721,CPI[],2,FALSE)</f>
        <v>130.69999999999999</v>
      </c>
      <c r="Q1721" s="5">
        <f>SUM(Movie[[#This Row],[gross]]*((VLOOKUP(2024,CPI[],2,FALSE))/Movie[[#This Row],[CPI numbers]]))</f>
        <v>80312165.91660291</v>
      </c>
      <c r="R1721" s="4">
        <f>IF(Movie[[#This Row],[budget]]=0,0,SUM((Movie[[#This Row],[gross]]-Movie[[#This Row],[budget]])/Movie[[#This Row],[budget]]))</f>
        <v>-4.3963742857142857E-2</v>
      </c>
    </row>
    <row r="1722" spans="1:18" x14ac:dyDescent="0.3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 s="1">
        <v>16186793</v>
      </c>
      <c r="N1722" t="s">
        <v>5854</v>
      </c>
      <c r="O1722">
        <v>97</v>
      </c>
      <c r="P1722">
        <f>VLOOKUP(D1722,CPI[],2,FALSE)</f>
        <v>130.69999999999999</v>
      </c>
      <c r="Q1722" s="5">
        <f>SUM(Movie[[#This Row],[gross]]*((VLOOKUP(2024,CPI[],2,FALSE))/Movie[[#This Row],[CPI numbers]]))</f>
        <v>38850780.138485081</v>
      </c>
      <c r="R1722" s="4">
        <f>IF(Movie[[#This Row],[budget]]=0,0,SUM((Movie[[#This Row],[gross]]-Movie[[#This Row],[budget]])/Movie[[#This Row],[budget]]))</f>
        <v>0</v>
      </c>
    </row>
    <row r="1723" spans="1:18" x14ac:dyDescent="0.3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 s="1">
        <v>5200000</v>
      </c>
      <c r="M1723" s="1">
        <v>2459895</v>
      </c>
      <c r="N1723" t="s">
        <v>5234</v>
      </c>
      <c r="O1723">
        <v>99</v>
      </c>
      <c r="P1723">
        <f>VLOOKUP(D1723,CPI[],2,FALSE)</f>
        <v>130.69999999999999</v>
      </c>
      <c r="Q1723" s="5">
        <f>SUM(Movie[[#This Row],[gross]]*((VLOOKUP(2024,CPI[],2,FALSE))/Movie[[#This Row],[CPI numbers]]))</f>
        <v>5904124.418515685</v>
      </c>
      <c r="R1723" s="4">
        <f>IF(Movie[[#This Row],[budget]]=0,0,SUM((Movie[[#This Row],[gross]]-Movie[[#This Row],[budget]])/Movie[[#This Row],[budget]]))</f>
        <v>-0.52694326923076928</v>
      </c>
    </row>
    <row r="1724" spans="1:18" x14ac:dyDescent="0.3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 s="1">
        <v>4000000</v>
      </c>
      <c r="M1724" s="1">
        <v>16853487</v>
      </c>
      <c r="N1724" t="s">
        <v>1685</v>
      </c>
      <c r="O1724">
        <v>89</v>
      </c>
      <c r="P1724">
        <f>VLOOKUP(D1724,CPI[],2,FALSE)</f>
        <v>130.69999999999999</v>
      </c>
      <c r="Q1724" s="5">
        <f>SUM(Movie[[#This Row],[gross]]*((VLOOKUP(2024,CPI[],2,FALSE))/Movie[[#This Row],[CPI numbers]]))</f>
        <v>40450947.757459834</v>
      </c>
      <c r="R1724" s="4">
        <f>IF(Movie[[#This Row],[budget]]=0,0,SUM((Movie[[#This Row],[gross]]-Movie[[#This Row],[budget]])/Movie[[#This Row],[budget]]))</f>
        <v>3.2133717499999999</v>
      </c>
    </row>
    <row r="1725" spans="1:18" x14ac:dyDescent="0.3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 s="1">
        <v>17487531</v>
      </c>
      <c r="N1725" t="s">
        <v>61</v>
      </c>
      <c r="O1725">
        <v>103</v>
      </c>
      <c r="P1725">
        <f>VLOOKUP(D1725,CPI[],2,FALSE)</f>
        <v>130.69999999999999</v>
      </c>
      <c r="Q1725" s="5">
        <f>SUM(Movie[[#This Row],[gross]]*((VLOOKUP(2024,CPI[],2,FALSE))/Movie[[#This Row],[CPI numbers]]))</f>
        <v>41972750.38026014</v>
      </c>
      <c r="R1725" s="4">
        <f>IF(Movie[[#This Row],[budget]]=0,0,SUM((Movie[[#This Row],[gross]]-Movie[[#This Row],[budget]])/Movie[[#This Row],[budget]]))</f>
        <v>0</v>
      </c>
    </row>
    <row r="1726" spans="1:18" x14ac:dyDescent="0.3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  <c r="P1726">
        <f>VLOOKUP(D1726,CPI[],2,FALSE)</f>
        <v>130.69999999999999</v>
      </c>
      <c r="Q1726" s="5">
        <f>SUM(Movie[[#This Row],[gross]]*((VLOOKUP(2024,CPI[],2,FALSE))/Movie[[#This Row],[CPI numbers]]))</f>
        <v>0</v>
      </c>
      <c r="R1726" s="4">
        <f>IF(Movie[[#This Row],[budget]]=0,0,SUM((Movie[[#This Row],[gross]]-Movie[[#This Row],[budget]])/Movie[[#This Row],[budget]]))</f>
        <v>0</v>
      </c>
    </row>
    <row r="1727" spans="1:18" x14ac:dyDescent="0.3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 s="1">
        <v>15000000</v>
      </c>
      <c r="M1727" s="1">
        <v>15260154</v>
      </c>
      <c r="N1727" t="s">
        <v>5870</v>
      </c>
      <c r="O1727">
        <v>89</v>
      </c>
      <c r="P1727">
        <f>VLOOKUP(D1727,CPI[],2,FALSE)</f>
        <v>130.69999999999999</v>
      </c>
      <c r="Q1727" s="5">
        <f>SUM(Movie[[#This Row],[gross]]*((VLOOKUP(2024,CPI[],2,FALSE))/Movie[[#This Row],[CPI numbers]]))</f>
        <v>36626704.742157616</v>
      </c>
      <c r="R1727" s="4">
        <f>IF(Movie[[#This Row],[budget]]=0,0,SUM((Movie[[#This Row],[gross]]-Movie[[#This Row],[budget]])/Movie[[#This Row],[budget]]))</f>
        <v>1.7343600000000001E-2</v>
      </c>
    </row>
    <row r="1728" spans="1:18" x14ac:dyDescent="0.3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 s="1">
        <v>1500000</v>
      </c>
      <c r="M1728" s="1">
        <v>5728953</v>
      </c>
      <c r="N1728" t="s">
        <v>4701</v>
      </c>
      <c r="O1728">
        <v>94</v>
      </c>
      <c r="P1728">
        <f>VLOOKUP(D1728,CPI[],2,FALSE)</f>
        <v>130.69999999999999</v>
      </c>
      <c r="Q1728" s="5">
        <f>SUM(Movie[[#This Row],[gross]]*((VLOOKUP(2024,CPI[],2,FALSE))/Movie[[#This Row],[CPI numbers]]))</f>
        <v>13750363.856924254</v>
      </c>
      <c r="R1728" s="4">
        <f>IF(Movie[[#This Row],[budget]]=0,0,SUM((Movie[[#This Row],[gross]]-Movie[[#This Row],[budget]])/Movie[[#This Row],[budget]]))</f>
        <v>2.819302</v>
      </c>
    </row>
    <row r="1729" spans="1:18" x14ac:dyDescent="0.3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 s="1">
        <v>20000000</v>
      </c>
      <c r="M1729" s="1">
        <v>15379253</v>
      </c>
      <c r="N1729" t="s">
        <v>5876</v>
      </c>
      <c r="O1729">
        <v>110</v>
      </c>
      <c r="P1729">
        <f>VLOOKUP(D1729,CPI[],2,FALSE)</f>
        <v>130.69999999999999</v>
      </c>
      <c r="Q1729" s="5">
        <f>SUM(Movie[[#This Row],[gross]]*((VLOOKUP(2024,CPI[],2,FALSE))/Movie[[#This Row],[CPI numbers]]))</f>
        <v>36912560.566947207</v>
      </c>
      <c r="R1729" s="4">
        <f>IF(Movie[[#This Row],[budget]]=0,0,SUM((Movie[[#This Row],[gross]]-Movie[[#This Row],[budget]])/Movie[[#This Row],[budget]]))</f>
        <v>-0.23103735</v>
      </c>
    </row>
    <row r="1730" spans="1:18" x14ac:dyDescent="0.3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 s="1">
        <v>12000000</v>
      </c>
      <c r="M1730" s="1">
        <v>21460601</v>
      </c>
      <c r="N1730" t="s">
        <v>2100</v>
      </c>
      <c r="O1730">
        <v>102</v>
      </c>
      <c r="P1730">
        <f>VLOOKUP(D1730,CPI[],2,FALSE)</f>
        <v>130.69999999999999</v>
      </c>
      <c r="Q1730" s="5">
        <f>SUM(Movie[[#This Row],[gross]]*((VLOOKUP(2024,CPI[],2,FALSE))/Movie[[#This Row],[CPI numbers]]))</f>
        <v>51508726.34812548</v>
      </c>
      <c r="R1730" s="4">
        <f>IF(Movie[[#This Row],[budget]]=0,0,SUM((Movie[[#This Row],[gross]]-Movie[[#This Row],[budget]])/Movie[[#This Row],[budget]]))</f>
        <v>0.78838341666666667</v>
      </c>
    </row>
    <row r="1731" spans="1:18" x14ac:dyDescent="0.3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 s="1">
        <v>8217997</v>
      </c>
      <c r="N1731" t="s">
        <v>5234</v>
      </c>
      <c r="O1731">
        <v>102</v>
      </c>
      <c r="P1731">
        <f>VLOOKUP(D1731,CPI[],2,FALSE)</f>
        <v>130.69999999999999</v>
      </c>
      <c r="Q1731" s="5">
        <f>SUM(Movie[[#This Row],[gross]]*((VLOOKUP(2024,CPI[],2,FALSE))/Movie[[#This Row],[CPI numbers]]))</f>
        <v>19724450.335883703</v>
      </c>
      <c r="R1731" s="4">
        <f>IF(Movie[[#This Row],[budget]]=0,0,SUM((Movie[[#This Row],[gross]]-Movie[[#This Row],[budget]])/Movie[[#This Row],[budget]]))</f>
        <v>0</v>
      </c>
    </row>
    <row r="1732" spans="1:18" x14ac:dyDescent="0.3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 s="1">
        <v>2060847</v>
      </c>
      <c r="N1732" t="s">
        <v>5883</v>
      </c>
      <c r="O1732">
        <v>115</v>
      </c>
      <c r="P1732">
        <f>VLOOKUP(D1732,CPI[],2,FALSE)</f>
        <v>130.69999999999999</v>
      </c>
      <c r="Q1732" s="5">
        <f>SUM(Movie[[#This Row],[gross]]*((VLOOKUP(2024,CPI[],2,FALSE))/Movie[[#This Row],[CPI numbers]]))</f>
        <v>4946348.1553175217</v>
      </c>
      <c r="R1732" s="4">
        <f>IF(Movie[[#This Row],[budget]]=0,0,SUM((Movie[[#This Row],[gross]]-Movie[[#This Row],[budget]])/Movie[[#This Row],[budget]]))</f>
        <v>0</v>
      </c>
    </row>
    <row r="1733" spans="1:18" x14ac:dyDescent="0.3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 s="1">
        <v>20000000</v>
      </c>
      <c r="M1733" s="1">
        <v>25069101</v>
      </c>
      <c r="N1733" t="s">
        <v>50</v>
      </c>
      <c r="O1733">
        <v>113</v>
      </c>
      <c r="P1733">
        <f>VLOOKUP(D1733,CPI[],2,FALSE)</f>
        <v>130.69999999999999</v>
      </c>
      <c r="Q1733" s="5">
        <f>SUM(Movie[[#This Row],[gross]]*((VLOOKUP(2024,CPI[],2,FALSE))/Movie[[#This Row],[CPI numbers]]))</f>
        <v>60169678.528691664</v>
      </c>
      <c r="R1733" s="4">
        <f>IF(Movie[[#This Row],[budget]]=0,0,SUM((Movie[[#This Row],[gross]]-Movie[[#This Row],[budget]])/Movie[[#This Row],[budget]]))</f>
        <v>0.25345505000000002</v>
      </c>
    </row>
    <row r="1734" spans="1:18" x14ac:dyDescent="0.3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 s="1">
        <v>10500000</v>
      </c>
      <c r="M1734" s="1">
        <v>11582891</v>
      </c>
      <c r="N1734" t="s">
        <v>44</v>
      </c>
      <c r="O1734">
        <v>89</v>
      </c>
      <c r="P1734">
        <f>VLOOKUP(D1734,CPI[],2,FALSE)</f>
        <v>130.69999999999999</v>
      </c>
      <c r="Q1734" s="5">
        <f>SUM(Movie[[#This Row],[gross]]*((VLOOKUP(2024,CPI[],2,FALSE))/Movie[[#This Row],[CPI numbers]]))</f>
        <v>27800710.839326706</v>
      </c>
      <c r="R1734" s="4">
        <f>IF(Movie[[#This Row],[budget]]=0,0,SUM((Movie[[#This Row],[gross]]-Movie[[#This Row],[budget]])/Movie[[#This Row],[budget]]))</f>
        <v>0.10313247619047619</v>
      </c>
    </row>
    <row r="1735" spans="1:18" x14ac:dyDescent="0.3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 s="1">
        <v>25000000</v>
      </c>
      <c r="M1735" s="1">
        <v>2075084</v>
      </c>
      <c r="N1735" t="s">
        <v>1786</v>
      </c>
      <c r="O1735">
        <v>138</v>
      </c>
      <c r="P1735">
        <f>VLOOKUP(D1735,CPI[],2,FALSE)</f>
        <v>130.69999999999999</v>
      </c>
      <c r="Q1735" s="5">
        <f>SUM(Movie[[#This Row],[gross]]*((VLOOKUP(2024,CPI[],2,FALSE))/Movie[[#This Row],[CPI numbers]]))</f>
        <v>4980519.1338944146</v>
      </c>
      <c r="R1735" s="4">
        <f>IF(Movie[[#This Row],[budget]]=0,0,SUM((Movie[[#This Row],[gross]]-Movie[[#This Row],[budget]])/Movie[[#This Row],[budget]]))</f>
        <v>-0.91699664000000003</v>
      </c>
    </row>
    <row r="1736" spans="1:18" x14ac:dyDescent="0.3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 s="1">
        <v>7000000</v>
      </c>
      <c r="M1736" s="1">
        <v>4348368</v>
      </c>
      <c r="N1736" t="s">
        <v>4664</v>
      </c>
      <c r="O1736">
        <v>91</v>
      </c>
      <c r="P1736">
        <f>VLOOKUP(D1736,CPI[],2,FALSE)</f>
        <v>130.69999999999999</v>
      </c>
      <c r="Q1736" s="5">
        <f>SUM(Movie[[#This Row],[gross]]*((VLOOKUP(2024,CPI[],2,FALSE))/Movie[[#This Row],[CPI numbers]]))</f>
        <v>10436748.596786534</v>
      </c>
      <c r="R1736" s="4">
        <f>IF(Movie[[#This Row],[budget]]=0,0,SUM((Movie[[#This Row],[gross]]-Movie[[#This Row],[budget]])/Movie[[#This Row],[budget]]))</f>
        <v>-0.37880457142857143</v>
      </c>
    </row>
    <row r="1737" spans="1:18" x14ac:dyDescent="0.3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 s="1">
        <v>1244381</v>
      </c>
      <c r="N1737" t="s">
        <v>5897</v>
      </c>
      <c r="O1737">
        <v>107</v>
      </c>
      <c r="P1737">
        <f>VLOOKUP(D1737,CPI[],2,FALSE)</f>
        <v>130.69999999999999</v>
      </c>
      <c r="Q1737" s="5">
        <f>SUM(Movie[[#This Row],[gross]]*((VLOOKUP(2024,CPI[],2,FALSE))/Movie[[#This Row],[CPI numbers]]))</f>
        <v>2986704.8179035964</v>
      </c>
      <c r="R1737" s="4">
        <f>IF(Movie[[#This Row],[budget]]=0,0,SUM((Movie[[#This Row],[gross]]-Movie[[#This Row],[budget]])/Movie[[#This Row],[budget]]))</f>
        <v>0</v>
      </c>
    </row>
    <row r="1738" spans="1:18" x14ac:dyDescent="0.3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 s="1">
        <v>10000000</v>
      </c>
      <c r="M1738" s="1">
        <v>16153593</v>
      </c>
      <c r="N1738" t="s">
        <v>61</v>
      </c>
      <c r="O1738">
        <v>130</v>
      </c>
      <c r="P1738">
        <f>VLOOKUP(D1738,CPI[],2,FALSE)</f>
        <v>130.69999999999999</v>
      </c>
      <c r="Q1738" s="5">
        <f>SUM(Movie[[#This Row],[gross]]*((VLOOKUP(2024,CPI[],2,FALSE))/Movie[[#This Row],[CPI numbers]]))</f>
        <v>38771095.058148436</v>
      </c>
      <c r="R1738" s="4">
        <f>IF(Movie[[#This Row],[budget]]=0,0,SUM((Movie[[#This Row],[gross]]-Movie[[#This Row],[budget]])/Movie[[#This Row],[budget]]))</f>
        <v>0.61535930000000005</v>
      </c>
    </row>
    <row r="1739" spans="1:18" x14ac:dyDescent="0.3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 s="1">
        <v>3989297</v>
      </c>
      <c r="N1739" t="s">
        <v>1041</v>
      </c>
      <c r="O1739">
        <v>95</v>
      </c>
      <c r="P1739">
        <f>VLOOKUP(D1739,CPI[],2,FALSE)</f>
        <v>130.69999999999999</v>
      </c>
      <c r="Q1739" s="5">
        <f>SUM(Movie[[#This Row],[gross]]*((VLOOKUP(2024,CPI[],2,FALSE))/Movie[[#This Row],[CPI numbers]]))</f>
        <v>9574923.2509563901</v>
      </c>
      <c r="R1739" s="4">
        <f>IF(Movie[[#This Row],[budget]]=0,0,SUM((Movie[[#This Row],[gross]]-Movie[[#This Row],[budget]])/Movie[[#This Row],[budget]]))</f>
        <v>0</v>
      </c>
    </row>
    <row r="1740" spans="1:18" x14ac:dyDescent="0.3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 s="1">
        <v>7000000</v>
      </c>
      <c r="M1740" s="1">
        <v>12626043</v>
      </c>
      <c r="N1740" t="s">
        <v>5618</v>
      </c>
      <c r="O1740">
        <v>99</v>
      </c>
      <c r="P1740">
        <f>VLOOKUP(D1740,CPI[],2,FALSE)</f>
        <v>130.69999999999999</v>
      </c>
      <c r="Q1740" s="5">
        <f>SUM(Movie[[#This Row],[gross]]*((VLOOKUP(2024,CPI[],2,FALSE))/Movie[[#This Row],[CPI numbers]]))</f>
        <v>30304435.26472839</v>
      </c>
      <c r="R1740" s="4">
        <f>IF(Movie[[#This Row],[budget]]=0,0,SUM((Movie[[#This Row],[gross]]-Movie[[#This Row],[budget]])/Movie[[#This Row],[budget]]))</f>
        <v>0.80372042857142856</v>
      </c>
    </row>
    <row r="1741" spans="1:18" x14ac:dyDescent="0.3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 s="1">
        <v>47789074</v>
      </c>
      <c r="N1741" t="s">
        <v>2100</v>
      </c>
      <c r="O1741">
        <v>81</v>
      </c>
      <c r="P1741">
        <f>VLOOKUP(D1741,CPI[],2,FALSE)</f>
        <v>130.69999999999999</v>
      </c>
      <c r="Q1741" s="5">
        <f>SUM(Movie[[#This Row],[gross]]*((VLOOKUP(2024,CPI[],2,FALSE))/Movie[[#This Row],[CPI numbers]]))</f>
        <v>114701090.38867636</v>
      </c>
      <c r="R1741" s="4">
        <f>IF(Movie[[#This Row],[budget]]=0,0,SUM((Movie[[#This Row],[gross]]-Movie[[#This Row],[budget]])/Movie[[#This Row],[budget]]))</f>
        <v>0</v>
      </c>
    </row>
    <row r="1742" spans="1:18" x14ac:dyDescent="0.3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 s="1">
        <v>739104</v>
      </c>
      <c r="N1742" t="s">
        <v>5906</v>
      </c>
      <c r="O1742">
        <v>117</v>
      </c>
      <c r="P1742">
        <f>VLOOKUP(D1742,CPI[],2,FALSE)</f>
        <v>130.69999999999999</v>
      </c>
      <c r="Q1742" s="5">
        <f>SUM(Movie[[#This Row],[gross]]*((VLOOKUP(2024,CPI[],2,FALSE))/Movie[[#This Row],[CPI numbers]]))</f>
        <v>1773962.6993114003</v>
      </c>
      <c r="R1742" s="4">
        <f>IF(Movie[[#This Row],[budget]]=0,0,SUM((Movie[[#This Row],[gross]]-Movie[[#This Row],[budget]])/Movie[[#This Row],[budget]]))</f>
        <v>0</v>
      </c>
    </row>
    <row r="1743" spans="1:18" x14ac:dyDescent="0.3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 s="1">
        <v>3500000</v>
      </c>
      <c r="M1743" s="1">
        <v>16324573</v>
      </c>
      <c r="N1743" t="s">
        <v>44</v>
      </c>
      <c r="O1743">
        <v>93</v>
      </c>
      <c r="P1743">
        <f>VLOOKUP(D1743,CPI[],2,FALSE)</f>
        <v>130.69999999999999</v>
      </c>
      <c r="Q1743" s="5">
        <f>SUM(Movie[[#This Row],[gross]]*((VLOOKUP(2024,CPI[],2,FALSE))/Movie[[#This Row],[CPI numbers]]))</f>
        <v>39181473.221882179</v>
      </c>
      <c r="R1743" s="4">
        <f>IF(Movie[[#This Row],[budget]]=0,0,SUM((Movie[[#This Row],[gross]]-Movie[[#This Row],[budget]])/Movie[[#This Row],[budget]]))</f>
        <v>3.6641637142857144</v>
      </c>
    </row>
    <row r="1744" spans="1:18" x14ac:dyDescent="0.3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 s="1">
        <v>10000000</v>
      </c>
      <c r="M1744" s="1">
        <v>21633874</v>
      </c>
      <c r="N1744" t="s">
        <v>23</v>
      </c>
      <c r="O1744">
        <v>120</v>
      </c>
      <c r="P1744">
        <f>VLOOKUP(D1744,CPI[],2,FALSE)</f>
        <v>130.69999999999999</v>
      </c>
      <c r="Q1744" s="5">
        <f>SUM(Movie[[#This Row],[gross]]*((VLOOKUP(2024,CPI[],2,FALSE))/Movie[[#This Row],[CPI numbers]]))</f>
        <v>51924608.062739104</v>
      </c>
      <c r="R1744" s="4">
        <f>IF(Movie[[#This Row],[budget]]=0,0,SUM((Movie[[#This Row],[gross]]-Movie[[#This Row],[budget]])/Movie[[#This Row],[budget]]))</f>
        <v>1.1633874</v>
      </c>
    </row>
    <row r="1745" spans="1:18" x14ac:dyDescent="0.3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 s="1">
        <v>12500000</v>
      </c>
      <c r="M1745" s="1">
        <v>29888235</v>
      </c>
      <c r="N1745" t="s">
        <v>2092</v>
      </c>
      <c r="O1745">
        <v>107</v>
      </c>
      <c r="P1745">
        <f>VLOOKUP(D1745,CPI[],2,FALSE)</f>
        <v>130.69999999999999</v>
      </c>
      <c r="Q1745" s="5">
        <f>SUM(Movie[[#This Row],[gross]]*((VLOOKUP(2024,CPI[],2,FALSE))/Movie[[#This Row],[CPI numbers]]))</f>
        <v>71736337.563121662</v>
      </c>
      <c r="R1745" s="4">
        <f>IF(Movie[[#This Row],[budget]]=0,0,SUM((Movie[[#This Row],[gross]]-Movie[[#This Row],[budget]])/Movie[[#This Row],[budget]]))</f>
        <v>1.3910587999999999</v>
      </c>
    </row>
    <row r="1746" spans="1:18" x14ac:dyDescent="0.3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 s="1">
        <v>230000</v>
      </c>
      <c r="M1746" s="1">
        <v>2960492</v>
      </c>
      <c r="N1746" t="s">
        <v>5918</v>
      </c>
      <c r="O1746">
        <v>98</v>
      </c>
      <c r="P1746">
        <f>VLOOKUP(D1746,CPI[],2,FALSE)</f>
        <v>130.69999999999999</v>
      </c>
      <c r="Q1746" s="5">
        <f>SUM(Movie[[#This Row],[gross]]*((VLOOKUP(2024,CPI[],2,FALSE))/Movie[[#This Row],[CPI numbers]]))</f>
        <v>7105633.8209640402</v>
      </c>
      <c r="R1746" s="4">
        <f>IF(Movie[[#This Row],[budget]]=0,0,SUM((Movie[[#This Row],[gross]]-Movie[[#This Row],[budget]])/Movie[[#This Row],[budget]]))</f>
        <v>11.871704347826087</v>
      </c>
    </row>
    <row r="1747" spans="1:18" x14ac:dyDescent="0.3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 s="1">
        <v>5575738</v>
      </c>
      <c r="N1747" t="s">
        <v>5629</v>
      </c>
      <c r="O1747">
        <v>112</v>
      </c>
      <c r="P1747">
        <f>VLOOKUP(D1747,CPI[],2,FALSE)</f>
        <v>130.69999999999999</v>
      </c>
      <c r="Q1747" s="5">
        <f>SUM(Movie[[#This Row],[gross]]*((VLOOKUP(2024,CPI[],2,FALSE))/Movie[[#This Row],[CPI numbers]]))</f>
        <v>13382624.411629688</v>
      </c>
      <c r="R1747" s="4">
        <f>IF(Movie[[#This Row],[budget]]=0,0,SUM((Movie[[#This Row],[gross]]-Movie[[#This Row],[budget]])/Movie[[#This Row],[budget]]))</f>
        <v>0</v>
      </c>
    </row>
    <row r="1748" spans="1:18" x14ac:dyDescent="0.3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 s="1">
        <v>5822041</v>
      </c>
      <c r="N1748" t="s">
        <v>5926</v>
      </c>
      <c r="O1748">
        <v>137</v>
      </c>
      <c r="P1748">
        <f>VLOOKUP(D1748,CPI[],2,FALSE)</f>
        <v>130.69999999999999</v>
      </c>
      <c r="Q1748" s="5">
        <f>SUM(Movie[[#This Row],[gross]]*((VLOOKUP(2024,CPI[],2,FALSE))/Movie[[#This Row],[CPI numbers]]))</f>
        <v>13973789.301453711</v>
      </c>
      <c r="R1748" s="4">
        <f>IF(Movie[[#This Row],[budget]]=0,0,SUM((Movie[[#This Row],[gross]]-Movie[[#This Row],[budget]])/Movie[[#This Row],[budget]]))</f>
        <v>0</v>
      </c>
    </row>
    <row r="1749" spans="1:18" x14ac:dyDescent="0.3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 s="1">
        <v>25000000</v>
      </c>
      <c r="M1749" s="1">
        <v>6939946</v>
      </c>
      <c r="N1749" t="s">
        <v>5929</v>
      </c>
      <c r="O1749">
        <v>95</v>
      </c>
      <c r="P1749">
        <f>VLOOKUP(D1749,CPI[],2,FALSE)</f>
        <v>130.69999999999999</v>
      </c>
      <c r="Q1749" s="5">
        <f>SUM(Movie[[#This Row],[gross]]*((VLOOKUP(2024,CPI[],2,FALSE))/Movie[[#This Row],[CPI numbers]]))</f>
        <v>16656932.365723031</v>
      </c>
      <c r="R1749" s="4">
        <f>IF(Movie[[#This Row],[budget]]=0,0,SUM((Movie[[#This Row],[gross]]-Movie[[#This Row],[budget]])/Movie[[#This Row],[budget]]))</f>
        <v>-0.72240216000000002</v>
      </c>
    </row>
    <row r="1750" spans="1:18" x14ac:dyDescent="0.3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 s="1">
        <v>19000000</v>
      </c>
      <c r="M1750" s="1">
        <v>1372350</v>
      </c>
      <c r="N1750" t="s">
        <v>1786</v>
      </c>
      <c r="O1750">
        <v>97</v>
      </c>
      <c r="P1750">
        <f>VLOOKUP(D1750,CPI[],2,FALSE)</f>
        <v>130.69999999999999</v>
      </c>
      <c r="Q1750" s="5">
        <f>SUM(Movie[[#This Row],[gross]]*((VLOOKUP(2024,CPI[],2,FALSE))/Movie[[#This Row],[CPI numbers]]))</f>
        <v>3293850.0000000005</v>
      </c>
      <c r="R1750" s="4">
        <f>IF(Movie[[#This Row],[budget]]=0,0,SUM((Movie[[#This Row],[gross]]-Movie[[#This Row],[budget]])/Movie[[#This Row],[budget]]))</f>
        <v>-0.927771052631579</v>
      </c>
    </row>
    <row r="1751" spans="1:18" x14ac:dyDescent="0.3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 s="1">
        <v>1554742</v>
      </c>
      <c r="N1751" t="s">
        <v>5936</v>
      </c>
      <c r="O1751">
        <v>106</v>
      </c>
      <c r="P1751">
        <f>VLOOKUP(D1751,CPI[],2,FALSE)</f>
        <v>130.69999999999999</v>
      </c>
      <c r="Q1751" s="5">
        <f>SUM(Movie[[#This Row],[gross]]*((VLOOKUP(2024,CPI[],2,FALSE))/Movie[[#This Row],[CPI numbers]]))</f>
        <v>3731618.7100229538</v>
      </c>
      <c r="R1751" s="4">
        <f>IF(Movie[[#This Row],[budget]]=0,0,SUM((Movie[[#This Row],[gross]]-Movie[[#This Row],[budget]])/Movie[[#This Row],[budget]]))</f>
        <v>0</v>
      </c>
    </row>
    <row r="1752" spans="1:18" x14ac:dyDescent="0.3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 s="1">
        <v>40000000</v>
      </c>
      <c r="M1752" s="1">
        <v>9645440</v>
      </c>
      <c r="N1752" t="s">
        <v>2675</v>
      </c>
      <c r="O1752">
        <v>144</v>
      </c>
      <c r="P1752">
        <f>VLOOKUP(D1752,CPI[],2,FALSE)</f>
        <v>130.69999999999999</v>
      </c>
      <c r="Q1752" s="5">
        <f>SUM(Movie[[#This Row],[gross]]*((VLOOKUP(2024,CPI[],2,FALSE))/Movie[[#This Row],[CPI numbers]]))</f>
        <v>23150531.966335122</v>
      </c>
      <c r="R1752" s="4">
        <f>IF(Movie[[#This Row],[budget]]=0,0,SUM((Movie[[#This Row],[gross]]-Movie[[#This Row],[budget]])/Movie[[#This Row],[budget]]))</f>
        <v>-0.75886399999999998</v>
      </c>
    </row>
    <row r="1753" spans="1:18" x14ac:dyDescent="0.3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 s="1">
        <v>18115724</v>
      </c>
      <c r="N1753" t="s">
        <v>5943</v>
      </c>
      <c r="O1753">
        <v>74</v>
      </c>
      <c r="P1753">
        <f>VLOOKUP(D1753,CPI[],2,FALSE)</f>
        <v>130.69999999999999</v>
      </c>
      <c r="Q1753" s="5">
        <f>SUM(Movie[[#This Row],[gross]]*((VLOOKUP(2024,CPI[],2,FALSE))/Movie[[#This Row],[CPI numbers]]))</f>
        <v>43480509.707727626</v>
      </c>
      <c r="R1753" s="4">
        <f>IF(Movie[[#This Row],[budget]]=0,0,SUM((Movie[[#This Row],[gross]]-Movie[[#This Row],[budget]])/Movie[[#This Row],[budget]]))</f>
        <v>0</v>
      </c>
    </row>
    <row r="1754" spans="1:18" x14ac:dyDescent="0.3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 s="1">
        <v>21800000</v>
      </c>
      <c r="M1754" s="1">
        <v>22997992</v>
      </c>
      <c r="N1754" t="s">
        <v>5764</v>
      </c>
      <c r="O1754">
        <v>123</v>
      </c>
      <c r="P1754">
        <f>VLOOKUP(D1754,CPI[],2,FALSE)</f>
        <v>130.69999999999999</v>
      </c>
      <c r="Q1754" s="5">
        <f>SUM(Movie[[#This Row],[gross]]*((VLOOKUP(2024,CPI[],2,FALSE))/Movie[[#This Row],[CPI numbers]]))</f>
        <v>55198700.003060445</v>
      </c>
      <c r="R1754" s="4">
        <f>IF(Movie[[#This Row],[budget]]=0,0,SUM((Movie[[#This Row],[gross]]-Movie[[#This Row],[budget]])/Movie[[#This Row],[budget]]))</f>
        <v>5.4953761467889911E-2</v>
      </c>
    </row>
    <row r="1755" spans="1:18" x14ac:dyDescent="0.3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 s="1">
        <v>1516414</v>
      </c>
      <c r="N1755" t="s">
        <v>4070</v>
      </c>
      <c r="O1755">
        <v>103</v>
      </c>
      <c r="P1755">
        <f>VLOOKUP(D1755,CPI[],2,FALSE)</f>
        <v>130.69999999999999</v>
      </c>
      <c r="Q1755" s="5">
        <f>SUM(Movie[[#This Row],[gross]]*((VLOOKUP(2024,CPI[],2,FALSE))/Movie[[#This Row],[CPI numbers]]))</f>
        <v>3639625.6449885238</v>
      </c>
      <c r="R1755" s="4">
        <f>IF(Movie[[#This Row],[budget]]=0,0,SUM((Movie[[#This Row],[gross]]-Movie[[#This Row],[budget]])/Movie[[#This Row],[budget]]))</f>
        <v>0</v>
      </c>
    </row>
    <row r="1756" spans="1:18" x14ac:dyDescent="0.3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 s="1">
        <v>20305841</v>
      </c>
      <c r="N1756" t="s">
        <v>1442</v>
      </c>
      <c r="O1756">
        <v>82</v>
      </c>
      <c r="P1756">
        <f>VLOOKUP(D1756,CPI[],2,FALSE)</f>
        <v>130.69999999999999</v>
      </c>
      <c r="Q1756" s="5">
        <f>SUM(Movie[[#This Row],[gross]]*((VLOOKUP(2024,CPI[],2,FALSE))/Movie[[#This Row],[CPI numbers]]))</f>
        <v>48737125.644223414</v>
      </c>
      <c r="R1756" s="4">
        <f>IF(Movie[[#This Row],[budget]]=0,0,SUM((Movie[[#This Row],[gross]]-Movie[[#This Row],[budget]])/Movie[[#This Row],[budget]]))</f>
        <v>0</v>
      </c>
    </row>
    <row r="1757" spans="1:18" x14ac:dyDescent="0.3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 s="1">
        <v>24000000</v>
      </c>
      <c r="M1757" s="1">
        <v>2319124</v>
      </c>
      <c r="N1757" t="s">
        <v>5364</v>
      </c>
      <c r="O1757">
        <v>112</v>
      </c>
      <c r="P1757">
        <f>VLOOKUP(D1757,CPI[],2,FALSE)</f>
        <v>130.69999999999999</v>
      </c>
      <c r="Q1757" s="5">
        <f>SUM(Movie[[#This Row],[gross]]*((VLOOKUP(2024,CPI[],2,FALSE))/Movie[[#This Row],[CPI numbers]]))</f>
        <v>5566252.4774292279</v>
      </c>
      <c r="R1757" s="4">
        <f>IF(Movie[[#This Row],[budget]]=0,0,SUM((Movie[[#This Row],[gross]]-Movie[[#This Row],[budget]])/Movie[[#This Row],[budget]]))</f>
        <v>-0.90336983333333332</v>
      </c>
    </row>
    <row r="1758" spans="1:18" x14ac:dyDescent="0.3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 s="1">
        <v>20000000</v>
      </c>
      <c r="M1758" s="1">
        <v>15779578</v>
      </c>
      <c r="N1758" t="s">
        <v>2100</v>
      </c>
      <c r="O1758">
        <v>128</v>
      </c>
      <c r="P1758">
        <f>VLOOKUP(D1758,CPI[],2,FALSE)</f>
        <v>130.69999999999999</v>
      </c>
      <c r="Q1758" s="5">
        <f>SUM(Movie[[#This Row],[gross]]*((VLOOKUP(2024,CPI[],2,FALSE))/Movie[[#This Row],[CPI numbers]]))</f>
        <v>37873401.825554706</v>
      </c>
      <c r="R1758" s="4">
        <f>IF(Movie[[#This Row],[budget]]=0,0,SUM((Movie[[#This Row],[gross]]-Movie[[#This Row],[budget]])/Movie[[#This Row],[budget]]))</f>
        <v>-0.21102109999999999</v>
      </c>
    </row>
    <row r="1759" spans="1:18" x14ac:dyDescent="0.3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 s="1">
        <v>10873237</v>
      </c>
      <c r="N1759" t="s">
        <v>4150</v>
      </c>
      <c r="O1759">
        <v>97</v>
      </c>
      <c r="P1759">
        <f>VLOOKUP(D1759,CPI[],2,FALSE)</f>
        <v>130.69999999999999</v>
      </c>
      <c r="Q1759" s="5">
        <f>SUM(Movie[[#This Row],[gross]]*((VLOOKUP(2024,CPI[],2,FALSE))/Movie[[#This Row],[CPI numbers]]))</f>
        <v>26097432.646518748</v>
      </c>
      <c r="R1759" s="4">
        <f>IF(Movie[[#This Row],[budget]]=0,0,SUM((Movie[[#This Row],[gross]]-Movie[[#This Row],[budget]])/Movie[[#This Row],[budget]]))</f>
        <v>0</v>
      </c>
    </row>
    <row r="1760" spans="1:18" x14ac:dyDescent="0.3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 s="1">
        <v>27627310</v>
      </c>
      <c r="N1760" t="s">
        <v>50</v>
      </c>
      <c r="O1760">
        <v>97</v>
      </c>
      <c r="P1760">
        <f>VLOOKUP(D1760,CPI[],2,FALSE)</f>
        <v>130.69999999999999</v>
      </c>
      <c r="Q1760" s="5">
        <f>SUM(Movie[[#This Row],[gross]]*((VLOOKUP(2024,CPI[],2,FALSE))/Movie[[#This Row],[CPI numbers]]))</f>
        <v>66309771.591430761</v>
      </c>
      <c r="R1760" s="4">
        <f>IF(Movie[[#This Row],[budget]]=0,0,SUM((Movie[[#This Row],[gross]]-Movie[[#This Row],[budget]])/Movie[[#This Row],[budget]]))</f>
        <v>0</v>
      </c>
    </row>
    <row r="1761" spans="1:18" x14ac:dyDescent="0.3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 s="1">
        <v>20005435</v>
      </c>
      <c r="N1761" t="s">
        <v>5721</v>
      </c>
      <c r="O1761">
        <v>108</v>
      </c>
      <c r="P1761">
        <f>VLOOKUP(D1761,CPI[],2,FALSE)</f>
        <v>130.69999999999999</v>
      </c>
      <c r="Q1761" s="5">
        <f>SUM(Movie[[#This Row],[gross]]*((VLOOKUP(2024,CPI[],2,FALSE))/Movie[[#This Row],[CPI numbers]]))</f>
        <v>48016105.27543994</v>
      </c>
      <c r="R1761" s="4">
        <f>IF(Movie[[#This Row],[budget]]=0,0,SUM((Movie[[#This Row],[gross]]-Movie[[#This Row],[budget]])/Movie[[#This Row],[budget]]))</f>
        <v>0</v>
      </c>
    </row>
    <row r="1762" spans="1:18" x14ac:dyDescent="0.3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 s="1">
        <v>2268181</v>
      </c>
      <c r="N1762" t="s">
        <v>5961</v>
      </c>
      <c r="O1762">
        <v>123</v>
      </c>
      <c r="P1762">
        <f>VLOOKUP(D1762,CPI[],2,FALSE)</f>
        <v>130.69999999999999</v>
      </c>
      <c r="Q1762" s="5">
        <f>SUM(Movie[[#This Row],[gross]]*((VLOOKUP(2024,CPI[],2,FALSE))/Movie[[#This Row],[CPI numbers]]))</f>
        <v>5443981.4820198929</v>
      </c>
      <c r="R1762" s="4">
        <f>IF(Movie[[#This Row],[budget]]=0,0,SUM((Movie[[#This Row],[gross]]-Movie[[#This Row],[budget]])/Movie[[#This Row],[budget]]))</f>
        <v>0</v>
      </c>
    </row>
    <row r="1763" spans="1:18" x14ac:dyDescent="0.3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 s="1">
        <v>17037887</v>
      </c>
      <c r="N1763" t="s">
        <v>61</v>
      </c>
      <c r="O1763">
        <v>92</v>
      </c>
      <c r="P1763">
        <f>VLOOKUP(D1763,CPI[],2,FALSE)</f>
        <v>130.69999999999999</v>
      </c>
      <c r="Q1763" s="5">
        <f>SUM(Movie[[#This Row],[gross]]*((VLOOKUP(2024,CPI[],2,FALSE))/Movie[[#This Row],[CPI numbers]]))</f>
        <v>40893535.974751338</v>
      </c>
      <c r="R1763" s="4">
        <f>IF(Movie[[#This Row],[budget]]=0,0,SUM((Movie[[#This Row],[gross]]-Movie[[#This Row],[budget]])/Movie[[#This Row],[budget]]))</f>
        <v>0</v>
      </c>
    </row>
    <row r="1764" spans="1:18" x14ac:dyDescent="0.3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 s="1">
        <v>1382462</v>
      </c>
      <c r="N1764" t="s">
        <v>4150</v>
      </c>
      <c r="O1764">
        <v>80</v>
      </c>
      <c r="P1764">
        <f>VLOOKUP(D1764,CPI[],2,FALSE)</f>
        <v>130.69999999999999</v>
      </c>
      <c r="Q1764" s="5">
        <f>SUM(Movie[[#This Row],[gross]]*((VLOOKUP(2024,CPI[],2,FALSE))/Movie[[#This Row],[CPI numbers]]))</f>
        <v>3318120.3473603674</v>
      </c>
      <c r="R1764" s="4">
        <f>IF(Movie[[#This Row],[budget]]=0,0,SUM((Movie[[#This Row],[gross]]-Movie[[#This Row],[budget]])/Movie[[#This Row],[budget]]))</f>
        <v>0</v>
      </c>
    </row>
    <row r="1765" spans="1:18" x14ac:dyDescent="0.3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 s="1">
        <v>22000000</v>
      </c>
      <c r="M1765" s="1">
        <v>14760451</v>
      </c>
      <c r="N1765" t="s">
        <v>5433</v>
      </c>
      <c r="O1765">
        <v>85</v>
      </c>
      <c r="P1765">
        <f>VLOOKUP(D1765,CPI[],2,FALSE)</f>
        <v>130.69999999999999</v>
      </c>
      <c r="Q1765" s="5">
        <f>SUM(Movie[[#This Row],[gross]]*((VLOOKUP(2024,CPI[],2,FALSE))/Movie[[#This Row],[CPI numbers]]))</f>
        <v>35427341.0765111</v>
      </c>
      <c r="R1765" s="4">
        <f>IF(Movie[[#This Row],[budget]]=0,0,SUM((Movie[[#This Row],[gross]]-Movie[[#This Row],[budget]])/Movie[[#This Row],[budget]]))</f>
        <v>-0.32907040909090907</v>
      </c>
    </row>
    <row r="1766" spans="1:18" x14ac:dyDescent="0.3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 s="1">
        <v>9888167</v>
      </c>
      <c r="N1766" t="s">
        <v>5971</v>
      </c>
      <c r="O1766">
        <v>97</v>
      </c>
      <c r="P1766">
        <f>VLOOKUP(D1766,CPI[],2,FALSE)</f>
        <v>130.69999999999999</v>
      </c>
      <c r="Q1766" s="5">
        <f>SUM(Movie[[#This Row],[gross]]*((VLOOKUP(2024,CPI[],2,FALSE))/Movie[[#This Row],[CPI numbers]]))</f>
        <v>23733113.9089518</v>
      </c>
      <c r="R1766" s="4">
        <f>IF(Movie[[#This Row],[budget]]=0,0,SUM((Movie[[#This Row],[gross]]-Movie[[#This Row],[budget]])/Movie[[#This Row],[budget]]))</f>
        <v>0</v>
      </c>
    </row>
    <row r="1767" spans="1:18" x14ac:dyDescent="0.3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 s="1">
        <v>1494399</v>
      </c>
      <c r="N1767" t="s">
        <v>5975</v>
      </c>
      <c r="O1767">
        <v>107</v>
      </c>
      <c r="P1767">
        <f>VLOOKUP(D1767,CPI[],2,FALSE)</f>
        <v>130.69999999999999</v>
      </c>
      <c r="Q1767" s="5">
        <f>SUM(Movie[[#This Row],[gross]]*((VLOOKUP(2024,CPI[],2,FALSE))/Movie[[#This Row],[CPI numbers]]))</f>
        <v>3586786.2762050498</v>
      </c>
      <c r="R1767" s="4">
        <f>IF(Movie[[#This Row],[budget]]=0,0,SUM((Movie[[#This Row],[gross]]-Movie[[#This Row],[budget]])/Movie[[#This Row],[budget]]))</f>
        <v>0</v>
      </c>
    </row>
    <row r="1768" spans="1:18" x14ac:dyDescent="0.3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 s="1">
        <v>2678414</v>
      </c>
      <c r="N1768" t="s">
        <v>4979</v>
      </c>
      <c r="O1768">
        <v>114</v>
      </c>
      <c r="P1768">
        <f>VLOOKUP(D1768,CPI[],2,FALSE)</f>
        <v>130.69999999999999</v>
      </c>
      <c r="Q1768" s="5">
        <f>SUM(Movie[[#This Row],[gross]]*((VLOOKUP(2024,CPI[],2,FALSE))/Movie[[#This Row],[CPI numbers]]))</f>
        <v>6428603.4567712322</v>
      </c>
      <c r="R1768" s="4">
        <f>IF(Movie[[#This Row],[budget]]=0,0,SUM((Movie[[#This Row],[gross]]-Movie[[#This Row],[budget]])/Movie[[#This Row],[budget]]))</f>
        <v>0</v>
      </c>
    </row>
    <row r="1769" spans="1:18" x14ac:dyDescent="0.3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 s="1">
        <v>12000000</v>
      </c>
      <c r="M1769" s="1">
        <v>7331647</v>
      </c>
      <c r="N1769" t="s">
        <v>290</v>
      </c>
      <c r="O1769">
        <v>106</v>
      </c>
      <c r="P1769">
        <f>VLOOKUP(D1769,CPI[],2,FALSE)</f>
        <v>130.69999999999999</v>
      </c>
      <c r="Q1769" s="5">
        <f>SUM(Movie[[#This Row],[gross]]*((VLOOKUP(2024,CPI[],2,FALSE))/Movie[[#This Row],[CPI numbers]]))</f>
        <v>17597074.704667177</v>
      </c>
      <c r="R1769" s="4">
        <f>IF(Movie[[#This Row],[budget]]=0,0,SUM((Movie[[#This Row],[gross]]-Movie[[#This Row],[budget]])/Movie[[#This Row],[budget]]))</f>
        <v>-0.38902941666666668</v>
      </c>
    </row>
    <row r="1770" spans="1:18" x14ac:dyDescent="0.3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 s="1">
        <v>6000000</v>
      </c>
      <c r="N1770" t="s">
        <v>1059</v>
      </c>
      <c r="O1770">
        <v>100</v>
      </c>
      <c r="P1770">
        <f>VLOOKUP(D1770,CPI[],2,FALSE)</f>
        <v>130.69999999999999</v>
      </c>
      <c r="Q1770" s="5">
        <f>SUM(Movie[[#This Row],[gross]]*((VLOOKUP(2024,CPI[],2,FALSE))/Movie[[#This Row],[CPI numbers]]))</f>
        <v>0</v>
      </c>
      <c r="R1770" s="4">
        <f>IF(Movie[[#This Row],[budget]]=0,0,SUM((Movie[[#This Row],[gross]]-Movie[[#This Row],[budget]])/Movie[[#This Row],[budget]]))</f>
        <v>-1</v>
      </c>
    </row>
    <row r="1771" spans="1:18" x14ac:dyDescent="0.3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 s="1">
        <v>10000000</v>
      </c>
      <c r="M1771" s="1">
        <v>22424195</v>
      </c>
      <c r="N1771" t="s">
        <v>2982</v>
      </c>
      <c r="O1771">
        <v>98</v>
      </c>
      <c r="P1771">
        <f>VLOOKUP(D1771,CPI[],2,FALSE)</f>
        <v>130.69999999999999</v>
      </c>
      <c r="Q1771" s="5">
        <f>SUM(Movie[[#This Row],[gross]]*((VLOOKUP(2024,CPI[],2,FALSE))/Movie[[#This Row],[CPI numbers]]))</f>
        <v>53821499.399387918</v>
      </c>
      <c r="R1771" s="4">
        <f>IF(Movie[[#This Row],[budget]]=0,0,SUM((Movie[[#This Row],[gross]]-Movie[[#This Row],[budget]])/Movie[[#This Row],[budget]]))</f>
        <v>1.2424195</v>
      </c>
    </row>
    <row r="1772" spans="1:18" x14ac:dyDescent="0.3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 s="1">
        <v>6698361</v>
      </c>
      <c r="N1772" t="s">
        <v>1685</v>
      </c>
      <c r="O1772">
        <v>111</v>
      </c>
      <c r="P1772">
        <f>VLOOKUP(D1772,CPI[],2,FALSE)</f>
        <v>130.69999999999999</v>
      </c>
      <c r="Q1772" s="5">
        <f>SUM(Movie[[#This Row],[gross]]*((VLOOKUP(2024,CPI[],2,FALSE))/Movie[[#This Row],[CPI numbers]]))</f>
        <v>16077091.39785769</v>
      </c>
      <c r="R1772" s="4">
        <f>IF(Movie[[#This Row],[budget]]=0,0,SUM((Movie[[#This Row],[gross]]-Movie[[#This Row],[budget]])/Movie[[#This Row],[budget]]))</f>
        <v>0</v>
      </c>
    </row>
    <row r="1773" spans="1:18" x14ac:dyDescent="0.3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 s="1">
        <v>18000000</v>
      </c>
      <c r="M1773" s="1">
        <v>2742912</v>
      </c>
      <c r="N1773" t="s">
        <v>593</v>
      </c>
      <c r="O1773">
        <v>105</v>
      </c>
      <c r="P1773">
        <f>VLOOKUP(D1773,CPI[],2,FALSE)</f>
        <v>130.69999999999999</v>
      </c>
      <c r="Q1773" s="5">
        <f>SUM(Movie[[#This Row],[gross]]*((VLOOKUP(2024,CPI[],2,FALSE))/Movie[[#This Row],[CPI numbers]]))</f>
        <v>6583408.5263963277</v>
      </c>
      <c r="R1773" s="4">
        <f>IF(Movie[[#This Row],[budget]]=0,0,SUM((Movie[[#This Row],[gross]]-Movie[[#This Row],[budget]])/Movie[[#This Row],[budget]]))</f>
        <v>-0.84761600000000004</v>
      </c>
    </row>
    <row r="1774" spans="1:18" x14ac:dyDescent="0.3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 s="1">
        <v>1986433</v>
      </c>
      <c r="N1774" t="s">
        <v>5992</v>
      </c>
      <c r="O1774">
        <v>95</v>
      </c>
      <c r="P1774">
        <f>VLOOKUP(D1774,CPI[],2,FALSE)</f>
        <v>130.69999999999999</v>
      </c>
      <c r="Q1774" s="5">
        <f>SUM(Movie[[#This Row],[gross]]*((VLOOKUP(2024,CPI[],2,FALSE))/Movie[[#This Row],[CPI numbers]]))</f>
        <v>4767743.1683244072</v>
      </c>
      <c r="R1774" s="4">
        <f>IF(Movie[[#This Row],[budget]]=0,0,SUM((Movie[[#This Row],[gross]]-Movie[[#This Row],[budget]])/Movie[[#This Row],[budget]]))</f>
        <v>0</v>
      </c>
    </row>
    <row r="1775" spans="1:18" x14ac:dyDescent="0.3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 s="1">
        <v>4000000</v>
      </c>
      <c r="M1775" s="1">
        <v>2070871</v>
      </c>
      <c r="N1775" t="s">
        <v>4791</v>
      </c>
      <c r="O1775">
        <v>97</v>
      </c>
      <c r="P1775">
        <f>VLOOKUP(D1775,CPI[],2,FALSE)</f>
        <v>130.69999999999999</v>
      </c>
      <c r="Q1775" s="5">
        <f>SUM(Movie[[#This Row],[gross]]*((VLOOKUP(2024,CPI[],2,FALSE))/Movie[[#This Row],[CPI numbers]]))</f>
        <v>4970407.2892119363</v>
      </c>
      <c r="R1775" s="4">
        <f>IF(Movie[[#This Row],[budget]]=0,0,SUM((Movie[[#This Row],[gross]]-Movie[[#This Row],[budget]])/Movie[[#This Row],[budget]]))</f>
        <v>-0.48228225000000002</v>
      </c>
    </row>
    <row r="1776" spans="1:18" x14ac:dyDescent="0.3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 s="1">
        <v>2000000</v>
      </c>
      <c r="M1776" s="1">
        <v>1627955</v>
      </c>
      <c r="N1776" t="s">
        <v>4899</v>
      </c>
      <c r="O1776">
        <v>85</v>
      </c>
      <c r="P1776">
        <f>VLOOKUP(D1776,CPI[],2,FALSE)</f>
        <v>130.69999999999999</v>
      </c>
      <c r="Q1776" s="5">
        <f>SUM(Movie[[#This Row],[gross]]*((VLOOKUP(2024,CPI[],2,FALSE))/Movie[[#This Row],[CPI numbers]]))</f>
        <v>3907341.1132364194</v>
      </c>
      <c r="R1776" s="4">
        <f>IF(Movie[[#This Row],[budget]]=0,0,SUM((Movie[[#This Row],[gross]]-Movie[[#This Row],[budget]])/Movie[[#This Row],[budget]]))</f>
        <v>-0.18602250000000001</v>
      </c>
    </row>
    <row r="1777" spans="1:18" x14ac:dyDescent="0.3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 s="1">
        <v>1217084</v>
      </c>
      <c r="N1777" t="s">
        <v>6002</v>
      </c>
      <c r="O1777">
        <v>82</v>
      </c>
      <c r="P1777">
        <f>VLOOKUP(D1777,CPI[],2,FALSE)</f>
        <v>130.69999999999999</v>
      </c>
      <c r="Q1777" s="5">
        <f>SUM(Movie[[#This Row],[gross]]*((VLOOKUP(2024,CPI[],2,FALSE))/Movie[[#This Row],[CPI numbers]]))</f>
        <v>2921187.8408569247</v>
      </c>
      <c r="R1777" s="4">
        <f>IF(Movie[[#This Row],[budget]]=0,0,SUM((Movie[[#This Row],[gross]]-Movie[[#This Row],[budget]])/Movie[[#This Row],[budget]]))</f>
        <v>0</v>
      </c>
    </row>
    <row r="1778" spans="1:18" x14ac:dyDescent="0.3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 s="1">
        <v>9000000</v>
      </c>
      <c r="M1778" s="1">
        <v>25029569</v>
      </c>
      <c r="N1778" t="s">
        <v>5784</v>
      </c>
      <c r="O1778">
        <v>81</v>
      </c>
      <c r="P1778">
        <f>VLOOKUP(D1778,CPI[],2,FALSE)</f>
        <v>130.69999999999999</v>
      </c>
      <c r="Q1778" s="5">
        <f>SUM(Movie[[#This Row],[gross]]*((VLOOKUP(2024,CPI[],2,FALSE))/Movie[[#This Row],[CPI numbers]]))</f>
        <v>60074795.679418519</v>
      </c>
      <c r="R1778" s="4">
        <f>IF(Movie[[#This Row],[budget]]=0,0,SUM((Movie[[#This Row],[gross]]-Movie[[#This Row],[budget]])/Movie[[#This Row],[budget]]))</f>
        <v>1.7810632222222222</v>
      </c>
    </row>
    <row r="1779" spans="1:18" x14ac:dyDescent="0.3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  <c r="P1779">
        <f>VLOOKUP(D1779,CPI[],2,FALSE)</f>
        <v>130.69999999999999</v>
      </c>
      <c r="Q1779" s="5">
        <f>SUM(Movie[[#This Row],[gross]]*((VLOOKUP(2024,CPI[],2,FALSE))/Movie[[#This Row],[CPI numbers]]))</f>
        <v>0</v>
      </c>
      <c r="R1779" s="4">
        <f>IF(Movie[[#This Row],[budget]]=0,0,SUM((Movie[[#This Row],[gross]]-Movie[[#This Row],[budget]])/Movie[[#This Row],[budget]]))</f>
        <v>0</v>
      </c>
    </row>
    <row r="1780" spans="1:18" x14ac:dyDescent="0.3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 s="1">
        <v>1494969</v>
      </c>
      <c r="N1780" t="s">
        <v>4899</v>
      </c>
      <c r="O1780">
        <v>82</v>
      </c>
      <c r="P1780">
        <f>VLOOKUP(D1780,CPI[],2,FALSE)</f>
        <v>130.69999999999999</v>
      </c>
      <c r="Q1780" s="5">
        <f>SUM(Movie[[#This Row],[gross]]*((VLOOKUP(2024,CPI[],2,FALSE))/Movie[[#This Row],[CPI numbers]]))</f>
        <v>3588154.3634276972</v>
      </c>
      <c r="R1780" s="4">
        <f>IF(Movie[[#This Row],[budget]]=0,0,SUM((Movie[[#This Row],[gross]]-Movie[[#This Row],[budget]])/Movie[[#This Row],[budget]]))</f>
        <v>0</v>
      </c>
    </row>
    <row r="1781" spans="1:18" x14ac:dyDescent="0.3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 s="1">
        <v>4873620</v>
      </c>
      <c r="N1781" t="s">
        <v>6013</v>
      </c>
      <c r="O1781">
        <v>97</v>
      </c>
      <c r="P1781">
        <f>VLOOKUP(D1781,CPI[],2,FALSE)</f>
        <v>130.69999999999999</v>
      </c>
      <c r="Q1781" s="5">
        <f>SUM(Movie[[#This Row],[gross]]*((VLOOKUP(2024,CPI[],2,FALSE))/Movie[[#This Row],[CPI numbers]]))</f>
        <v>11697433.77199694</v>
      </c>
      <c r="R1781" s="4">
        <f>IF(Movie[[#This Row],[budget]]=0,0,SUM((Movie[[#This Row],[gross]]-Movie[[#This Row],[budget]])/Movie[[#This Row],[budget]]))</f>
        <v>0</v>
      </c>
    </row>
    <row r="1782" spans="1:18" x14ac:dyDescent="0.3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 s="1">
        <v>19000000</v>
      </c>
      <c r="M1782" s="1">
        <v>4011793</v>
      </c>
      <c r="N1782" t="s">
        <v>4150</v>
      </c>
      <c r="O1782">
        <v>136</v>
      </c>
      <c r="P1782">
        <f>VLOOKUP(D1782,CPI[],2,FALSE)</f>
        <v>130.69999999999999</v>
      </c>
      <c r="Q1782" s="5">
        <f>SUM(Movie[[#This Row],[gross]]*((VLOOKUP(2024,CPI[],2,FALSE))/Movie[[#This Row],[CPI numbers]]))</f>
        <v>9628917.0933435354</v>
      </c>
      <c r="R1782" s="4">
        <f>IF(Movie[[#This Row],[budget]]=0,0,SUM((Movie[[#This Row],[gross]]-Movie[[#This Row],[budget]])/Movie[[#This Row],[budget]]))</f>
        <v>-0.78885300000000003</v>
      </c>
    </row>
    <row r="1783" spans="1:18" x14ac:dyDescent="0.3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 s="1">
        <v>9000000</v>
      </c>
      <c r="M1783" s="1">
        <v>349618</v>
      </c>
      <c r="N1783" t="s">
        <v>6021</v>
      </c>
      <c r="O1783">
        <v>120</v>
      </c>
      <c r="P1783">
        <f>VLOOKUP(D1783,CPI[],2,FALSE)</f>
        <v>130.69999999999999</v>
      </c>
      <c r="Q1783" s="5">
        <f>SUM(Movie[[#This Row],[gross]]*((VLOOKUP(2024,CPI[],2,FALSE))/Movie[[#This Row],[CPI numbers]]))</f>
        <v>839136.69931140018</v>
      </c>
      <c r="R1783" s="4">
        <f>IF(Movie[[#This Row],[budget]]=0,0,SUM((Movie[[#This Row],[gross]]-Movie[[#This Row],[budget]])/Movie[[#This Row],[budget]]))</f>
        <v>-0.96115355555555559</v>
      </c>
    </row>
    <row r="1784" spans="1:18" x14ac:dyDescent="0.3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 s="1">
        <v>7698010</v>
      </c>
      <c r="N1784" t="s">
        <v>3949</v>
      </c>
      <c r="O1784">
        <v>126</v>
      </c>
      <c r="P1784">
        <f>VLOOKUP(D1784,CPI[],2,FALSE)</f>
        <v>130.69999999999999</v>
      </c>
      <c r="Q1784" s="5">
        <f>SUM(Movie[[#This Row],[gross]]*((VLOOKUP(2024,CPI[],2,FALSE))/Movie[[#This Row],[CPI numbers]]))</f>
        <v>18476401.966335122</v>
      </c>
      <c r="R1784" s="4">
        <f>IF(Movie[[#This Row],[budget]]=0,0,SUM((Movie[[#This Row],[gross]]-Movie[[#This Row],[budget]])/Movie[[#This Row],[budget]]))</f>
        <v>0</v>
      </c>
    </row>
    <row r="1785" spans="1:18" x14ac:dyDescent="0.3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 s="1">
        <v>700000</v>
      </c>
      <c r="M1785" s="1">
        <v>357400</v>
      </c>
      <c r="N1785" t="s">
        <v>1985</v>
      </c>
      <c r="O1785">
        <v>107</v>
      </c>
      <c r="P1785">
        <f>VLOOKUP(D1785,CPI[],2,FALSE)</f>
        <v>130.69999999999999</v>
      </c>
      <c r="Q1785" s="5">
        <f>SUM(Movie[[#This Row],[gross]]*((VLOOKUP(2024,CPI[],2,FALSE))/Movie[[#This Row],[CPI numbers]]))</f>
        <v>857814.69013006892</v>
      </c>
      <c r="R1785" s="4">
        <f>IF(Movie[[#This Row],[budget]]=0,0,SUM((Movie[[#This Row],[gross]]-Movie[[#This Row],[budget]])/Movie[[#This Row],[budget]]))</f>
        <v>-0.48942857142857144</v>
      </c>
    </row>
    <row r="1786" spans="1:18" x14ac:dyDescent="0.3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 s="1">
        <v>13236513</v>
      </c>
      <c r="N1786" t="s">
        <v>44</v>
      </c>
      <c r="O1786">
        <v>90</v>
      </c>
      <c r="P1786">
        <f>VLOOKUP(D1786,CPI[],2,FALSE)</f>
        <v>130.69999999999999</v>
      </c>
      <c r="Q1786" s="5">
        <f>SUM(Movie[[#This Row],[gross]]*((VLOOKUP(2024,CPI[],2,FALSE))/Movie[[#This Row],[CPI numbers]]))</f>
        <v>31769656.68018363</v>
      </c>
      <c r="R1786" s="4">
        <f>IF(Movie[[#This Row],[budget]]=0,0,SUM((Movie[[#This Row],[gross]]-Movie[[#This Row],[budget]])/Movie[[#This Row],[budget]]))</f>
        <v>0</v>
      </c>
    </row>
    <row r="1787" spans="1:18" x14ac:dyDescent="0.3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 s="1">
        <v>12000000</v>
      </c>
      <c r="M1787" s="1">
        <v>3417056</v>
      </c>
      <c r="N1787" t="s">
        <v>6031</v>
      </c>
      <c r="O1787">
        <v>88</v>
      </c>
      <c r="P1787">
        <f>VLOOKUP(D1787,CPI[],2,FALSE)</f>
        <v>130.69999999999999</v>
      </c>
      <c r="Q1787" s="5">
        <f>SUM(Movie[[#This Row],[gross]]*((VLOOKUP(2024,CPI[],2,FALSE))/Movie[[#This Row],[CPI numbers]]))</f>
        <v>8201457.2853863817</v>
      </c>
      <c r="R1787" s="4">
        <f>IF(Movie[[#This Row],[budget]]=0,0,SUM((Movie[[#This Row],[gross]]-Movie[[#This Row],[budget]])/Movie[[#This Row],[budget]]))</f>
        <v>-0.71524533333333329</v>
      </c>
    </row>
    <row r="1788" spans="1:18" x14ac:dyDescent="0.3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 s="1">
        <v>6700000</v>
      </c>
      <c r="M1788" s="1">
        <v>1171762</v>
      </c>
      <c r="N1788" t="s">
        <v>2352</v>
      </c>
      <c r="O1788">
        <v>101</v>
      </c>
      <c r="P1788">
        <f>VLOOKUP(D1788,CPI[],2,FALSE)</f>
        <v>130.69999999999999</v>
      </c>
      <c r="Q1788" s="5">
        <f>SUM(Movie[[#This Row],[gross]]*((VLOOKUP(2024,CPI[],2,FALSE))/Movie[[#This Row],[CPI numbers]]))</f>
        <v>2812408.1055853101</v>
      </c>
      <c r="R1788" s="4">
        <f>IF(Movie[[#This Row],[budget]]=0,0,SUM((Movie[[#This Row],[gross]]-Movie[[#This Row],[budget]])/Movie[[#This Row],[budget]]))</f>
        <v>-0.82511014925373138</v>
      </c>
    </row>
    <row r="1789" spans="1:18" x14ac:dyDescent="0.3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 s="1">
        <v>11500000</v>
      </c>
      <c r="M1789" s="1">
        <v>334748</v>
      </c>
      <c r="N1789" t="s">
        <v>4571</v>
      </c>
      <c r="O1789">
        <v>85</v>
      </c>
      <c r="P1789">
        <f>VLOOKUP(D1789,CPI[],2,FALSE)</f>
        <v>130.69999999999999</v>
      </c>
      <c r="Q1789" s="5">
        <f>SUM(Movie[[#This Row],[gross]]*((VLOOKUP(2024,CPI[],2,FALSE))/Movie[[#This Row],[CPI numbers]]))</f>
        <v>803446.42387146142</v>
      </c>
      <c r="R1789" s="4">
        <f>IF(Movie[[#This Row],[budget]]=0,0,SUM((Movie[[#This Row],[gross]]-Movie[[#This Row],[budget]])/Movie[[#This Row],[budget]]))</f>
        <v>-0.97089147826086952</v>
      </c>
    </row>
    <row r="1790" spans="1:18" x14ac:dyDescent="0.3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 s="1">
        <v>10959015</v>
      </c>
      <c r="N1790" t="s">
        <v>570</v>
      </c>
      <c r="O1790">
        <v>89</v>
      </c>
      <c r="P1790">
        <f>VLOOKUP(D1790,CPI[],2,FALSE)</f>
        <v>130.69999999999999</v>
      </c>
      <c r="Q1790" s="5">
        <f>SUM(Movie[[#This Row],[gross]]*((VLOOKUP(2024,CPI[],2,FALSE))/Movie[[#This Row],[CPI numbers]]))</f>
        <v>26303312.972456008</v>
      </c>
      <c r="R1790" s="4">
        <f>IF(Movie[[#This Row],[budget]]=0,0,SUM((Movie[[#This Row],[gross]]-Movie[[#This Row],[budget]])/Movie[[#This Row],[budget]]))</f>
        <v>0</v>
      </c>
    </row>
    <row r="1791" spans="1:18" x14ac:dyDescent="0.3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 s="1">
        <v>11207891</v>
      </c>
      <c r="N1791" t="s">
        <v>6041</v>
      </c>
      <c r="O1791">
        <v>132</v>
      </c>
      <c r="P1791">
        <f>VLOOKUP(D1791,CPI[],2,FALSE)</f>
        <v>130.69999999999999</v>
      </c>
      <c r="Q1791" s="5">
        <f>SUM(Movie[[#This Row],[gross]]*((VLOOKUP(2024,CPI[],2,FALSE))/Movie[[#This Row],[CPI numbers]]))</f>
        <v>26900653.456006125</v>
      </c>
      <c r="R1791" s="4">
        <f>IF(Movie[[#This Row],[budget]]=0,0,SUM((Movie[[#This Row],[gross]]-Movie[[#This Row],[budget]])/Movie[[#This Row],[budget]]))</f>
        <v>0</v>
      </c>
    </row>
    <row r="1792" spans="1:18" x14ac:dyDescent="0.3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 s="1">
        <v>1055995</v>
      </c>
      <c r="N1792" t="s">
        <v>6046</v>
      </c>
      <c r="O1792">
        <v>158</v>
      </c>
      <c r="P1792">
        <f>VLOOKUP(D1792,CPI[],2,FALSE)</f>
        <v>130.69999999999999</v>
      </c>
      <c r="Q1792" s="5">
        <f>SUM(Movie[[#This Row],[gross]]*((VLOOKUP(2024,CPI[],2,FALSE))/Movie[[#This Row],[CPI numbers]]))</f>
        <v>2534549.5906656468</v>
      </c>
      <c r="R1792" s="4">
        <f>IF(Movie[[#This Row],[budget]]=0,0,SUM((Movie[[#This Row],[gross]]-Movie[[#This Row],[budget]])/Movie[[#This Row],[budget]]))</f>
        <v>0</v>
      </c>
    </row>
    <row r="1793" spans="1:18" x14ac:dyDescent="0.3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 s="1">
        <v>23000000</v>
      </c>
      <c r="M1793" s="1">
        <v>5820015</v>
      </c>
      <c r="N1793" t="s">
        <v>118</v>
      </c>
      <c r="O1793">
        <v>104</v>
      </c>
      <c r="P1793">
        <f>VLOOKUP(D1793,CPI[],2,FALSE)</f>
        <v>130.69999999999999</v>
      </c>
      <c r="Q1793" s="5">
        <f>SUM(Movie[[#This Row],[gross]]*((VLOOKUP(2024,CPI[],2,FALSE))/Movie[[#This Row],[CPI numbers]]))</f>
        <v>13968926.591430759</v>
      </c>
      <c r="R1793" s="4">
        <f>IF(Movie[[#This Row],[budget]]=0,0,SUM((Movie[[#This Row],[gross]]-Movie[[#This Row],[budget]])/Movie[[#This Row],[budget]]))</f>
        <v>-0.74695586956521742</v>
      </c>
    </row>
    <row r="1794" spans="1:18" x14ac:dyDescent="0.3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 s="1">
        <v>6488114</v>
      </c>
      <c r="N1794" t="s">
        <v>44</v>
      </c>
      <c r="O1794">
        <v>108</v>
      </c>
      <c r="P1794">
        <f>VLOOKUP(D1794,CPI[],2,FALSE)</f>
        <v>130.69999999999999</v>
      </c>
      <c r="Q1794" s="5">
        <f>SUM(Movie[[#This Row],[gross]]*((VLOOKUP(2024,CPI[],2,FALSE))/Movie[[#This Row],[CPI numbers]]))</f>
        <v>15572466.425401684</v>
      </c>
      <c r="R1794" s="4">
        <f>IF(Movie[[#This Row],[budget]]=0,0,SUM((Movie[[#This Row],[gross]]-Movie[[#This Row],[budget]])/Movie[[#This Row],[budget]]))</f>
        <v>0</v>
      </c>
    </row>
    <row r="1795" spans="1:18" x14ac:dyDescent="0.3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 s="1">
        <v>6070725</v>
      </c>
      <c r="N1795" t="s">
        <v>1186</v>
      </c>
      <c r="O1795">
        <v>115</v>
      </c>
      <c r="P1795">
        <f>VLOOKUP(D1795,CPI[],2,FALSE)</f>
        <v>130.69999999999999</v>
      </c>
      <c r="Q1795" s="5">
        <f>SUM(Movie[[#This Row],[gross]]*((VLOOKUP(2024,CPI[],2,FALSE))/Movie[[#This Row],[CPI numbers]]))</f>
        <v>14570668.955623567</v>
      </c>
      <c r="R1795" s="4">
        <f>IF(Movie[[#This Row],[budget]]=0,0,SUM((Movie[[#This Row],[gross]]-Movie[[#This Row],[budget]])/Movie[[#This Row],[budget]]))</f>
        <v>0</v>
      </c>
    </row>
    <row r="1796" spans="1:18" x14ac:dyDescent="0.3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 s="1">
        <v>8533973</v>
      </c>
      <c r="N1796" t="s">
        <v>5618</v>
      </c>
      <c r="O1796">
        <v>91</v>
      </c>
      <c r="P1796">
        <f>VLOOKUP(D1796,CPI[],2,FALSE)</f>
        <v>130.69999999999999</v>
      </c>
      <c r="Q1796" s="5">
        <f>SUM(Movie[[#This Row],[gross]]*((VLOOKUP(2024,CPI[],2,FALSE))/Movie[[#This Row],[CPI numbers]]))</f>
        <v>20482841.087222647</v>
      </c>
      <c r="R1796" s="4">
        <f>IF(Movie[[#This Row],[budget]]=0,0,SUM((Movie[[#This Row],[gross]]-Movie[[#This Row],[budget]])/Movie[[#This Row],[budget]]))</f>
        <v>0</v>
      </c>
    </row>
    <row r="1797" spans="1:18" x14ac:dyDescent="0.3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 s="1">
        <v>25421633</v>
      </c>
      <c r="N1797" t="s">
        <v>61</v>
      </c>
      <c r="O1797">
        <v>83</v>
      </c>
      <c r="P1797">
        <f>VLOOKUP(D1797,CPI[],2,FALSE)</f>
        <v>130.69999999999999</v>
      </c>
      <c r="Q1797" s="5">
        <f>SUM(Movie[[#This Row],[gross]]*((VLOOKUP(2024,CPI[],2,FALSE))/Movie[[#This Row],[CPI numbers]]))</f>
        <v>61015809.273909718</v>
      </c>
      <c r="R1797" s="4">
        <f>IF(Movie[[#This Row],[budget]]=0,0,SUM((Movie[[#This Row],[gross]]-Movie[[#This Row],[budget]])/Movie[[#This Row],[budget]]))</f>
        <v>0</v>
      </c>
    </row>
    <row r="1798" spans="1:18" x14ac:dyDescent="0.3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 s="1">
        <v>1382259</v>
      </c>
      <c r="N1798" t="s">
        <v>2026</v>
      </c>
      <c r="O1798">
        <v>82</v>
      </c>
      <c r="P1798">
        <f>VLOOKUP(D1798,CPI[],2,FALSE)</f>
        <v>130.69999999999999</v>
      </c>
      <c r="Q1798" s="5">
        <f>SUM(Movie[[#This Row],[gross]]*((VLOOKUP(2024,CPI[],2,FALSE))/Movie[[#This Row],[CPI numbers]]))</f>
        <v>3317633.1162968632</v>
      </c>
      <c r="R1798" s="4">
        <f>IF(Movie[[#This Row],[budget]]=0,0,SUM((Movie[[#This Row],[gross]]-Movie[[#This Row],[budget]])/Movie[[#This Row],[budget]]))</f>
        <v>0</v>
      </c>
    </row>
    <row r="1799" spans="1:18" x14ac:dyDescent="0.3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 s="1">
        <v>1232210</v>
      </c>
      <c r="N1799" t="s">
        <v>2352</v>
      </c>
      <c r="O1799">
        <v>108</v>
      </c>
      <c r="P1799">
        <f>VLOOKUP(D1799,CPI[],2,FALSE)</f>
        <v>130.69999999999999</v>
      </c>
      <c r="Q1799" s="5">
        <f>SUM(Movie[[#This Row],[gross]]*((VLOOKUP(2024,CPI[],2,FALSE))/Movie[[#This Row],[CPI numbers]]))</f>
        <v>2957492.5554705434</v>
      </c>
      <c r="R1799" s="4">
        <f>IF(Movie[[#This Row],[budget]]=0,0,SUM((Movie[[#This Row],[gross]]-Movie[[#This Row],[budget]])/Movie[[#This Row],[budget]]))</f>
        <v>0</v>
      </c>
    </row>
    <row r="1800" spans="1:18" x14ac:dyDescent="0.3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 s="1">
        <v>1745470</v>
      </c>
      <c r="N1800" t="s">
        <v>5897</v>
      </c>
      <c r="O1800">
        <v>118</v>
      </c>
      <c r="P1800">
        <f>VLOOKUP(D1800,CPI[],2,FALSE)</f>
        <v>130.69999999999999</v>
      </c>
      <c r="Q1800" s="5">
        <f>SUM(Movie[[#This Row],[gross]]*((VLOOKUP(2024,CPI[],2,FALSE))/Movie[[#This Row],[CPI numbers]]))</f>
        <v>4189395.0956388679</v>
      </c>
      <c r="R1800" s="4">
        <f>IF(Movie[[#This Row],[budget]]=0,0,SUM((Movie[[#This Row],[gross]]-Movie[[#This Row],[budget]])/Movie[[#This Row],[budget]]))</f>
        <v>0</v>
      </c>
    </row>
    <row r="1801" spans="1:18" x14ac:dyDescent="0.3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 s="1">
        <v>3000000</v>
      </c>
      <c r="M1801" s="1">
        <v>15369573</v>
      </c>
      <c r="N1801" t="s">
        <v>5784</v>
      </c>
      <c r="O1801">
        <v>100</v>
      </c>
      <c r="P1801">
        <f>VLOOKUP(D1801,CPI[],2,FALSE)</f>
        <v>130.69999999999999</v>
      </c>
      <c r="Q1801" s="5">
        <f>SUM(Movie[[#This Row],[gross]]*((VLOOKUP(2024,CPI[],2,FALSE))/Movie[[#This Row],[CPI numbers]]))</f>
        <v>36889327.085692428</v>
      </c>
      <c r="R1801" s="4">
        <f>IF(Movie[[#This Row],[budget]]=0,0,SUM((Movie[[#This Row],[gross]]-Movie[[#This Row],[budget]])/Movie[[#This Row],[budget]]))</f>
        <v>4.1231910000000003</v>
      </c>
    </row>
    <row r="1802" spans="1:18" x14ac:dyDescent="0.3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 s="1">
        <v>5000000</v>
      </c>
      <c r="M1802" s="1">
        <v>485772</v>
      </c>
      <c r="N1802" t="s">
        <v>6077</v>
      </c>
      <c r="O1802">
        <v>90</v>
      </c>
      <c r="P1802">
        <f>VLOOKUP(D1802,CPI[],2,FALSE)</f>
        <v>130.69999999999999</v>
      </c>
      <c r="Q1802" s="5">
        <f>SUM(Movie[[#This Row],[gross]]*((VLOOKUP(2024,CPI[],2,FALSE))/Movie[[#This Row],[CPI numbers]]))</f>
        <v>1165927.1338944149</v>
      </c>
      <c r="R1802" s="4">
        <f>IF(Movie[[#This Row],[budget]]=0,0,SUM((Movie[[#This Row],[gross]]-Movie[[#This Row],[budget]])/Movie[[#This Row],[budget]]))</f>
        <v>-0.90284560000000003</v>
      </c>
    </row>
    <row r="1803" spans="1:18" x14ac:dyDescent="0.3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 s="1">
        <v>19740070</v>
      </c>
      <c r="N1803" t="s">
        <v>2092</v>
      </c>
      <c r="O1803">
        <v>94</v>
      </c>
      <c r="P1803">
        <f>VLOOKUP(D1803,CPI[],2,FALSE)</f>
        <v>130.69999999999999</v>
      </c>
      <c r="Q1803" s="5">
        <f>SUM(Movie[[#This Row],[gross]]*((VLOOKUP(2024,CPI[],2,FALSE))/Movie[[#This Row],[CPI numbers]]))</f>
        <v>47379188.668706968</v>
      </c>
      <c r="R1803" s="4">
        <f>IF(Movie[[#This Row],[budget]]=0,0,SUM((Movie[[#This Row],[gross]]-Movie[[#This Row],[budget]])/Movie[[#This Row],[budget]]))</f>
        <v>0</v>
      </c>
    </row>
    <row r="1804" spans="1:18" x14ac:dyDescent="0.3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 s="1">
        <v>2218579</v>
      </c>
      <c r="N1804" t="s">
        <v>6081</v>
      </c>
      <c r="O1804">
        <v>95</v>
      </c>
      <c r="P1804">
        <f>VLOOKUP(D1804,CPI[],2,FALSE)</f>
        <v>130.69999999999999</v>
      </c>
      <c r="Q1804" s="5">
        <f>SUM(Movie[[#This Row],[gross]]*((VLOOKUP(2024,CPI[],2,FALSE))/Movie[[#This Row],[CPI numbers]]))</f>
        <v>5324929.0918133138</v>
      </c>
      <c r="R1804" s="4">
        <f>IF(Movie[[#This Row],[budget]]=0,0,SUM((Movie[[#This Row],[gross]]-Movie[[#This Row],[budget]])/Movie[[#This Row],[budget]]))</f>
        <v>0</v>
      </c>
    </row>
    <row r="1805" spans="1:18" x14ac:dyDescent="0.3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 s="1">
        <v>4134992</v>
      </c>
      <c r="N1805" t="s">
        <v>2026</v>
      </c>
      <c r="O1805">
        <v>100</v>
      </c>
      <c r="P1805">
        <f>VLOOKUP(D1805,CPI[],2,FALSE)</f>
        <v>130.69999999999999</v>
      </c>
      <c r="Q1805" s="5">
        <f>SUM(Movie[[#This Row],[gross]]*((VLOOKUP(2024,CPI[],2,FALSE))/Movie[[#This Row],[CPI numbers]]))</f>
        <v>9924613.5455241017</v>
      </c>
      <c r="R1805" s="4">
        <f>IF(Movie[[#This Row],[budget]]=0,0,SUM((Movie[[#This Row],[gross]]-Movie[[#This Row],[budget]])/Movie[[#This Row],[budget]]))</f>
        <v>0</v>
      </c>
    </row>
    <row r="1806" spans="1:18" x14ac:dyDescent="0.3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 s="1">
        <v>1730856</v>
      </c>
      <c r="N1806" t="s">
        <v>551</v>
      </c>
      <c r="O1806">
        <v>105</v>
      </c>
      <c r="P1806">
        <f>VLOOKUP(D1806,CPI[],2,FALSE)</f>
        <v>130.69999999999999</v>
      </c>
      <c r="Q1806" s="5">
        <f>SUM(Movie[[#This Row],[gross]]*((VLOOKUP(2024,CPI[],2,FALSE))/Movie[[#This Row],[CPI numbers]]))</f>
        <v>4154319.2593726092</v>
      </c>
      <c r="R1806" s="4">
        <f>IF(Movie[[#This Row],[budget]]=0,0,SUM((Movie[[#This Row],[gross]]-Movie[[#This Row],[budget]])/Movie[[#This Row],[budget]]))</f>
        <v>0</v>
      </c>
    </row>
    <row r="1807" spans="1:18" x14ac:dyDescent="0.3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 s="1">
        <v>2231274</v>
      </c>
      <c r="N1807" t="s">
        <v>6092</v>
      </c>
      <c r="O1807">
        <v>138</v>
      </c>
      <c r="P1807">
        <f>VLOOKUP(D1807,CPI[],2,FALSE)</f>
        <v>130.69999999999999</v>
      </c>
      <c r="Q1807" s="5">
        <f>SUM(Movie[[#This Row],[gross]]*((VLOOKUP(2024,CPI[],2,FALSE))/Movie[[#This Row],[CPI numbers]]))</f>
        <v>5355399.0344299925</v>
      </c>
      <c r="R1807" s="4">
        <f>IF(Movie[[#This Row],[budget]]=0,0,SUM((Movie[[#This Row],[gross]]-Movie[[#This Row],[budget]])/Movie[[#This Row],[budget]]))</f>
        <v>0</v>
      </c>
    </row>
    <row r="1808" spans="1:18" x14ac:dyDescent="0.3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 s="1">
        <v>1510053</v>
      </c>
      <c r="O1808">
        <v>85</v>
      </c>
      <c r="P1808">
        <f>VLOOKUP(D1808,CPI[],2,FALSE)</f>
        <v>130.69999999999999</v>
      </c>
      <c r="Q1808" s="5">
        <f>SUM(Movie[[#This Row],[gross]]*((VLOOKUP(2024,CPI[],2,FALSE))/Movie[[#This Row],[CPI numbers]]))</f>
        <v>3624358.2716143844</v>
      </c>
      <c r="R1808" s="4">
        <f>IF(Movie[[#This Row],[budget]]=0,0,SUM((Movie[[#This Row],[gross]]-Movie[[#This Row],[budget]])/Movie[[#This Row],[budget]]))</f>
        <v>0</v>
      </c>
    </row>
    <row r="1809" spans="1:18" x14ac:dyDescent="0.3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 s="1">
        <v>20240128</v>
      </c>
      <c r="N1809" t="s">
        <v>1990</v>
      </c>
      <c r="O1809">
        <v>109</v>
      </c>
      <c r="P1809">
        <f>VLOOKUP(D1809,CPI[],2,FALSE)</f>
        <v>130.69999999999999</v>
      </c>
      <c r="Q1809" s="5">
        <f>SUM(Movie[[#This Row],[gross]]*((VLOOKUP(2024,CPI[],2,FALSE))/Movie[[#This Row],[CPI numbers]]))</f>
        <v>48579404.38867636</v>
      </c>
      <c r="R1809" s="4">
        <f>IF(Movie[[#This Row],[budget]]=0,0,SUM((Movie[[#This Row],[gross]]-Movie[[#This Row],[budget]])/Movie[[#This Row],[budget]]))</f>
        <v>0</v>
      </c>
    </row>
    <row r="1810" spans="1:18" x14ac:dyDescent="0.3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 s="1">
        <v>1823154</v>
      </c>
      <c r="N1810" t="s">
        <v>5426</v>
      </c>
      <c r="O1810">
        <v>97</v>
      </c>
      <c r="P1810">
        <f>VLOOKUP(D1810,CPI[],2,FALSE)</f>
        <v>130.69999999999999</v>
      </c>
      <c r="Q1810" s="5">
        <f>SUM(Movie[[#This Row],[gross]]*((VLOOKUP(2024,CPI[],2,FALSE))/Movie[[#This Row],[CPI numbers]]))</f>
        <v>4375848.5830145376</v>
      </c>
      <c r="R1810" s="4">
        <f>IF(Movie[[#This Row],[budget]]=0,0,SUM((Movie[[#This Row],[gross]]-Movie[[#This Row],[budget]])/Movie[[#This Row],[budget]]))</f>
        <v>0</v>
      </c>
    </row>
    <row r="1811" spans="1:18" x14ac:dyDescent="0.3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 s="1">
        <v>15000000</v>
      </c>
      <c r="M1811" s="1">
        <v>5585154</v>
      </c>
      <c r="N1811" t="s">
        <v>2100</v>
      </c>
      <c r="O1811">
        <v>94</v>
      </c>
      <c r="P1811">
        <f>VLOOKUP(D1811,CPI[],2,FALSE)</f>
        <v>130.69999999999999</v>
      </c>
      <c r="Q1811" s="5">
        <f>SUM(Movie[[#This Row],[gross]]*((VLOOKUP(2024,CPI[],2,FALSE))/Movie[[#This Row],[CPI numbers]]))</f>
        <v>13405224.252486611</v>
      </c>
      <c r="R1811" s="4">
        <f>IF(Movie[[#This Row],[budget]]=0,0,SUM((Movie[[#This Row],[gross]]-Movie[[#This Row],[budget]])/Movie[[#This Row],[budget]]))</f>
        <v>-0.6276564</v>
      </c>
    </row>
    <row r="1812" spans="1:18" x14ac:dyDescent="0.3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 s="1">
        <v>20554</v>
      </c>
      <c r="N1812" t="s">
        <v>4318</v>
      </c>
      <c r="O1812">
        <v>108</v>
      </c>
      <c r="P1812">
        <f>VLOOKUP(D1812,CPI[],2,FALSE)</f>
        <v>130.69999999999999</v>
      </c>
      <c r="Q1812" s="5">
        <f>SUM(Movie[[#This Row],[gross]]*((VLOOKUP(2024,CPI[],2,FALSE))/Movie[[#This Row],[CPI numbers]]))</f>
        <v>49332.745218056625</v>
      </c>
      <c r="R1812" s="4">
        <f>IF(Movie[[#This Row],[budget]]=0,0,SUM((Movie[[#This Row],[gross]]-Movie[[#This Row],[budget]])/Movie[[#This Row],[budget]]))</f>
        <v>0</v>
      </c>
    </row>
    <row r="1813" spans="1:18" x14ac:dyDescent="0.3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 s="1">
        <v>1161135</v>
      </c>
      <c r="N1813" t="s">
        <v>6108</v>
      </c>
      <c r="O1813">
        <v>102</v>
      </c>
      <c r="P1813">
        <f>VLOOKUP(D1813,CPI[],2,FALSE)</f>
        <v>130.69999999999999</v>
      </c>
      <c r="Q1813" s="5">
        <f>SUM(Movie[[#This Row],[gross]]*((VLOOKUP(2024,CPI[],2,FALSE))/Movie[[#This Row],[CPI numbers]]))</f>
        <v>2786901.6794185159</v>
      </c>
      <c r="R1813" s="4">
        <f>IF(Movie[[#This Row],[budget]]=0,0,SUM((Movie[[#This Row],[gross]]-Movie[[#This Row],[budget]])/Movie[[#This Row],[budget]]))</f>
        <v>0</v>
      </c>
    </row>
    <row r="1814" spans="1:18" x14ac:dyDescent="0.3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 s="1">
        <v>15000000</v>
      </c>
      <c r="M1814" s="1">
        <v>1106475</v>
      </c>
      <c r="N1814" t="s">
        <v>2092</v>
      </c>
      <c r="O1814">
        <v>107</v>
      </c>
      <c r="P1814">
        <f>VLOOKUP(D1814,CPI[],2,FALSE)</f>
        <v>130.69999999999999</v>
      </c>
      <c r="Q1814" s="5">
        <f>SUM(Movie[[#This Row],[gross]]*((VLOOKUP(2024,CPI[],2,FALSE))/Movie[[#This Row],[CPI numbers]]))</f>
        <v>2655709.3152257078</v>
      </c>
      <c r="R1814" s="4">
        <f>IF(Movie[[#This Row],[budget]]=0,0,SUM((Movie[[#This Row],[gross]]-Movie[[#This Row],[budget]])/Movie[[#This Row],[budget]]))</f>
        <v>-0.92623500000000003</v>
      </c>
    </row>
    <row r="1815" spans="1:18" x14ac:dyDescent="0.3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 s="1">
        <v>1436308</v>
      </c>
      <c r="N1815" t="s">
        <v>6113</v>
      </c>
      <c r="O1815">
        <v>97</v>
      </c>
      <c r="P1815">
        <f>VLOOKUP(D1815,CPI[],2,FALSE)</f>
        <v>130.69999999999999</v>
      </c>
      <c r="Q1815" s="5">
        <f>SUM(Movie[[#This Row],[gross]]*((VLOOKUP(2024,CPI[],2,FALSE))/Movie[[#This Row],[CPI numbers]]))</f>
        <v>3447358.9869931145</v>
      </c>
      <c r="R1815" s="4">
        <f>IF(Movie[[#This Row],[budget]]=0,0,SUM((Movie[[#This Row],[gross]]-Movie[[#This Row],[budget]])/Movie[[#This Row],[budget]]))</f>
        <v>0</v>
      </c>
    </row>
    <row r="1816" spans="1:18" x14ac:dyDescent="0.3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  <c r="P1816">
        <f>VLOOKUP(D1816,CPI[],2,FALSE)</f>
        <v>130.69999999999999</v>
      </c>
      <c r="Q1816" s="5">
        <f>SUM(Movie[[#This Row],[gross]]*((VLOOKUP(2024,CPI[],2,FALSE))/Movie[[#This Row],[CPI numbers]]))</f>
        <v>0</v>
      </c>
      <c r="R1816" s="4">
        <f>IF(Movie[[#This Row],[budget]]=0,0,SUM((Movie[[#This Row],[gross]]-Movie[[#This Row],[budget]])/Movie[[#This Row],[budget]]))</f>
        <v>0</v>
      </c>
    </row>
    <row r="1817" spans="1:18" x14ac:dyDescent="0.3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 s="1">
        <v>10000000</v>
      </c>
      <c r="M1817" s="1">
        <v>2346150</v>
      </c>
      <c r="N1817" t="s">
        <v>6119</v>
      </c>
      <c r="O1817">
        <v>96</v>
      </c>
      <c r="P1817">
        <f>VLOOKUP(D1817,CPI[],2,FALSE)</f>
        <v>130.69999999999999</v>
      </c>
      <c r="Q1817" s="5">
        <f>SUM(Movie[[#This Row],[gross]]*((VLOOKUP(2024,CPI[],2,FALSE))/Movie[[#This Row],[CPI numbers]]))</f>
        <v>5631119.0130068865</v>
      </c>
      <c r="R1817" s="4">
        <f>IF(Movie[[#This Row],[budget]]=0,0,SUM((Movie[[#This Row],[gross]]-Movie[[#This Row],[budget]])/Movie[[#This Row],[budget]]))</f>
        <v>-0.76538499999999998</v>
      </c>
    </row>
    <row r="1818" spans="1:18" x14ac:dyDescent="0.3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 s="1">
        <v>4010647</v>
      </c>
      <c r="N1818" t="s">
        <v>3526</v>
      </c>
      <c r="O1818">
        <v>97</v>
      </c>
      <c r="P1818">
        <f>VLOOKUP(D1818,CPI[],2,FALSE)</f>
        <v>130.69999999999999</v>
      </c>
      <c r="Q1818" s="5">
        <f>SUM(Movie[[#This Row],[gross]]*((VLOOKUP(2024,CPI[],2,FALSE))/Movie[[#This Row],[CPI numbers]]))</f>
        <v>9626166.517980108</v>
      </c>
      <c r="R1818" s="4">
        <f>IF(Movie[[#This Row],[budget]]=0,0,SUM((Movie[[#This Row],[gross]]-Movie[[#This Row],[budget]])/Movie[[#This Row],[budget]]))</f>
        <v>0</v>
      </c>
    </row>
    <row r="1819" spans="1:18" x14ac:dyDescent="0.3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 s="1">
        <v>358047</v>
      </c>
      <c r="N1819" t="s">
        <v>2216</v>
      </c>
      <c r="O1819">
        <v>99</v>
      </c>
      <c r="P1819">
        <f>VLOOKUP(D1819,CPI[],2,FALSE)</f>
        <v>130.69999999999999</v>
      </c>
      <c r="Q1819" s="5">
        <f>SUM(Movie[[#This Row],[gross]]*((VLOOKUP(2024,CPI[],2,FALSE))/Movie[[#This Row],[CPI numbers]]))</f>
        <v>859367.5891354247</v>
      </c>
      <c r="R1819" s="4">
        <f>IF(Movie[[#This Row],[budget]]=0,0,SUM((Movie[[#This Row],[gross]]-Movie[[#This Row],[budget]])/Movie[[#This Row],[budget]]))</f>
        <v>0</v>
      </c>
    </row>
    <row r="1820" spans="1:18" x14ac:dyDescent="0.3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 s="1">
        <v>6500000</v>
      </c>
      <c r="M1820" s="1">
        <v>2032973</v>
      </c>
      <c r="N1820" t="s">
        <v>4664</v>
      </c>
      <c r="O1820">
        <v>93</v>
      </c>
      <c r="P1820">
        <f>VLOOKUP(D1820,CPI[],2,FALSE)</f>
        <v>130.69999999999999</v>
      </c>
      <c r="Q1820" s="5">
        <f>SUM(Movie[[#This Row],[gross]]*((VLOOKUP(2024,CPI[],2,FALSE))/Movie[[#This Row],[CPI numbers]]))</f>
        <v>4879446.2899770467</v>
      </c>
      <c r="R1820" s="4">
        <f>IF(Movie[[#This Row],[budget]]=0,0,SUM((Movie[[#This Row],[gross]]-Movie[[#This Row],[budget]])/Movie[[#This Row],[budget]]))</f>
        <v>-0.68723492307692313</v>
      </c>
    </row>
    <row r="1821" spans="1:18" x14ac:dyDescent="0.3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 s="1">
        <v>17500000</v>
      </c>
      <c r="M1821" s="1">
        <v>947306</v>
      </c>
      <c r="N1821" t="s">
        <v>180</v>
      </c>
      <c r="O1821">
        <v>138</v>
      </c>
      <c r="P1821">
        <f>VLOOKUP(D1821,CPI[],2,FALSE)</f>
        <v>130.69999999999999</v>
      </c>
      <c r="Q1821" s="5">
        <f>SUM(Movie[[#This Row],[gross]]*((VLOOKUP(2024,CPI[],2,FALSE))/Movie[[#This Row],[CPI numbers]]))</f>
        <v>2273679.3588370318</v>
      </c>
      <c r="R1821" s="4">
        <f>IF(Movie[[#This Row],[budget]]=0,0,SUM((Movie[[#This Row],[gross]]-Movie[[#This Row],[budget]])/Movie[[#This Row],[budget]]))</f>
        <v>-0.9458682285714286</v>
      </c>
    </row>
    <row r="1822" spans="1:18" x14ac:dyDescent="0.3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 s="1">
        <v>5006</v>
      </c>
      <c r="N1822" t="s">
        <v>6132</v>
      </c>
      <c r="O1822">
        <v>92</v>
      </c>
      <c r="P1822">
        <f>VLOOKUP(D1822,CPI[],2,FALSE)</f>
        <v>130.69999999999999</v>
      </c>
      <c r="Q1822" s="5">
        <f>SUM(Movie[[#This Row],[gross]]*((VLOOKUP(2024,CPI[],2,FALSE))/Movie[[#This Row],[CPI numbers]]))</f>
        <v>12015.166029074217</v>
      </c>
      <c r="R1822" s="4">
        <f>IF(Movie[[#This Row],[budget]]=0,0,SUM((Movie[[#This Row],[gross]]-Movie[[#This Row],[budget]])/Movie[[#This Row],[budget]]))</f>
        <v>0</v>
      </c>
    </row>
    <row r="1823" spans="1:18" x14ac:dyDescent="0.3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 s="1">
        <v>4263112</v>
      </c>
      <c r="N1823" t="s">
        <v>1685</v>
      </c>
      <c r="O1823">
        <v>104</v>
      </c>
      <c r="P1823">
        <f>VLOOKUP(D1823,CPI[],2,FALSE)</f>
        <v>130.69999999999999</v>
      </c>
      <c r="Q1823" s="5">
        <f>SUM(Movie[[#This Row],[gross]]*((VLOOKUP(2024,CPI[],2,FALSE))/Movie[[#This Row],[CPI numbers]]))</f>
        <v>10232121.150726857</v>
      </c>
      <c r="R1823" s="4">
        <f>IF(Movie[[#This Row],[budget]]=0,0,SUM((Movie[[#This Row],[gross]]-Movie[[#This Row],[budget]])/Movie[[#This Row],[budget]]))</f>
        <v>0</v>
      </c>
    </row>
    <row r="1824" spans="1:18" x14ac:dyDescent="0.3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  <c r="P1824">
        <f>VLOOKUP(D1824,CPI[],2,FALSE)</f>
        <v>130.69999999999999</v>
      </c>
      <c r="Q1824" s="5">
        <f>SUM(Movie[[#This Row],[gross]]*((VLOOKUP(2024,CPI[],2,FALSE))/Movie[[#This Row],[CPI numbers]]))</f>
        <v>0</v>
      </c>
      <c r="R1824" s="4">
        <f>IF(Movie[[#This Row],[budget]]=0,0,SUM((Movie[[#This Row],[gross]]-Movie[[#This Row],[budget]])/Movie[[#This Row],[budget]]))</f>
        <v>0</v>
      </c>
    </row>
    <row r="1825" spans="1:18" x14ac:dyDescent="0.3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 s="1">
        <v>1576702</v>
      </c>
      <c r="N1825" t="s">
        <v>4064</v>
      </c>
      <c r="O1825">
        <v>107</v>
      </c>
      <c r="P1825">
        <f>VLOOKUP(D1825,CPI[],2,FALSE)</f>
        <v>130.69999999999999</v>
      </c>
      <c r="Q1825" s="5">
        <f>SUM(Movie[[#This Row],[gross]]*((VLOOKUP(2024,CPI[],2,FALSE))/Movie[[#This Row],[CPI numbers]]))</f>
        <v>3784326.0703902068</v>
      </c>
      <c r="R1825" s="4">
        <f>IF(Movie[[#This Row],[budget]]=0,0,SUM((Movie[[#This Row],[gross]]-Movie[[#This Row],[budget]])/Movie[[#This Row],[budget]]))</f>
        <v>0</v>
      </c>
    </row>
    <row r="1826" spans="1:18" x14ac:dyDescent="0.3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 s="1">
        <v>12000000</v>
      </c>
      <c r="M1826" s="1">
        <v>1531489</v>
      </c>
      <c r="N1826" t="s">
        <v>50</v>
      </c>
      <c r="O1826">
        <v>106</v>
      </c>
      <c r="P1826">
        <f>VLOOKUP(D1826,CPI[],2,FALSE)</f>
        <v>130.69999999999999</v>
      </c>
      <c r="Q1826" s="5">
        <f>SUM(Movie[[#This Row],[gross]]*((VLOOKUP(2024,CPI[],2,FALSE))/Movie[[#This Row],[CPI numbers]]))</f>
        <v>3675807.9517980111</v>
      </c>
      <c r="R1826" s="4">
        <f>IF(Movie[[#This Row],[budget]]=0,0,SUM((Movie[[#This Row],[gross]]-Movie[[#This Row],[budget]])/Movie[[#This Row],[budget]]))</f>
        <v>-0.8723759166666667</v>
      </c>
    </row>
    <row r="1827" spans="1:18" x14ac:dyDescent="0.3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  <c r="P1827">
        <f>VLOOKUP(D1827,CPI[],2,FALSE)</f>
        <v>130.69999999999999</v>
      </c>
      <c r="Q1827" s="5">
        <f>SUM(Movie[[#This Row],[gross]]*((VLOOKUP(2024,CPI[],2,FALSE))/Movie[[#This Row],[CPI numbers]]))</f>
        <v>0</v>
      </c>
      <c r="R1827" s="4">
        <f>IF(Movie[[#This Row],[budget]]=0,0,SUM((Movie[[#This Row],[gross]]-Movie[[#This Row],[budget]])/Movie[[#This Row],[budget]]))</f>
        <v>0</v>
      </c>
    </row>
    <row r="1828" spans="1:18" x14ac:dyDescent="0.3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 s="1">
        <v>11359129</v>
      </c>
      <c r="N1828" t="s">
        <v>4207</v>
      </c>
      <c r="O1828">
        <v>103</v>
      </c>
      <c r="P1828">
        <f>VLOOKUP(D1828,CPI[],2,FALSE)</f>
        <v>130.69999999999999</v>
      </c>
      <c r="Q1828" s="5">
        <f>SUM(Movie[[#This Row],[gross]]*((VLOOKUP(2024,CPI[],2,FALSE))/Movie[[#This Row],[CPI numbers]]))</f>
        <v>27263647.798775826</v>
      </c>
      <c r="R1828" s="4">
        <f>IF(Movie[[#This Row],[budget]]=0,0,SUM((Movie[[#This Row],[gross]]-Movie[[#This Row],[budget]])/Movie[[#This Row],[budget]]))</f>
        <v>0</v>
      </c>
    </row>
    <row r="1829" spans="1:18" x14ac:dyDescent="0.3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 s="1">
        <v>8141292</v>
      </c>
      <c r="N1829" t="s">
        <v>6154</v>
      </c>
      <c r="O1829">
        <v>101</v>
      </c>
      <c r="P1829">
        <f>VLOOKUP(D1829,CPI[],2,FALSE)</f>
        <v>130.69999999999999</v>
      </c>
      <c r="Q1829" s="5">
        <f>SUM(Movie[[#This Row],[gross]]*((VLOOKUP(2024,CPI[],2,FALSE))/Movie[[#This Row],[CPI numbers]]))</f>
        <v>19540346.598316759</v>
      </c>
      <c r="R1829" s="4">
        <f>IF(Movie[[#This Row],[budget]]=0,0,SUM((Movie[[#This Row],[gross]]-Movie[[#This Row],[budget]])/Movie[[#This Row],[budget]]))</f>
        <v>0</v>
      </c>
    </row>
    <row r="1830" spans="1:18" x14ac:dyDescent="0.3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 s="1">
        <v>7500000</v>
      </c>
      <c r="M1830" s="1">
        <v>4562778</v>
      </c>
      <c r="N1830" t="s">
        <v>6156</v>
      </c>
      <c r="O1830">
        <v>90</v>
      </c>
      <c r="P1830">
        <f>VLOOKUP(D1830,CPI[],2,FALSE)</f>
        <v>130.69999999999999</v>
      </c>
      <c r="Q1830" s="5">
        <f>SUM(Movie[[#This Row],[gross]]*((VLOOKUP(2024,CPI[],2,FALSE))/Movie[[#This Row],[CPI numbers]]))</f>
        <v>10951365.406273911</v>
      </c>
      <c r="R1830" s="4">
        <f>IF(Movie[[#This Row],[budget]]=0,0,SUM((Movie[[#This Row],[gross]]-Movie[[#This Row],[budget]])/Movie[[#This Row],[budget]]))</f>
        <v>-0.39162960000000002</v>
      </c>
    </row>
    <row r="1831" spans="1:18" x14ac:dyDescent="0.3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 s="1">
        <v>715983</v>
      </c>
      <c r="N1831" t="s">
        <v>4531</v>
      </c>
      <c r="O1831">
        <v>99</v>
      </c>
      <c r="P1831">
        <f>VLOOKUP(D1831,CPI[],2,FALSE)</f>
        <v>130.69999999999999</v>
      </c>
      <c r="Q1831" s="5">
        <f>SUM(Movie[[#This Row],[gross]]*((VLOOKUP(2024,CPI[],2,FALSE))/Movie[[#This Row],[CPI numbers]]))</f>
        <v>1718468.7612853865</v>
      </c>
      <c r="R1831" s="4">
        <f>IF(Movie[[#This Row],[budget]]=0,0,SUM((Movie[[#This Row],[gross]]-Movie[[#This Row],[budget]])/Movie[[#This Row],[budget]]))</f>
        <v>0</v>
      </c>
    </row>
    <row r="1832" spans="1:18" x14ac:dyDescent="0.3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 s="1">
        <v>16000000</v>
      </c>
      <c r="M1832" s="1">
        <v>17854933</v>
      </c>
      <c r="N1832" t="s">
        <v>5109</v>
      </c>
      <c r="O1832">
        <v>87</v>
      </c>
      <c r="P1832">
        <f>VLOOKUP(D1832,CPI[],2,FALSE)</f>
        <v>130.69999999999999</v>
      </c>
      <c r="Q1832" s="5">
        <f>SUM(Movie[[#This Row],[gross]]*((VLOOKUP(2024,CPI[],2,FALSE))/Movie[[#This Row],[CPI numbers]]))</f>
        <v>42854571.400918134</v>
      </c>
      <c r="R1832" s="4">
        <f>IF(Movie[[#This Row],[budget]]=0,0,SUM((Movie[[#This Row],[gross]]-Movie[[#This Row],[budget]])/Movie[[#This Row],[budget]]))</f>
        <v>0.1159333125</v>
      </c>
    </row>
    <row r="1833" spans="1:18" x14ac:dyDescent="0.3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 s="1">
        <v>1224605</v>
      </c>
      <c r="N1833" t="s">
        <v>180</v>
      </c>
      <c r="O1833">
        <v>103</v>
      </c>
      <c r="P1833">
        <f>VLOOKUP(D1833,CPI[],2,FALSE)</f>
        <v>130.69999999999999</v>
      </c>
      <c r="Q1833" s="5">
        <f>SUM(Movie[[#This Row],[gross]]*((VLOOKUP(2024,CPI[],2,FALSE))/Movie[[#This Row],[CPI numbers]]))</f>
        <v>2939239.3917368022</v>
      </c>
      <c r="R1833" s="4">
        <f>IF(Movie[[#This Row],[budget]]=0,0,SUM((Movie[[#This Row],[gross]]-Movie[[#This Row],[budget]])/Movie[[#This Row],[budget]]))</f>
        <v>0</v>
      </c>
    </row>
    <row r="1834" spans="1:18" x14ac:dyDescent="0.3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 s="1">
        <v>2415312</v>
      </c>
      <c r="N1834" t="s">
        <v>6166</v>
      </c>
      <c r="O1834">
        <v>84</v>
      </c>
      <c r="P1834">
        <f>VLOOKUP(D1834,CPI[],2,FALSE)</f>
        <v>130.69999999999999</v>
      </c>
      <c r="Q1834" s="5">
        <f>SUM(Movie[[#This Row],[gross]]*((VLOOKUP(2024,CPI[],2,FALSE))/Movie[[#This Row],[CPI numbers]]))</f>
        <v>5797118.3963274676</v>
      </c>
      <c r="R1834" s="4">
        <f>IF(Movie[[#This Row],[budget]]=0,0,SUM((Movie[[#This Row],[gross]]-Movie[[#This Row],[budget]])/Movie[[#This Row],[budget]]))</f>
        <v>0</v>
      </c>
    </row>
    <row r="1835" spans="1:18" x14ac:dyDescent="0.3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 s="1">
        <v>1547867</v>
      </c>
      <c r="N1835" t="s">
        <v>6166</v>
      </c>
      <c r="O1835">
        <v>82</v>
      </c>
      <c r="P1835">
        <f>VLOOKUP(D1835,CPI[],2,FALSE)</f>
        <v>130.69999999999999</v>
      </c>
      <c r="Q1835" s="5">
        <f>SUM(Movie[[#This Row],[gross]]*((VLOOKUP(2024,CPI[],2,FALSE))/Movie[[#This Row],[CPI numbers]]))</f>
        <v>3715117.6579954098</v>
      </c>
      <c r="R1835" s="4">
        <f>IF(Movie[[#This Row],[budget]]=0,0,SUM((Movie[[#This Row],[gross]]-Movie[[#This Row],[budget]])/Movie[[#This Row],[budget]]))</f>
        <v>0</v>
      </c>
    </row>
    <row r="1836" spans="1:18" x14ac:dyDescent="0.3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 s="1">
        <v>1305887</v>
      </c>
      <c r="N1836" t="s">
        <v>6171</v>
      </c>
      <c r="O1836">
        <v>91</v>
      </c>
      <c r="P1836">
        <f>VLOOKUP(D1836,CPI[],2,FALSE)</f>
        <v>130.69999999999999</v>
      </c>
      <c r="Q1836" s="5">
        <f>SUM(Movie[[#This Row],[gross]]*((VLOOKUP(2024,CPI[],2,FALSE))/Movie[[#This Row],[CPI numbers]]))</f>
        <v>3134328.6296863048</v>
      </c>
      <c r="R1836" s="4">
        <f>IF(Movie[[#This Row],[budget]]=0,0,SUM((Movie[[#This Row],[gross]]-Movie[[#This Row],[budget]])/Movie[[#This Row],[budget]]))</f>
        <v>0</v>
      </c>
    </row>
    <row r="1837" spans="1:18" x14ac:dyDescent="0.3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 s="1">
        <v>11000000</v>
      </c>
      <c r="M1837" s="1">
        <v>1794001</v>
      </c>
      <c r="N1837" t="s">
        <v>6175</v>
      </c>
      <c r="O1837">
        <v>107</v>
      </c>
      <c r="P1837">
        <f>VLOOKUP(D1837,CPI[],2,FALSE)</f>
        <v>130.69999999999999</v>
      </c>
      <c r="Q1837" s="5">
        <f>SUM(Movie[[#This Row],[gross]]*((VLOOKUP(2024,CPI[],2,FALSE))/Movie[[#This Row],[CPI numbers]]))</f>
        <v>4305876.921958684</v>
      </c>
      <c r="R1837" s="4">
        <f>IF(Movie[[#This Row],[budget]]=0,0,SUM((Movie[[#This Row],[gross]]-Movie[[#This Row],[budget]])/Movie[[#This Row],[budget]]))</f>
        <v>-0.83690900000000001</v>
      </c>
    </row>
    <row r="1838" spans="1:18" x14ac:dyDescent="0.3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 s="1">
        <v>9000000</v>
      </c>
      <c r="M1838" s="1">
        <v>2544504</v>
      </c>
      <c r="N1838" t="s">
        <v>23</v>
      </c>
      <c r="O1838">
        <v>109</v>
      </c>
      <c r="P1838">
        <f>VLOOKUP(D1838,CPI[],2,FALSE)</f>
        <v>130.69999999999999</v>
      </c>
      <c r="Q1838" s="5">
        <f>SUM(Movie[[#This Row],[gross]]*((VLOOKUP(2024,CPI[],2,FALSE))/Movie[[#This Row],[CPI numbers]]))</f>
        <v>6107198.9655700084</v>
      </c>
      <c r="R1838" s="4">
        <f>IF(Movie[[#This Row],[budget]]=0,0,SUM((Movie[[#This Row],[gross]]-Movie[[#This Row],[budget]])/Movie[[#This Row],[budget]]))</f>
        <v>-0.71727733333333332</v>
      </c>
    </row>
    <row r="1839" spans="1:18" x14ac:dyDescent="0.3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  <c r="P1839">
        <f>VLOOKUP(D1839,CPI[],2,FALSE)</f>
        <v>130.69999999999999</v>
      </c>
      <c r="Q1839" s="5">
        <f>SUM(Movie[[#This Row],[gross]]*((VLOOKUP(2024,CPI[],2,FALSE))/Movie[[#This Row],[CPI numbers]]))</f>
        <v>0</v>
      </c>
      <c r="R1839" s="4">
        <f>IF(Movie[[#This Row],[budget]]=0,0,SUM((Movie[[#This Row],[gross]]-Movie[[#This Row],[budget]])/Movie[[#This Row],[budget]]))</f>
        <v>0</v>
      </c>
    </row>
    <row r="1840" spans="1:18" x14ac:dyDescent="0.3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 s="1">
        <v>42000000</v>
      </c>
      <c r="N1840" t="s">
        <v>6186</v>
      </c>
      <c r="O1840">
        <v>125</v>
      </c>
      <c r="P1840">
        <f>VLOOKUP(D1840,CPI[],2,FALSE)</f>
        <v>130.69999999999999</v>
      </c>
      <c r="Q1840" s="5">
        <f>SUM(Movie[[#This Row],[gross]]*((VLOOKUP(2024,CPI[],2,FALSE))/Movie[[#This Row],[CPI numbers]]))</f>
        <v>0</v>
      </c>
      <c r="R1840" s="4">
        <f>IF(Movie[[#This Row],[budget]]=0,0,SUM((Movie[[#This Row],[gross]]-Movie[[#This Row],[budget]])/Movie[[#This Row],[budget]]))</f>
        <v>-1</v>
      </c>
    </row>
    <row r="1841" spans="1:18" x14ac:dyDescent="0.3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 s="1">
        <v>59227</v>
      </c>
      <c r="N1841" t="s">
        <v>4701</v>
      </c>
      <c r="O1841">
        <v>93</v>
      </c>
      <c r="P1841">
        <f>VLOOKUP(D1841,CPI[],2,FALSE)</f>
        <v>130.69999999999999</v>
      </c>
      <c r="Q1841" s="5">
        <f>SUM(Movie[[#This Row],[gross]]*((VLOOKUP(2024,CPI[],2,FALSE))/Movie[[#This Row],[CPI numbers]]))</f>
        <v>142153.86304514157</v>
      </c>
      <c r="R1841" s="4">
        <f>IF(Movie[[#This Row],[budget]]=0,0,SUM((Movie[[#This Row],[gross]]-Movie[[#This Row],[budget]])/Movie[[#This Row],[budget]]))</f>
        <v>0</v>
      </c>
    </row>
    <row r="1842" spans="1:18" x14ac:dyDescent="0.3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 s="1">
        <v>774048</v>
      </c>
      <c r="N1842" t="s">
        <v>6194</v>
      </c>
      <c r="O1842">
        <v>112</v>
      </c>
      <c r="P1842">
        <f>VLOOKUP(D1842,CPI[],2,FALSE)</f>
        <v>130.69999999999999</v>
      </c>
      <c r="Q1842" s="5">
        <f>SUM(Movie[[#This Row],[gross]]*((VLOOKUP(2024,CPI[],2,FALSE))/Movie[[#This Row],[CPI numbers]]))</f>
        <v>1857833.6465187455</v>
      </c>
      <c r="R1842" s="4">
        <f>IF(Movie[[#This Row],[budget]]=0,0,SUM((Movie[[#This Row],[gross]]-Movie[[#This Row],[budget]])/Movie[[#This Row],[budget]]))</f>
        <v>0</v>
      </c>
    </row>
    <row r="1843" spans="1:18" x14ac:dyDescent="0.3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 s="1">
        <v>2293625</v>
      </c>
      <c r="N1843" t="s">
        <v>6198</v>
      </c>
      <c r="O1843">
        <v>92</v>
      </c>
      <c r="P1843">
        <f>VLOOKUP(D1843,CPI[],2,FALSE)</f>
        <v>130.69999999999999</v>
      </c>
      <c r="Q1843" s="5">
        <f>SUM(Movie[[#This Row],[gross]]*((VLOOKUP(2024,CPI[],2,FALSE))/Movie[[#This Row],[CPI numbers]]))</f>
        <v>5505050.9755164506</v>
      </c>
      <c r="R1843" s="4">
        <f>IF(Movie[[#This Row],[budget]]=0,0,SUM((Movie[[#This Row],[gross]]-Movie[[#This Row],[budget]])/Movie[[#This Row],[budget]]))</f>
        <v>0</v>
      </c>
    </row>
    <row r="1844" spans="1:18" x14ac:dyDescent="0.3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  <c r="P1844">
        <f>VLOOKUP(D1844,CPI[],2,FALSE)</f>
        <v>130.69999999999999</v>
      </c>
      <c r="Q1844" s="5">
        <f>SUM(Movie[[#This Row],[gross]]*((VLOOKUP(2024,CPI[],2,FALSE))/Movie[[#This Row],[CPI numbers]]))</f>
        <v>0</v>
      </c>
      <c r="R1844" s="4">
        <f>IF(Movie[[#This Row],[budget]]=0,0,SUM((Movie[[#This Row],[gross]]-Movie[[#This Row],[budget]])/Movie[[#This Row],[budget]]))</f>
        <v>0</v>
      </c>
    </row>
    <row r="1845" spans="1:18" x14ac:dyDescent="0.3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 s="1">
        <v>102000000</v>
      </c>
      <c r="M1845" s="1">
        <v>520881154</v>
      </c>
      <c r="N1845" t="s">
        <v>4150</v>
      </c>
      <c r="O1845">
        <v>137</v>
      </c>
      <c r="P1845">
        <f>VLOOKUP(D1845,CPI[],2,FALSE)</f>
        <v>136.19999999999999</v>
      </c>
      <c r="Q1845" s="5">
        <f>SUM(Movie[[#This Row],[gross]]*((VLOOKUP(2024,CPI[],2,FALSE))/Movie[[#This Row],[CPI numbers]]))</f>
        <v>1199709383.3318651</v>
      </c>
      <c r="R1845" s="4">
        <f>IF(Movie[[#This Row],[budget]]=0,0,SUM((Movie[[#This Row],[gross]]-Movie[[#This Row],[budget]])/Movie[[#This Row],[budget]]))</f>
        <v>4.1066779803921571</v>
      </c>
    </row>
    <row r="1846" spans="1:18" x14ac:dyDescent="0.3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 s="1">
        <v>24000000</v>
      </c>
      <c r="M1846" s="1">
        <v>83531958</v>
      </c>
      <c r="N1846" t="s">
        <v>6210</v>
      </c>
      <c r="O1846">
        <v>122</v>
      </c>
      <c r="P1846">
        <f>VLOOKUP(D1846,CPI[],2,FALSE)</f>
        <v>136.19999999999999</v>
      </c>
      <c r="Q1846" s="5">
        <f>SUM(Movie[[#This Row],[gross]]*((VLOOKUP(2024,CPI[],2,FALSE))/Movie[[#This Row],[CPI numbers]]))</f>
        <v>192393357.00881058</v>
      </c>
      <c r="R1846" s="4">
        <f>IF(Movie[[#This Row],[budget]]=0,0,SUM((Movie[[#This Row],[gross]]-Movie[[#This Row],[budget]])/Movie[[#This Row],[budget]]))</f>
        <v>2.4804982500000001</v>
      </c>
    </row>
    <row r="1847" spans="1:18" x14ac:dyDescent="0.3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 s="1">
        <v>19000000</v>
      </c>
      <c r="M1847" s="1">
        <v>272742922</v>
      </c>
      <c r="N1847" t="s">
        <v>6213</v>
      </c>
      <c r="O1847">
        <v>118</v>
      </c>
      <c r="P1847">
        <f>VLOOKUP(D1847,CPI[],2,FALSE)</f>
        <v>136.19999999999999</v>
      </c>
      <c r="Q1847" s="5">
        <f>SUM(Movie[[#This Row],[gross]]*((VLOOKUP(2024,CPI[],2,FALSE))/Movie[[#This Row],[CPI numbers]]))</f>
        <v>628189828.42437601</v>
      </c>
      <c r="R1847" s="4">
        <f>IF(Movie[[#This Row],[budget]]=0,0,SUM((Movie[[#This Row],[gross]]-Movie[[#This Row],[budget]])/Movie[[#This Row],[budget]]))</f>
        <v>13.354890631578947</v>
      </c>
    </row>
    <row r="1848" spans="1:18" x14ac:dyDescent="0.3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 s="1">
        <v>70000000</v>
      </c>
      <c r="M1848" s="1">
        <v>300854823</v>
      </c>
      <c r="N1848" t="s">
        <v>1546</v>
      </c>
      <c r="O1848">
        <v>142</v>
      </c>
      <c r="P1848">
        <f>VLOOKUP(D1848,CPI[],2,FALSE)</f>
        <v>136.19999999999999</v>
      </c>
      <c r="Q1848" s="5">
        <f>SUM(Movie[[#This Row],[gross]]*((VLOOKUP(2024,CPI[],2,FALSE))/Movie[[#This Row],[CPI numbers]]))</f>
        <v>692938017.43832612</v>
      </c>
      <c r="R1848" s="4">
        <f>IF(Movie[[#This Row],[budget]]=0,0,SUM((Movie[[#This Row],[gross]]-Movie[[#This Row],[budget]])/Movie[[#This Row],[budget]]))</f>
        <v>3.2979260428571426</v>
      </c>
    </row>
    <row r="1849" spans="1:18" x14ac:dyDescent="0.3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 s="1">
        <v>6500000</v>
      </c>
      <c r="M1849" s="1">
        <v>57529070</v>
      </c>
      <c r="N1849" t="s">
        <v>31</v>
      </c>
      <c r="O1849">
        <v>112</v>
      </c>
      <c r="P1849">
        <f>VLOOKUP(D1849,CPI[],2,FALSE)</f>
        <v>136.19999999999999</v>
      </c>
      <c r="Q1849" s="5">
        <f>SUM(Movie[[#This Row],[gross]]*((VLOOKUP(2024,CPI[],2,FALSE))/Movie[[#This Row],[CPI numbers]]))</f>
        <v>132502711.15271661</v>
      </c>
      <c r="R1849" s="4">
        <f>IF(Movie[[#This Row],[budget]]=0,0,SUM((Movie[[#This Row],[gross]]-Movie[[#This Row],[budget]])/Movie[[#This Row],[budget]]))</f>
        <v>7.8506261538461537</v>
      </c>
    </row>
    <row r="1850" spans="1:18" x14ac:dyDescent="0.3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 s="1">
        <v>35000000</v>
      </c>
      <c r="M1850" s="1">
        <v>182291969</v>
      </c>
      <c r="N1850" t="s">
        <v>1546</v>
      </c>
      <c r="O1850">
        <v>128</v>
      </c>
      <c r="P1850">
        <f>VLOOKUP(D1850,CPI[],2,FALSE)</f>
        <v>136.19999999999999</v>
      </c>
      <c r="Q1850" s="5">
        <f>SUM(Movie[[#This Row],[gross]]*((VLOOKUP(2024,CPI[],2,FALSE))/Movie[[#This Row],[CPI numbers]]))</f>
        <v>419860430.80249637</v>
      </c>
      <c r="R1850" s="4">
        <f>IF(Movie[[#This Row],[budget]]=0,0,SUM((Movie[[#This Row],[gross]]-Movie[[#This Row],[budget]])/Movie[[#This Row],[budget]]))</f>
        <v>4.2083419714285712</v>
      </c>
    </row>
    <row r="1851" spans="1:18" x14ac:dyDescent="0.3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 s="1">
        <v>11336986</v>
      </c>
      <c r="N1851" t="s">
        <v>3915</v>
      </c>
      <c r="O1851">
        <v>83</v>
      </c>
      <c r="P1851">
        <f>VLOOKUP(D1851,CPI[],2,FALSE)</f>
        <v>136.19999999999999</v>
      </c>
      <c r="Q1851" s="5">
        <f>SUM(Movie[[#This Row],[gross]]*((VLOOKUP(2024,CPI[],2,FALSE))/Movie[[#This Row],[CPI numbers]]))</f>
        <v>26111692.424375921</v>
      </c>
      <c r="R1851" s="4">
        <f>IF(Movie[[#This Row],[budget]]=0,0,SUM((Movie[[#This Row],[gross]]-Movie[[#This Row],[budget]])/Movie[[#This Row],[budget]]))</f>
        <v>0</v>
      </c>
    </row>
    <row r="1852" spans="1:18" x14ac:dyDescent="0.3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 s="1">
        <v>30000000</v>
      </c>
      <c r="M1852" s="1">
        <v>191502426</v>
      </c>
      <c r="N1852" t="s">
        <v>50</v>
      </c>
      <c r="O1852">
        <v>99</v>
      </c>
      <c r="P1852">
        <f>VLOOKUP(D1852,CPI[],2,FALSE)</f>
        <v>136.19999999999999</v>
      </c>
      <c r="Q1852" s="5">
        <f>SUM(Movie[[#This Row],[gross]]*((VLOOKUP(2024,CPI[],2,FALSE))/Movie[[#This Row],[CPI numbers]]))</f>
        <v>441074236.68281943</v>
      </c>
      <c r="R1852" s="4">
        <f>IF(Movie[[#This Row],[budget]]=0,0,SUM((Movie[[#This Row],[gross]]-Movie[[#This Row],[budget]])/Movie[[#This Row],[budget]]))</f>
        <v>5.3834141999999998</v>
      </c>
    </row>
    <row r="1853" spans="1:18" x14ac:dyDescent="0.3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 s="1">
        <v>16500000</v>
      </c>
      <c r="M1853" s="1">
        <v>45456285</v>
      </c>
      <c r="N1853" t="s">
        <v>5764</v>
      </c>
      <c r="O1853">
        <v>130</v>
      </c>
      <c r="P1853">
        <f>VLOOKUP(D1853,CPI[],2,FALSE)</f>
        <v>136.19999999999999</v>
      </c>
      <c r="Q1853" s="5">
        <f>SUM(Movie[[#This Row],[gross]]*((VLOOKUP(2024,CPI[],2,FALSE))/Movie[[#This Row],[CPI numbers]]))</f>
        <v>104696303.99779737</v>
      </c>
      <c r="R1853" s="4">
        <f>IF(Movie[[#This Row],[budget]]=0,0,SUM((Movie[[#This Row],[gross]]-Movie[[#This Row],[budget]])/Movie[[#This Row],[budget]]))</f>
        <v>1.7549263636363637</v>
      </c>
    </row>
    <row r="1854" spans="1:18" x14ac:dyDescent="0.3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 s="1">
        <v>2000000</v>
      </c>
      <c r="M1854" s="1">
        <v>33616692</v>
      </c>
      <c r="N1854" t="s">
        <v>6238</v>
      </c>
      <c r="O1854">
        <v>106</v>
      </c>
      <c r="P1854">
        <f>VLOOKUP(D1854,CPI[],2,FALSE)</f>
        <v>136.19999999999999</v>
      </c>
      <c r="Q1854" s="5">
        <f>SUM(Movie[[#This Row],[gross]]*((VLOOKUP(2024,CPI[],2,FALSE))/Movie[[#This Row],[CPI numbers]]))</f>
        <v>77426991.779735684</v>
      </c>
      <c r="R1854" s="4">
        <f>IF(Movie[[#This Row],[budget]]=0,0,SUM((Movie[[#This Row],[gross]]-Movie[[#This Row],[budget]])/Movie[[#This Row],[budget]]))</f>
        <v>15.808346</v>
      </c>
    </row>
    <row r="1855" spans="1:18" x14ac:dyDescent="0.3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 s="1">
        <v>48000000</v>
      </c>
      <c r="M1855" s="1">
        <v>390493908</v>
      </c>
      <c r="N1855" t="s">
        <v>23</v>
      </c>
      <c r="O1855">
        <v>143</v>
      </c>
      <c r="P1855">
        <f>VLOOKUP(D1855,CPI[],2,FALSE)</f>
        <v>136.19999999999999</v>
      </c>
      <c r="Q1855" s="5">
        <f>SUM(Movie[[#This Row],[gross]]*((VLOOKUP(2024,CPI[],2,FALSE))/Movie[[#This Row],[CPI numbers]]))</f>
        <v>899397495.88546264</v>
      </c>
      <c r="R1855" s="4">
        <f>IF(Movie[[#This Row],[budget]]=0,0,SUM((Movie[[#This Row],[gross]]-Movie[[#This Row],[budget]])/Movie[[#This Row],[budget]]))</f>
        <v>7.1352897500000001</v>
      </c>
    </row>
    <row r="1856" spans="1:18" x14ac:dyDescent="0.3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 s="1">
        <v>38000000</v>
      </c>
      <c r="M1856" s="1">
        <v>34416893</v>
      </c>
      <c r="N1856" t="s">
        <v>6244</v>
      </c>
      <c r="O1856">
        <v>140</v>
      </c>
      <c r="P1856">
        <f>VLOOKUP(D1856,CPI[],2,FALSE)</f>
        <v>136.19999999999999</v>
      </c>
      <c r="Q1856" s="5">
        <f>SUM(Movie[[#This Row],[gross]]*((VLOOKUP(2024,CPI[],2,FALSE))/Movie[[#This Row],[CPI numbers]]))</f>
        <v>79270039.163729817</v>
      </c>
      <c r="R1856" s="4">
        <f>IF(Movie[[#This Row],[budget]]=0,0,SUM((Movie[[#This Row],[gross]]-Movie[[#This Row],[budget]])/Movie[[#This Row],[budget]]))</f>
        <v>-9.4292289473684204E-2</v>
      </c>
    </row>
    <row r="1857" spans="1:18" x14ac:dyDescent="0.3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 s="1">
        <v>25000000</v>
      </c>
      <c r="M1857" s="1">
        <v>424967620</v>
      </c>
      <c r="N1857" t="s">
        <v>1724</v>
      </c>
      <c r="O1857">
        <v>84</v>
      </c>
      <c r="P1857">
        <f>VLOOKUP(D1857,CPI[],2,FALSE)</f>
        <v>136.19999999999999</v>
      </c>
      <c r="Q1857" s="5">
        <f>SUM(Movie[[#This Row],[gross]]*((VLOOKUP(2024,CPI[],2,FALSE))/Movie[[#This Row],[CPI numbers]]))</f>
        <v>978798402.30543327</v>
      </c>
      <c r="R1857" s="4">
        <f>IF(Movie[[#This Row],[budget]]=0,0,SUM((Movie[[#This Row],[gross]]-Movie[[#This Row],[budget]])/Movie[[#This Row],[budget]]))</f>
        <v>15.998704800000001</v>
      </c>
    </row>
    <row r="1858" spans="1:18" x14ac:dyDescent="0.3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 s="1">
        <v>11000000</v>
      </c>
      <c r="M1858" s="1">
        <v>119418501</v>
      </c>
      <c r="N1858" t="s">
        <v>61</v>
      </c>
      <c r="O1858">
        <v>130</v>
      </c>
      <c r="P1858">
        <f>VLOOKUP(D1858,CPI[],2,FALSE)</f>
        <v>136.19999999999999</v>
      </c>
      <c r="Q1858" s="5">
        <f>SUM(Movie[[#This Row],[gross]]*((VLOOKUP(2024,CPI[],2,FALSE))/Movie[[#This Row],[CPI numbers]]))</f>
        <v>275048338.94052869</v>
      </c>
      <c r="R1858" s="4">
        <f>IF(Movie[[#This Row],[budget]]=0,0,SUM((Movie[[#This Row],[gross]]-Movie[[#This Row],[budget]])/Movie[[#This Row],[budget]]))</f>
        <v>9.8562273636363642</v>
      </c>
    </row>
    <row r="1859" spans="1:18" x14ac:dyDescent="0.3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 s="1">
        <v>40000000</v>
      </c>
      <c r="M1859" s="1">
        <v>205405498</v>
      </c>
      <c r="N1859" t="s">
        <v>23</v>
      </c>
      <c r="O1859">
        <v>189</v>
      </c>
      <c r="P1859">
        <f>VLOOKUP(D1859,CPI[],2,FALSE)</f>
        <v>136.19999999999999</v>
      </c>
      <c r="Q1859" s="5">
        <f>SUM(Movie[[#This Row],[gross]]*((VLOOKUP(2024,CPI[],2,FALSE))/Movie[[#This Row],[CPI numbers]]))</f>
        <v>473096216.75917774</v>
      </c>
      <c r="R1859" s="4">
        <f>IF(Movie[[#This Row],[budget]]=0,0,SUM((Movie[[#This Row],[gross]]-Movie[[#This Row],[budget]])/Movie[[#This Row],[budget]]))</f>
        <v>4.1351374500000002</v>
      </c>
    </row>
    <row r="1860" spans="1:18" x14ac:dyDescent="0.3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 s="1">
        <v>35000000</v>
      </c>
      <c r="M1860" s="1">
        <v>46704056</v>
      </c>
      <c r="N1860" t="s">
        <v>1724</v>
      </c>
      <c r="O1860">
        <v>108</v>
      </c>
      <c r="P1860">
        <f>VLOOKUP(D1860,CPI[],2,FALSE)</f>
        <v>136.19999999999999</v>
      </c>
      <c r="Q1860" s="5">
        <f>SUM(Movie[[#This Row],[gross]]*((VLOOKUP(2024,CPI[],2,FALSE))/Movie[[#This Row],[CPI numbers]]))</f>
        <v>107570208.27606462</v>
      </c>
      <c r="R1860" s="4">
        <f>IF(Movie[[#This Row],[budget]]=0,0,SUM((Movie[[#This Row],[gross]]-Movie[[#This Row],[budget]])/Movie[[#This Row],[budget]]))</f>
        <v>0.33440160000000002</v>
      </c>
    </row>
    <row r="1861" spans="1:18" x14ac:dyDescent="0.3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 s="1">
        <v>17000000</v>
      </c>
      <c r="M1861" s="1">
        <v>59489799</v>
      </c>
      <c r="N1861" t="s">
        <v>31</v>
      </c>
      <c r="O1861">
        <v>102</v>
      </c>
      <c r="P1861">
        <f>VLOOKUP(D1861,CPI[],2,FALSE)</f>
        <v>136.19999999999999</v>
      </c>
      <c r="Q1861" s="5">
        <f>SUM(Movie[[#This Row],[gross]]*((VLOOKUP(2024,CPI[],2,FALSE))/Movie[[#This Row],[CPI numbers]]))</f>
        <v>137018722.07268724</v>
      </c>
      <c r="R1861" s="4">
        <f>IF(Movie[[#This Row],[budget]]=0,0,SUM((Movie[[#This Row],[gross]]-Movie[[#This Row],[budget]])/Movie[[#This Row],[budget]]))</f>
        <v>2.4993999411764705</v>
      </c>
    </row>
    <row r="1862" spans="1:18" x14ac:dyDescent="0.3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 s="1">
        <v>40000000</v>
      </c>
      <c r="M1862" s="1">
        <v>152368585</v>
      </c>
      <c r="N1862" t="s">
        <v>4207</v>
      </c>
      <c r="O1862">
        <v>137</v>
      </c>
      <c r="P1862">
        <f>VLOOKUP(D1862,CPI[],2,FALSE)</f>
        <v>136.19999999999999</v>
      </c>
      <c r="Q1862" s="5">
        <f>SUM(Movie[[#This Row],[gross]]*((VLOOKUP(2024,CPI[],2,FALSE))/Movie[[#This Row],[CPI numbers]]))</f>
        <v>350939978.81424379</v>
      </c>
      <c r="R1862" s="4">
        <f>IF(Movie[[#This Row],[budget]]=0,0,SUM((Movie[[#This Row],[gross]]-Movie[[#This Row],[budget]])/Movie[[#This Row],[budget]]))</f>
        <v>2.8092146250000001</v>
      </c>
    </row>
    <row r="1863" spans="1:18" x14ac:dyDescent="0.3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 s="1">
        <v>20000000</v>
      </c>
      <c r="M1863" s="1">
        <v>38039850</v>
      </c>
      <c r="N1863" t="s">
        <v>6268</v>
      </c>
      <c r="O1863">
        <v>93</v>
      </c>
      <c r="P1863">
        <f>VLOOKUP(D1863,CPI[],2,FALSE)</f>
        <v>136.19999999999999</v>
      </c>
      <c r="Q1863" s="5">
        <f>SUM(Movie[[#This Row],[gross]]*((VLOOKUP(2024,CPI[],2,FALSE))/Movie[[#This Row],[CPI numbers]]))</f>
        <v>87614544.383259922</v>
      </c>
      <c r="R1863" s="4">
        <f>IF(Movie[[#This Row],[budget]]=0,0,SUM((Movie[[#This Row],[gross]]-Movie[[#This Row],[budget]])/Movie[[#This Row],[budget]]))</f>
        <v>0.90199249999999997</v>
      </c>
    </row>
    <row r="1864" spans="1:18" x14ac:dyDescent="0.3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 s="1">
        <v>89325780</v>
      </c>
      <c r="N1864" t="s">
        <v>2092</v>
      </c>
      <c r="O1864">
        <v>105</v>
      </c>
      <c r="P1864">
        <f>VLOOKUP(D1864,CPI[],2,FALSE)</f>
        <v>136.19999999999999</v>
      </c>
      <c r="Q1864" s="5">
        <f>SUM(Movie[[#This Row],[gross]]*((VLOOKUP(2024,CPI[],2,FALSE))/Movie[[#This Row],[CPI numbers]]))</f>
        <v>205737864.80176213</v>
      </c>
      <c r="R1864" s="4">
        <f>IF(Movie[[#This Row],[budget]]=0,0,SUM((Movie[[#This Row],[gross]]-Movie[[#This Row],[budget]])/Movie[[#This Row],[budget]]))</f>
        <v>0</v>
      </c>
    </row>
    <row r="1865" spans="1:18" x14ac:dyDescent="0.3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 s="1">
        <v>27000000</v>
      </c>
      <c r="M1865" s="1">
        <v>179033791</v>
      </c>
      <c r="N1865" t="s">
        <v>5109</v>
      </c>
      <c r="O1865">
        <v>113</v>
      </c>
      <c r="P1865">
        <f>VLOOKUP(D1865,CPI[],2,FALSE)</f>
        <v>136.19999999999999</v>
      </c>
      <c r="Q1865" s="5">
        <f>SUM(Movie[[#This Row],[gross]]*((VLOOKUP(2024,CPI[],2,FALSE))/Movie[[#This Row],[CPI numbers]]))</f>
        <v>412356095.71732748</v>
      </c>
      <c r="R1865" s="4">
        <f>IF(Movie[[#This Row],[budget]]=0,0,SUM((Movie[[#This Row],[gross]]-Movie[[#This Row],[budget]])/Movie[[#This Row],[budget]]))</f>
        <v>5.6308811481481484</v>
      </c>
    </row>
    <row r="1866" spans="1:18" x14ac:dyDescent="0.3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 s="1">
        <v>25196249</v>
      </c>
      <c r="N1866" t="s">
        <v>4143</v>
      </c>
      <c r="O1866">
        <v>102</v>
      </c>
      <c r="P1866">
        <f>VLOOKUP(D1866,CPI[],2,FALSE)</f>
        <v>136.19999999999999</v>
      </c>
      <c r="Q1866" s="5">
        <f>SUM(Movie[[#This Row],[gross]]*((VLOOKUP(2024,CPI[],2,FALSE))/Movie[[#This Row],[CPI numbers]]))</f>
        <v>58032770.273861974</v>
      </c>
      <c r="R1866" s="4">
        <f>IF(Movie[[#This Row],[budget]]=0,0,SUM((Movie[[#This Row],[gross]]-Movie[[#This Row],[budget]])/Movie[[#This Row],[budget]]))</f>
        <v>0</v>
      </c>
    </row>
    <row r="1867" spans="1:18" x14ac:dyDescent="0.3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 s="1">
        <v>24000000</v>
      </c>
      <c r="M1867" s="1">
        <v>41895491</v>
      </c>
      <c r="N1867" t="s">
        <v>2100</v>
      </c>
      <c r="O1867">
        <v>137</v>
      </c>
      <c r="P1867">
        <f>VLOOKUP(D1867,CPI[],2,FALSE)</f>
        <v>136.19999999999999</v>
      </c>
      <c r="Q1867" s="5">
        <f>SUM(Movie[[#This Row],[gross]]*((VLOOKUP(2024,CPI[],2,FALSE))/Movie[[#This Row],[CPI numbers]]))</f>
        <v>96494974.49853158</v>
      </c>
      <c r="R1867" s="4">
        <f>IF(Movie[[#This Row],[budget]]=0,0,SUM((Movie[[#This Row],[gross]]-Movie[[#This Row],[budget]])/Movie[[#This Row],[budget]]))</f>
        <v>0.74564545833333329</v>
      </c>
    </row>
    <row r="1868" spans="1:18" x14ac:dyDescent="0.3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  <c r="P1868">
        <f>VLOOKUP(D1868,CPI[],2,FALSE)</f>
        <v>136.19999999999999</v>
      </c>
      <c r="Q1868" s="5">
        <f>SUM(Movie[[#This Row],[gross]]*((VLOOKUP(2024,CPI[],2,FALSE))/Movie[[#This Row],[CPI numbers]]))</f>
        <v>0</v>
      </c>
      <c r="R1868" s="4">
        <f>IF(Movie[[#This Row],[budget]]=0,0,SUM((Movie[[#This Row],[gross]]-Movie[[#This Row],[budget]])/Movie[[#This Row],[budget]]))</f>
        <v>0</v>
      </c>
    </row>
    <row r="1869" spans="1:18" x14ac:dyDescent="0.3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 s="1">
        <v>19000000</v>
      </c>
      <c r="M1869" s="1">
        <v>174999005</v>
      </c>
      <c r="N1869" t="s">
        <v>180</v>
      </c>
      <c r="O1869">
        <v>99</v>
      </c>
      <c r="P1869">
        <f>VLOOKUP(D1869,CPI[],2,FALSE)</f>
        <v>136.19999999999999</v>
      </c>
      <c r="Q1869" s="5">
        <f>SUM(Movie[[#This Row],[gross]]*((VLOOKUP(2024,CPI[],2,FALSE))/Movie[[#This Row],[CPI numbers]]))</f>
        <v>403063053.366373</v>
      </c>
      <c r="R1869" s="4">
        <f>IF(Movie[[#This Row],[budget]]=0,0,SUM((Movie[[#This Row],[gross]]-Movie[[#This Row],[budget]])/Movie[[#This Row],[budget]]))</f>
        <v>8.2104739473684205</v>
      </c>
    </row>
    <row r="1870" spans="1:18" x14ac:dyDescent="0.3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 s="1">
        <v>403056</v>
      </c>
      <c r="N1870" t="s">
        <v>6288</v>
      </c>
      <c r="O1870">
        <v>238</v>
      </c>
      <c r="P1870">
        <f>VLOOKUP(D1870,CPI[],2,FALSE)</f>
        <v>136.19999999999999</v>
      </c>
      <c r="Q1870" s="5">
        <f>SUM(Movie[[#This Row],[gross]]*((VLOOKUP(2024,CPI[],2,FALSE))/Movie[[#This Row],[CPI numbers]]))</f>
        <v>928330.8898678415</v>
      </c>
      <c r="R1870" s="4">
        <f>IF(Movie[[#This Row],[budget]]=0,0,SUM((Movie[[#This Row],[gross]]-Movie[[#This Row],[budget]])/Movie[[#This Row],[budget]]))</f>
        <v>0</v>
      </c>
    </row>
    <row r="1871" spans="1:18" x14ac:dyDescent="0.3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 s="1">
        <v>11000000</v>
      </c>
      <c r="M1871" s="1">
        <v>2807854</v>
      </c>
      <c r="N1871" t="s">
        <v>31</v>
      </c>
      <c r="O1871">
        <v>102</v>
      </c>
      <c r="P1871">
        <f>VLOOKUP(D1871,CPI[],2,FALSE)</f>
        <v>136.19999999999999</v>
      </c>
      <c r="Q1871" s="5">
        <f>SUM(Movie[[#This Row],[gross]]*((VLOOKUP(2024,CPI[],2,FALSE))/Movie[[#This Row],[CPI numbers]]))</f>
        <v>6467135.0939794425</v>
      </c>
      <c r="R1871" s="4">
        <f>IF(Movie[[#This Row],[budget]]=0,0,SUM((Movie[[#This Row],[gross]]-Movie[[#This Row],[budget]])/Movie[[#This Row],[budget]]))</f>
        <v>-0.74474054545454549</v>
      </c>
    </row>
    <row r="1872" spans="1:18" x14ac:dyDescent="0.3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 s="1">
        <v>43000000</v>
      </c>
      <c r="M1872" s="1">
        <v>59509925</v>
      </c>
      <c r="N1872" t="s">
        <v>6295</v>
      </c>
      <c r="O1872">
        <v>105</v>
      </c>
      <c r="P1872">
        <f>VLOOKUP(D1872,CPI[],2,FALSE)</f>
        <v>136.19999999999999</v>
      </c>
      <c r="Q1872" s="5">
        <f>SUM(Movie[[#This Row],[gross]]*((VLOOKUP(2024,CPI[],2,FALSE))/Movie[[#This Row],[CPI numbers]]))</f>
        <v>137065076.89060208</v>
      </c>
      <c r="R1872" s="4">
        <f>IF(Movie[[#This Row],[budget]]=0,0,SUM((Movie[[#This Row],[gross]]-Movie[[#This Row],[budget]])/Movie[[#This Row],[budget]]))</f>
        <v>0.3839517441860465</v>
      </c>
    </row>
    <row r="1873" spans="1:18" x14ac:dyDescent="0.3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 s="1">
        <v>30000000</v>
      </c>
      <c r="M1873" s="1">
        <v>96888996</v>
      </c>
      <c r="N1873" t="s">
        <v>44</v>
      </c>
      <c r="O1873">
        <v>110</v>
      </c>
      <c r="P1873">
        <f>VLOOKUP(D1873,CPI[],2,FALSE)</f>
        <v>136.19999999999999</v>
      </c>
      <c r="Q1873" s="5">
        <f>SUM(Movie[[#This Row],[gross]]*((VLOOKUP(2024,CPI[],2,FALSE))/Movie[[#This Row],[CPI numbers]]))</f>
        <v>223157694.89867845</v>
      </c>
      <c r="R1873" s="4">
        <f>IF(Movie[[#This Row],[budget]]=0,0,SUM((Movie[[#This Row],[gross]]-Movie[[#This Row],[budget]])/Movie[[#This Row],[budget]]))</f>
        <v>2.2296331999999999</v>
      </c>
    </row>
    <row r="1874" spans="1:18" x14ac:dyDescent="0.3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 s="1">
        <v>2500000</v>
      </c>
      <c r="M1874" s="1">
        <v>6401336</v>
      </c>
      <c r="N1874" t="s">
        <v>2026</v>
      </c>
      <c r="O1874">
        <v>104</v>
      </c>
      <c r="P1874">
        <f>VLOOKUP(D1874,CPI[],2,FALSE)</f>
        <v>136.19999999999999</v>
      </c>
      <c r="Q1874" s="5">
        <f>SUM(Movie[[#This Row],[gross]]*((VLOOKUP(2024,CPI[],2,FALSE))/Movie[[#This Row],[CPI numbers]]))</f>
        <v>14743752.593245229</v>
      </c>
      <c r="R1874" s="4">
        <f>IF(Movie[[#This Row],[budget]]=0,0,SUM((Movie[[#This Row],[gross]]-Movie[[#This Row],[budget]])/Movie[[#This Row],[budget]]))</f>
        <v>1.5605344000000001</v>
      </c>
    </row>
    <row r="1875" spans="1:18" x14ac:dyDescent="0.3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 s="1">
        <v>6788000</v>
      </c>
      <c r="M1875" s="1">
        <v>13878411</v>
      </c>
      <c r="N1875" t="s">
        <v>219</v>
      </c>
      <c r="O1875">
        <v>103</v>
      </c>
      <c r="P1875">
        <f>VLOOKUP(D1875,CPI[],2,FALSE)</f>
        <v>136.19999999999999</v>
      </c>
      <c r="Q1875" s="5">
        <f>SUM(Movie[[#This Row],[gross]]*((VLOOKUP(2024,CPI[],2,FALSE))/Movie[[#This Row],[CPI numbers]]))</f>
        <v>31965180.10792952</v>
      </c>
      <c r="R1875" s="4">
        <f>IF(Movie[[#This Row],[budget]]=0,0,SUM((Movie[[#This Row],[gross]]-Movie[[#This Row],[budget]])/Movie[[#This Row],[budget]]))</f>
        <v>1.0445508249852682</v>
      </c>
    </row>
    <row r="1876" spans="1:18" x14ac:dyDescent="0.3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 s="1">
        <v>26000000</v>
      </c>
      <c r="M1876" s="1">
        <v>181096164</v>
      </c>
      <c r="N1876" t="s">
        <v>180</v>
      </c>
      <c r="O1876">
        <v>84</v>
      </c>
      <c r="P1876">
        <f>VLOOKUP(D1876,CPI[],2,FALSE)</f>
        <v>136.19999999999999</v>
      </c>
      <c r="Q1876" s="5">
        <f>SUM(Movie[[#This Row],[gross]]*((VLOOKUP(2024,CPI[],2,FALSE))/Movie[[#This Row],[CPI numbers]]))</f>
        <v>417106216.20264322</v>
      </c>
      <c r="R1876" s="4">
        <f>IF(Movie[[#This Row],[budget]]=0,0,SUM((Movie[[#This Row],[gross]]-Movie[[#This Row],[budget]])/Movie[[#This Row],[budget]]))</f>
        <v>5.9652370769230769</v>
      </c>
    </row>
    <row r="1877" spans="1:18" x14ac:dyDescent="0.3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 s="1">
        <v>65000000</v>
      </c>
      <c r="M1877" s="1">
        <v>17218080</v>
      </c>
      <c r="N1877" t="s">
        <v>2100</v>
      </c>
      <c r="O1877">
        <v>100</v>
      </c>
      <c r="P1877">
        <f>VLOOKUP(D1877,CPI[],2,FALSE)</f>
        <v>136.19999999999999</v>
      </c>
      <c r="Q1877" s="5">
        <f>SUM(Movie[[#This Row],[gross]]*((VLOOKUP(2024,CPI[],2,FALSE))/Movie[[#This Row],[CPI numbers]]))</f>
        <v>39657207.753303967</v>
      </c>
      <c r="R1877" s="4">
        <f>IF(Movie[[#This Row],[budget]]=0,0,SUM((Movie[[#This Row],[gross]]-Movie[[#This Row],[budget]])/Movie[[#This Row],[budget]]))</f>
        <v>-0.73510646153846149</v>
      </c>
    </row>
    <row r="1878" spans="1:18" x14ac:dyDescent="0.3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 s="1">
        <v>30000000</v>
      </c>
      <c r="M1878" s="1">
        <v>74787599</v>
      </c>
      <c r="N1878" t="s">
        <v>31</v>
      </c>
      <c r="O1878">
        <v>132</v>
      </c>
      <c r="P1878">
        <f>VLOOKUP(D1878,CPI[],2,FALSE)</f>
        <v>136.19999999999999</v>
      </c>
      <c r="Q1878" s="5">
        <f>SUM(Movie[[#This Row],[gross]]*((VLOOKUP(2024,CPI[],2,FALSE))/Movie[[#This Row],[CPI numbers]]))</f>
        <v>172253082.27826726</v>
      </c>
      <c r="R1878" s="4">
        <f>IF(Movie[[#This Row],[budget]]=0,0,SUM((Movie[[#This Row],[gross]]-Movie[[#This Row],[budget]])/Movie[[#This Row],[budget]]))</f>
        <v>1.4929199666666666</v>
      </c>
    </row>
    <row r="1879" spans="1:18" x14ac:dyDescent="0.3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 s="1">
        <v>9000000</v>
      </c>
      <c r="M1879" s="1">
        <v>6153939</v>
      </c>
      <c r="N1879" t="s">
        <v>3880</v>
      </c>
      <c r="O1879">
        <v>116</v>
      </c>
      <c r="P1879">
        <f>VLOOKUP(D1879,CPI[],2,FALSE)</f>
        <v>136.19999999999999</v>
      </c>
      <c r="Q1879" s="5">
        <f>SUM(Movie[[#This Row],[gross]]*((VLOOKUP(2024,CPI[],2,FALSE))/Movie[[#This Row],[CPI numbers]]))</f>
        <v>14173940.266519826</v>
      </c>
      <c r="R1879" s="4">
        <f>IF(Movie[[#This Row],[budget]]=0,0,SUM((Movie[[#This Row],[gross]]-Movie[[#This Row],[budget]])/Movie[[#This Row],[budget]]))</f>
        <v>-0.31622899999999998</v>
      </c>
    </row>
    <row r="1880" spans="1:18" x14ac:dyDescent="0.3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 s="1">
        <v>40000000</v>
      </c>
      <c r="M1880" s="1">
        <v>8479793</v>
      </c>
      <c r="N1880" t="s">
        <v>4016</v>
      </c>
      <c r="O1880">
        <v>94</v>
      </c>
      <c r="P1880">
        <f>VLOOKUP(D1880,CPI[],2,FALSE)</f>
        <v>136.19999999999999</v>
      </c>
      <c r="Q1880" s="5">
        <f>SUM(Movie[[#This Row],[gross]]*((VLOOKUP(2024,CPI[],2,FALSE))/Movie[[#This Row],[CPI numbers]]))</f>
        <v>19530918.238619678</v>
      </c>
      <c r="R1880" s="4">
        <f>IF(Movie[[#This Row],[budget]]=0,0,SUM((Movie[[#This Row],[gross]]-Movie[[#This Row],[budget]])/Movie[[#This Row],[budget]]))</f>
        <v>-0.788005175</v>
      </c>
    </row>
    <row r="1881" spans="1:18" x14ac:dyDescent="0.3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 s="1">
        <v>35000000</v>
      </c>
      <c r="M1881" s="1">
        <v>63707829</v>
      </c>
      <c r="N1881" t="s">
        <v>2092</v>
      </c>
      <c r="O1881">
        <v>99</v>
      </c>
      <c r="P1881">
        <f>VLOOKUP(D1881,CPI[],2,FALSE)</f>
        <v>136.19999999999999</v>
      </c>
      <c r="Q1881" s="5">
        <f>SUM(Movie[[#This Row],[gross]]*((VLOOKUP(2024,CPI[],2,FALSE))/Movie[[#This Row],[CPI numbers]]))</f>
        <v>146733817.60132161</v>
      </c>
      <c r="R1881" s="4">
        <f>IF(Movie[[#This Row],[budget]]=0,0,SUM((Movie[[#This Row],[gross]]-Movie[[#This Row],[budget]])/Movie[[#This Row],[budget]]))</f>
        <v>0.82022368571428572</v>
      </c>
    </row>
    <row r="1882" spans="1:18" x14ac:dyDescent="0.3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 s="1">
        <v>16000000</v>
      </c>
      <c r="M1882" s="1">
        <v>2641357</v>
      </c>
      <c r="N1882" t="s">
        <v>1786</v>
      </c>
      <c r="O1882">
        <v>115</v>
      </c>
      <c r="P1882">
        <f>VLOOKUP(D1882,CPI[],2,FALSE)</f>
        <v>136.19999999999999</v>
      </c>
      <c r="Q1882" s="5">
        <f>SUM(Movie[[#This Row],[gross]]*((VLOOKUP(2024,CPI[],2,FALSE))/Movie[[#This Row],[CPI numbers]]))</f>
        <v>6083654.1182085173</v>
      </c>
      <c r="R1882" s="4">
        <f>IF(Movie[[#This Row],[budget]]=0,0,SUM((Movie[[#This Row],[gross]]-Movie[[#This Row],[budget]])/Movie[[#This Row],[budget]]))</f>
        <v>-0.83491518750000004</v>
      </c>
    </row>
    <row r="1883" spans="1:18" x14ac:dyDescent="0.3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 s="1">
        <v>25000000</v>
      </c>
      <c r="M1883" s="1">
        <v>78656813</v>
      </c>
      <c r="N1883" t="s">
        <v>554</v>
      </c>
      <c r="O1883">
        <v>88</v>
      </c>
      <c r="P1883">
        <f>VLOOKUP(D1883,CPI[],2,FALSE)</f>
        <v>136.19999999999999</v>
      </c>
      <c r="Q1883" s="5">
        <f>SUM(Movie[[#This Row],[gross]]*((VLOOKUP(2024,CPI[],2,FALSE))/Movie[[#This Row],[CPI numbers]]))</f>
        <v>181164774.1417034</v>
      </c>
      <c r="R1883" s="4">
        <f>IF(Movie[[#This Row],[budget]]=0,0,SUM((Movie[[#This Row],[gross]]-Movie[[#This Row],[budget]])/Movie[[#This Row],[budget]]))</f>
        <v>2.1462725200000001</v>
      </c>
    </row>
    <row r="1884" spans="1:18" x14ac:dyDescent="0.3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 s="1">
        <v>23000000</v>
      </c>
      <c r="M1884" s="1">
        <v>86930411</v>
      </c>
      <c r="N1884" t="s">
        <v>44</v>
      </c>
      <c r="O1884">
        <v>85</v>
      </c>
      <c r="P1884">
        <f>VLOOKUP(D1884,CPI[],2,FALSE)</f>
        <v>136.19999999999999</v>
      </c>
      <c r="Q1884" s="5">
        <f>SUM(Movie[[#This Row],[gross]]*((VLOOKUP(2024,CPI[],2,FALSE))/Movie[[#This Row],[CPI numbers]]))</f>
        <v>200220777.75844347</v>
      </c>
      <c r="R1884" s="4">
        <f>IF(Movie[[#This Row],[budget]]=0,0,SUM((Movie[[#This Row],[gross]]-Movie[[#This Row],[budget]])/Movie[[#This Row],[budget]]))</f>
        <v>2.7795830869565217</v>
      </c>
    </row>
    <row r="1885" spans="1:18" x14ac:dyDescent="0.3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 s="1">
        <v>15000000</v>
      </c>
      <c r="M1885" s="1">
        <v>30102717</v>
      </c>
      <c r="N1885" t="s">
        <v>6326</v>
      </c>
      <c r="O1885">
        <v>110</v>
      </c>
      <c r="P1885">
        <f>VLOOKUP(D1885,CPI[],2,FALSE)</f>
        <v>136.19999999999999</v>
      </c>
      <c r="Q1885" s="5">
        <f>SUM(Movie[[#This Row],[gross]]*((VLOOKUP(2024,CPI[],2,FALSE))/Movie[[#This Row],[CPI numbers]]))</f>
        <v>69333497.23127754</v>
      </c>
      <c r="R1885" s="4">
        <f>IF(Movie[[#This Row],[budget]]=0,0,SUM((Movie[[#This Row],[gross]]-Movie[[#This Row],[budget]])/Movie[[#This Row],[budget]]))</f>
        <v>1.0068478000000001</v>
      </c>
    </row>
    <row r="1886" spans="1:18" x14ac:dyDescent="0.3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 s="1">
        <v>12000000</v>
      </c>
      <c r="M1886" s="1">
        <v>14919570</v>
      </c>
      <c r="N1886" t="s">
        <v>6331</v>
      </c>
      <c r="O1886">
        <v>118</v>
      </c>
      <c r="P1886">
        <f>VLOOKUP(D1886,CPI[],2,FALSE)</f>
        <v>136.19999999999999</v>
      </c>
      <c r="Q1886" s="5">
        <f>SUM(Movie[[#This Row],[gross]]*((VLOOKUP(2024,CPI[],2,FALSE))/Movie[[#This Row],[CPI numbers]]))</f>
        <v>34363209.317180619</v>
      </c>
      <c r="R1886" s="4">
        <f>IF(Movie[[#This Row],[budget]]=0,0,SUM((Movie[[#This Row],[gross]]-Movie[[#This Row],[budget]])/Movie[[#This Row],[budget]]))</f>
        <v>0.2432975</v>
      </c>
    </row>
    <row r="1887" spans="1:18" x14ac:dyDescent="0.3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 s="1">
        <v>2853801</v>
      </c>
      <c r="N1887" t="s">
        <v>118</v>
      </c>
      <c r="O1887">
        <v>99</v>
      </c>
      <c r="P1887">
        <f>VLOOKUP(D1887,CPI[],2,FALSE)</f>
        <v>136.19999999999999</v>
      </c>
      <c r="Q1887" s="5">
        <f>SUM(Movie[[#This Row],[gross]]*((VLOOKUP(2024,CPI[],2,FALSE))/Movie[[#This Row],[CPI numbers]]))</f>
        <v>6572961.6277533043</v>
      </c>
      <c r="R1887" s="4">
        <f>IF(Movie[[#This Row],[budget]]=0,0,SUM((Movie[[#This Row],[gross]]-Movie[[#This Row],[budget]])/Movie[[#This Row],[budget]]))</f>
        <v>0</v>
      </c>
    </row>
    <row r="1888" spans="1:18" x14ac:dyDescent="0.3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 s="1">
        <v>2175939</v>
      </c>
      <c r="N1888" t="s">
        <v>6338</v>
      </c>
      <c r="O1888">
        <v>98</v>
      </c>
      <c r="P1888">
        <f>VLOOKUP(D1888,CPI[],2,FALSE)</f>
        <v>136.19999999999999</v>
      </c>
      <c r="Q1888" s="5">
        <f>SUM(Movie[[#This Row],[gross]]*((VLOOKUP(2024,CPI[],2,FALSE))/Movie[[#This Row],[CPI numbers]]))</f>
        <v>5011689.1651982386</v>
      </c>
      <c r="R1888" s="4">
        <f>IF(Movie[[#This Row],[budget]]=0,0,SUM((Movie[[#This Row],[gross]]-Movie[[#This Row],[budget]])/Movie[[#This Row],[budget]]))</f>
        <v>0</v>
      </c>
    </row>
    <row r="1889" spans="1:18" x14ac:dyDescent="0.3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 s="1">
        <v>8000000</v>
      </c>
      <c r="M1889" s="1">
        <v>47624353</v>
      </c>
      <c r="N1889" t="s">
        <v>23</v>
      </c>
      <c r="O1889">
        <v>97</v>
      </c>
      <c r="P1889">
        <f>VLOOKUP(D1889,CPI[],2,FALSE)</f>
        <v>136.19999999999999</v>
      </c>
      <c r="Q1889" s="5">
        <f>SUM(Movie[[#This Row],[gross]]*((VLOOKUP(2024,CPI[],2,FALSE))/Movie[[#This Row],[CPI numbers]]))</f>
        <v>109689864.43538915</v>
      </c>
      <c r="R1889" s="4">
        <f>IF(Movie[[#This Row],[budget]]=0,0,SUM((Movie[[#This Row],[gross]]-Movie[[#This Row],[budget]])/Movie[[#This Row],[budget]]))</f>
        <v>4.9530441249999999</v>
      </c>
    </row>
    <row r="1890" spans="1:18" x14ac:dyDescent="0.3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 s="1">
        <v>10000000</v>
      </c>
      <c r="M1890" s="1">
        <v>15073942</v>
      </c>
      <c r="N1890" t="s">
        <v>2100</v>
      </c>
      <c r="O1890">
        <v>111</v>
      </c>
      <c r="P1890">
        <f>VLOOKUP(D1890,CPI[],2,FALSE)</f>
        <v>136.19999999999999</v>
      </c>
      <c r="Q1890" s="5">
        <f>SUM(Movie[[#This Row],[gross]]*((VLOOKUP(2024,CPI[],2,FALSE))/Movie[[#This Row],[CPI numbers]]))</f>
        <v>34718763.62261381</v>
      </c>
      <c r="R1890" s="4">
        <f>IF(Movie[[#This Row],[budget]]=0,0,SUM((Movie[[#This Row],[gross]]-Movie[[#This Row],[budget]])/Movie[[#This Row],[budget]]))</f>
        <v>0.50739420000000002</v>
      </c>
    </row>
    <row r="1891" spans="1:18" x14ac:dyDescent="0.3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 s="1">
        <v>6000000</v>
      </c>
      <c r="M1891" s="1">
        <v>31347154</v>
      </c>
      <c r="N1891" t="s">
        <v>61</v>
      </c>
      <c r="O1891">
        <v>102</v>
      </c>
      <c r="P1891">
        <f>VLOOKUP(D1891,CPI[],2,FALSE)</f>
        <v>136.19999999999999</v>
      </c>
      <c r="Q1891" s="5">
        <f>SUM(Movie[[#This Row],[gross]]*((VLOOKUP(2024,CPI[],2,FALSE))/Movie[[#This Row],[CPI numbers]]))</f>
        <v>72199722.538913369</v>
      </c>
      <c r="R1891" s="4">
        <f>IF(Movie[[#This Row],[budget]]=0,0,SUM((Movie[[#This Row],[gross]]-Movie[[#This Row],[budget]])/Movie[[#This Row],[budget]]))</f>
        <v>4.2245256666666666</v>
      </c>
    </row>
    <row r="1892" spans="1:18" x14ac:dyDescent="0.3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 s="1">
        <v>25000000</v>
      </c>
      <c r="M1892" s="1">
        <v>43001500</v>
      </c>
      <c r="N1892" t="s">
        <v>44</v>
      </c>
      <c r="O1892">
        <v>108</v>
      </c>
      <c r="P1892">
        <f>VLOOKUP(D1892,CPI[],2,FALSE)</f>
        <v>136.19999999999999</v>
      </c>
      <c r="Q1892" s="5">
        <f>SUM(Movie[[#This Row],[gross]]*((VLOOKUP(2024,CPI[],2,FALSE))/Movie[[#This Row],[CPI numbers]]))</f>
        <v>99042368.208516896</v>
      </c>
      <c r="R1892" s="4">
        <f>IF(Movie[[#This Row],[budget]]=0,0,SUM((Movie[[#This Row],[gross]]-Movie[[#This Row],[budget]])/Movie[[#This Row],[budget]]))</f>
        <v>0.72006000000000003</v>
      </c>
    </row>
    <row r="1893" spans="1:18" x14ac:dyDescent="0.3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 s="1">
        <v>30000000</v>
      </c>
      <c r="M1893" s="1">
        <v>49114016</v>
      </c>
      <c r="N1893" t="s">
        <v>2100</v>
      </c>
      <c r="O1893">
        <v>136</v>
      </c>
      <c r="P1893">
        <f>VLOOKUP(D1893,CPI[],2,FALSE)</f>
        <v>136.19999999999999</v>
      </c>
      <c r="Q1893" s="5">
        <f>SUM(Movie[[#This Row],[gross]]*((VLOOKUP(2024,CPI[],2,FALSE))/Movie[[#This Row],[CPI numbers]]))</f>
        <v>113120901.75624083</v>
      </c>
      <c r="R1893" s="4">
        <f>IF(Movie[[#This Row],[budget]]=0,0,SUM((Movie[[#This Row],[gross]]-Movie[[#This Row],[budget]])/Movie[[#This Row],[budget]]))</f>
        <v>0.63713386666666671</v>
      </c>
    </row>
    <row r="1894" spans="1:18" x14ac:dyDescent="0.3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 s="1">
        <v>20000000</v>
      </c>
      <c r="M1894" s="1">
        <v>54830779</v>
      </c>
      <c r="N1894" t="s">
        <v>23</v>
      </c>
      <c r="O1894">
        <v>104</v>
      </c>
      <c r="P1894">
        <f>VLOOKUP(D1894,CPI[],2,FALSE)</f>
        <v>136.19999999999999</v>
      </c>
      <c r="Q1894" s="5">
        <f>SUM(Movie[[#This Row],[gross]]*((VLOOKUP(2024,CPI[],2,FALSE))/Movie[[#This Row],[CPI numbers]]))</f>
        <v>126287924.90675479</v>
      </c>
      <c r="R1894" s="4">
        <f>IF(Movie[[#This Row],[budget]]=0,0,SUM((Movie[[#This Row],[gross]]-Movie[[#This Row],[budget]])/Movie[[#This Row],[budget]]))</f>
        <v>1.74153895</v>
      </c>
    </row>
    <row r="1895" spans="1:18" x14ac:dyDescent="0.3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 s="1">
        <v>1794187</v>
      </c>
      <c r="N1895" t="s">
        <v>6359</v>
      </c>
      <c r="O1895">
        <v>99</v>
      </c>
      <c r="P1895">
        <f>VLOOKUP(D1895,CPI[],2,FALSE)</f>
        <v>136.19999999999999</v>
      </c>
      <c r="Q1895" s="5">
        <f>SUM(Movie[[#This Row],[gross]]*((VLOOKUP(2024,CPI[],2,FALSE))/Movie[[#This Row],[CPI numbers]]))</f>
        <v>4132426.2988252575</v>
      </c>
      <c r="R1895" s="4">
        <f>IF(Movie[[#This Row],[budget]]=0,0,SUM((Movie[[#This Row],[gross]]-Movie[[#This Row],[budget]])/Movie[[#This Row],[budget]]))</f>
        <v>0</v>
      </c>
    </row>
    <row r="1896" spans="1:18" x14ac:dyDescent="0.3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 s="1">
        <v>3500000</v>
      </c>
      <c r="M1896" s="1">
        <v>2023808</v>
      </c>
      <c r="N1896" t="s">
        <v>6362</v>
      </c>
      <c r="O1896">
        <v>129</v>
      </c>
      <c r="P1896">
        <f>VLOOKUP(D1896,CPI[],2,FALSE)</f>
        <v>136.19999999999999</v>
      </c>
      <c r="Q1896" s="5">
        <f>SUM(Movie[[#This Row],[gross]]*((VLOOKUP(2024,CPI[],2,FALSE))/Movie[[#This Row],[CPI numbers]]))</f>
        <v>4661296.3994126292</v>
      </c>
      <c r="R1896" s="4">
        <f>IF(Movie[[#This Row],[budget]]=0,0,SUM((Movie[[#This Row],[gross]]-Movie[[#This Row],[budget]])/Movie[[#This Row],[budget]]))</f>
        <v>-0.42176914285714284</v>
      </c>
    </row>
    <row r="1897" spans="1:18" x14ac:dyDescent="0.3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 s="1">
        <v>13000000</v>
      </c>
      <c r="M1897" s="1">
        <v>20560255</v>
      </c>
      <c r="N1897" t="s">
        <v>61</v>
      </c>
      <c r="O1897">
        <v>90</v>
      </c>
      <c r="P1897">
        <f>VLOOKUP(D1897,CPI[],2,FALSE)</f>
        <v>136.19999999999999</v>
      </c>
      <c r="Q1897" s="5">
        <f>SUM(Movie[[#This Row],[gross]]*((VLOOKUP(2024,CPI[],2,FALSE))/Movie[[#This Row],[CPI numbers]]))</f>
        <v>47355007.294419974</v>
      </c>
      <c r="R1897" s="4">
        <f>IF(Movie[[#This Row],[budget]]=0,0,SUM((Movie[[#This Row],[gross]]-Movie[[#This Row],[budget]])/Movie[[#This Row],[budget]]))</f>
        <v>0.58155807692307693</v>
      </c>
    </row>
    <row r="1898" spans="1:18" x14ac:dyDescent="0.3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 s="1">
        <v>11000000</v>
      </c>
      <c r="M1898" s="1">
        <v>34872033</v>
      </c>
      <c r="N1898" t="s">
        <v>2026</v>
      </c>
      <c r="O1898">
        <v>89</v>
      </c>
      <c r="P1898">
        <f>VLOOKUP(D1898,CPI[],2,FALSE)</f>
        <v>136.19999999999999</v>
      </c>
      <c r="Q1898" s="5">
        <f>SUM(Movie[[#This Row],[gross]]*((VLOOKUP(2024,CPI[],2,FALSE))/Movie[[#This Row],[CPI numbers]]))</f>
        <v>80318331.51321587</v>
      </c>
      <c r="R1898" s="4">
        <f>IF(Movie[[#This Row],[budget]]=0,0,SUM((Movie[[#This Row],[gross]]-Movie[[#This Row],[budget]])/Movie[[#This Row],[budget]]))</f>
        <v>2.1701848181818182</v>
      </c>
    </row>
    <row r="1899" spans="1:18" x14ac:dyDescent="0.3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 s="1">
        <v>35000000</v>
      </c>
      <c r="M1899" s="1">
        <v>23562716</v>
      </c>
      <c r="N1899" t="s">
        <v>6371</v>
      </c>
      <c r="O1899">
        <v>109</v>
      </c>
      <c r="P1899">
        <f>VLOOKUP(D1899,CPI[],2,FALSE)</f>
        <v>136.19999999999999</v>
      </c>
      <c r="Q1899" s="5">
        <f>SUM(Movie[[#This Row],[gross]]*((VLOOKUP(2024,CPI[],2,FALSE))/Movie[[#This Row],[CPI numbers]]))</f>
        <v>54270367.174743034</v>
      </c>
      <c r="R1899" s="4">
        <f>IF(Movie[[#This Row],[budget]]=0,0,SUM((Movie[[#This Row],[gross]]-Movie[[#This Row],[budget]])/Movie[[#This Row],[budget]]))</f>
        <v>-0.32677954285714284</v>
      </c>
    </row>
    <row r="1900" spans="1:18" x14ac:dyDescent="0.3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 s="1">
        <v>28000000</v>
      </c>
      <c r="M1900" s="1">
        <v>29679</v>
      </c>
      <c r="N1900" t="s">
        <v>2508</v>
      </c>
      <c r="O1900">
        <v>125</v>
      </c>
      <c r="P1900">
        <f>VLOOKUP(D1900,CPI[],2,FALSE)</f>
        <v>136.19999999999999</v>
      </c>
      <c r="Q1900" s="5">
        <f>SUM(Movie[[#This Row],[gross]]*((VLOOKUP(2024,CPI[],2,FALSE))/Movie[[#This Row],[CPI numbers]]))</f>
        <v>68357.579295154195</v>
      </c>
      <c r="R1900" s="4">
        <f>IF(Movie[[#This Row],[budget]]=0,0,SUM((Movie[[#This Row],[gross]]-Movie[[#This Row],[budget]])/Movie[[#This Row],[budget]]))</f>
        <v>-0.99894003571428569</v>
      </c>
    </row>
    <row r="1901" spans="1:18" x14ac:dyDescent="0.3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 s="1">
        <v>30000000</v>
      </c>
      <c r="M1901" s="1">
        <v>15556340</v>
      </c>
      <c r="N1901" t="s">
        <v>6376</v>
      </c>
      <c r="O1901">
        <v>91</v>
      </c>
      <c r="P1901">
        <f>VLOOKUP(D1901,CPI[],2,FALSE)</f>
        <v>136.19999999999999</v>
      </c>
      <c r="Q1901" s="5">
        <f>SUM(Movie[[#This Row],[gross]]*((VLOOKUP(2024,CPI[],2,FALSE))/Movie[[#This Row],[CPI numbers]]))</f>
        <v>35829837.430249639</v>
      </c>
      <c r="R1901" s="4">
        <f>IF(Movie[[#This Row],[budget]]=0,0,SUM((Movie[[#This Row],[gross]]-Movie[[#This Row],[budget]])/Movie[[#This Row],[budget]]))</f>
        <v>-0.48145533333333335</v>
      </c>
    </row>
    <row r="1902" spans="1:18" x14ac:dyDescent="0.3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 s="1">
        <v>17000000</v>
      </c>
      <c r="M1902" s="1">
        <v>9151887</v>
      </c>
      <c r="N1902" t="s">
        <v>6326</v>
      </c>
      <c r="O1902">
        <v>92</v>
      </c>
      <c r="P1902">
        <f>VLOOKUP(D1902,CPI[],2,FALSE)</f>
        <v>136.19999999999999</v>
      </c>
      <c r="Q1902" s="5">
        <f>SUM(Movie[[#This Row],[gross]]*((VLOOKUP(2024,CPI[],2,FALSE))/Movie[[#This Row],[CPI numbers]]))</f>
        <v>21078905.667400882</v>
      </c>
      <c r="R1902" s="4">
        <f>IF(Movie[[#This Row],[budget]]=0,0,SUM((Movie[[#This Row],[gross]]-Movie[[#This Row],[budget]])/Movie[[#This Row],[budget]]))</f>
        <v>-0.46165370588235294</v>
      </c>
    </row>
    <row r="1903" spans="1:18" x14ac:dyDescent="0.3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 s="1">
        <v>7294835</v>
      </c>
      <c r="N1903" t="s">
        <v>1724</v>
      </c>
      <c r="O1903">
        <v>88</v>
      </c>
      <c r="P1903">
        <f>VLOOKUP(D1903,CPI[],2,FALSE)</f>
        <v>136.19999999999999</v>
      </c>
      <c r="Q1903" s="5">
        <f>SUM(Movie[[#This Row],[gross]]*((VLOOKUP(2024,CPI[],2,FALSE))/Movie[[#This Row],[CPI numbers]]))</f>
        <v>16801686.780469898</v>
      </c>
      <c r="R1903" s="4">
        <f>IF(Movie[[#This Row],[budget]]=0,0,SUM((Movie[[#This Row],[gross]]-Movie[[#This Row],[budget]])/Movie[[#This Row],[budget]]))</f>
        <v>0</v>
      </c>
    </row>
    <row r="1904" spans="1:18" x14ac:dyDescent="0.3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 s="1">
        <v>8000000</v>
      </c>
      <c r="M1904" s="1">
        <v>2275557</v>
      </c>
      <c r="N1904" t="s">
        <v>6386</v>
      </c>
      <c r="O1904">
        <v>79</v>
      </c>
      <c r="P1904">
        <f>VLOOKUP(D1904,CPI[],2,FALSE)</f>
        <v>136.19999999999999</v>
      </c>
      <c r="Q1904" s="5">
        <f>SUM(Movie[[#This Row],[gross]]*((VLOOKUP(2024,CPI[],2,FALSE))/Movie[[#This Row],[CPI numbers]]))</f>
        <v>5241132.385462556</v>
      </c>
      <c r="R1904" s="4">
        <f>IF(Movie[[#This Row],[budget]]=0,0,SUM((Movie[[#This Row],[gross]]-Movie[[#This Row],[budget]])/Movie[[#This Row],[budget]]))</f>
        <v>-0.71555537499999999</v>
      </c>
    </row>
    <row r="1905" spans="1:18" x14ac:dyDescent="0.3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 s="1">
        <v>14000000</v>
      </c>
      <c r="M1905" s="1">
        <v>43882682</v>
      </c>
      <c r="N1905" t="s">
        <v>61</v>
      </c>
      <c r="O1905">
        <v>132</v>
      </c>
      <c r="P1905">
        <f>VLOOKUP(D1905,CPI[],2,FALSE)</f>
        <v>136.19999999999999</v>
      </c>
      <c r="Q1905" s="5">
        <f>SUM(Movie[[#This Row],[gross]]*((VLOOKUP(2024,CPI[],2,FALSE))/Movie[[#This Row],[CPI numbers]]))</f>
        <v>101071933.50513951</v>
      </c>
      <c r="R1905" s="4">
        <f>IF(Movie[[#This Row],[budget]]=0,0,SUM((Movie[[#This Row],[gross]]-Movie[[#This Row],[budget]])/Movie[[#This Row],[budget]]))</f>
        <v>2.1344772857142855</v>
      </c>
    </row>
    <row r="1906" spans="1:18" x14ac:dyDescent="0.3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 s="1">
        <v>23000000</v>
      </c>
      <c r="M1906" s="1">
        <v>7434726</v>
      </c>
      <c r="N1906" t="s">
        <v>6390</v>
      </c>
      <c r="O1906">
        <v>98</v>
      </c>
      <c r="P1906">
        <f>VLOOKUP(D1906,CPI[],2,FALSE)</f>
        <v>136.19999999999999</v>
      </c>
      <c r="Q1906" s="5">
        <f>SUM(Movie[[#This Row],[gross]]*((VLOOKUP(2024,CPI[],2,FALSE))/Movie[[#This Row],[CPI numbers]]))</f>
        <v>17123888.00440529</v>
      </c>
      <c r="R1906" s="4">
        <f>IF(Movie[[#This Row],[budget]]=0,0,SUM((Movie[[#This Row],[gross]]-Movie[[#This Row],[budget]])/Movie[[#This Row],[budget]]))</f>
        <v>-0.67675104347826087</v>
      </c>
    </row>
    <row r="1907" spans="1:18" x14ac:dyDescent="0.3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 s="1">
        <v>14789113</v>
      </c>
      <c r="N1907" t="s">
        <v>5764</v>
      </c>
      <c r="O1907">
        <v>116</v>
      </c>
      <c r="P1907">
        <f>VLOOKUP(D1907,CPI[],2,FALSE)</f>
        <v>136.19999999999999</v>
      </c>
      <c r="Q1907" s="5">
        <f>SUM(Movie[[#This Row],[gross]]*((VLOOKUP(2024,CPI[],2,FALSE))/Movie[[#This Row],[CPI numbers]]))</f>
        <v>34062736.770190902</v>
      </c>
      <c r="R1907" s="4">
        <f>IF(Movie[[#This Row],[budget]]=0,0,SUM((Movie[[#This Row],[gross]]-Movie[[#This Row],[budget]])/Movie[[#This Row],[budget]]))</f>
        <v>0</v>
      </c>
    </row>
    <row r="1908" spans="1:18" x14ac:dyDescent="0.3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 s="1">
        <v>16371128</v>
      </c>
      <c r="N1908" t="s">
        <v>6295</v>
      </c>
      <c r="O1908">
        <v>112</v>
      </c>
      <c r="P1908">
        <f>VLOOKUP(D1908,CPI[],2,FALSE)</f>
        <v>136.19999999999999</v>
      </c>
      <c r="Q1908" s="5">
        <f>SUM(Movie[[#This Row],[gross]]*((VLOOKUP(2024,CPI[],2,FALSE))/Movie[[#This Row],[CPI numbers]]))</f>
        <v>37706482.038179152</v>
      </c>
      <c r="R1908" s="4">
        <f>IF(Movie[[#This Row],[budget]]=0,0,SUM((Movie[[#This Row],[gross]]-Movie[[#This Row],[budget]])/Movie[[#This Row],[budget]]))</f>
        <v>0</v>
      </c>
    </row>
    <row r="1909" spans="1:18" x14ac:dyDescent="0.3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 s="1">
        <v>35000000</v>
      </c>
      <c r="M1909" s="1">
        <v>14587732</v>
      </c>
      <c r="N1909" t="s">
        <v>44</v>
      </c>
      <c r="O1909">
        <v>115</v>
      </c>
      <c r="P1909">
        <f>VLOOKUP(D1909,CPI[],2,FALSE)</f>
        <v>136.19999999999999</v>
      </c>
      <c r="Q1909" s="5">
        <f>SUM(Movie[[#This Row],[gross]]*((VLOOKUP(2024,CPI[],2,FALSE))/Movie[[#This Row],[CPI numbers]]))</f>
        <v>33598909.900146849</v>
      </c>
      <c r="R1909" s="4">
        <f>IF(Movie[[#This Row],[budget]]=0,0,SUM((Movie[[#This Row],[gross]]-Movie[[#This Row],[budget]])/Movie[[#This Row],[budget]]))</f>
        <v>-0.58320765714285716</v>
      </c>
    </row>
    <row r="1910" spans="1:18" x14ac:dyDescent="0.3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 s="1">
        <v>15000000</v>
      </c>
      <c r="M1910" s="1">
        <v>32704700</v>
      </c>
      <c r="N1910" t="s">
        <v>61</v>
      </c>
      <c r="O1910">
        <v>90</v>
      </c>
      <c r="P1910">
        <f>VLOOKUP(D1910,CPI[],2,FALSE)</f>
        <v>136.19999999999999</v>
      </c>
      <c r="Q1910" s="5">
        <f>SUM(Movie[[#This Row],[gross]]*((VLOOKUP(2024,CPI[],2,FALSE))/Movie[[#This Row],[CPI numbers]]))</f>
        <v>75326463.950073436</v>
      </c>
      <c r="R1910" s="4">
        <f>IF(Movie[[#This Row],[budget]]=0,0,SUM((Movie[[#This Row],[gross]]-Movie[[#This Row],[budget]])/Movie[[#This Row],[budget]]))</f>
        <v>1.1803133333333333</v>
      </c>
    </row>
    <row r="1911" spans="1:18" x14ac:dyDescent="0.3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 s="1">
        <v>24000000</v>
      </c>
      <c r="M1911" s="1">
        <v>65595485</v>
      </c>
      <c r="N1911" t="s">
        <v>61</v>
      </c>
      <c r="O1911">
        <v>111</v>
      </c>
      <c r="P1911">
        <f>VLOOKUP(D1911,CPI[],2,FALSE)</f>
        <v>136.19999999999999</v>
      </c>
      <c r="Q1911" s="5">
        <f>SUM(Movie[[#This Row],[gross]]*((VLOOKUP(2024,CPI[],2,FALSE))/Movie[[#This Row],[CPI numbers]]))</f>
        <v>151081524.55580032</v>
      </c>
      <c r="R1911" s="4">
        <f>IF(Movie[[#This Row],[budget]]=0,0,SUM((Movie[[#This Row],[gross]]-Movie[[#This Row],[budget]])/Movie[[#This Row],[budget]]))</f>
        <v>1.7331452083333334</v>
      </c>
    </row>
    <row r="1912" spans="1:18" x14ac:dyDescent="0.3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 s="1">
        <v>21756163</v>
      </c>
      <c r="N1912" t="s">
        <v>4143</v>
      </c>
      <c r="O1912">
        <v>102</v>
      </c>
      <c r="P1912">
        <f>VLOOKUP(D1912,CPI[],2,FALSE)</f>
        <v>136.19999999999999</v>
      </c>
      <c r="Q1912" s="5">
        <f>SUM(Movie[[#This Row],[gross]]*((VLOOKUP(2024,CPI[],2,FALSE))/Movie[[#This Row],[CPI numbers]]))</f>
        <v>50109459.127019092</v>
      </c>
      <c r="R1912" s="4">
        <f>IF(Movie[[#This Row],[budget]]=0,0,SUM((Movie[[#This Row],[gross]]-Movie[[#This Row],[budget]])/Movie[[#This Row],[budget]]))</f>
        <v>0</v>
      </c>
    </row>
    <row r="1913" spans="1:18" x14ac:dyDescent="0.3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 s="1">
        <v>28862081</v>
      </c>
      <c r="N1913" t="s">
        <v>4150</v>
      </c>
      <c r="O1913">
        <v>95</v>
      </c>
      <c r="P1913">
        <f>VLOOKUP(D1913,CPI[],2,FALSE)</f>
        <v>136.19999999999999</v>
      </c>
      <c r="Q1913" s="5">
        <f>SUM(Movie[[#This Row],[gross]]*((VLOOKUP(2024,CPI[],2,FALSE))/Movie[[#This Row],[CPI numbers]]))</f>
        <v>66476026.502936862</v>
      </c>
      <c r="R1913" s="4">
        <f>IF(Movie[[#This Row],[budget]]=0,0,SUM((Movie[[#This Row],[gross]]-Movie[[#This Row],[budget]])/Movie[[#This Row],[budget]]))</f>
        <v>0</v>
      </c>
    </row>
    <row r="1914" spans="1:18" x14ac:dyDescent="0.3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 s="1">
        <v>17000000</v>
      </c>
      <c r="M1914" s="1">
        <v>7241350</v>
      </c>
      <c r="N1914" t="s">
        <v>118</v>
      </c>
      <c r="O1914">
        <v>120</v>
      </c>
      <c r="P1914">
        <f>VLOOKUP(D1914,CPI[],2,FALSE)</f>
        <v>136.19999999999999</v>
      </c>
      <c r="Q1914" s="5">
        <f>SUM(Movie[[#This Row],[gross]]*((VLOOKUP(2024,CPI[],2,FALSE))/Movie[[#This Row],[CPI numbers]]))</f>
        <v>16678498.494860502</v>
      </c>
      <c r="R1914" s="4">
        <f>IF(Movie[[#This Row],[budget]]=0,0,SUM((Movie[[#This Row],[gross]]-Movie[[#This Row],[budget]])/Movie[[#This Row],[budget]]))</f>
        <v>-0.57403823529411768</v>
      </c>
    </row>
    <row r="1915" spans="1:18" x14ac:dyDescent="0.3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 s="1">
        <v>15000000</v>
      </c>
      <c r="M1915" s="1">
        <v>38016380</v>
      </c>
      <c r="N1915" t="s">
        <v>44</v>
      </c>
      <c r="O1915">
        <v>107</v>
      </c>
      <c r="P1915">
        <f>VLOOKUP(D1915,CPI[],2,FALSE)</f>
        <v>136.19999999999999</v>
      </c>
      <c r="Q1915" s="5">
        <f>SUM(Movie[[#This Row],[gross]]*((VLOOKUP(2024,CPI[],2,FALSE))/Movie[[#This Row],[CPI numbers]]))</f>
        <v>87560487.562408239</v>
      </c>
      <c r="R1915" s="4">
        <f>IF(Movie[[#This Row],[budget]]=0,0,SUM((Movie[[#This Row],[gross]]-Movie[[#This Row],[budget]])/Movie[[#This Row],[budget]]))</f>
        <v>1.5344253333333333</v>
      </c>
    </row>
    <row r="1916" spans="1:18" x14ac:dyDescent="0.3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 s="1">
        <v>14000000</v>
      </c>
      <c r="M1916" s="1">
        <v>39673161</v>
      </c>
      <c r="N1916" t="s">
        <v>6411</v>
      </c>
      <c r="O1916">
        <v>91</v>
      </c>
      <c r="P1916">
        <f>VLOOKUP(D1916,CPI[],2,FALSE)</f>
        <v>136.19999999999999</v>
      </c>
      <c r="Q1916" s="5">
        <f>SUM(Movie[[#This Row],[gross]]*((VLOOKUP(2024,CPI[],2,FALSE))/Movie[[#This Row],[CPI numbers]]))</f>
        <v>91376436.165198252</v>
      </c>
      <c r="R1916" s="4">
        <f>IF(Movie[[#This Row],[budget]]=0,0,SUM((Movie[[#This Row],[gross]]-Movie[[#This Row],[budget]])/Movie[[#This Row],[budget]]))</f>
        <v>1.8337972142857142</v>
      </c>
    </row>
    <row r="1917" spans="1:18" x14ac:dyDescent="0.3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 s="1">
        <v>545825</v>
      </c>
      <c r="N1917" t="s">
        <v>6417</v>
      </c>
      <c r="O1917">
        <v>118</v>
      </c>
      <c r="P1917">
        <f>VLOOKUP(D1917,CPI[],2,FALSE)</f>
        <v>136.19999999999999</v>
      </c>
      <c r="Q1917" s="5">
        <f>SUM(Movie[[#This Row],[gross]]*((VLOOKUP(2024,CPI[],2,FALSE))/Movie[[#This Row],[CPI numbers]]))</f>
        <v>1257160.8113069017</v>
      </c>
      <c r="R1917" s="4">
        <f>IF(Movie[[#This Row],[budget]]=0,0,SUM((Movie[[#This Row],[gross]]-Movie[[#This Row],[budget]])/Movie[[#This Row],[budget]]))</f>
        <v>0</v>
      </c>
    </row>
    <row r="1918" spans="1:18" x14ac:dyDescent="0.3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 s="1">
        <v>7000000</v>
      </c>
      <c r="M1918" s="1">
        <v>191125</v>
      </c>
      <c r="N1918" t="s">
        <v>31</v>
      </c>
      <c r="O1918">
        <v>127</v>
      </c>
      <c r="P1918">
        <f>VLOOKUP(D1918,CPI[],2,FALSE)</f>
        <v>136.19999999999999</v>
      </c>
      <c r="Q1918" s="5">
        <f>SUM(Movie[[#This Row],[gross]]*((VLOOKUP(2024,CPI[],2,FALSE))/Movie[[#This Row],[CPI numbers]]))</f>
        <v>440204.93759177683</v>
      </c>
      <c r="R1918" s="4">
        <f>IF(Movie[[#This Row],[budget]]=0,0,SUM((Movie[[#This Row],[gross]]-Movie[[#This Row],[budget]])/Movie[[#This Row],[budget]]))</f>
        <v>-0.97269642857142857</v>
      </c>
    </row>
    <row r="1919" spans="1:18" x14ac:dyDescent="0.3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 s="1">
        <v>40766041</v>
      </c>
      <c r="N1919" t="s">
        <v>61</v>
      </c>
      <c r="O1919">
        <v>75</v>
      </c>
      <c r="P1919">
        <f>VLOOKUP(D1919,CPI[],2,FALSE)</f>
        <v>136.19999999999999</v>
      </c>
      <c r="Q1919" s="5">
        <f>SUM(Movie[[#This Row],[gross]]*((VLOOKUP(2024,CPI[],2,FALSE))/Movie[[#This Row],[CPI numbers]]))</f>
        <v>93893590.76138033</v>
      </c>
      <c r="R1919" s="4">
        <f>IF(Movie[[#This Row],[budget]]=0,0,SUM((Movie[[#This Row],[gross]]-Movie[[#This Row],[budget]])/Movie[[#This Row],[budget]]))</f>
        <v>0</v>
      </c>
    </row>
    <row r="1920" spans="1:18" x14ac:dyDescent="0.3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 s="1">
        <v>13000000</v>
      </c>
      <c r="M1920" s="1">
        <v>4102526</v>
      </c>
      <c r="N1920" t="s">
        <v>363</v>
      </c>
      <c r="O1920">
        <v>92</v>
      </c>
      <c r="P1920">
        <f>VLOOKUP(D1920,CPI[],2,FALSE)</f>
        <v>136.19999999999999</v>
      </c>
      <c r="Q1920" s="5">
        <f>SUM(Movie[[#This Row],[gross]]*((VLOOKUP(2024,CPI[],2,FALSE))/Movie[[#This Row],[CPI numbers]]))</f>
        <v>9449063.187958885</v>
      </c>
      <c r="R1920" s="4">
        <f>IF(Movie[[#This Row],[budget]]=0,0,SUM((Movie[[#This Row],[gross]]-Movie[[#This Row],[budget]])/Movie[[#This Row],[budget]]))</f>
        <v>-0.68442107692307697</v>
      </c>
    </row>
    <row r="1921" spans="1:18" x14ac:dyDescent="0.3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 s="1">
        <v>29000000</v>
      </c>
      <c r="M1921" s="1">
        <v>22773535</v>
      </c>
      <c r="N1921" t="s">
        <v>44</v>
      </c>
      <c r="O1921">
        <v>118</v>
      </c>
      <c r="P1921">
        <f>VLOOKUP(D1921,CPI[],2,FALSE)</f>
        <v>136.19999999999999</v>
      </c>
      <c r="Q1921" s="5">
        <f>SUM(Movie[[#This Row],[gross]]*((VLOOKUP(2024,CPI[],2,FALSE))/Movie[[#This Row],[CPI numbers]]))</f>
        <v>52452701.391336277</v>
      </c>
      <c r="R1921" s="4">
        <f>IF(Movie[[#This Row],[budget]]=0,0,SUM((Movie[[#This Row],[gross]]-Movie[[#This Row],[budget]])/Movie[[#This Row],[budget]]))</f>
        <v>-0.21470568965517242</v>
      </c>
    </row>
    <row r="1922" spans="1:18" x14ac:dyDescent="0.3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 s="1">
        <v>40991329</v>
      </c>
      <c r="N1922" t="s">
        <v>180</v>
      </c>
      <c r="O1922">
        <v>134</v>
      </c>
      <c r="P1922">
        <f>VLOOKUP(D1922,CPI[],2,FALSE)</f>
        <v>136.19999999999999</v>
      </c>
      <c r="Q1922" s="5">
        <f>SUM(Movie[[#This Row],[gross]]*((VLOOKUP(2024,CPI[],2,FALSE))/Movie[[#This Row],[CPI numbers]]))</f>
        <v>94412480.964023501</v>
      </c>
      <c r="R1922" s="4">
        <f>IF(Movie[[#This Row],[budget]]=0,0,SUM((Movie[[#This Row],[gross]]-Movie[[#This Row],[budget]])/Movie[[#This Row],[budget]]))</f>
        <v>0</v>
      </c>
    </row>
    <row r="1923" spans="1:18" x14ac:dyDescent="0.3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 s="1">
        <v>135893</v>
      </c>
      <c r="N1923" t="s">
        <v>3086</v>
      </c>
      <c r="O1923">
        <v>108</v>
      </c>
      <c r="P1923">
        <f>VLOOKUP(D1923,CPI[],2,FALSE)</f>
        <v>136.19999999999999</v>
      </c>
      <c r="Q1923" s="5">
        <f>SUM(Movie[[#This Row],[gross]]*((VLOOKUP(2024,CPI[],2,FALSE))/Movie[[#This Row],[CPI numbers]]))</f>
        <v>312992.90822320123</v>
      </c>
      <c r="R1923" s="4">
        <f>IF(Movie[[#This Row],[budget]]=0,0,SUM((Movie[[#This Row],[gross]]-Movie[[#This Row],[budget]])/Movie[[#This Row],[budget]]))</f>
        <v>0</v>
      </c>
    </row>
    <row r="1924" spans="1:18" x14ac:dyDescent="0.3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 s="1">
        <v>2971661</v>
      </c>
      <c r="N1924" t="s">
        <v>6437</v>
      </c>
      <c r="O1924">
        <v>102</v>
      </c>
      <c r="P1924">
        <f>VLOOKUP(D1924,CPI[],2,FALSE)</f>
        <v>136.19999999999999</v>
      </c>
      <c r="Q1924" s="5">
        <f>SUM(Movie[[#This Row],[gross]]*((VLOOKUP(2024,CPI[],2,FALSE))/Movie[[#This Row],[CPI numbers]]))</f>
        <v>6844420.3795888405</v>
      </c>
      <c r="R1924" s="4">
        <f>IF(Movie[[#This Row],[budget]]=0,0,SUM((Movie[[#This Row],[gross]]-Movie[[#This Row],[budget]])/Movie[[#This Row],[budget]]))</f>
        <v>0</v>
      </c>
    </row>
    <row r="1925" spans="1:18" x14ac:dyDescent="0.3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 s="1">
        <v>25000000</v>
      </c>
      <c r="M1925" s="1">
        <v>36489888</v>
      </c>
      <c r="N1925" t="s">
        <v>44</v>
      </c>
      <c r="O1925">
        <v>97</v>
      </c>
      <c r="P1925">
        <f>VLOOKUP(D1925,CPI[],2,FALSE)</f>
        <v>136.19999999999999</v>
      </c>
      <c r="Q1925" s="5">
        <f>SUM(Movie[[#This Row],[gross]]*((VLOOKUP(2024,CPI[],2,FALSE))/Movie[[#This Row],[CPI numbers]]))</f>
        <v>84044624.563876659</v>
      </c>
      <c r="R1925" s="4">
        <f>IF(Movie[[#This Row],[budget]]=0,0,SUM((Movie[[#This Row],[gross]]-Movie[[#This Row],[budget]])/Movie[[#This Row],[budget]]))</f>
        <v>0.45959551999999998</v>
      </c>
    </row>
    <row r="1926" spans="1:18" x14ac:dyDescent="0.3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 s="1">
        <v>25000000</v>
      </c>
      <c r="M1926" s="1">
        <v>33691313</v>
      </c>
      <c r="N1926" t="s">
        <v>23</v>
      </c>
      <c r="O1926">
        <v>101</v>
      </c>
      <c r="P1926">
        <f>VLOOKUP(D1926,CPI[],2,FALSE)</f>
        <v>136.19999999999999</v>
      </c>
      <c r="Q1926" s="5">
        <f>SUM(Movie[[#This Row],[gross]]*((VLOOKUP(2024,CPI[],2,FALSE))/Movie[[#This Row],[CPI numbers]]))</f>
        <v>77598861.146108672</v>
      </c>
      <c r="R1926" s="4">
        <f>IF(Movie[[#This Row],[budget]]=0,0,SUM((Movie[[#This Row],[gross]]-Movie[[#This Row],[budget]])/Movie[[#This Row],[budget]]))</f>
        <v>0.34765252000000002</v>
      </c>
    </row>
    <row r="1927" spans="1:18" x14ac:dyDescent="0.3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 s="1">
        <v>1277404</v>
      </c>
      <c r="N1927" t="s">
        <v>2026</v>
      </c>
      <c r="O1927">
        <v>100</v>
      </c>
      <c r="P1927">
        <f>VLOOKUP(D1927,CPI[],2,FALSE)</f>
        <v>136.19999999999999</v>
      </c>
      <c r="Q1927" s="5">
        <f>SUM(Movie[[#This Row],[gross]]*((VLOOKUP(2024,CPI[],2,FALSE))/Movie[[#This Row],[CPI numbers]]))</f>
        <v>2942155.9089574157</v>
      </c>
      <c r="R1927" s="4">
        <f>IF(Movie[[#This Row],[budget]]=0,0,SUM((Movie[[#This Row],[gross]]-Movie[[#This Row],[budget]])/Movie[[#This Row],[budget]]))</f>
        <v>0</v>
      </c>
    </row>
    <row r="1928" spans="1:18" x14ac:dyDescent="0.3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 s="1">
        <v>13000000</v>
      </c>
      <c r="M1928" s="1">
        <v>3752428</v>
      </c>
      <c r="N1928" t="s">
        <v>3526</v>
      </c>
      <c r="O1928">
        <v>95</v>
      </c>
      <c r="P1928">
        <f>VLOOKUP(D1928,CPI[],2,FALSE)</f>
        <v>136.19999999999999</v>
      </c>
      <c r="Q1928" s="5">
        <f>SUM(Movie[[#This Row],[gross]]*((VLOOKUP(2024,CPI[],2,FALSE))/Movie[[#This Row],[CPI numbers]]))</f>
        <v>8642706.7812041119</v>
      </c>
      <c r="R1928" s="4">
        <f>IF(Movie[[#This Row],[budget]]=0,0,SUM((Movie[[#This Row],[gross]]-Movie[[#This Row],[budget]])/Movie[[#This Row],[budget]]))</f>
        <v>-0.71135169230769235</v>
      </c>
    </row>
    <row r="1929" spans="1:18" x14ac:dyDescent="0.3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 s="1">
        <v>18000000</v>
      </c>
      <c r="M1929" s="1">
        <v>11657385</v>
      </c>
      <c r="N1929" t="s">
        <v>1083</v>
      </c>
      <c r="O1929">
        <v>77</v>
      </c>
      <c r="P1929">
        <f>VLOOKUP(D1929,CPI[],2,FALSE)</f>
        <v>136.19999999999999</v>
      </c>
      <c r="Q1929" s="5">
        <f>SUM(Movie[[#This Row],[gross]]*((VLOOKUP(2024,CPI[],2,FALSE))/Movie[[#This Row],[CPI numbers]]))</f>
        <v>26849645.187224671</v>
      </c>
      <c r="R1929" s="4">
        <f>IF(Movie[[#This Row],[budget]]=0,0,SUM((Movie[[#This Row],[gross]]-Movie[[#This Row],[budget]])/Movie[[#This Row],[budget]]))</f>
        <v>-0.3523675</v>
      </c>
    </row>
    <row r="1930" spans="1:18" x14ac:dyDescent="0.3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 s="1">
        <v>13500000</v>
      </c>
      <c r="M1930" s="1">
        <v>26255594</v>
      </c>
      <c r="N1930" t="s">
        <v>44</v>
      </c>
      <c r="O1930">
        <v>108</v>
      </c>
      <c r="P1930">
        <f>VLOOKUP(D1930,CPI[],2,FALSE)</f>
        <v>136.19999999999999</v>
      </c>
      <c r="Q1930" s="5">
        <f>SUM(Movie[[#This Row],[gross]]*((VLOOKUP(2024,CPI[],2,FALSE))/Movie[[#This Row],[CPI numbers]]))</f>
        <v>60472686.033773869</v>
      </c>
      <c r="R1930" s="4">
        <f>IF(Movie[[#This Row],[budget]]=0,0,SUM((Movie[[#This Row],[gross]]-Movie[[#This Row],[budget]])/Movie[[#This Row],[budget]]))</f>
        <v>0.94485881481481482</v>
      </c>
    </row>
    <row r="1931" spans="1:18" x14ac:dyDescent="0.3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 s="1">
        <v>6000000</v>
      </c>
      <c r="M1931" s="1">
        <v>1193062</v>
      </c>
      <c r="N1931" t="s">
        <v>3978</v>
      </c>
      <c r="O1931">
        <v>91</v>
      </c>
      <c r="P1931">
        <f>VLOOKUP(D1931,CPI[],2,FALSE)</f>
        <v>136.19999999999999</v>
      </c>
      <c r="Q1931" s="5">
        <f>SUM(Movie[[#This Row],[gross]]*((VLOOKUP(2024,CPI[],2,FALSE))/Movie[[#This Row],[CPI numbers]]))</f>
        <v>2747896.8384728343</v>
      </c>
      <c r="R1931" s="4">
        <f>IF(Movie[[#This Row],[budget]]=0,0,SUM((Movie[[#This Row],[gross]]-Movie[[#This Row],[budget]])/Movie[[#This Row],[budget]]))</f>
        <v>-0.80115633333333336</v>
      </c>
    </row>
    <row r="1932" spans="1:18" x14ac:dyDescent="0.3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 s="1">
        <v>573904</v>
      </c>
      <c r="N1932" t="s">
        <v>4664</v>
      </c>
      <c r="O1932">
        <v>111</v>
      </c>
      <c r="P1932">
        <f>VLOOKUP(D1932,CPI[],2,FALSE)</f>
        <v>136.19999999999999</v>
      </c>
      <c r="Q1932" s="5">
        <f>SUM(Movie[[#This Row],[gross]]*((VLOOKUP(2024,CPI[],2,FALSE))/Movie[[#This Row],[CPI numbers]]))</f>
        <v>1321833.2217327461</v>
      </c>
      <c r="R1932" s="4">
        <f>IF(Movie[[#This Row],[budget]]=0,0,SUM((Movie[[#This Row],[gross]]-Movie[[#This Row],[budget]])/Movie[[#This Row],[budget]]))</f>
        <v>0</v>
      </c>
    </row>
    <row r="1933" spans="1:18" x14ac:dyDescent="0.3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 s="1">
        <v>14000000</v>
      </c>
      <c r="M1933" s="1">
        <v>15545943</v>
      </c>
      <c r="N1933" t="s">
        <v>5246</v>
      </c>
      <c r="O1933">
        <v>103</v>
      </c>
      <c r="P1933">
        <f>VLOOKUP(D1933,CPI[],2,FALSE)</f>
        <v>136.19999999999999</v>
      </c>
      <c r="Q1933" s="5">
        <f>SUM(Movie[[#This Row],[gross]]*((VLOOKUP(2024,CPI[],2,FALSE))/Movie[[#This Row],[CPI numbers]]))</f>
        <v>35805890.74229075</v>
      </c>
      <c r="R1933" s="4">
        <f>IF(Movie[[#This Row],[budget]]=0,0,SUM((Movie[[#This Row],[gross]]-Movie[[#This Row],[budget]])/Movie[[#This Row],[budget]]))</f>
        <v>0.11042449999999999</v>
      </c>
    </row>
    <row r="1934" spans="1:18" x14ac:dyDescent="0.3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 s="1">
        <v>14000000</v>
      </c>
      <c r="M1934" s="1">
        <v>34793160</v>
      </c>
      <c r="N1934" t="s">
        <v>1724</v>
      </c>
      <c r="O1934">
        <v>107</v>
      </c>
      <c r="P1934">
        <f>VLOOKUP(D1934,CPI[],2,FALSE)</f>
        <v>136.19999999999999</v>
      </c>
      <c r="Q1934" s="5">
        <f>SUM(Movie[[#This Row],[gross]]*((VLOOKUP(2024,CPI[],2,FALSE))/Movie[[#This Row],[CPI numbers]]))</f>
        <v>80136668.810572699</v>
      </c>
      <c r="R1934" s="4">
        <f>IF(Movie[[#This Row],[budget]]=0,0,SUM((Movie[[#This Row],[gross]]-Movie[[#This Row],[budget]])/Movie[[#This Row],[budget]]))</f>
        <v>1.4852257142857144</v>
      </c>
    </row>
    <row r="1935" spans="1:18" x14ac:dyDescent="0.3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 s="1">
        <v>23000000</v>
      </c>
      <c r="M1935" s="1">
        <v>829625</v>
      </c>
      <c r="N1935" t="s">
        <v>6462</v>
      </c>
      <c r="O1935">
        <v>158</v>
      </c>
      <c r="P1935">
        <f>VLOOKUP(D1935,CPI[],2,FALSE)</f>
        <v>136.19999999999999</v>
      </c>
      <c r="Q1935" s="5">
        <f>SUM(Movie[[#This Row],[gross]]*((VLOOKUP(2024,CPI[],2,FALSE))/Movie[[#This Row],[CPI numbers]]))</f>
        <v>1910817.6395007344</v>
      </c>
      <c r="R1935" s="4">
        <f>IF(Movie[[#This Row],[budget]]=0,0,SUM((Movie[[#This Row],[gross]]-Movie[[#This Row],[budget]])/Movie[[#This Row],[budget]]))</f>
        <v>-0.96392934782608697</v>
      </c>
    </row>
    <row r="1936" spans="1:18" x14ac:dyDescent="0.3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 s="1">
        <v>25092802</v>
      </c>
      <c r="N1936" t="s">
        <v>180</v>
      </c>
      <c r="O1936">
        <v>104</v>
      </c>
      <c r="P1936">
        <f>VLOOKUP(D1936,CPI[],2,FALSE)</f>
        <v>136.19999999999999</v>
      </c>
      <c r="Q1936" s="5">
        <f>SUM(Movie[[#This Row],[gross]]*((VLOOKUP(2024,CPI[],2,FALSE))/Movie[[#This Row],[CPI numbers]]))</f>
        <v>57794507.98384729</v>
      </c>
      <c r="R1936" s="4">
        <f>IF(Movie[[#This Row],[budget]]=0,0,SUM((Movie[[#This Row],[gross]]-Movie[[#This Row],[budget]])/Movie[[#This Row],[budget]]))</f>
        <v>0</v>
      </c>
    </row>
    <row r="1937" spans="1:18" x14ac:dyDescent="0.3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 s="1">
        <v>17000000</v>
      </c>
      <c r="M1937" s="1">
        <v>4603929</v>
      </c>
      <c r="N1937" t="s">
        <v>180</v>
      </c>
      <c r="O1937">
        <v>107</v>
      </c>
      <c r="P1937">
        <f>VLOOKUP(D1937,CPI[],2,FALSE)</f>
        <v>136.19999999999999</v>
      </c>
      <c r="Q1937" s="5">
        <f>SUM(Movie[[#This Row],[gross]]*((VLOOKUP(2024,CPI[],2,FALSE))/Movie[[#This Row],[CPI numbers]]))</f>
        <v>10603909.892070485</v>
      </c>
      <c r="R1937" s="4">
        <f>IF(Movie[[#This Row],[budget]]=0,0,SUM((Movie[[#This Row],[gross]]-Movie[[#This Row],[budget]])/Movie[[#This Row],[budget]]))</f>
        <v>-0.72918064705882357</v>
      </c>
    </row>
    <row r="1938" spans="1:18" x14ac:dyDescent="0.3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 s="1">
        <v>22000000</v>
      </c>
      <c r="M1938" s="1">
        <v>11511031</v>
      </c>
      <c r="N1938" t="s">
        <v>6468</v>
      </c>
      <c r="O1938">
        <v>98</v>
      </c>
      <c r="P1938">
        <f>VLOOKUP(D1938,CPI[],2,FALSE)</f>
        <v>136.19999999999999</v>
      </c>
      <c r="Q1938" s="5">
        <f>SUM(Movie[[#This Row],[gross]]*((VLOOKUP(2024,CPI[],2,FALSE))/Movie[[#This Row],[CPI numbers]]))</f>
        <v>26512558.184287816</v>
      </c>
      <c r="R1938" s="4">
        <f>IF(Movie[[#This Row],[budget]]=0,0,SUM((Movie[[#This Row],[gross]]-Movie[[#This Row],[budget]])/Movie[[#This Row],[budget]]))</f>
        <v>-0.47677131818181817</v>
      </c>
    </row>
    <row r="1939" spans="1:18" x14ac:dyDescent="0.3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 s="1">
        <v>2603061</v>
      </c>
      <c r="N1939" t="s">
        <v>6472</v>
      </c>
      <c r="O1939">
        <v>125</v>
      </c>
      <c r="P1939">
        <f>VLOOKUP(D1939,CPI[],2,FALSE)</f>
        <v>136.19999999999999</v>
      </c>
      <c r="Q1939" s="5">
        <f>SUM(Movie[[#This Row],[gross]]*((VLOOKUP(2024,CPI[],2,FALSE))/Movie[[#This Row],[CPI numbers]]))</f>
        <v>5995449.6013215864</v>
      </c>
      <c r="R1939" s="4">
        <f>IF(Movie[[#This Row],[budget]]=0,0,SUM((Movie[[#This Row],[gross]]-Movie[[#This Row],[budget]])/Movie[[#This Row],[budget]]))</f>
        <v>0</v>
      </c>
    </row>
    <row r="1940" spans="1:18" x14ac:dyDescent="0.3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 s="1">
        <v>6948859</v>
      </c>
      <c r="N1940" t="s">
        <v>2026</v>
      </c>
      <c r="O1940">
        <v>90</v>
      </c>
      <c r="P1940">
        <f>VLOOKUP(D1940,CPI[],2,FALSE)</f>
        <v>136.19999999999999</v>
      </c>
      <c r="Q1940" s="5">
        <f>SUM(Movie[[#This Row],[gross]]*((VLOOKUP(2024,CPI[],2,FALSE))/Movie[[#This Row],[CPI numbers]]))</f>
        <v>16004824.290014686</v>
      </c>
      <c r="R1940" s="4">
        <f>IF(Movie[[#This Row],[budget]]=0,0,SUM((Movie[[#This Row],[gross]]-Movie[[#This Row],[budget]])/Movie[[#This Row],[budget]]))</f>
        <v>0</v>
      </c>
    </row>
    <row r="1941" spans="1:18" x14ac:dyDescent="0.3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 s="1">
        <v>4205000</v>
      </c>
      <c r="N1941" t="s">
        <v>6480</v>
      </c>
      <c r="O1941">
        <v>91</v>
      </c>
      <c r="P1941">
        <f>VLOOKUP(D1941,CPI[],2,FALSE)</f>
        <v>136.19999999999999</v>
      </c>
      <c r="Q1941" s="5">
        <f>SUM(Movie[[#This Row],[gross]]*((VLOOKUP(2024,CPI[],2,FALSE))/Movie[[#This Row],[CPI numbers]]))</f>
        <v>9685084.4346549194</v>
      </c>
      <c r="R1941" s="4">
        <f>IF(Movie[[#This Row],[budget]]=0,0,SUM((Movie[[#This Row],[gross]]-Movie[[#This Row],[budget]])/Movie[[#This Row],[budget]]))</f>
        <v>0</v>
      </c>
    </row>
    <row r="1942" spans="1:18" x14ac:dyDescent="0.3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 s="1">
        <v>23000000</v>
      </c>
      <c r="M1942" s="1">
        <v>20246790</v>
      </c>
      <c r="N1942" t="s">
        <v>61</v>
      </c>
      <c r="O1942">
        <v>104</v>
      </c>
      <c r="P1942">
        <f>VLOOKUP(D1942,CPI[],2,FALSE)</f>
        <v>136.19999999999999</v>
      </c>
      <c r="Q1942" s="5">
        <f>SUM(Movie[[#This Row],[gross]]*((VLOOKUP(2024,CPI[],2,FALSE))/Movie[[#This Row],[CPI numbers]]))</f>
        <v>46633025.132158592</v>
      </c>
      <c r="R1942" s="4">
        <f>IF(Movie[[#This Row],[budget]]=0,0,SUM((Movie[[#This Row],[gross]]-Movie[[#This Row],[budget]])/Movie[[#This Row],[budget]]))</f>
        <v>-0.11970478260869566</v>
      </c>
    </row>
    <row r="1943" spans="1:18" x14ac:dyDescent="0.3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 s="1">
        <v>10405394</v>
      </c>
      <c r="N1943" t="s">
        <v>554</v>
      </c>
      <c r="O1943">
        <v>80</v>
      </c>
      <c r="P1943">
        <f>VLOOKUP(D1943,CPI[],2,FALSE)</f>
        <v>136.19999999999999</v>
      </c>
      <c r="Q1943" s="5">
        <f>SUM(Movie[[#This Row],[gross]]*((VLOOKUP(2024,CPI[],2,FALSE))/Movie[[#This Row],[CPI numbers]]))</f>
        <v>23966021.276064612</v>
      </c>
      <c r="R1943" s="4">
        <f>IF(Movie[[#This Row],[budget]]=0,0,SUM((Movie[[#This Row],[gross]]-Movie[[#This Row],[budget]])/Movie[[#This Row],[budget]]))</f>
        <v>0</v>
      </c>
    </row>
    <row r="1944" spans="1:18" x14ac:dyDescent="0.3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 s="1">
        <v>7788597</v>
      </c>
      <c r="N1944" t="s">
        <v>23</v>
      </c>
      <c r="O1944">
        <v>88</v>
      </c>
      <c r="P1944">
        <f>VLOOKUP(D1944,CPI[],2,FALSE)</f>
        <v>136.19999999999999</v>
      </c>
      <c r="Q1944" s="5">
        <f>SUM(Movie[[#This Row],[gross]]*((VLOOKUP(2024,CPI[],2,FALSE))/Movie[[#This Row],[CPI numbers]]))</f>
        <v>17938934.500000004</v>
      </c>
      <c r="R1944" s="4">
        <f>IF(Movie[[#This Row],[budget]]=0,0,SUM((Movie[[#This Row],[gross]]-Movie[[#This Row],[budget]])/Movie[[#This Row],[budget]]))</f>
        <v>0</v>
      </c>
    </row>
    <row r="1945" spans="1:18" x14ac:dyDescent="0.3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 s="1">
        <v>9689816</v>
      </c>
      <c r="N1945" t="s">
        <v>44</v>
      </c>
      <c r="O1945">
        <v>107</v>
      </c>
      <c r="P1945">
        <f>VLOOKUP(D1945,CPI[],2,FALSE)</f>
        <v>136.19999999999999</v>
      </c>
      <c r="Q1945" s="5">
        <f>SUM(Movie[[#This Row],[gross]]*((VLOOKUP(2024,CPI[],2,FALSE))/Movie[[#This Row],[CPI numbers]]))</f>
        <v>22317880.17033774</v>
      </c>
      <c r="R1945" s="4">
        <f>IF(Movie[[#This Row],[budget]]=0,0,SUM((Movie[[#This Row],[gross]]-Movie[[#This Row],[budget]])/Movie[[#This Row],[budget]]))</f>
        <v>0</v>
      </c>
    </row>
    <row r="1946" spans="1:18" x14ac:dyDescent="0.3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 s="1">
        <v>18000000</v>
      </c>
      <c r="M1946" s="1">
        <v>82264675</v>
      </c>
      <c r="N1946" t="s">
        <v>6494</v>
      </c>
      <c r="O1946">
        <v>111</v>
      </c>
      <c r="P1946">
        <f>VLOOKUP(D1946,CPI[],2,FALSE)</f>
        <v>136.19999999999999</v>
      </c>
      <c r="Q1946" s="5">
        <f>SUM(Movie[[#This Row],[gross]]*((VLOOKUP(2024,CPI[],2,FALSE))/Movie[[#This Row],[CPI numbers]]))</f>
        <v>189474512.09618211</v>
      </c>
      <c r="R1946" s="4">
        <f>IF(Movie[[#This Row],[budget]]=0,0,SUM((Movie[[#This Row],[gross]]-Movie[[#This Row],[budget]])/Movie[[#This Row],[budget]]))</f>
        <v>3.5702597222222221</v>
      </c>
    </row>
    <row r="1947" spans="1:18" x14ac:dyDescent="0.3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 s="1">
        <v>394631</v>
      </c>
      <c r="N1947" t="s">
        <v>23</v>
      </c>
      <c r="O1947">
        <v>94</v>
      </c>
      <c r="P1947">
        <f>VLOOKUP(D1947,CPI[],2,FALSE)</f>
        <v>136.19999999999999</v>
      </c>
      <c r="Q1947" s="5">
        <f>SUM(Movie[[#This Row],[gross]]*((VLOOKUP(2024,CPI[],2,FALSE))/Movie[[#This Row],[CPI numbers]]))</f>
        <v>908926.1725403819</v>
      </c>
      <c r="R1947" s="4">
        <f>IF(Movie[[#This Row],[budget]]=0,0,SUM((Movie[[#This Row],[gross]]-Movie[[#This Row],[budget]])/Movie[[#This Row],[budget]]))</f>
        <v>0</v>
      </c>
    </row>
    <row r="1948" spans="1:18" x14ac:dyDescent="0.3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 s="1">
        <v>1008404</v>
      </c>
      <c r="N1948" t="s">
        <v>6499</v>
      </c>
      <c r="O1948">
        <v>85</v>
      </c>
      <c r="P1948">
        <f>VLOOKUP(D1948,CPI[],2,FALSE)</f>
        <v>136.19999999999999</v>
      </c>
      <c r="Q1948" s="5">
        <f>SUM(Movie[[#This Row],[gross]]*((VLOOKUP(2024,CPI[],2,FALSE))/Movie[[#This Row],[CPI numbers]]))</f>
        <v>2322586.892804699</v>
      </c>
      <c r="R1948" s="4">
        <f>IF(Movie[[#This Row],[budget]]=0,0,SUM((Movie[[#This Row],[gross]]-Movie[[#This Row],[budget]])/Movie[[#This Row],[budget]]))</f>
        <v>0</v>
      </c>
    </row>
    <row r="1949" spans="1:18" x14ac:dyDescent="0.3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 s="1">
        <v>4313473</v>
      </c>
      <c r="N1949" t="s">
        <v>4070</v>
      </c>
      <c r="O1949">
        <v>104</v>
      </c>
      <c r="P1949">
        <f>VLOOKUP(D1949,CPI[],2,FALSE)</f>
        <v>136.19999999999999</v>
      </c>
      <c r="Q1949" s="5">
        <f>SUM(Movie[[#This Row],[gross]]*((VLOOKUP(2024,CPI[],2,FALSE))/Movie[[#This Row],[CPI numbers]]))</f>
        <v>9934922.7613803241</v>
      </c>
      <c r="R1949" s="4">
        <f>IF(Movie[[#This Row],[budget]]=0,0,SUM((Movie[[#This Row],[gross]]-Movie[[#This Row],[budget]])/Movie[[#This Row],[budget]]))</f>
        <v>0</v>
      </c>
    </row>
    <row r="1950" spans="1:18" x14ac:dyDescent="0.3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 s="1">
        <v>25682090</v>
      </c>
      <c r="N1950" t="s">
        <v>23</v>
      </c>
      <c r="O1950">
        <v>103</v>
      </c>
      <c r="P1950">
        <f>VLOOKUP(D1950,CPI[],2,FALSE)</f>
        <v>136.19999999999999</v>
      </c>
      <c r="Q1950" s="5">
        <f>SUM(Movie[[#This Row],[gross]]*((VLOOKUP(2024,CPI[],2,FALSE))/Movie[[#This Row],[CPI numbers]]))</f>
        <v>59151774.104258448</v>
      </c>
      <c r="R1950" s="4">
        <f>IF(Movie[[#This Row],[budget]]=0,0,SUM((Movie[[#This Row],[gross]]-Movie[[#This Row],[budget]])/Movie[[#This Row],[budget]]))</f>
        <v>0</v>
      </c>
    </row>
    <row r="1951" spans="1:18" x14ac:dyDescent="0.3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 s="1">
        <v>18000000</v>
      </c>
      <c r="M1951" s="1">
        <v>5546827</v>
      </c>
      <c r="N1951" t="s">
        <v>118</v>
      </c>
      <c r="O1951">
        <v>96</v>
      </c>
      <c r="P1951">
        <f>VLOOKUP(D1951,CPI[],2,FALSE)</f>
        <v>136.19999999999999</v>
      </c>
      <c r="Q1951" s="5">
        <f>SUM(Movie[[#This Row],[gross]]*((VLOOKUP(2024,CPI[],2,FALSE))/Movie[[#This Row],[CPI numbers]]))</f>
        <v>12775621.364904553</v>
      </c>
      <c r="R1951" s="4">
        <f>IF(Movie[[#This Row],[budget]]=0,0,SUM((Movie[[#This Row],[gross]]-Movie[[#This Row],[budget]])/Movie[[#This Row],[budget]]))</f>
        <v>-0.6918429444444445</v>
      </c>
    </row>
    <row r="1952" spans="1:18" x14ac:dyDescent="0.3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 s="1">
        <v>2415396</v>
      </c>
      <c r="N1952" t="s">
        <v>536</v>
      </c>
      <c r="O1952">
        <v>99</v>
      </c>
      <c r="P1952">
        <f>VLOOKUP(D1952,CPI[],2,FALSE)</f>
        <v>136.19999999999999</v>
      </c>
      <c r="Q1952" s="5">
        <f>SUM(Movie[[#This Row],[gross]]*((VLOOKUP(2024,CPI[],2,FALSE))/Movie[[#This Row],[CPI numbers]]))</f>
        <v>5563213.8414096925</v>
      </c>
      <c r="R1952" s="4">
        <f>IF(Movie[[#This Row],[budget]]=0,0,SUM((Movie[[#This Row],[gross]]-Movie[[#This Row],[budget]])/Movie[[#This Row],[budget]]))</f>
        <v>0</v>
      </c>
    </row>
    <row r="1953" spans="1:18" x14ac:dyDescent="0.3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 s="1">
        <v>2000000</v>
      </c>
      <c r="N1953" t="s">
        <v>2249</v>
      </c>
      <c r="O1953">
        <v>97</v>
      </c>
      <c r="P1953">
        <f>VLOOKUP(D1953,CPI[],2,FALSE)</f>
        <v>136.19999999999999</v>
      </c>
      <c r="Q1953" s="5">
        <f>SUM(Movie[[#This Row],[gross]]*((VLOOKUP(2024,CPI[],2,FALSE))/Movie[[#This Row],[CPI numbers]]))</f>
        <v>0</v>
      </c>
      <c r="R1953" s="4">
        <f>IF(Movie[[#This Row],[budget]]=0,0,SUM((Movie[[#This Row],[gross]]-Movie[[#This Row],[budget]])/Movie[[#This Row],[budget]]))</f>
        <v>-1</v>
      </c>
    </row>
    <row r="1954" spans="1:18" x14ac:dyDescent="0.3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 s="1">
        <v>1710057</v>
      </c>
      <c r="N1954" t="s">
        <v>6512</v>
      </c>
      <c r="O1954">
        <v>112</v>
      </c>
      <c r="P1954">
        <f>VLOOKUP(D1954,CPI[],2,FALSE)</f>
        <v>136.19999999999999</v>
      </c>
      <c r="Q1954" s="5">
        <f>SUM(Movie[[#This Row],[gross]]*((VLOOKUP(2024,CPI[],2,FALSE))/Movie[[#This Row],[CPI numbers]]))</f>
        <v>3938655.5132158594</v>
      </c>
      <c r="R1954" s="4">
        <f>IF(Movie[[#This Row],[budget]]=0,0,SUM((Movie[[#This Row],[gross]]-Movie[[#This Row],[budget]])/Movie[[#This Row],[budget]]))</f>
        <v>0</v>
      </c>
    </row>
    <row r="1955" spans="1:18" x14ac:dyDescent="0.3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 s="1">
        <v>10000000</v>
      </c>
      <c r="M1955" s="1">
        <v>25010896</v>
      </c>
      <c r="N1955" t="s">
        <v>50</v>
      </c>
      <c r="O1955">
        <v>99</v>
      </c>
      <c r="P1955">
        <f>VLOOKUP(D1955,CPI[],2,FALSE)</f>
        <v>136.19999999999999</v>
      </c>
      <c r="Q1955" s="5">
        <f>SUM(Movie[[#This Row],[gross]]*((VLOOKUP(2024,CPI[],2,FALSE))/Movie[[#This Row],[CPI numbers]]))</f>
        <v>57605859.582966231</v>
      </c>
      <c r="R1955" s="4">
        <f>IF(Movie[[#This Row],[budget]]=0,0,SUM((Movie[[#This Row],[gross]]-Movie[[#This Row],[budget]])/Movie[[#This Row],[budget]]))</f>
        <v>1.5010896</v>
      </c>
    </row>
    <row r="1956" spans="1:18" x14ac:dyDescent="0.3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 s="1">
        <v>14000000</v>
      </c>
      <c r="M1956" s="1">
        <v>2735731</v>
      </c>
      <c r="N1956" t="s">
        <v>290</v>
      </c>
      <c r="O1956">
        <v>85</v>
      </c>
      <c r="P1956">
        <f>VLOOKUP(D1956,CPI[],2,FALSE)</f>
        <v>136.19999999999999</v>
      </c>
      <c r="Q1956" s="5">
        <f>SUM(Movie[[#This Row],[gross]]*((VLOOKUP(2024,CPI[],2,FALSE))/Movie[[#This Row],[CPI numbers]]))</f>
        <v>6301019.197503672</v>
      </c>
      <c r="R1956" s="4">
        <f>IF(Movie[[#This Row],[budget]]=0,0,SUM((Movie[[#This Row],[gross]]-Movie[[#This Row],[budget]])/Movie[[#This Row],[budget]]))</f>
        <v>-0.80459064285714288</v>
      </c>
    </row>
    <row r="1957" spans="1:18" x14ac:dyDescent="0.3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 s="1">
        <v>1400000</v>
      </c>
      <c r="M1957" s="1">
        <v>115103</v>
      </c>
      <c r="N1957" t="s">
        <v>6518</v>
      </c>
      <c r="O1957">
        <v>87</v>
      </c>
      <c r="P1957">
        <f>VLOOKUP(D1957,CPI[],2,FALSE)</f>
        <v>136.19999999999999</v>
      </c>
      <c r="Q1957" s="5">
        <f>SUM(Movie[[#This Row],[gross]]*((VLOOKUP(2024,CPI[],2,FALSE))/Movie[[#This Row],[CPI numbers]]))</f>
        <v>265108.7452276065</v>
      </c>
      <c r="R1957" s="4">
        <f>IF(Movie[[#This Row],[budget]]=0,0,SUM((Movie[[#This Row],[gross]]-Movie[[#This Row],[budget]])/Movie[[#This Row],[budget]]))</f>
        <v>-0.91778357142857148</v>
      </c>
    </row>
    <row r="1958" spans="1:18" x14ac:dyDescent="0.3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 s="1">
        <v>8211952</v>
      </c>
      <c r="N1958" t="s">
        <v>3187</v>
      </c>
      <c r="O1958">
        <v>101</v>
      </c>
      <c r="P1958">
        <f>VLOOKUP(D1958,CPI[],2,FALSE)</f>
        <v>136.19999999999999</v>
      </c>
      <c r="Q1958" s="5">
        <f>SUM(Movie[[#This Row],[gross]]*((VLOOKUP(2024,CPI[],2,FALSE))/Movie[[#This Row],[CPI numbers]]))</f>
        <v>18914018.666666668</v>
      </c>
      <c r="R1958" s="4">
        <f>IF(Movie[[#This Row],[budget]]=0,0,SUM((Movie[[#This Row],[gross]]-Movie[[#This Row],[budget]])/Movie[[#This Row],[budget]]))</f>
        <v>0</v>
      </c>
    </row>
    <row r="1959" spans="1:18" x14ac:dyDescent="0.3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 s="1">
        <v>48000000</v>
      </c>
      <c r="M1959" s="1">
        <v>15565363</v>
      </c>
      <c r="N1959" t="s">
        <v>2092</v>
      </c>
      <c r="O1959">
        <v>106</v>
      </c>
      <c r="P1959">
        <f>VLOOKUP(D1959,CPI[],2,FALSE)</f>
        <v>136.19999999999999</v>
      </c>
      <c r="Q1959" s="5">
        <f>SUM(Movie[[#This Row],[gross]]*((VLOOKUP(2024,CPI[],2,FALSE))/Movie[[#This Row],[CPI numbers]]))</f>
        <v>35850619.479442</v>
      </c>
      <c r="R1959" s="4">
        <f>IF(Movie[[#This Row],[budget]]=0,0,SUM((Movie[[#This Row],[gross]]-Movie[[#This Row],[budget]])/Movie[[#This Row],[budget]]))</f>
        <v>-0.67572160416666671</v>
      </c>
    </row>
    <row r="1960" spans="1:18" x14ac:dyDescent="0.3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 s="1">
        <v>1015007</v>
      </c>
      <c r="N1960" t="s">
        <v>6526</v>
      </c>
      <c r="O1960">
        <v>112</v>
      </c>
      <c r="P1960">
        <f>VLOOKUP(D1960,CPI[],2,FALSE)</f>
        <v>136.19999999999999</v>
      </c>
      <c r="Q1960" s="5">
        <f>SUM(Movie[[#This Row],[gross]]*((VLOOKUP(2024,CPI[],2,FALSE))/Movie[[#This Row],[CPI numbers]]))</f>
        <v>2337795.1240822324</v>
      </c>
      <c r="R1960" s="4">
        <f>IF(Movie[[#This Row],[budget]]=0,0,SUM((Movie[[#This Row],[gross]]-Movie[[#This Row],[budget]])/Movie[[#This Row],[budget]]))</f>
        <v>0</v>
      </c>
    </row>
    <row r="1961" spans="1:18" x14ac:dyDescent="0.3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 s="1">
        <v>38120905</v>
      </c>
      <c r="N1961" t="s">
        <v>2092</v>
      </c>
      <c r="O1961">
        <v>122</v>
      </c>
      <c r="P1961">
        <f>VLOOKUP(D1961,CPI[],2,FALSE)</f>
        <v>136.19999999999999</v>
      </c>
      <c r="Q1961" s="5">
        <f>SUM(Movie[[#This Row],[gross]]*((VLOOKUP(2024,CPI[],2,FALSE))/Movie[[#This Row],[CPI numbers]]))</f>
        <v>87801232.73494862</v>
      </c>
      <c r="R1961" s="4">
        <f>IF(Movie[[#This Row],[budget]]=0,0,SUM((Movie[[#This Row],[gross]]-Movie[[#This Row],[budget]])/Movie[[#This Row],[budget]]))</f>
        <v>0</v>
      </c>
    </row>
    <row r="1962" spans="1:18" x14ac:dyDescent="0.3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 s="1">
        <v>11000000</v>
      </c>
      <c r="M1962" s="1">
        <v>1059071</v>
      </c>
      <c r="N1962" t="s">
        <v>6531</v>
      </c>
      <c r="O1962">
        <v>98</v>
      </c>
      <c r="P1962">
        <f>VLOOKUP(D1962,CPI[],2,FALSE)</f>
        <v>136.19999999999999</v>
      </c>
      <c r="Q1962" s="5">
        <f>SUM(Movie[[#This Row],[gross]]*((VLOOKUP(2024,CPI[],2,FALSE))/Movie[[#This Row],[CPI numbers]]))</f>
        <v>2439284.6747430251</v>
      </c>
      <c r="R1962" s="4">
        <f>IF(Movie[[#This Row],[budget]]=0,0,SUM((Movie[[#This Row],[gross]]-Movie[[#This Row],[budget]])/Movie[[#This Row],[budget]]))</f>
        <v>-0.90372081818181815</v>
      </c>
    </row>
    <row r="1963" spans="1:18" x14ac:dyDescent="0.3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 s="1">
        <v>500000</v>
      </c>
      <c r="M1963" s="1">
        <v>90091</v>
      </c>
      <c r="N1963" t="s">
        <v>6536</v>
      </c>
      <c r="O1963">
        <v>97</v>
      </c>
      <c r="P1963">
        <f>VLOOKUP(D1963,CPI[],2,FALSE)</f>
        <v>136.19999999999999</v>
      </c>
      <c r="Q1963" s="5">
        <f>SUM(Movie[[#This Row],[gross]]*((VLOOKUP(2024,CPI[],2,FALSE))/Movie[[#This Row],[CPI numbers]]))</f>
        <v>207500.34287812043</v>
      </c>
      <c r="R1963" s="4">
        <f>IF(Movie[[#This Row],[budget]]=0,0,SUM((Movie[[#This Row],[gross]]-Movie[[#This Row],[budget]])/Movie[[#This Row],[budget]]))</f>
        <v>-0.81981800000000005</v>
      </c>
    </row>
    <row r="1964" spans="1:18" x14ac:dyDescent="0.3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 s="1">
        <v>10000000</v>
      </c>
      <c r="M1964" s="1">
        <v>6166819</v>
      </c>
      <c r="N1964" t="s">
        <v>50</v>
      </c>
      <c r="O1964">
        <v>97</v>
      </c>
      <c r="P1964">
        <f>VLOOKUP(D1964,CPI[],2,FALSE)</f>
        <v>136.19999999999999</v>
      </c>
      <c r="Q1964" s="5">
        <f>SUM(Movie[[#This Row],[gross]]*((VLOOKUP(2024,CPI[],2,FALSE))/Movie[[#This Row],[CPI numbers]]))</f>
        <v>14203605.87591777</v>
      </c>
      <c r="R1964" s="4">
        <f>IF(Movie[[#This Row],[budget]]=0,0,SUM((Movie[[#This Row],[gross]]-Movie[[#This Row],[budget]])/Movie[[#This Row],[budget]]))</f>
        <v>-0.38331809999999999</v>
      </c>
    </row>
    <row r="1965" spans="1:18" x14ac:dyDescent="0.3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 s="1">
        <v>14143280</v>
      </c>
      <c r="N1965" t="s">
        <v>2092</v>
      </c>
      <c r="O1965">
        <v>91</v>
      </c>
      <c r="P1965">
        <f>VLOOKUP(D1965,CPI[],2,FALSE)</f>
        <v>136.19999999999999</v>
      </c>
      <c r="Q1965" s="5">
        <f>SUM(Movie[[#This Row],[gross]]*((VLOOKUP(2024,CPI[],2,FALSE))/Movie[[#This Row],[CPI numbers]]))</f>
        <v>32575234.478707787</v>
      </c>
      <c r="R1965" s="4">
        <f>IF(Movie[[#This Row],[budget]]=0,0,SUM((Movie[[#This Row],[gross]]-Movie[[#This Row],[budget]])/Movie[[#This Row],[budget]]))</f>
        <v>0</v>
      </c>
    </row>
    <row r="1966" spans="1:18" x14ac:dyDescent="0.3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 s="1">
        <v>8750400</v>
      </c>
      <c r="N1966" t="s">
        <v>180</v>
      </c>
      <c r="O1966">
        <v>121</v>
      </c>
      <c r="P1966">
        <f>VLOOKUP(D1966,CPI[],2,FALSE)</f>
        <v>136.19999999999999</v>
      </c>
      <c r="Q1966" s="5">
        <f>SUM(Movie[[#This Row],[gross]]*((VLOOKUP(2024,CPI[],2,FALSE))/Movie[[#This Row],[CPI numbers]]))</f>
        <v>20154188.54625551</v>
      </c>
      <c r="R1966" s="4">
        <f>IF(Movie[[#This Row],[budget]]=0,0,SUM((Movie[[#This Row],[gross]]-Movie[[#This Row],[budget]])/Movie[[#This Row],[budget]]))</f>
        <v>0</v>
      </c>
    </row>
    <row r="1967" spans="1:18" x14ac:dyDescent="0.3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 s="1">
        <v>7308786</v>
      </c>
      <c r="N1967" t="s">
        <v>6545</v>
      </c>
      <c r="O1967">
        <v>118</v>
      </c>
      <c r="P1967">
        <f>VLOOKUP(D1967,CPI[],2,FALSE)</f>
        <v>136.19999999999999</v>
      </c>
      <c r="Q1967" s="5">
        <f>SUM(Movie[[#This Row],[gross]]*((VLOOKUP(2024,CPI[],2,FALSE))/Movie[[#This Row],[CPI numbers]]))</f>
        <v>16833819.149779737</v>
      </c>
      <c r="R1967" s="4">
        <f>IF(Movie[[#This Row],[budget]]=0,0,SUM((Movie[[#This Row],[gross]]-Movie[[#This Row],[budget]])/Movie[[#This Row],[budget]]))</f>
        <v>0</v>
      </c>
    </row>
    <row r="1968" spans="1:18" x14ac:dyDescent="0.3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 s="1">
        <v>26000000</v>
      </c>
      <c r="M1968" s="1">
        <v>12454768</v>
      </c>
      <c r="N1968" t="s">
        <v>5721</v>
      </c>
      <c r="O1968">
        <v>115</v>
      </c>
      <c r="P1968">
        <f>VLOOKUP(D1968,CPI[],2,FALSE)</f>
        <v>136.19999999999999</v>
      </c>
      <c r="Q1968" s="5">
        <f>SUM(Movie[[#This Row],[gross]]*((VLOOKUP(2024,CPI[],2,FALSE))/Movie[[#This Row],[CPI numbers]]))</f>
        <v>28686202.067547727</v>
      </c>
      <c r="R1968" s="4">
        <f>IF(Movie[[#This Row],[budget]]=0,0,SUM((Movie[[#This Row],[gross]]-Movie[[#This Row],[budget]])/Movie[[#This Row],[budget]]))</f>
        <v>-0.52097046153846149</v>
      </c>
    </row>
    <row r="1969" spans="1:18" x14ac:dyDescent="0.3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 s="1">
        <v>9804775</v>
      </c>
      <c r="N1969" t="s">
        <v>44</v>
      </c>
      <c r="O1969">
        <v>115</v>
      </c>
      <c r="P1969">
        <f>VLOOKUP(D1969,CPI[],2,FALSE)</f>
        <v>136.19999999999999</v>
      </c>
      <c r="Q1969" s="5">
        <f>SUM(Movie[[#This Row],[gross]]*((VLOOKUP(2024,CPI[],2,FALSE))/Movie[[#This Row],[CPI numbers]]))</f>
        <v>22582657.250367109</v>
      </c>
      <c r="R1969" s="4">
        <f>IF(Movie[[#This Row],[budget]]=0,0,SUM((Movie[[#This Row],[gross]]-Movie[[#This Row],[budget]])/Movie[[#This Row],[budget]]))</f>
        <v>0</v>
      </c>
    </row>
    <row r="1970" spans="1:18" x14ac:dyDescent="0.3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 s="1">
        <v>250000</v>
      </c>
      <c r="M1970" s="1">
        <v>787280</v>
      </c>
      <c r="N1970" t="s">
        <v>6556</v>
      </c>
      <c r="O1970">
        <v>85</v>
      </c>
      <c r="P1970">
        <f>VLOOKUP(D1970,CPI[],2,FALSE)</f>
        <v>136.19999999999999</v>
      </c>
      <c r="Q1970" s="5">
        <f>SUM(Movie[[#This Row],[gross]]*((VLOOKUP(2024,CPI[],2,FALSE))/Movie[[#This Row],[CPI numbers]]))</f>
        <v>1813287.3421439063</v>
      </c>
      <c r="R1970" s="4">
        <f>IF(Movie[[#This Row],[budget]]=0,0,SUM((Movie[[#This Row],[gross]]-Movie[[#This Row],[budget]])/Movie[[#This Row],[budget]]))</f>
        <v>2.1491199999999999</v>
      </c>
    </row>
    <row r="1971" spans="1:18" x14ac:dyDescent="0.3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 s="1">
        <v>23000000</v>
      </c>
      <c r="M1971" s="1">
        <v>52487045</v>
      </c>
      <c r="N1971" t="s">
        <v>61</v>
      </c>
      <c r="O1971">
        <v>97</v>
      </c>
      <c r="P1971">
        <f>VLOOKUP(D1971,CPI[],2,FALSE)</f>
        <v>136.19999999999999</v>
      </c>
      <c r="Q1971" s="5">
        <f>SUM(Movie[[#This Row],[gross]]*((VLOOKUP(2024,CPI[],2,FALSE))/Movie[[#This Row],[CPI numbers]]))</f>
        <v>120889765.1725404</v>
      </c>
      <c r="R1971" s="4">
        <f>IF(Movie[[#This Row],[budget]]=0,0,SUM((Movie[[#This Row],[gross]]-Movie[[#This Row],[budget]])/Movie[[#This Row],[budget]]))</f>
        <v>1.2820454347826087</v>
      </c>
    </row>
    <row r="1972" spans="1:18" x14ac:dyDescent="0.3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 s="1">
        <v>13200170</v>
      </c>
      <c r="N1972" t="s">
        <v>6564</v>
      </c>
      <c r="O1972">
        <v>95</v>
      </c>
      <c r="P1972">
        <f>VLOOKUP(D1972,CPI[],2,FALSE)</f>
        <v>136.19999999999999</v>
      </c>
      <c r="Q1972" s="5">
        <f>SUM(Movie[[#This Row],[gross]]*((VLOOKUP(2024,CPI[],2,FALSE))/Movie[[#This Row],[CPI numbers]]))</f>
        <v>30403034.720998533</v>
      </c>
      <c r="R1972" s="4">
        <f>IF(Movie[[#This Row],[budget]]=0,0,SUM((Movie[[#This Row],[gross]]-Movie[[#This Row],[budget]])/Movie[[#This Row],[budget]]))</f>
        <v>0</v>
      </c>
    </row>
    <row r="1973" spans="1:18" x14ac:dyDescent="0.3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 s="1">
        <v>4532791</v>
      </c>
      <c r="N1973" t="s">
        <v>6570</v>
      </c>
      <c r="O1973">
        <v>96</v>
      </c>
      <c r="P1973">
        <f>VLOOKUP(D1973,CPI[],2,FALSE)</f>
        <v>136.19999999999999</v>
      </c>
      <c r="Q1973" s="5">
        <f>SUM(Movie[[#This Row],[gross]]*((VLOOKUP(2024,CPI[],2,FALSE))/Movie[[#This Row],[CPI numbers]]))</f>
        <v>10440062.677679883</v>
      </c>
      <c r="R1973" s="4">
        <f>IF(Movie[[#This Row],[budget]]=0,0,SUM((Movie[[#This Row],[gross]]-Movie[[#This Row],[budget]])/Movie[[#This Row],[budget]]))</f>
        <v>0</v>
      </c>
    </row>
    <row r="1974" spans="1:18" x14ac:dyDescent="0.3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 s="1">
        <v>5000000</v>
      </c>
      <c r="M1974" s="1">
        <v>19438638</v>
      </c>
      <c r="N1974" t="s">
        <v>5788</v>
      </c>
      <c r="O1974">
        <v>94</v>
      </c>
      <c r="P1974">
        <f>VLOOKUP(D1974,CPI[],2,FALSE)</f>
        <v>136.19999999999999</v>
      </c>
      <c r="Q1974" s="5">
        <f>SUM(Movie[[#This Row],[gross]]*((VLOOKUP(2024,CPI[],2,FALSE))/Movie[[#This Row],[CPI numbers]]))</f>
        <v>44771664.76211454</v>
      </c>
      <c r="R1974" s="4">
        <f>IF(Movie[[#This Row],[budget]]=0,0,SUM((Movie[[#This Row],[gross]]-Movie[[#This Row],[budget]])/Movie[[#This Row],[budget]]))</f>
        <v>2.8877275999999998</v>
      </c>
    </row>
    <row r="1975" spans="1:18" x14ac:dyDescent="0.3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 s="1">
        <v>28738096</v>
      </c>
      <c r="N1975" t="s">
        <v>2092</v>
      </c>
      <c r="O1975">
        <v>104</v>
      </c>
      <c r="P1975">
        <f>VLOOKUP(D1975,CPI[],2,FALSE)</f>
        <v>136.19999999999999</v>
      </c>
      <c r="Q1975" s="5">
        <f>SUM(Movie[[#This Row],[gross]]*((VLOOKUP(2024,CPI[],2,FALSE))/Movie[[#This Row],[CPI numbers]]))</f>
        <v>66190460.464023501</v>
      </c>
      <c r="R1975" s="4">
        <f>IF(Movie[[#This Row],[budget]]=0,0,SUM((Movie[[#This Row],[gross]]-Movie[[#This Row],[budget]])/Movie[[#This Row],[budget]]))</f>
        <v>0</v>
      </c>
    </row>
    <row r="1976" spans="1:18" x14ac:dyDescent="0.3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 s="1">
        <v>10000000</v>
      </c>
      <c r="M1976" s="1">
        <v>14061361</v>
      </c>
      <c r="N1976" t="s">
        <v>44</v>
      </c>
      <c r="O1976">
        <v>83</v>
      </c>
      <c r="P1976">
        <f>VLOOKUP(D1976,CPI[],2,FALSE)</f>
        <v>136.19999999999999</v>
      </c>
      <c r="Q1976" s="5">
        <f>SUM(Movie[[#This Row],[gross]]*((VLOOKUP(2024,CPI[],2,FALSE))/Movie[[#This Row],[CPI numbers]]))</f>
        <v>32386556.135829665</v>
      </c>
      <c r="R1976" s="4">
        <f>IF(Movie[[#This Row],[budget]]=0,0,SUM((Movie[[#This Row],[gross]]-Movie[[#This Row],[budget]])/Movie[[#This Row],[budget]]))</f>
        <v>0.4061361</v>
      </c>
    </row>
    <row r="1977" spans="1:18" x14ac:dyDescent="0.3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 s="1">
        <v>28277918</v>
      </c>
      <c r="N1977" t="s">
        <v>2982</v>
      </c>
      <c r="O1977">
        <v>110</v>
      </c>
      <c r="P1977">
        <f>VLOOKUP(D1977,CPI[],2,FALSE)</f>
        <v>136.19999999999999</v>
      </c>
      <c r="Q1977" s="5">
        <f>SUM(Movie[[#This Row],[gross]]*((VLOOKUP(2024,CPI[],2,FALSE))/Movie[[#This Row],[CPI numbers]]))</f>
        <v>65130564.439060211</v>
      </c>
      <c r="R1977" s="4">
        <f>IF(Movie[[#This Row],[budget]]=0,0,SUM((Movie[[#This Row],[gross]]-Movie[[#This Row],[budget]])/Movie[[#This Row],[budget]]))</f>
        <v>0</v>
      </c>
    </row>
    <row r="1978" spans="1:18" x14ac:dyDescent="0.3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 s="1">
        <v>6000000</v>
      </c>
      <c r="M1978" s="1">
        <v>221295</v>
      </c>
      <c r="N1978" t="s">
        <v>6582</v>
      </c>
      <c r="O1978">
        <v>99</v>
      </c>
      <c r="P1978">
        <f>VLOOKUP(D1978,CPI[],2,FALSE)</f>
        <v>136.19999999999999</v>
      </c>
      <c r="Q1978" s="5">
        <f>SUM(Movie[[#This Row],[gross]]*((VLOOKUP(2024,CPI[],2,FALSE))/Movie[[#This Row],[CPI numbers]]))</f>
        <v>509693.40308370051</v>
      </c>
      <c r="R1978" s="4">
        <f>IF(Movie[[#This Row],[budget]]=0,0,SUM((Movie[[#This Row],[gross]]-Movie[[#This Row],[budget]])/Movie[[#This Row],[budget]]))</f>
        <v>-0.96311749999999996</v>
      </c>
    </row>
    <row r="1979" spans="1:18" x14ac:dyDescent="0.3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 s="1">
        <v>706131</v>
      </c>
      <c r="N1979" t="s">
        <v>4070</v>
      </c>
      <c r="O1979">
        <v>87</v>
      </c>
      <c r="P1979">
        <f>VLOOKUP(D1979,CPI[],2,FALSE)</f>
        <v>136.19999999999999</v>
      </c>
      <c r="Q1979" s="5">
        <f>SUM(Movie[[#This Row],[gross]]*((VLOOKUP(2024,CPI[],2,FALSE))/Movie[[#This Row],[CPI numbers]]))</f>
        <v>1626382.486784141</v>
      </c>
      <c r="R1979" s="4">
        <f>IF(Movie[[#This Row],[budget]]=0,0,SUM((Movie[[#This Row],[gross]]-Movie[[#This Row],[budget]])/Movie[[#This Row],[budget]]))</f>
        <v>0</v>
      </c>
    </row>
    <row r="1980" spans="1:18" x14ac:dyDescent="0.3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 s="1">
        <v>10000000</v>
      </c>
      <c r="M1980" s="1">
        <v>2105078</v>
      </c>
      <c r="N1980" t="s">
        <v>6592</v>
      </c>
      <c r="O1980">
        <v>82</v>
      </c>
      <c r="P1980">
        <f>VLOOKUP(D1980,CPI[],2,FALSE)</f>
        <v>136.19999999999999</v>
      </c>
      <c r="Q1980" s="5">
        <f>SUM(Movie[[#This Row],[gross]]*((VLOOKUP(2024,CPI[],2,FALSE))/Movie[[#This Row],[CPI numbers]]))</f>
        <v>4848479.9456681358</v>
      </c>
      <c r="R1980" s="4">
        <f>IF(Movie[[#This Row],[budget]]=0,0,SUM((Movie[[#This Row],[gross]]-Movie[[#This Row],[budget]])/Movie[[#This Row],[budget]]))</f>
        <v>-0.78949219999999998</v>
      </c>
    </row>
    <row r="1981" spans="1:18" x14ac:dyDescent="0.3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 s="1">
        <v>7500000</v>
      </c>
      <c r="M1981" s="1">
        <v>6266621</v>
      </c>
      <c r="N1981" t="s">
        <v>4150</v>
      </c>
      <c r="O1981">
        <v>112</v>
      </c>
      <c r="P1981">
        <f>VLOOKUP(D1981,CPI[],2,FALSE)</f>
        <v>136.19999999999999</v>
      </c>
      <c r="Q1981" s="5">
        <f>SUM(Movie[[#This Row],[gross]]*((VLOOKUP(2024,CPI[],2,FALSE))/Movie[[#This Row],[CPI numbers]]))</f>
        <v>14433472.890602058</v>
      </c>
      <c r="R1981" s="4">
        <f>IF(Movie[[#This Row],[budget]]=0,0,SUM((Movie[[#This Row],[gross]]-Movie[[#This Row],[budget]])/Movie[[#This Row],[budget]]))</f>
        <v>-0.16445053333333334</v>
      </c>
    </row>
    <row r="1982" spans="1:18" x14ac:dyDescent="0.3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 s="1">
        <v>271327</v>
      </c>
      <c r="N1982" t="s">
        <v>2026</v>
      </c>
      <c r="O1982">
        <v>96</v>
      </c>
      <c r="P1982">
        <f>VLOOKUP(D1982,CPI[],2,FALSE)</f>
        <v>136.19999999999999</v>
      </c>
      <c r="Q1982" s="5">
        <f>SUM(Movie[[#This Row],[gross]]*((VLOOKUP(2024,CPI[],2,FALSE))/Movie[[#This Row],[CPI numbers]]))</f>
        <v>624928.63362701912</v>
      </c>
      <c r="R1982" s="4">
        <f>IF(Movie[[#This Row],[budget]]=0,0,SUM((Movie[[#This Row],[gross]]-Movie[[#This Row],[budget]])/Movie[[#This Row],[budget]]))</f>
        <v>0</v>
      </c>
    </row>
    <row r="1983" spans="1:18" x14ac:dyDescent="0.3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 s="1">
        <v>3106559</v>
      </c>
      <c r="N1983" t="s">
        <v>44</v>
      </c>
      <c r="O1983">
        <v>104</v>
      </c>
      <c r="P1983">
        <f>VLOOKUP(D1983,CPI[],2,FALSE)</f>
        <v>136.19999999999999</v>
      </c>
      <c r="Q1983" s="5">
        <f>SUM(Movie[[#This Row],[gross]]*((VLOOKUP(2024,CPI[],2,FALSE))/Movie[[#This Row],[CPI numbers]]))</f>
        <v>7155121.5734214401</v>
      </c>
      <c r="R1983" s="4">
        <f>IF(Movie[[#This Row],[budget]]=0,0,SUM((Movie[[#This Row],[gross]]-Movie[[#This Row],[budget]])/Movie[[#This Row],[budget]]))</f>
        <v>0</v>
      </c>
    </row>
    <row r="1984" spans="1:18" x14ac:dyDescent="0.3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 s="1">
        <v>1750301</v>
      </c>
      <c r="N1984" t="s">
        <v>5156</v>
      </c>
      <c r="O1984">
        <v>124</v>
      </c>
      <c r="P1984">
        <f>VLOOKUP(D1984,CPI[],2,FALSE)</f>
        <v>136.19999999999999</v>
      </c>
      <c r="Q1984" s="5">
        <f>SUM(Movie[[#This Row],[gross]]*((VLOOKUP(2024,CPI[],2,FALSE))/Movie[[#This Row],[CPI numbers]]))</f>
        <v>4031346.7232011752</v>
      </c>
      <c r="R1984" s="4">
        <f>IF(Movie[[#This Row],[budget]]=0,0,SUM((Movie[[#This Row],[gross]]-Movie[[#This Row],[budget]])/Movie[[#This Row],[budget]]))</f>
        <v>0</v>
      </c>
    </row>
    <row r="1985" spans="1:18" x14ac:dyDescent="0.3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 s="1">
        <v>17010000</v>
      </c>
      <c r="M1985" s="1">
        <v>24941969</v>
      </c>
      <c r="N1985" t="s">
        <v>6605</v>
      </c>
      <c r="O1985">
        <v>96</v>
      </c>
      <c r="P1985">
        <f>VLOOKUP(D1985,CPI[],2,FALSE)</f>
        <v>136.19999999999999</v>
      </c>
      <c r="Q1985" s="5">
        <f>SUM(Movie[[#This Row],[gross]]*((VLOOKUP(2024,CPI[],2,FALSE))/Movie[[#This Row],[CPI numbers]]))</f>
        <v>57447104.811306909</v>
      </c>
      <c r="R1985" s="4">
        <f>IF(Movie[[#This Row],[budget]]=0,0,SUM((Movie[[#This Row],[gross]]-Movie[[#This Row],[budget]])/Movie[[#This Row],[budget]]))</f>
        <v>0.46631211052322163</v>
      </c>
    </row>
    <row r="1986" spans="1:18" x14ac:dyDescent="0.3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 s="1">
        <v>16400000</v>
      </c>
      <c r="M1986" s="1">
        <v>21082165</v>
      </c>
      <c r="N1986" t="s">
        <v>50</v>
      </c>
      <c r="O1986">
        <v>108</v>
      </c>
      <c r="P1986">
        <f>VLOOKUP(D1986,CPI[],2,FALSE)</f>
        <v>136.19999999999999</v>
      </c>
      <c r="Q1986" s="5">
        <f>SUM(Movie[[#This Row],[gross]]*((VLOOKUP(2024,CPI[],2,FALSE))/Movie[[#This Row],[CPI numbers]]))</f>
        <v>48557086.347283415</v>
      </c>
      <c r="R1986" s="4">
        <f>IF(Movie[[#This Row],[budget]]=0,0,SUM((Movie[[#This Row],[gross]]-Movie[[#This Row],[budget]])/Movie[[#This Row],[budget]]))</f>
        <v>0.28549786585365855</v>
      </c>
    </row>
    <row r="1987" spans="1:18" x14ac:dyDescent="0.3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 s="1">
        <v>396573</v>
      </c>
      <c r="N1987" t="s">
        <v>6611</v>
      </c>
      <c r="O1987">
        <v>102</v>
      </c>
      <c r="P1987">
        <f>VLOOKUP(D1987,CPI[],2,FALSE)</f>
        <v>136.19999999999999</v>
      </c>
      <c r="Q1987" s="5">
        <f>SUM(Movie[[#This Row],[gross]]*((VLOOKUP(2024,CPI[],2,FALSE))/Movie[[#This Row],[CPI numbers]]))</f>
        <v>913399.04625550669</v>
      </c>
      <c r="R1987" s="4">
        <f>IF(Movie[[#This Row],[budget]]=0,0,SUM((Movie[[#This Row],[gross]]-Movie[[#This Row],[budget]])/Movie[[#This Row],[budget]]))</f>
        <v>0</v>
      </c>
    </row>
    <row r="1988" spans="1:18" x14ac:dyDescent="0.3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 s="1">
        <v>8000000</v>
      </c>
      <c r="M1988" s="1">
        <v>18784957</v>
      </c>
      <c r="N1988" t="s">
        <v>31</v>
      </c>
      <c r="O1988">
        <v>103</v>
      </c>
      <c r="P1988">
        <f>VLOOKUP(D1988,CPI[],2,FALSE)</f>
        <v>136.19999999999999</v>
      </c>
      <c r="Q1988" s="5">
        <f>SUM(Movie[[#This Row],[gross]]*((VLOOKUP(2024,CPI[],2,FALSE))/Movie[[#This Row],[CPI numbers]]))</f>
        <v>43266086.717327461</v>
      </c>
      <c r="R1988" s="4">
        <f>IF(Movie[[#This Row],[budget]]=0,0,SUM((Movie[[#This Row],[gross]]-Movie[[#This Row],[budget]])/Movie[[#This Row],[budget]]))</f>
        <v>1.348119625</v>
      </c>
    </row>
    <row r="1989" spans="1:18" x14ac:dyDescent="0.3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 s="1">
        <v>17000000</v>
      </c>
      <c r="M1989" s="1">
        <v>2865916</v>
      </c>
      <c r="N1989" t="s">
        <v>2100</v>
      </c>
      <c r="O1989">
        <v>98</v>
      </c>
      <c r="P1989">
        <f>VLOOKUP(D1989,CPI[],2,FALSE)</f>
        <v>136.19999999999999</v>
      </c>
      <c r="Q1989" s="5">
        <f>SUM(Movie[[#This Row],[gross]]*((VLOOKUP(2024,CPI[],2,FALSE))/Movie[[#This Row],[CPI numbers]]))</f>
        <v>6600865.2657856103</v>
      </c>
      <c r="R1989" s="4">
        <f>IF(Movie[[#This Row],[budget]]=0,0,SUM((Movie[[#This Row],[gross]]-Movie[[#This Row],[budget]])/Movie[[#This Row],[budget]]))</f>
        <v>-0.83141670588235295</v>
      </c>
    </row>
    <row r="1990" spans="1:18" x14ac:dyDescent="0.3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 s="1">
        <v>40000000</v>
      </c>
      <c r="M1990" s="1">
        <v>23202444</v>
      </c>
      <c r="N1990" t="s">
        <v>4592</v>
      </c>
      <c r="O1990">
        <v>138</v>
      </c>
      <c r="P1990">
        <f>VLOOKUP(D1990,CPI[],2,FALSE)</f>
        <v>136.19999999999999</v>
      </c>
      <c r="Q1990" s="5">
        <f>SUM(Movie[[#This Row],[gross]]*((VLOOKUP(2024,CPI[],2,FALSE))/Movie[[#This Row],[CPI numbers]]))</f>
        <v>53440577.700440533</v>
      </c>
      <c r="R1990" s="4">
        <f>IF(Movie[[#This Row],[budget]]=0,0,SUM((Movie[[#This Row],[gross]]-Movie[[#This Row],[budget]])/Movie[[#This Row],[budget]]))</f>
        <v>-0.4199389</v>
      </c>
    </row>
    <row r="1991" spans="1:18" x14ac:dyDescent="0.3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 s="1">
        <v>6000000</v>
      </c>
      <c r="M1991" s="1">
        <v>869325</v>
      </c>
      <c r="N1991" t="s">
        <v>6622</v>
      </c>
      <c r="O1991">
        <v>107</v>
      </c>
      <c r="P1991">
        <f>VLOOKUP(D1991,CPI[],2,FALSE)</f>
        <v>136.19999999999999</v>
      </c>
      <c r="Q1991" s="5">
        <f>SUM(Movie[[#This Row],[gross]]*((VLOOKUP(2024,CPI[],2,FALSE))/Movie[[#This Row],[CPI numbers]]))</f>
        <v>2002255.8920704848</v>
      </c>
      <c r="R1991" s="4">
        <f>IF(Movie[[#This Row],[budget]]=0,0,SUM((Movie[[#This Row],[gross]]-Movie[[#This Row],[budget]])/Movie[[#This Row],[budget]]))</f>
        <v>-0.85511250000000005</v>
      </c>
    </row>
    <row r="1992" spans="1:18" x14ac:dyDescent="0.3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 s="1">
        <v>456127</v>
      </c>
      <c r="N1992" t="s">
        <v>6624</v>
      </c>
      <c r="O1992">
        <v>102</v>
      </c>
      <c r="P1992">
        <f>VLOOKUP(D1992,CPI[],2,FALSE)</f>
        <v>136.19999999999999</v>
      </c>
      <c r="Q1992" s="5">
        <f>SUM(Movie[[#This Row],[gross]]*((VLOOKUP(2024,CPI[],2,FALSE))/Movie[[#This Row],[CPI numbers]]))</f>
        <v>1050565.6380323055</v>
      </c>
      <c r="R1992" s="4">
        <f>IF(Movie[[#This Row],[budget]]=0,0,SUM((Movie[[#This Row],[gross]]-Movie[[#This Row],[budget]])/Movie[[#This Row],[budget]]))</f>
        <v>0</v>
      </c>
    </row>
    <row r="1993" spans="1:18" x14ac:dyDescent="0.3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 s="1">
        <v>13000000</v>
      </c>
      <c r="M1993" s="1">
        <v>5451119</v>
      </c>
      <c r="N1993" t="s">
        <v>6268</v>
      </c>
      <c r="O1993">
        <v>99</v>
      </c>
      <c r="P1993">
        <f>VLOOKUP(D1993,CPI[],2,FALSE)</f>
        <v>136.19999999999999</v>
      </c>
      <c r="Q1993" s="5">
        <f>SUM(Movie[[#This Row],[gross]]*((VLOOKUP(2024,CPI[],2,FALSE))/Movie[[#This Row],[CPI numbers]]))</f>
        <v>12555183.776064612</v>
      </c>
      <c r="R1993" s="4">
        <f>IF(Movie[[#This Row],[budget]]=0,0,SUM((Movie[[#This Row],[gross]]-Movie[[#This Row],[budget]])/Movie[[#This Row],[budget]]))</f>
        <v>-0.58068315384615388</v>
      </c>
    </row>
    <row r="1994" spans="1:18" x14ac:dyDescent="0.3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 s="1">
        <v>8000000</v>
      </c>
      <c r="M1994" s="1">
        <v>10438504</v>
      </c>
      <c r="N1994" t="s">
        <v>4701</v>
      </c>
      <c r="O1994">
        <v>115</v>
      </c>
      <c r="P1994">
        <f>VLOOKUP(D1994,CPI[],2,FALSE)</f>
        <v>136.19999999999999</v>
      </c>
      <c r="Q1994" s="5">
        <f>SUM(Movie[[#This Row],[gross]]*((VLOOKUP(2024,CPI[],2,FALSE))/Movie[[#This Row],[CPI numbers]]))</f>
        <v>24042281.239353895</v>
      </c>
      <c r="R1994" s="4">
        <f>IF(Movie[[#This Row],[budget]]=0,0,SUM((Movie[[#This Row],[gross]]-Movie[[#This Row],[budget]])/Movie[[#This Row],[budget]]))</f>
        <v>0.304813</v>
      </c>
    </row>
    <row r="1995" spans="1:18" x14ac:dyDescent="0.3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 s="1">
        <v>516431</v>
      </c>
      <c r="N1995" t="s">
        <v>6633</v>
      </c>
      <c r="O1995">
        <v>98</v>
      </c>
      <c r="P1995">
        <f>VLOOKUP(D1995,CPI[],2,FALSE)</f>
        <v>136.19999999999999</v>
      </c>
      <c r="Q1995" s="5">
        <f>SUM(Movie[[#This Row],[gross]]*((VLOOKUP(2024,CPI[],2,FALSE))/Movie[[#This Row],[CPI numbers]]))</f>
        <v>1189459.6527165934</v>
      </c>
      <c r="R1995" s="4">
        <f>IF(Movie[[#This Row],[budget]]=0,0,SUM((Movie[[#This Row],[gross]]-Movie[[#This Row],[budget]])/Movie[[#This Row],[budget]]))</f>
        <v>0</v>
      </c>
    </row>
    <row r="1996" spans="1:18" x14ac:dyDescent="0.3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 s="1">
        <v>1250712</v>
      </c>
      <c r="N1996" t="s">
        <v>384</v>
      </c>
      <c r="O1996">
        <v>90</v>
      </c>
      <c r="P1996">
        <f>VLOOKUP(D1996,CPI[],2,FALSE)</f>
        <v>136.19999999999999</v>
      </c>
      <c r="Q1996" s="5">
        <f>SUM(Movie[[#This Row],[gross]]*((VLOOKUP(2024,CPI[],2,FALSE))/Movie[[#This Row],[CPI numbers]]))</f>
        <v>2880678.0792951547</v>
      </c>
      <c r="R1996" s="4">
        <f>IF(Movie[[#This Row],[budget]]=0,0,SUM((Movie[[#This Row],[gross]]-Movie[[#This Row],[budget]])/Movie[[#This Row],[budget]]))</f>
        <v>0</v>
      </c>
    </row>
    <row r="1997" spans="1:18" x14ac:dyDescent="0.3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 s="1">
        <v>11128309</v>
      </c>
      <c r="N1997" t="s">
        <v>5721</v>
      </c>
      <c r="O1997">
        <v>89</v>
      </c>
      <c r="P1997">
        <f>VLOOKUP(D1997,CPI[],2,FALSE)</f>
        <v>136.19999999999999</v>
      </c>
      <c r="Q1997" s="5">
        <f>SUM(Movie[[#This Row],[gross]]*((VLOOKUP(2024,CPI[],2,FALSE))/Movie[[#This Row],[CPI numbers]]))</f>
        <v>25631061.184287816</v>
      </c>
      <c r="R1997" s="4">
        <f>IF(Movie[[#This Row],[budget]]=0,0,SUM((Movie[[#This Row],[gross]]-Movie[[#This Row],[budget]])/Movie[[#This Row],[budget]]))</f>
        <v>0</v>
      </c>
    </row>
    <row r="1998" spans="1:18" x14ac:dyDescent="0.3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 s="1">
        <v>22000000</v>
      </c>
      <c r="M1998" s="1">
        <v>11000863</v>
      </c>
      <c r="N1998" t="s">
        <v>6210</v>
      </c>
      <c r="O1998">
        <v>95</v>
      </c>
      <c r="P1998">
        <f>VLOOKUP(D1998,CPI[],2,FALSE)</f>
        <v>136.19999999999999</v>
      </c>
      <c r="Q1998" s="5">
        <f>SUM(Movie[[#This Row],[gross]]*((VLOOKUP(2024,CPI[],2,FALSE))/Movie[[#This Row],[CPI numbers]]))</f>
        <v>25337523.664464027</v>
      </c>
      <c r="R1998" s="4">
        <f>IF(Movie[[#This Row],[budget]]=0,0,SUM((Movie[[#This Row],[gross]]-Movie[[#This Row],[budget]])/Movie[[#This Row],[budget]]))</f>
        <v>-0.49996077272727274</v>
      </c>
    </row>
    <row r="1999" spans="1:18" x14ac:dyDescent="0.3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 s="1">
        <v>524668</v>
      </c>
      <c r="N1999" t="s">
        <v>6644</v>
      </c>
      <c r="O1999">
        <v>86</v>
      </c>
      <c r="P1999">
        <f>VLOOKUP(D1999,CPI[],2,FALSE)</f>
        <v>136.19999999999999</v>
      </c>
      <c r="Q1999" s="5">
        <f>SUM(Movie[[#This Row],[gross]]*((VLOOKUP(2024,CPI[],2,FALSE))/Movie[[#This Row],[CPI numbers]]))</f>
        <v>1208431.3627019092</v>
      </c>
      <c r="R1999" s="4">
        <f>IF(Movie[[#This Row],[budget]]=0,0,SUM((Movie[[#This Row],[gross]]-Movie[[#This Row],[budget]])/Movie[[#This Row],[budget]]))</f>
        <v>0</v>
      </c>
    </row>
    <row r="2000" spans="1:18" x14ac:dyDescent="0.3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 s="1">
        <v>36000000</v>
      </c>
      <c r="M2000" s="1">
        <v>1345903</v>
      </c>
      <c r="N2000" t="s">
        <v>3279</v>
      </c>
      <c r="O2000">
        <v>189</v>
      </c>
      <c r="P2000">
        <f>VLOOKUP(D2000,CPI[],2,FALSE)</f>
        <v>136.19999999999999</v>
      </c>
      <c r="Q2000" s="5">
        <f>SUM(Movie[[#This Row],[gross]]*((VLOOKUP(2024,CPI[],2,FALSE))/Movie[[#This Row],[CPI numbers]]))</f>
        <v>3099924.8979441999</v>
      </c>
      <c r="R2000" s="4">
        <f>IF(Movie[[#This Row],[budget]]=0,0,SUM((Movie[[#This Row],[gross]]-Movie[[#This Row],[budget]])/Movie[[#This Row],[budget]]))</f>
        <v>-0.96261380555555554</v>
      </c>
    </row>
    <row r="2001" spans="1:18" x14ac:dyDescent="0.3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 s="1">
        <v>20000000</v>
      </c>
      <c r="M2001" s="1">
        <v>418807</v>
      </c>
      <c r="N2001" t="s">
        <v>44</v>
      </c>
      <c r="O2001">
        <v>111</v>
      </c>
      <c r="P2001">
        <f>VLOOKUP(D2001,CPI[],2,FALSE)</f>
        <v>136.19999999999999</v>
      </c>
      <c r="Q2001" s="5">
        <f>SUM(Movie[[#This Row],[gross]]*((VLOOKUP(2024,CPI[],2,FALSE))/Movie[[#This Row],[CPI numbers]]))</f>
        <v>964609.07415565359</v>
      </c>
      <c r="R2001" s="4">
        <f>IF(Movie[[#This Row],[budget]]=0,0,SUM((Movie[[#This Row],[gross]]-Movie[[#This Row],[budget]])/Movie[[#This Row],[budget]]))</f>
        <v>-0.97905964999999995</v>
      </c>
    </row>
    <row r="2002" spans="1:18" x14ac:dyDescent="0.3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 s="1">
        <v>4076211</v>
      </c>
      <c r="N2002" t="s">
        <v>6652</v>
      </c>
      <c r="O2002">
        <v>107</v>
      </c>
      <c r="P2002">
        <f>VLOOKUP(D2002,CPI[],2,FALSE)</f>
        <v>136.19999999999999</v>
      </c>
      <c r="Q2002" s="5">
        <f>SUM(Movie[[#This Row],[gross]]*((VLOOKUP(2024,CPI[],2,FALSE))/Movie[[#This Row],[CPI numbers]]))</f>
        <v>9388453.676211454</v>
      </c>
      <c r="R2002" s="4">
        <f>IF(Movie[[#This Row],[budget]]=0,0,SUM((Movie[[#This Row],[gross]]-Movie[[#This Row],[budget]])/Movie[[#This Row],[budget]]))</f>
        <v>0</v>
      </c>
    </row>
    <row r="2003" spans="1:18" x14ac:dyDescent="0.3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 s="1">
        <v>15000000</v>
      </c>
      <c r="M2003" s="1">
        <v>15429177</v>
      </c>
      <c r="N2003" t="s">
        <v>61</v>
      </c>
      <c r="O2003">
        <v>94</v>
      </c>
      <c r="P2003">
        <f>VLOOKUP(D2003,CPI[],2,FALSE)</f>
        <v>136.19999999999999</v>
      </c>
      <c r="Q2003" s="5">
        <f>SUM(Movie[[#This Row],[gross]]*((VLOOKUP(2024,CPI[],2,FALSE))/Movie[[#This Row],[CPI numbers]]))</f>
        <v>35536951.724669605</v>
      </c>
      <c r="R2003" s="4">
        <f>IF(Movie[[#This Row],[budget]]=0,0,SUM((Movie[[#This Row],[gross]]-Movie[[#This Row],[budget]])/Movie[[#This Row],[budget]]))</f>
        <v>2.86118E-2</v>
      </c>
    </row>
    <row r="2004" spans="1:18" x14ac:dyDescent="0.3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 s="1">
        <v>9480198</v>
      </c>
      <c r="N2004" t="s">
        <v>23</v>
      </c>
      <c r="O2004">
        <v>105</v>
      </c>
      <c r="P2004">
        <f>VLOOKUP(D2004,CPI[],2,FALSE)</f>
        <v>136.19999999999999</v>
      </c>
      <c r="Q2004" s="5">
        <f>SUM(Movie[[#This Row],[gross]]*((VLOOKUP(2024,CPI[],2,FALSE))/Movie[[#This Row],[CPI numbers]]))</f>
        <v>21835081.590308372</v>
      </c>
      <c r="R2004" s="4">
        <f>IF(Movie[[#This Row],[budget]]=0,0,SUM((Movie[[#This Row],[gross]]-Movie[[#This Row],[budget]])/Movie[[#This Row],[budget]]))</f>
        <v>0</v>
      </c>
    </row>
    <row r="2005" spans="1:18" x14ac:dyDescent="0.3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 s="1">
        <v>2368</v>
      </c>
      <c r="N2005" t="s">
        <v>4588</v>
      </c>
      <c r="O2005">
        <v>105</v>
      </c>
      <c r="P2005">
        <f>VLOOKUP(D2005,CPI[],2,FALSE)</f>
        <v>136.19999999999999</v>
      </c>
      <c r="Q2005" s="5">
        <f>SUM(Movie[[#This Row],[gross]]*((VLOOKUP(2024,CPI[],2,FALSE))/Movie[[#This Row],[CPI numbers]]))</f>
        <v>5454.0499265785611</v>
      </c>
      <c r="R2005" s="4">
        <f>IF(Movie[[#This Row],[budget]]=0,0,SUM((Movie[[#This Row],[gross]]-Movie[[#This Row],[budget]])/Movie[[#This Row],[budget]]))</f>
        <v>0</v>
      </c>
    </row>
    <row r="2006" spans="1:18" x14ac:dyDescent="0.3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 s="1">
        <v>1403033</v>
      </c>
      <c r="N2006" t="s">
        <v>5825</v>
      </c>
      <c r="O2006">
        <v>116</v>
      </c>
      <c r="P2006">
        <f>VLOOKUP(D2006,CPI[],2,FALSE)</f>
        <v>136.19999999999999</v>
      </c>
      <c r="Q2006" s="5">
        <f>SUM(Movie[[#This Row],[gross]]*((VLOOKUP(2024,CPI[],2,FALSE))/Movie[[#This Row],[CPI numbers]]))</f>
        <v>3231508.4588839943</v>
      </c>
      <c r="R2006" s="4">
        <f>IF(Movie[[#This Row],[budget]]=0,0,SUM((Movie[[#This Row],[gross]]-Movie[[#This Row],[budget]])/Movie[[#This Row],[budget]]))</f>
        <v>0</v>
      </c>
    </row>
    <row r="2007" spans="1:18" x14ac:dyDescent="0.3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 s="1">
        <v>3089497</v>
      </c>
      <c r="N2007" t="s">
        <v>6664</v>
      </c>
      <c r="O2007">
        <v>115</v>
      </c>
      <c r="P2007">
        <f>VLOOKUP(D2007,CPI[],2,FALSE)</f>
        <v>136.19999999999999</v>
      </c>
      <c r="Q2007" s="5">
        <f>SUM(Movie[[#This Row],[gross]]*((VLOOKUP(2024,CPI[],2,FALSE))/Movie[[#This Row],[CPI numbers]]))</f>
        <v>7115823.8538913373</v>
      </c>
      <c r="R2007" s="4">
        <f>IF(Movie[[#This Row],[budget]]=0,0,SUM((Movie[[#This Row],[gross]]-Movie[[#This Row],[budget]])/Movie[[#This Row],[budget]]))</f>
        <v>0</v>
      </c>
    </row>
    <row r="2008" spans="1:18" x14ac:dyDescent="0.3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 s="1">
        <v>4654288</v>
      </c>
      <c r="N2008" t="s">
        <v>3113</v>
      </c>
      <c r="O2008">
        <v>95</v>
      </c>
      <c r="P2008">
        <f>VLOOKUP(D2008,CPI[],2,FALSE)</f>
        <v>136.19999999999999</v>
      </c>
      <c r="Q2008" s="5">
        <f>SUM(Movie[[#This Row],[gross]]*((VLOOKUP(2024,CPI[],2,FALSE))/Movie[[#This Row],[CPI numbers]]))</f>
        <v>10719898.279001469</v>
      </c>
      <c r="R2008" s="4">
        <f>IF(Movie[[#This Row],[budget]]=0,0,SUM((Movie[[#This Row],[gross]]-Movie[[#This Row],[budget]])/Movie[[#This Row],[budget]]))</f>
        <v>0</v>
      </c>
    </row>
    <row r="2009" spans="1:18" x14ac:dyDescent="0.3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 s="1">
        <v>10000000</v>
      </c>
      <c r="M2009" s="1">
        <v>8667684</v>
      </c>
      <c r="N2009" t="s">
        <v>2100</v>
      </c>
      <c r="O2009">
        <v>89</v>
      </c>
      <c r="P2009">
        <f>VLOOKUP(D2009,CPI[],2,FALSE)</f>
        <v>136.19999999999999</v>
      </c>
      <c r="Q2009" s="5">
        <f>SUM(Movie[[#This Row],[gross]]*((VLOOKUP(2024,CPI[],2,FALSE))/Movie[[#This Row],[CPI numbers]]))</f>
        <v>19963674.528634362</v>
      </c>
      <c r="R2009" s="4">
        <f>IF(Movie[[#This Row],[budget]]=0,0,SUM((Movie[[#This Row],[gross]]-Movie[[#This Row],[budget]])/Movie[[#This Row],[budget]]))</f>
        <v>-0.13323160000000001</v>
      </c>
    </row>
    <row r="2010" spans="1:18" x14ac:dyDescent="0.3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 s="1">
        <v>612781</v>
      </c>
      <c r="N2010" t="s">
        <v>4150</v>
      </c>
      <c r="O2010">
        <v>100</v>
      </c>
      <c r="P2010">
        <f>VLOOKUP(D2010,CPI[],2,FALSE)</f>
        <v>136.19999999999999</v>
      </c>
      <c r="Q2010" s="5">
        <f>SUM(Movie[[#This Row],[gross]]*((VLOOKUP(2024,CPI[],2,FALSE))/Movie[[#This Row],[CPI numbers]]))</f>
        <v>1411375.9155653452</v>
      </c>
      <c r="R2010" s="4">
        <f>IF(Movie[[#This Row],[budget]]=0,0,SUM((Movie[[#This Row],[gross]]-Movie[[#This Row],[budget]])/Movie[[#This Row],[budget]]))</f>
        <v>0</v>
      </c>
    </row>
    <row r="2011" spans="1:18" x14ac:dyDescent="0.3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 s="1">
        <v>10000000</v>
      </c>
      <c r="M2011" s="1">
        <v>9188150</v>
      </c>
      <c r="N2011" t="s">
        <v>44</v>
      </c>
      <c r="O2011">
        <v>88</v>
      </c>
      <c r="P2011">
        <f>VLOOKUP(D2011,CPI[],2,FALSE)</f>
        <v>136.19999999999999</v>
      </c>
      <c r="Q2011" s="5">
        <f>SUM(Movie[[#This Row],[gross]]*((VLOOKUP(2024,CPI[],2,FALSE))/Movie[[#This Row],[CPI numbers]]))</f>
        <v>21162427.716593247</v>
      </c>
      <c r="R2011" s="4">
        <f>IF(Movie[[#This Row],[budget]]=0,0,SUM((Movie[[#This Row],[gross]]-Movie[[#This Row],[budget]])/Movie[[#This Row],[budget]]))</f>
        <v>-8.1184999999999993E-2</v>
      </c>
    </row>
    <row r="2012" spans="1:18" x14ac:dyDescent="0.3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 s="1">
        <v>4000000</v>
      </c>
      <c r="M2012" s="1">
        <v>11276846</v>
      </c>
      <c r="N2012" t="s">
        <v>5721</v>
      </c>
      <c r="O2012">
        <v>114</v>
      </c>
      <c r="P2012">
        <f>VLOOKUP(D2012,CPI[],2,FALSE)</f>
        <v>136.19999999999999</v>
      </c>
      <c r="Q2012" s="5">
        <f>SUM(Movie[[#This Row],[gross]]*((VLOOKUP(2024,CPI[],2,FALSE))/Movie[[#This Row],[CPI numbers]]))</f>
        <v>25973176.139500737</v>
      </c>
      <c r="R2012" s="4">
        <f>IF(Movie[[#This Row],[budget]]=0,0,SUM((Movie[[#This Row],[gross]]-Movie[[#This Row],[budget]])/Movie[[#This Row],[budget]]))</f>
        <v>1.8192115</v>
      </c>
    </row>
    <row r="2013" spans="1:18" x14ac:dyDescent="0.3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 s="1">
        <v>1182273</v>
      </c>
      <c r="N2013" t="s">
        <v>6677</v>
      </c>
      <c r="O2013">
        <v>111</v>
      </c>
      <c r="P2013">
        <f>VLOOKUP(D2013,CPI[],2,FALSE)</f>
        <v>136.19999999999999</v>
      </c>
      <c r="Q2013" s="5">
        <f>SUM(Movie[[#This Row],[gross]]*((VLOOKUP(2024,CPI[],2,FALSE))/Movie[[#This Row],[CPI numbers]]))</f>
        <v>2723047.2841409696</v>
      </c>
      <c r="R2013" s="4">
        <f>IF(Movie[[#This Row],[budget]]=0,0,SUM((Movie[[#This Row],[gross]]-Movie[[#This Row],[budget]])/Movie[[#This Row],[budget]]))</f>
        <v>0</v>
      </c>
    </row>
    <row r="2014" spans="1:18" x14ac:dyDescent="0.3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 s="1">
        <v>7683267</v>
      </c>
      <c r="N2014" t="s">
        <v>6683</v>
      </c>
      <c r="O2014">
        <v>83</v>
      </c>
      <c r="P2014">
        <f>VLOOKUP(D2014,CPI[],2,FALSE)</f>
        <v>136.19999999999999</v>
      </c>
      <c r="Q2014" s="5">
        <f>SUM(Movie[[#This Row],[gross]]*((VLOOKUP(2024,CPI[],2,FALSE))/Movie[[#This Row],[CPI numbers]]))</f>
        <v>17696335.22687225</v>
      </c>
      <c r="R2014" s="4">
        <f>IF(Movie[[#This Row],[budget]]=0,0,SUM((Movie[[#This Row],[gross]]-Movie[[#This Row],[budget]])/Movie[[#This Row],[budget]]))</f>
        <v>0</v>
      </c>
    </row>
    <row r="2015" spans="1:18" x14ac:dyDescent="0.3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 s="1">
        <v>179469</v>
      </c>
      <c r="N2015" t="s">
        <v>6687</v>
      </c>
      <c r="O2015">
        <v>85</v>
      </c>
      <c r="P2015">
        <f>VLOOKUP(D2015,CPI[],2,FALSE)</f>
        <v>136.19999999999999</v>
      </c>
      <c r="Q2015" s="5">
        <f>SUM(Movie[[#This Row],[gross]]*((VLOOKUP(2024,CPI[],2,FALSE))/Movie[[#This Row],[CPI numbers]]))</f>
        <v>413358.48237885465</v>
      </c>
      <c r="R2015" s="4">
        <f>IF(Movie[[#This Row],[budget]]=0,0,SUM((Movie[[#This Row],[gross]]-Movie[[#This Row],[budget]])/Movie[[#This Row],[budget]]))</f>
        <v>0</v>
      </c>
    </row>
    <row r="2016" spans="1:18" x14ac:dyDescent="0.3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 s="1">
        <v>14812144</v>
      </c>
      <c r="N2016" t="s">
        <v>44</v>
      </c>
      <c r="O2016">
        <v>92</v>
      </c>
      <c r="P2016">
        <f>VLOOKUP(D2016,CPI[],2,FALSE)</f>
        <v>136.19999999999999</v>
      </c>
      <c r="Q2016" s="5">
        <f>SUM(Movie[[#This Row],[gross]]*((VLOOKUP(2024,CPI[],2,FALSE))/Movie[[#This Row],[CPI numbers]]))</f>
        <v>34115782.472834073</v>
      </c>
      <c r="R2016" s="4">
        <f>IF(Movie[[#This Row],[budget]]=0,0,SUM((Movie[[#This Row],[gross]]-Movie[[#This Row],[budget]])/Movie[[#This Row],[budget]]))</f>
        <v>0</v>
      </c>
    </row>
    <row r="2017" spans="1:18" x14ac:dyDescent="0.3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 s="1">
        <v>2120564</v>
      </c>
      <c r="N2017" t="s">
        <v>5282</v>
      </c>
      <c r="O2017">
        <v>101</v>
      </c>
      <c r="P2017">
        <f>VLOOKUP(D2017,CPI[],2,FALSE)</f>
        <v>136.19999999999999</v>
      </c>
      <c r="Q2017" s="5">
        <f>SUM(Movie[[#This Row],[gross]]*((VLOOKUP(2024,CPI[],2,FALSE))/Movie[[#This Row],[CPI numbers]]))</f>
        <v>4884147.773861968</v>
      </c>
      <c r="R2017" s="4">
        <f>IF(Movie[[#This Row],[budget]]=0,0,SUM((Movie[[#This Row],[gross]]-Movie[[#This Row],[budget]])/Movie[[#This Row],[budget]]))</f>
        <v>0</v>
      </c>
    </row>
    <row r="2018" spans="1:18" x14ac:dyDescent="0.3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 s="1">
        <v>3547684</v>
      </c>
      <c r="N2018" t="s">
        <v>6695</v>
      </c>
      <c r="O2018">
        <v>89</v>
      </c>
      <c r="P2018">
        <f>VLOOKUP(D2018,CPI[],2,FALSE)</f>
        <v>136.19999999999999</v>
      </c>
      <c r="Q2018" s="5">
        <f>SUM(Movie[[#This Row],[gross]]*((VLOOKUP(2024,CPI[],2,FALSE))/Movie[[#This Row],[CPI numbers]]))</f>
        <v>8171134.1468428792</v>
      </c>
      <c r="R2018" s="4">
        <f>IF(Movie[[#This Row],[budget]]=0,0,SUM((Movie[[#This Row],[gross]]-Movie[[#This Row],[budget]])/Movie[[#This Row],[budget]]))</f>
        <v>0</v>
      </c>
    </row>
    <row r="2019" spans="1:18" x14ac:dyDescent="0.3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 s="1">
        <v>1689723</v>
      </c>
      <c r="N2019" t="s">
        <v>6700</v>
      </c>
      <c r="O2019">
        <v>113</v>
      </c>
      <c r="P2019">
        <f>VLOOKUP(D2019,CPI[],2,FALSE)</f>
        <v>136.19999999999999</v>
      </c>
      <c r="Q2019" s="5">
        <f>SUM(Movie[[#This Row],[gross]]*((VLOOKUP(2024,CPI[],2,FALSE))/Movie[[#This Row],[CPI numbers]]))</f>
        <v>3891821.6233480182</v>
      </c>
      <c r="R2019" s="4">
        <f>IF(Movie[[#This Row],[budget]]=0,0,SUM((Movie[[#This Row],[gross]]-Movie[[#This Row],[budget]])/Movie[[#This Row],[budget]]))</f>
        <v>0</v>
      </c>
    </row>
    <row r="2020" spans="1:18" x14ac:dyDescent="0.3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 s="1">
        <v>16000000</v>
      </c>
      <c r="M2020" s="1">
        <v>14851083</v>
      </c>
      <c r="N2020" t="s">
        <v>4153</v>
      </c>
      <c r="O2020">
        <v>115</v>
      </c>
      <c r="P2020">
        <f>VLOOKUP(D2020,CPI[],2,FALSE)</f>
        <v>136.19999999999999</v>
      </c>
      <c r="Q2020" s="5">
        <f>SUM(Movie[[#This Row],[gross]]*((VLOOKUP(2024,CPI[],2,FALSE))/Movie[[#This Row],[CPI numbers]]))</f>
        <v>34205467.966960356</v>
      </c>
      <c r="R2020" s="4">
        <f>IF(Movie[[#This Row],[budget]]=0,0,SUM((Movie[[#This Row],[gross]]-Movie[[#This Row],[budget]])/Movie[[#This Row],[budget]]))</f>
        <v>-7.1807312499999998E-2</v>
      </c>
    </row>
    <row r="2021" spans="1:18" x14ac:dyDescent="0.3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 s="1">
        <v>9915</v>
      </c>
      <c r="N2021" t="s">
        <v>6706</v>
      </c>
      <c r="O2021">
        <v>94</v>
      </c>
      <c r="P2021">
        <f>VLOOKUP(D2021,CPI[],2,FALSE)</f>
        <v>136.19999999999999</v>
      </c>
      <c r="Q2021" s="5">
        <f>SUM(Movie[[#This Row],[gross]]*((VLOOKUP(2024,CPI[],2,FALSE))/Movie[[#This Row],[CPI numbers]]))</f>
        <v>22836.530837004408</v>
      </c>
      <c r="R2021" s="4">
        <f>IF(Movie[[#This Row],[budget]]=0,0,SUM((Movie[[#This Row],[gross]]-Movie[[#This Row],[budget]])/Movie[[#This Row],[budget]]))</f>
        <v>0</v>
      </c>
    </row>
    <row r="2022" spans="1:18" x14ac:dyDescent="0.3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 s="1">
        <v>19000000</v>
      </c>
      <c r="M2022" s="1">
        <v>939277</v>
      </c>
      <c r="N2022" t="s">
        <v>6268</v>
      </c>
      <c r="O2022">
        <v>96</v>
      </c>
      <c r="P2022">
        <f>VLOOKUP(D2022,CPI[],2,FALSE)</f>
        <v>136.19999999999999</v>
      </c>
      <c r="Q2022" s="5">
        <f>SUM(Movie[[#This Row],[gross]]*((VLOOKUP(2024,CPI[],2,FALSE))/Movie[[#This Row],[CPI numbers]]))</f>
        <v>2163371.475036711</v>
      </c>
      <c r="R2022" s="4">
        <f>IF(Movie[[#This Row],[budget]]=0,0,SUM((Movie[[#This Row],[gross]]-Movie[[#This Row],[budget]])/Movie[[#This Row],[budget]]))</f>
        <v>-0.95056436842105263</v>
      </c>
    </row>
    <row r="2023" spans="1:18" x14ac:dyDescent="0.3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 s="1">
        <v>16000000</v>
      </c>
      <c r="M2023" s="1">
        <v>4409328</v>
      </c>
      <c r="N2023" t="s">
        <v>5721</v>
      </c>
      <c r="O2023">
        <v>91</v>
      </c>
      <c r="P2023">
        <f>VLOOKUP(D2023,CPI[],2,FALSE)</f>
        <v>136.19999999999999</v>
      </c>
      <c r="Q2023" s="5">
        <f>SUM(Movie[[#This Row],[gross]]*((VLOOKUP(2024,CPI[],2,FALSE))/Movie[[#This Row],[CPI numbers]]))</f>
        <v>10155698.925110133</v>
      </c>
      <c r="R2023" s="4">
        <f>IF(Movie[[#This Row],[budget]]=0,0,SUM((Movie[[#This Row],[gross]]-Movie[[#This Row],[budget]])/Movie[[#This Row],[budget]]))</f>
        <v>-0.72441699999999998</v>
      </c>
    </row>
    <row r="2024" spans="1:18" x14ac:dyDescent="0.3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 s="1">
        <v>18634643</v>
      </c>
      <c r="N2024" t="s">
        <v>6709</v>
      </c>
      <c r="O2024">
        <v>111</v>
      </c>
      <c r="P2024">
        <f>VLOOKUP(D2024,CPI[],2,FALSE)</f>
        <v>136.19999999999999</v>
      </c>
      <c r="Q2024" s="5">
        <f>SUM(Movie[[#This Row],[gross]]*((VLOOKUP(2024,CPI[],2,FALSE))/Movie[[#This Row],[CPI numbers]]))</f>
        <v>42919878.921439067</v>
      </c>
      <c r="R2024" s="4">
        <f>IF(Movie[[#This Row],[budget]]=0,0,SUM((Movie[[#This Row],[gross]]-Movie[[#This Row],[budget]])/Movie[[#This Row],[budget]]))</f>
        <v>0</v>
      </c>
    </row>
    <row r="2025" spans="1:18" x14ac:dyDescent="0.3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 s="1">
        <v>1942423</v>
      </c>
      <c r="N2025" t="s">
        <v>6713</v>
      </c>
      <c r="O2025">
        <v>143</v>
      </c>
      <c r="P2025">
        <f>VLOOKUP(D2025,CPI[],2,FALSE)</f>
        <v>136.19999999999999</v>
      </c>
      <c r="Q2025" s="5">
        <f>SUM(Movie[[#This Row],[gross]]*((VLOOKUP(2024,CPI[],2,FALSE))/Movie[[#This Row],[CPI numbers]]))</f>
        <v>4473847.9816446407</v>
      </c>
      <c r="R2025" s="4">
        <f>IF(Movie[[#This Row],[budget]]=0,0,SUM((Movie[[#This Row],[gross]]-Movie[[#This Row],[budget]])/Movie[[#This Row],[budget]]))</f>
        <v>0</v>
      </c>
    </row>
    <row r="2026" spans="1:18" x14ac:dyDescent="0.3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 s="1">
        <v>18000000</v>
      </c>
      <c r="M2026" s="1">
        <v>1501785</v>
      </c>
      <c r="N2026" t="s">
        <v>5764</v>
      </c>
      <c r="O2026">
        <v>98</v>
      </c>
      <c r="P2026">
        <f>VLOOKUP(D2026,CPI[],2,FALSE)</f>
        <v>136.19999999999999</v>
      </c>
      <c r="Q2026" s="5">
        <f>SUM(Movie[[#This Row],[gross]]*((VLOOKUP(2024,CPI[],2,FALSE))/Movie[[#This Row],[CPI numbers]]))</f>
        <v>3458957.0814977977</v>
      </c>
      <c r="R2026" s="4">
        <f>IF(Movie[[#This Row],[budget]]=0,0,SUM((Movie[[#This Row],[gross]]-Movie[[#This Row],[budget]])/Movie[[#This Row],[budget]]))</f>
        <v>-0.91656749999999998</v>
      </c>
    </row>
    <row r="2027" spans="1:18" x14ac:dyDescent="0.3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 s="1">
        <v>336396</v>
      </c>
      <c r="N2027" t="s">
        <v>44</v>
      </c>
      <c r="O2027">
        <v>91</v>
      </c>
      <c r="P2027">
        <f>VLOOKUP(D2027,CPI[],2,FALSE)</f>
        <v>136.19999999999999</v>
      </c>
      <c r="Q2027" s="5">
        <f>SUM(Movie[[#This Row],[gross]]*((VLOOKUP(2024,CPI[],2,FALSE))/Movie[[#This Row],[CPI numbers]]))</f>
        <v>774797.5418502203</v>
      </c>
      <c r="R2027" s="4">
        <f>IF(Movie[[#This Row],[budget]]=0,0,SUM((Movie[[#This Row],[gross]]-Movie[[#This Row],[budget]])/Movie[[#This Row],[budget]]))</f>
        <v>0</v>
      </c>
    </row>
    <row r="2028" spans="1:18" x14ac:dyDescent="0.3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 s="1">
        <v>3000000</v>
      </c>
      <c r="M2028" s="1">
        <v>1345015</v>
      </c>
      <c r="N2028" t="s">
        <v>6721</v>
      </c>
      <c r="O2028">
        <v>129</v>
      </c>
      <c r="P2028">
        <f>VLOOKUP(D2028,CPI[],2,FALSE)</f>
        <v>136.19999999999999</v>
      </c>
      <c r="Q2028" s="5">
        <f>SUM(Movie[[#This Row],[gross]]*((VLOOKUP(2024,CPI[],2,FALSE))/Movie[[#This Row],[CPI numbers]]))</f>
        <v>3097879.6292217332</v>
      </c>
      <c r="R2028" s="4">
        <f>IF(Movie[[#This Row],[budget]]=0,0,SUM((Movie[[#This Row],[gross]]-Movie[[#This Row],[budget]])/Movie[[#This Row],[budget]]))</f>
        <v>-0.55166166666666672</v>
      </c>
    </row>
    <row r="2029" spans="1:18" x14ac:dyDescent="0.3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 s="1">
        <v>295444</v>
      </c>
      <c r="N2029" t="s">
        <v>6726</v>
      </c>
      <c r="O2029">
        <v>95</v>
      </c>
      <c r="P2029">
        <f>VLOOKUP(D2029,CPI[],2,FALSE)</f>
        <v>136.19999999999999</v>
      </c>
      <c r="Q2029" s="5">
        <f>SUM(Movie[[#This Row],[gross]]*((VLOOKUP(2024,CPI[],2,FALSE))/Movie[[#This Row],[CPI numbers]]))</f>
        <v>680475.644640235</v>
      </c>
      <c r="R2029" s="4">
        <f>IF(Movie[[#This Row],[budget]]=0,0,SUM((Movie[[#This Row],[gross]]-Movie[[#This Row],[budget]])/Movie[[#This Row],[budget]]))</f>
        <v>0</v>
      </c>
    </row>
    <row r="2030" spans="1:18" x14ac:dyDescent="0.3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 s="1">
        <v>5136759</v>
      </c>
      <c r="N2030" t="s">
        <v>4979</v>
      </c>
      <c r="O2030">
        <v>103</v>
      </c>
      <c r="P2030">
        <f>VLOOKUP(D2030,CPI[],2,FALSE)</f>
        <v>136.19999999999999</v>
      </c>
      <c r="Q2030" s="5">
        <f>SUM(Movie[[#This Row],[gross]]*((VLOOKUP(2024,CPI[],2,FALSE))/Movie[[#This Row],[CPI numbers]]))</f>
        <v>11831140.222466962</v>
      </c>
      <c r="R2030" s="4">
        <f>IF(Movie[[#This Row],[budget]]=0,0,SUM((Movie[[#This Row],[gross]]-Movie[[#This Row],[budget]])/Movie[[#This Row],[budget]]))</f>
        <v>0</v>
      </c>
    </row>
    <row r="2031" spans="1:18" x14ac:dyDescent="0.3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 s="1">
        <v>6900000</v>
      </c>
      <c r="M2031" s="1">
        <v>133645</v>
      </c>
      <c r="N2031" t="s">
        <v>6732</v>
      </c>
      <c r="O2031">
        <v>112</v>
      </c>
      <c r="P2031">
        <f>VLOOKUP(D2031,CPI[],2,FALSE)</f>
        <v>136.19999999999999</v>
      </c>
      <c r="Q2031" s="5">
        <f>SUM(Movie[[#This Row],[gross]]*((VLOOKUP(2024,CPI[],2,FALSE))/Movie[[#This Row],[CPI numbers]]))</f>
        <v>307815.24596182088</v>
      </c>
      <c r="R2031" s="4">
        <f>IF(Movie[[#This Row],[budget]]=0,0,SUM((Movie[[#This Row],[gross]]-Movie[[#This Row],[budget]])/Movie[[#This Row],[budget]]))</f>
        <v>-0.98063115942028989</v>
      </c>
    </row>
    <row r="2032" spans="1:18" x14ac:dyDescent="0.3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 s="1">
        <v>516517</v>
      </c>
      <c r="N2032" t="s">
        <v>5696</v>
      </c>
      <c r="O2032">
        <v>117</v>
      </c>
      <c r="P2032">
        <f>VLOOKUP(D2032,CPI[],2,FALSE)</f>
        <v>136.19999999999999</v>
      </c>
      <c r="Q2032" s="5">
        <f>SUM(Movie[[#This Row],[gross]]*((VLOOKUP(2024,CPI[],2,FALSE))/Movie[[#This Row],[CPI numbers]]))</f>
        <v>1189657.7305433187</v>
      </c>
      <c r="R2032" s="4">
        <f>IF(Movie[[#This Row],[budget]]=0,0,SUM((Movie[[#This Row],[gross]]-Movie[[#This Row],[budget]])/Movie[[#This Row],[budget]]))</f>
        <v>0</v>
      </c>
    </row>
    <row r="2033" spans="1:18" x14ac:dyDescent="0.3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 s="1">
        <v>4000000</v>
      </c>
      <c r="M2033" s="1">
        <v>259012</v>
      </c>
      <c r="N2033" t="s">
        <v>4878</v>
      </c>
      <c r="O2033">
        <v>89</v>
      </c>
      <c r="P2033">
        <f>VLOOKUP(D2033,CPI[],2,FALSE)</f>
        <v>136.19999999999999</v>
      </c>
      <c r="Q2033" s="5">
        <f>SUM(Movie[[#This Row],[gross]]*((VLOOKUP(2024,CPI[],2,FALSE))/Movie[[#This Row],[CPI numbers]]))</f>
        <v>596564.34948604996</v>
      </c>
      <c r="R2033" s="4">
        <f>IF(Movie[[#This Row],[budget]]=0,0,SUM((Movie[[#This Row],[gross]]-Movie[[#This Row],[budget]])/Movie[[#This Row],[budget]]))</f>
        <v>-0.93524700000000005</v>
      </c>
    </row>
    <row r="2034" spans="1:18" x14ac:dyDescent="0.3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 s="1">
        <v>6000000</v>
      </c>
      <c r="N2034" t="s">
        <v>6743</v>
      </c>
      <c r="O2034">
        <v>96</v>
      </c>
      <c r="P2034">
        <f>VLOOKUP(D2034,CPI[],2,FALSE)</f>
        <v>136.19999999999999</v>
      </c>
      <c r="Q2034" s="5">
        <f>SUM(Movie[[#This Row],[gross]]*((VLOOKUP(2024,CPI[],2,FALSE))/Movie[[#This Row],[CPI numbers]]))</f>
        <v>0</v>
      </c>
      <c r="R2034" s="4">
        <f>IF(Movie[[#This Row],[budget]]=0,0,SUM((Movie[[#This Row],[gross]]-Movie[[#This Row],[budget]])/Movie[[#This Row],[budget]]))</f>
        <v>-1</v>
      </c>
    </row>
    <row r="2035" spans="1:18" x14ac:dyDescent="0.3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 s="1">
        <v>30964</v>
      </c>
      <c r="N2035" t="s">
        <v>2240</v>
      </c>
      <c r="O2035">
        <v>113</v>
      </c>
      <c r="P2035">
        <f>VLOOKUP(D2035,CPI[],2,FALSE)</f>
        <v>136.19999999999999</v>
      </c>
      <c r="Q2035" s="5">
        <f>SUM(Movie[[#This Row],[gross]]*((VLOOKUP(2024,CPI[],2,FALSE))/Movie[[#This Row],[CPI numbers]]))</f>
        <v>71317.230543318656</v>
      </c>
      <c r="R2035" s="4">
        <f>IF(Movie[[#This Row],[budget]]=0,0,SUM((Movie[[#This Row],[gross]]-Movie[[#This Row],[budget]])/Movie[[#This Row],[budget]]))</f>
        <v>0</v>
      </c>
    </row>
    <row r="2036" spans="1:18" x14ac:dyDescent="0.3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 s="1">
        <v>1159578</v>
      </c>
      <c r="N2036" t="s">
        <v>6750</v>
      </c>
      <c r="O2036">
        <v>83</v>
      </c>
      <c r="P2036">
        <f>VLOOKUP(D2036,CPI[],2,FALSE)</f>
        <v>136.19999999999999</v>
      </c>
      <c r="Q2036" s="5">
        <f>SUM(Movie[[#This Row],[gross]]*((VLOOKUP(2024,CPI[],2,FALSE))/Movie[[#This Row],[CPI numbers]]))</f>
        <v>2670775.4669603528</v>
      </c>
      <c r="R2036" s="4">
        <f>IF(Movie[[#This Row],[budget]]=0,0,SUM((Movie[[#This Row],[gross]]-Movie[[#This Row],[budget]])/Movie[[#This Row],[budget]]))</f>
        <v>0</v>
      </c>
    </row>
    <row r="2037" spans="1:18" x14ac:dyDescent="0.3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 s="1">
        <v>193205</v>
      </c>
      <c r="N2037" t="s">
        <v>6754</v>
      </c>
      <c r="O2037">
        <v>158</v>
      </c>
      <c r="P2037">
        <f>VLOOKUP(D2037,CPI[],2,FALSE)</f>
        <v>136.19999999999999</v>
      </c>
      <c r="Q2037" s="5">
        <f>SUM(Movie[[#This Row],[gross]]*((VLOOKUP(2024,CPI[],2,FALSE))/Movie[[#This Row],[CPI numbers]]))</f>
        <v>444995.65712187963</v>
      </c>
      <c r="R2037" s="4">
        <f>IF(Movie[[#This Row],[budget]]=0,0,SUM((Movie[[#This Row],[gross]]-Movie[[#This Row],[budget]])/Movie[[#This Row],[budget]]))</f>
        <v>0</v>
      </c>
    </row>
    <row r="2038" spans="1:18" x14ac:dyDescent="0.3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 s="1">
        <v>14000000</v>
      </c>
      <c r="M2038" s="1">
        <v>8906823</v>
      </c>
      <c r="N2038" t="s">
        <v>5109</v>
      </c>
      <c r="O2038">
        <v>99</v>
      </c>
      <c r="P2038">
        <f>VLOOKUP(D2038,CPI[],2,FALSE)</f>
        <v>136.19999999999999</v>
      </c>
      <c r="Q2038" s="5">
        <f>SUM(Movie[[#This Row],[gross]]*((VLOOKUP(2024,CPI[],2,FALSE))/Movie[[#This Row],[CPI numbers]]))</f>
        <v>20514466.777533043</v>
      </c>
      <c r="R2038" s="4">
        <f>IF(Movie[[#This Row],[budget]]=0,0,SUM((Movie[[#This Row],[gross]]-Movie[[#This Row],[budget]])/Movie[[#This Row],[budget]]))</f>
        <v>-0.36379835714285713</v>
      </c>
    </row>
    <row r="2039" spans="1:18" x14ac:dyDescent="0.3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 s="1">
        <v>1407309</v>
      </c>
      <c r="N2039" t="s">
        <v>6761</v>
      </c>
      <c r="O2039">
        <v>103</v>
      </c>
      <c r="P2039">
        <f>VLOOKUP(D2039,CPI[],2,FALSE)</f>
        <v>136.19999999999999</v>
      </c>
      <c r="Q2039" s="5">
        <f>SUM(Movie[[#This Row],[gross]]*((VLOOKUP(2024,CPI[],2,FALSE))/Movie[[#This Row],[CPI numbers]]))</f>
        <v>3241357.072687225</v>
      </c>
      <c r="R2039" s="4">
        <f>IF(Movie[[#This Row],[budget]]=0,0,SUM((Movie[[#This Row],[gross]]-Movie[[#This Row],[budget]])/Movie[[#This Row],[budget]]))</f>
        <v>0</v>
      </c>
    </row>
    <row r="2040" spans="1:18" x14ac:dyDescent="0.3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 s="1">
        <v>626057</v>
      </c>
      <c r="N2040" t="s">
        <v>4940</v>
      </c>
      <c r="O2040">
        <v>102</v>
      </c>
      <c r="P2040">
        <f>VLOOKUP(D2040,CPI[],2,FALSE)</f>
        <v>136.19999999999999</v>
      </c>
      <c r="Q2040" s="5">
        <f>SUM(Movie[[#This Row],[gross]]*((VLOOKUP(2024,CPI[],2,FALSE))/Movie[[#This Row],[CPI numbers]]))</f>
        <v>1441953.6042584437</v>
      </c>
      <c r="R2040" s="4">
        <f>IF(Movie[[#This Row],[budget]]=0,0,SUM((Movie[[#This Row],[gross]]-Movie[[#This Row],[budget]])/Movie[[#This Row],[budget]]))</f>
        <v>0</v>
      </c>
    </row>
    <row r="2041" spans="1:18" x14ac:dyDescent="0.3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 s="1">
        <v>246000</v>
      </c>
      <c r="N2041" t="s">
        <v>44</v>
      </c>
      <c r="O2041">
        <v>106</v>
      </c>
      <c r="P2041">
        <f>VLOOKUP(D2041,CPI[],2,FALSE)</f>
        <v>136.19999999999999</v>
      </c>
      <c r="Q2041" s="5">
        <f>SUM(Movie[[#This Row],[gross]]*((VLOOKUP(2024,CPI[],2,FALSE))/Movie[[#This Row],[CPI numbers]]))</f>
        <v>566594.71365638776</v>
      </c>
      <c r="R2041" s="4">
        <f>IF(Movie[[#This Row],[budget]]=0,0,SUM((Movie[[#This Row],[gross]]-Movie[[#This Row],[budget]])/Movie[[#This Row],[budget]]))</f>
        <v>0</v>
      </c>
    </row>
    <row r="2042" spans="1:18" x14ac:dyDescent="0.3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 s="1">
        <v>93292</v>
      </c>
      <c r="N2042" t="s">
        <v>6768</v>
      </c>
      <c r="O2042">
        <v>137</v>
      </c>
      <c r="P2042">
        <f>VLOOKUP(D2042,CPI[],2,FALSE)</f>
        <v>136.19999999999999</v>
      </c>
      <c r="Q2042" s="5">
        <f>SUM(Movie[[#This Row],[gross]]*((VLOOKUP(2024,CPI[],2,FALSE))/Movie[[#This Row],[CPI numbers]]))</f>
        <v>214872.98384728344</v>
      </c>
      <c r="R2042" s="4">
        <f>IF(Movie[[#This Row],[budget]]=0,0,SUM((Movie[[#This Row],[gross]]-Movie[[#This Row],[budget]])/Movie[[#This Row],[budget]]))</f>
        <v>0</v>
      </c>
    </row>
    <row r="2043" spans="1:18" x14ac:dyDescent="0.3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  <c r="P2043">
        <f>VLOOKUP(D2043,CPI[],2,FALSE)</f>
        <v>136.19999999999999</v>
      </c>
      <c r="Q2043" s="5">
        <f>SUM(Movie[[#This Row],[gross]]*((VLOOKUP(2024,CPI[],2,FALSE))/Movie[[#This Row],[CPI numbers]]))</f>
        <v>0</v>
      </c>
      <c r="R2043" s="4">
        <f>IF(Movie[[#This Row],[budget]]=0,0,SUM((Movie[[#This Row],[gross]]-Movie[[#This Row],[budget]])/Movie[[#This Row],[budget]]))</f>
        <v>0</v>
      </c>
    </row>
    <row r="2044" spans="1:18" x14ac:dyDescent="0.3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 s="1">
        <v>6413375</v>
      </c>
      <c r="N2044" t="s">
        <v>6772</v>
      </c>
      <c r="O2044">
        <v>104</v>
      </c>
      <c r="P2044">
        <f>VLOOKUP(D2044,CPI[],2,FALSE)</f>
        <v>136.19999999999999</v>
      </c>
      <c r="Q2044" s="5">
        <f>SUM(Movie[[#This Row],[gross]]*((VLOOKUP(2024,CPI[],2,FALSE))/Movie[[#This Row],[CPI numbers]]))</f>
        <v>14771481.185756242</v>
      </c>
      <c r="R2044" s="4">
        <f>IF(Movie[[#This Row],[budget]]=0,0,SUM((Movie[[#This Row],[gross]]-Movie[[#This Row],[budget]])/Movie[[#This Row],[budget]]))</f>
        <v>0</v>
      </c>
    </row>
    <row r="2045" spans="1:18" x14ac:dyDescent="0.3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 s="1">
        <v>1200000</v>
      </c>
      <c r="M2045" s="1">
        <v>2913644</v>
      </c>
      <c r="N2045" t="s">
        <v>6777</v>
      </c>
      <c r="O2045">
        <v>99</v>
      </c>
      <c r="P2045">
        <f>VLOOKUP(D2045,CPI[],2,FALSE)</f>
        <v>140.30000000000001</v>
      </c>
      <c r="Q2045" s="5">
        <f>SUM(Movie[[#This Row],[gross]]*((VLOOKUP(2024,CPI[],2,FALSE))/Movie[[#This Row],[CPI numbers]]))</f>
        <v>6514683.6977904486</v>
      </c>
      <c r="R2045" s="4">
        <f>IF(Movie[[#This Row],[budget]]=0,0,SUM((Movie[[#This Row],[gross]]-Movie[[#This Row],[budget]])/Movie[[#This Row],[budget]]))</f>
        <v>1.4280366666666666</v>
      </c>
    </row>
    <row r="2046" spans="1:18" x14ac:dyDescent="0.3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 s="1">
        <v>49000000</v>
      </c>
      <c r="M2046" s="1">
        <v>352927224</v>
      </c>
      <c r="N2046" t="s">
        <v>4150</v>
      </c>
      <c r="O2046">
        <v>127</v>
      </c>
      <c r="P2046">
        <f>VLOOKUP(D2046,CPI[],2,FALSE)</f>
        <v>140.30000000000001</v>
      </c>
      <c r="Q2046" s="5">
        <f>SUM(Movie[[#This Row],[gross]]*((VLOOKUP(2024,CPI[],2,FALSE))/Movie[[#This Row],[CPI numbers]]))</f>
        <v>789118105.26585889</v>
      </c>
      <c r="R2046" s="4">
        <f>IF(Movie[[#This Row],[budget]]=0,0,SUM((Movie[[#This Row],[gross]]-Movie[[#This Row],[budget]])/Movie[[#This Row],[budget]]))</f>
        <v>6.2025964081632656</v>
      </c>
    </row>
    <row r="2047" spans="1:18" x14ac:dyDescent="0.3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 s="1">
        <v>6000000</v>
      </c>
      <c r="M2047" s="1">
        <v>25795897</v>
      </c>
      <c r="N2047" t="s">
        <v>6782</v>
      </c>
      <c r="O2047">
        <v>99</v>
      </c>
      <c r="P2047">
        <f>VLOOKUP(D2047,CPI[],2,FALSE)</f>
        <v>140.30000000000001</v>
      </c>
      <c r="Q2047" s="5">
        <f>SUM(Movie[[#This Row],[gross]]*((VLOOKUP(2024,CPI[],2,FALSE))/Movie[[#This Row],[CPI numbers]]))</f>
        <v>57677639.977904491</v>
      </c>
      <c r="R2047" s="4">
        <f>IF(Movie[[#This Row],[budget]]=0,0,SUM((Movie[[#This Row],[gross]]-Movie[[#This Row],[budget]])/Movie[[#This Row],[budget]]))</f>
        <v>3.2993161666666668</v>
      </c>
    </row>
    <row r="2048" spans="1:18" x14ac:dyDescent="0.3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 s="1">
        <v>11000000</v>
      </c>
      <c r="M2048" s="1">
        <v>64088552</v>
      </c>
      <c r="N2048" t="s">
        <v>180</v>
      </c>
      <c r="O2048">
        <v>120</v>
      </c>
      <c r="P2048">
        <f>VLOOKUP(D2048,CPI[],2,FALSE)</f>
        <v>140.30000000000001</v>
      </c>
      <c r="Q2048" s="5">
        <f>SUM(Movie[[#This Row],[gross]]*((VLOOKUP(2024,CPI[],2,FALSE))/Movie[[#This Row],[CPI numbers]]))</f>
        <v>143297068.86956522</v>
      </c>
      <c r="R2048" s="4">
        <f>IF(Movie[[#This Row],[budget]]=0,0,SUM((Movie[[#This Row],[gross]]-Movie[[#This Row],[budget]])/Movie[[#This Row],[budget]]))</f>
        <v>4.8262320000000001</v>
      </c>
    </row>
    <row r="2049" spans="1:18" x14ac:dyDescent="0.3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 s="1">
        <v>40000000</v>
      </c>
      <c r="M2049" s="1">
        <v>75505856</v>
      </c>
      <c r="N2049" t="s">
        <v>4531</v>
      </c>
      <c r="O2049">
        <v>112</v>
      </c>
      <c r="P2049">
        <f>VLOOKUP(D2049,CPI[],2,FALSE)</f>
        <v>140.30000000000001</v>
      </c>
      <c r="Q2049" s="5">
        <f>SUM(Movie[[#This Row],[gross]]*((VLOOKUP(2024,CPI[],2,FALSE))/Movie[[#This Row],[CPI numbers]]))</f>
        <v>168825281.73342836</v>
      </c>
      <c r="R2049" s="4">
        <f>IF(Movie[[#This Row],[budget]]=0,0,SUM((Movie[[#This Row],[gross]]-Movie[[#This Row],[budget]])/Movie[[#This Row],[budget]]))</f>
        <v>0.88764639999999995</v>
      </c>
    </row>
    <row r="2050" spans="1:18" x14ac:dyDescent="0.3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 s="1">
        <v>40000000</v>
      </c>
      <c r="M2050" s="1">
        <v>215862692</v>
      </c>
      <c r="N2050" t="s">
        <v>6790</v>
      </c>
      <c r="O2050">
        <v>128</v>
      </c>
      <c r="P2050">
        <f>VLOOKUP(D2050,CPI[],2,FALSE)</f>
        <v>140.30000000000001</v>
      </c>
      <c r="Q2050" s="5">
        <f>SUM(Movie[[#This Row],[gross]]*((VLOOKUP(2024,CPI[],2,FALSE))/Movie[[#This Row],[CPI numbers]]))</f>
        <v>482652362.65431219</v>
      </c>
      <c r="R2050" s="4">
        <f>IF(Movie[[#This Row],[budget]]=0,0,SUM((Movie[[#This Row],[gross]]-Movie[[#This Row],[budget]])/Movie[[#This Row],[budget]]))</f>
        <v>4.3965673000000001</v>
      </c>
    </row>
    <row r="2051" spans="1:18" x14ac:dyDescent="0.3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 s="1">
        <v>14400000</v>
      </c>
      <c r="M2051" s="1">
        <v>159157447</v>
      </c>
      <c r="N2051" t="s">
        <v>23</v>
      </c>
      <c r="O2051">
        <v>130</v>
      </c>
      <c r="P2051">
        <f>VLOOKUP(D2051,CPI[],2,FALSE)</f>
        <v>140.30000000000001</v>
      </c>
      <c r="Q2051" s="5">
        <f>SUM(Movie[[#This Row],[gross]]*((VLOOKUP(2024,CPI[],2,FALSE))/Movie[[#This Row],[CPI numbers]]))</f>
        <v>355863799.88524586</v>
      </c>
      <c r="R2051" s="4">
        <f>IF(Movie[[#This Row],[budget]]=0,0,SUM((Movie[[#This Row],[gross]]-Movie[[#This Row],[budget]])/Movie[[#This Row],[budget]]))</f>
        <v>10.05260048611111</v>
      </c>
    </row>
    <row r="2052" spans="1:18" x14ac:dyDescent="0.3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 s="1">
        <v>41000000</v>
      </c>
      <c r="M2052" s="1">
        <v>243240178</v>
      </c>
      <c r="N2052" t="s">
        <v>31</v>
      </c>
      <c r="O2052">
        <v>138</v>
      </c>
      <c r="P2052">
        <f>VLOOKUP(D2052,CPI[],2,FALSE)</f>
        <v>140.30000000000001</v>
      </c>
      <c r="Q2052" s="5">
        <f>SUM(Movie[[#This Row],[gross]]*((VLOOKUP(2024,CPI[],2,FALSE))/Movie[[#This Row],[CPI numbers]]))</f>
        <v>543866313.88880968</v>
      </c>
      <c r="R2052" s="4">
        <f>IF(Movie[[#This Row],[budget]]=0,0,SUM((Movie[[#This Row],[gross]]-Movie[[#This Row],[budget]])/Movie[[#This Row],[budget]]))</f>
        <v>4.9326872682926828</v>
      </c>
    </row>
    <row r="2053" spans="1:18" x14ac:dyDescent="0.3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 s="1">
        <v>40000000</v>
      </c>
      <c r="M2053" s="1">
        <v>132440069</v>
      </c>
      <c r="N2053" t="s">
        <v>31</v>
      </c>
      <c r="O2053">
        <v>128</v>
      </c>
      <c r="P2053">
        <f>VLOOKUP(D2053,CPI[],2,FALSE)</f>
        <v>140.30000000000001</v>
      </c>
      <c r="Q2053" s="5">
        <f>SUM(Movie[[#This Row],[gross]]*((VLOOKUP(2024,CPI[],2,FALSE))/Movie[[#This Row],[CPI numbers]]))</f>
        <v>296125799.32501781</v>
      </c>
      <c r="R2053" s="4">
        <f>IF(Movie[[#This Row],[budget]]=0,0,SUM((Movie[[#This Row],[gross]]-Movie[[#This Row],[budget]])/Movie[[#This Row],[budget]]))</f>
        <v>2.3110017250000001</v>
      </c>
    </row>
    <row r="2054" spans="1:18" x14ac:dyDescent="0.3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 s="1">
        <v>25000000</v>
      </c>
      <c r="M2054" s="1">
        <v>411006740</v>
      </c>
      <c r="N2054" t="s">
        <v>6801</v>
      </c>
      <c r="O2054">
        <v>129</v>
      </c>
      <c r="P2054">
        <f>VLOOKUP(D2054,CPI[],2,FALSE)</f>
        <v>140.30000000000001</v>
      </c>
      <c r="Q2054" s="5">
        <f>SUM(Movie[[#This Row],[gross]]*((VLOOKUP(2024,CPI[],2,FALSE))/Movie[[#This Row],[CPI numbers]]))</f>
        <v>918979432.20242333</v>
      </c>
      <c r="R2054" s="4">
        <f>IF(Movie[[#This Row],[budget]]=0,0,SUM((Movie[[#This Row],[gross]]-Movie[[#This Row],[budget]])/Movie[[#This Row],[budget]]))</f>
        <v>15.440269600000001</v>
      </c>
    </row>
    <row r="2055" spans="1:18" x14ac:dyDescent="0.3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 s="1">
        <v>31000000</v>
      </c>
      <c r="M2055" s="1">
        <v>134095253</v>
      </c>
      <c r="N2055" t="s">
        <v>61</v>
      </c>
      <c r="O2055">
        <v>156</v>
      </c>
      <c r="P2055">
        <f>VLOOKUP(D2055,CPI[],2,FALSE)</f>
        <v>140.30000000000001</v>
      </c>
      <c r="Q2055" s="5">
        <f>SUM(Movie[[#This Row],[gross]]*((VLOOKUP(2024,CPI[],2,FALSE))/Movie[[#This Row],[CPI numbers]]))</f>
        <v>299826663.33642197</v>
      </c>
      <c r="R2055" s="4">
        <f>IF(Movie[[#This Row],[budget]]=0,0,SUM((Movie[[#This Row],[gross]]-Movie[[#This Row],[budget]])/Movie[[#This Row],[budget]]))</f>
        <v>3.3256533225806453</v>
      </c>
    </row>
    <row r="2056" spans="1:18" x14ac:dyDescent="0.3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 s="1">
        <v>80000000</v>
      </c>
      <c r="M2056" s="1">
        <v>266892996</v>
      </c>
      <c r="N2056" t="s">
        <v>23</v>
      </c>
      <c r="O2056">
        <v>126</v>
      </c>
      <c r="P2056">
        <f>VLOOKUP(D2056,CPI[],2,FALSE)</f>
        <v>140.30000000000001</v>
      </c>
      <c r="Q2056" s="5">
        <f>SUM(Movie[[#This Row],[gross]]*((VLOOKUP(2024,CPI[],2,FALSE))/Movie[[#This Row],[CPI numbers]]))</f>
        <v>596752194.19244468</v>
      </c>
      <c r="R2056" s="4">
        <f>IF(Movie[[#This Row],[budget]]=0,0,SUM((Movie[[#This Row],[gross]]-Movie[[#This Row],[budget]])/Movie[[#This Row],[budget]]))</f>
        <v>2.3361624499999998</v>
      </c>
    </row>
    <row r="2057" spans="1:18" x14ac:dyDescent="0.3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 s="1">
        <v>10000000</v>
      </c>
      <c r="M2057" s="1">
        <v>50752337</v>
      </c>
      <c r="N2057" t="s">
        <v>6810</v>
      </c>
      <c r="O2057">
        <v>104</v>
      </c>
      <c r="P2057">
        <f>VLOOKUP(D2057,CPI[],2,FALSE)</f>
        <v>140.30000000000001</v>
      </c>
      <c r="Q2057" s="5">
        <f>SUM(Movie[[#This Row],[gross]]*((VLOOKUP(2024,CPI[],2,FALSE))/Movie[[#This Row],[CPI numbers]]))</f>
        <v>113478318.72344975</v>
      </c>
      <c r="R2057" s="4">
        <f>IF(Movie[[#This Row],[budget]]=0,0,SUM((Movie[[#This Row],[gross]]-Movie[[#This Row],[budget]])/Movie[[#This Row],[budget]]))</f>
        <v>4.0752337000000001</v>
      </c>
    </row>
    <row r="2058" spans="1:18" x14ac:dyDescent="0.3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 s="1">
        <v>28000000</v>
      </c>
      <c r="M2058" s="1">
        <v>504050219</v>
      </c>
      <c r="N2058" t="s">
        <v>1724</v>
      </c>
      <c r="O2058">
        <v>90</v>
      </c>
      <c r="P2058">
        <f>VLOOKUP(D2058,CPI[],2,FALSE)</f>
        <v>140.30000000000001</v>
      </c>
      <c r="Q2058" s="5">
        <f>SUM(Movie[[#This Row],[gross]]*((VLOOKUP(2024,CPI[],2,FALSE))/Movie[[#This Row],[CPI numbers]]))</f>
        <v>1127017488.9543834</v>
      </c>
      <c r="R2058" s="4">
        <f>IF(Movie[[#This Row],[budget]]=0,0,SUM((Movie[[#This Row],[gross]]-Movie[[#This Row],[budget]])/Movie[[#This Row],[budget]]))</f>
        <v>17.001793535714285</v>
      </c>
    </row>
    <row r="2059" spans="1:18" x14ac:dyDescent="0.3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 s="1">
        <v>31000000</v>
      </c>
      <c r="M2059" s="1">
        <v>231605150</v>
      </c>
      <c r="N2059" t="s">
        <v>2092</v>
      </c>
      <c r="O2059">
        <v>100</v>
      </c>
      <c r="P2059">
        <f>VLOOKUP(D2059,CPI[],2,FALSE)</f>
        <v>140.30000000000001</v>
      </c>
      <c r="Q2059" s="5">
        <f>SUM(Movie[[#This Row],[gross]]*((VLOOKUP(2024,CPI[],2,FALSE))/Movie[[#This Row],[CPI numbers]]))</f>
        <v>517851286.92088377</v>
      </c>
      <c r="R2059" s="4">
        <f>IF(Movie[[#This Row],[budget]]=0,0,SUM((Movie[[#This Row],[gross]]-Movie[[#This Row],[budget]])/Movie[[#This Row],[budget]]))</f>
        <v>6.4711338709677415</v>
      </c>
    </row>
    <row r="2060" spans="1:18" x14ac:dyDescent="0.3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 s="1">
        <v>50000000</v>
      </c>
      <c r="M2060" s="1">
        <v>159814498</v>
      </c>
      <c r="N2060" t="s">
        <v>180</v>
      </c>
      <c r="O2060">
        <v>114</v>
      </c>
      <c r="P2060">
        <f>VLOOKUP(D2060,CPI[],2,FALSE)</f>
        <v>140.30000000000001</v>
      </c>
      <c r="Q2060" s="5">
        <f>SUM(Movie[[#This Row],[gross]]*((VLOOKUP(2024,CPI[],2,FALSE))/Movie[[#This Row],[CPI numbers]]))</f>
        <v>357332915.34283674</v>
      </c>
      <c r="R2060" s="4">
        <f>IF(Movie[[#This Row],[budget]]=0,0,SUM((Movie[[#This Row],[gross]]-Movie[[#This Row],[budget]])/Movie[[#This Row],[budget]]))</f>
        <v>2.1962899600000001</v>
      </c>
    </row>
    <row r="2061" spans="1:18" x14ac:dyDescent="0.3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 s="1">
        <v>55000000</v>
      </c>
      <c r="M2061" s="1">
        <v>149022650</v>
      </c>
      <c r="N2061" t="s">
        <v>61</v>
      </c>
      <c r="O2061">
        <v>104</v>
      </c>
      <c r="P2061">
        <f>VLOOKUP(D2061,CPI[],2,FALSE)</f>
        <v>140.30000000000001</v>
      </c>
      <c r="Q2061" s="5">
        <f>SUM(Movie[[#This Row],[gross]]*((VLOOKUP(2024,CPI[],2,FALSE))/Movie[[#This Row],[CPI numbers]]))</f>
        <v>333203173.94868135</v>
      </c>
      <c r="R2061" s="4">
        <f>IF(Movie[[#This Row],[budget]]=0,0,SUM((Movie[[#This Row],[gross]]-Movie[[#This Row],[budget]])/Movie[[#This Row],[budget]]))</f>
        <v>1.7095027272727272</v>
      </c>
    </row>
    <row r="2062" spans="1:18" x14ac:dyDescent="0.3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 s="1">
        <v>60000000</v>
      </c>
      <c r="M2062" s="1">
        <v>137783840</v>
      </c>
      <c r="N2062" t="s">
        <v>4207</v>
      </c>
      <c r="O2062">
        <v>140</v>
      </c>
      <c r="P2062">
        <f>VLOOKUP(D2062,CPI[],2,FALSE)</f>
        <v>140.30000000000001</v>
      </c>
      <c r="Q2062" s="5">
        <f>SUM(Movie[[#This Row],[gross]]*((VLOOKUP(2024,CPI[],2,FALSE))/Movie[[#This Row],[CPI numbers]]))</f>
        <v>308074059.92872417</v>
      </c>
      <c r="R2062" s="4">
        <f>IF(Movie[[#This Row],[budget]]=0,0,SUM((Movie[[#This Row],[gross]]-Movie[[#This Row],[budget]])/Movie[[#This Row],[budget]]))</f>
        <v>1.2963973333333334</v>
      </c>
    </row>
    <row r="2063" spans="1:18" x14ac:dyDescent="0.3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 s="1">
        <v>62548947</v>
      </c>
      <c r="N2063" t="s">
        <v>4701</v>
      </c>
      <c r="O2063">
        <v>112</v>
      </c>
      <c r="P2063">
        <f>VLOOKUP(D2063,CPI[],2,FALSE)</f>
        <v>140.30000000000001</v>
      </c>
      <c r="Q2063" s="5">
        <f>SUM(Movie[[#This Row],[gross]]*((VLOOKUP(2024,CPI[],2,FALSE))/Movie[[#This Row],[CPI numbers]]))</f>
        <v>139854630.60513186</v>
      </c>
      <c r="R2063" s="4">
        <f>IF(Movie[[#This Row],[budget]]=0,0,SUM((Movie[[#This Row],[gross]]-Movie[[#This Row],[budget]])/Movie[[#This Row],[budget]]))</f>
        <v>0</v>
      </c>
    </row>
    <row r="2064" spans="1:18" x14ac:dyDescent="0.3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 s="1">
        <v>26341736</v>
      </c>
      <c r="N2064" t="s">
        <v>839</v>
      </c>
      <c r="O2064">
        <v>142</v>
      </c>
      <c r="P2064">
        <f>VLOOKUP(D2064,CPI[],2,FALSE)</f>
        <v>140.30000000000001</v>
      </c>
      <c r="Q2064" s="5">
        <f>SUM(Movie[[#This Row],[gross]]*((VLOOKUP(2024,CPI[],2,FALSE))/Movie[[#This Row],[CPI numbers]]))</f>
        <v>58898093.964362077</v>
      </c>
      <c r="R2064" s="4">
        <f>IF(Movie[[#This Row],[budget]]=0,0,SUM((Movie[[#This Row],[gross]]-Movie[[#This Row],[budget]])/Movie[[#This Row],[budget]]))</f>
        <v>0</v>
      </c>
    </row>
    <row r="2065" spans="1:18" x14ac:dyDescent="0.3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 s="1">
        <v>35000000</v>
      </c>
      <c r="M2065" s="1">
        <v>156563139</v>
      </c>
      <c r="N2065" t="s">
        <v>23</v>
      </c>
      <c r="O2065">
        <v>103</v>
      </c>
      <c r="P2065">
        <f>VLOOKUP(D2065,CPI[],2,FALSE)</f>
        <v>140.30000000000001</v>
      </c>
      <c r="Q2065" s="5">
        <f>SUM(Movie[[#This Row],[gross]]*((VLOOKUP(2024,CPI[],2,FALSE))/Movie[[#This Row],[CPI numbers]]))</f>
        <v>350063126.90163934</v>
      </c>
      <c r="R2065" s="4">
        <f>IF(Movie[[#This Row],[budget]]=0,0,SUM((Movie[[#This Row],[gross]]-Movie[[#This Row],[budget]])/Movie[[#This Row],[budget]]))</f>
        <v>3.4732325428571427</v>
      </c>
    </row>
    <row r="2066" spans="1:18" x14ac:dyDescent="0.3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 s="1">
        <v>8000000</v>
      </c>
      <c r="M2066" s="1">
        <v>16639799</v>
      </c>
      <c r="N2066" t="s">
        <v>6831</v>
      </c>
      <c r="O2066">
        <v>107</v>
      </c>
      <c r="P2066">
        <f>VLOOKUP(D2066,CPI[],2,FALSE)</f>
        <v>140.30000000000001</v>
      </c>
      <c r="Q2066" s="5">
        <f>SUM(Movie[[#This Row],[gross]]*((VLOOKUP(2024,CPI[],2,FALSE))/Movie[[#This Row],[CPI numbers]]))</f>
        <v>37205309.66714184</v>
      </c>
      <c r="R2066" s="4">
        <f>IF(Movie[[#This Row],[budget]]=0,0,SUM((Movie[[#This Row],[gross]]-Movie[[#This Row],[budget]])/Movie[[#This Row],[budget]]))</f>
        <v>1.079974875</v>
      </c>
    </row>
    <row r="2067" spans="1:18" x14ac:dyDescent="0.3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 s="1">
        <v>16000000</v>
      </c>
      <c r="M2067" s="1">
        <v>48017402</v>
      </c>
      <c r="N2067" t="s">
        <v>31</v>
      </c>
      <c r="O2067">
        <v>107</v>
      </c>
      <c r="P2067">
        <f>VLOOKUP(D2067,CPI[],2,FALSE)</f>
        <v>140.30000000000001</v>
      </c>
      <c r="Q2067" s="5">
        <f>SUM(Movie[[#This Row],[gross]]*((VLOOKUP(2024,CPI[],2,FALSE))/Movie[[#This Row],[CPI numbers]]))</f>
        <v>107363214.59301497</v>
      </c>
      <c r="R2067" s="4">
        <f>IF(Movie[[#This Row],[budget]]=0,0,SUM((Movie[[#This Row],[gross]]-Movie[[#This Row],[budget]])/Movie[[#This Row],[budget]]))</f>
        <v>2.0010876249999998</v>
      </c>
    </row>
    <row r="2068" spans="1:18" x14ac:dyDescent="0.3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 s="1">
        <v>30000000</v>
      </c>
      <c r="M2068" s="1">
        <v>14110589</v>
      </c>
      <c r="N2068" t="s">
        <v>6838</v>
      </c>
      <c r="O2068">
        <v>102</v>
      </c>
      <c r="P2068">
        <f>VLOOKUP(D2068,CPI[],2,FALSE)</f>
        <v>140.30000000000001</v>
      </c>
      <c r="Q2068" s="5">
        <f>SUM(Movie[[#This Row],[gross]]*((VLOOKUP(2024,CPI[],2,FALSE))/Movie[[#This Row],[CPI numbers]]))</f>
        <v>31550190.800427653</v>
      </c>
      <c r="R2068" s="4">
        <f>IF(Movie[[#This Row],[budget]]=0,0,SUM((Movie[[#This Row],[gross]]-Movie[[#This Row],[budget]])/Movie[[#This Row],[budget]]))</f>
        <v>-0.52964703333333329</v>
      </c>
    </row>
    <row r="2069" spans="1:18" x14ac:dyDescent="0.3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 s="1">
        <v>12500000</v>
      </c>
      <c r="M2069" s="1">
        <v>10725228</v>
      </c>
      <c r="N2069" t="s">
        <v>2026</v>
      </c>
      <c r="O2069">
        <v>100</v>
      </c>
      <c r="P2069">
        <f>VLOOKUP(D2069,CPI[],2,FALSE)</f>
        <v>140.30000000000001</v>
      </c>
      <c r="Q2069" s="5">
        <f>SUM(Movie[[#This Row],[gross]]*((VLOOKUP(2024,CPI[],2,FALSE))/Movie[[#This Row],[CPI numbers]]))</f>
        <v>23980784.202423379</v>
      </c>
      <c r="R2069" s="4">
        <f>IF(Movie[[#This Row],[budget]]=0,0,SUM((Movie[[#This Row],[gross]]-Movie[[#This Row],[budget]])/Movie[[#This Row],[budget]]))</f>
        <v>-0.14198176000000001</v>
      </c>
    </row>
    <row r="2070" spans="1:18" x14ac:dyDescent="0.3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 s="1">
        <v>20000000</v>
      </c>
      <c r="M2070" s="1">
        <v>183097323</v>
      </c>
      <c r="N2070" t="s">
        <v>44</v>
      </c>
      <c r="O2070">
        <v>94</v>
      </c>
      <c r="P2070">
        <f>VLOOKUP(D2070,CPI[],2,FALSE)</f>
        <v>140.30000000000001</v>
      </c>
      <c r="Q2070" s="5">
        <f>SUM(Movie[[#This Row],[gross]]*((VLOOKUP(2024,CPI[],2,FALSE))/Movie[[#This Row],[CPI numbers]]))</f>
        <v>409391519.77975762</v>
      </c>
      <c r="R2070" s="4">
        <f>IF(Movie[[#This Row],[budget]]=0,0,SUM((Movie[[#This Row],[gross]]-Movie[[#This Row],[budget]])/Movie[[#This Row],[budget]]))</f>
        <v>8.1548661500000001</v>
      </c>
    </row>
    <row r="2071" spans="1:18" x14ac:dyDescent="0.3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 s="1">
        <v>11000000</v>
      </c>
      <c r="M2071" s="1">
        <v>11502976</v>
      </c>
      <c r="N2071" t="s">
        <v>593</v>
      </c>
      <c r="O2071">
        <v>81</v>
      </c>
      <c r="P2071">
        <f>VLOOKUP(D2071,CPI[],2,FALSE)</f>
        <v>140.30000000000001</v>
      </c>
      <c r="Q2071" s="5">
        <f>SUM(Movie[[#This Row],[gross]]*((VLOOKUP(2024,CPI[],2,FALSE))/Movie[[#This Row],[CPI numbers]]))</f>
        <v>25719768.861012116</v>
      </c>
      <c r="R2071" s="4">
        <f>IF(Movie[[#This Row],[budget]]=0,0,SUM((Movie[[#This Row],[gross]]-Movie[[#This Row],[budget]])/Movie[[#This Row],[budget]]))</f>
        <v>4.572509090909091E-2</v>
      </c>
    </row>
    <row r="2072" spans="1:18" x14ac:dyDescent="0.3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 s="1">
        <v>12000000</v>
      </c>
      <c r="M2072" s="1">
        <v>43440294</v>
      </c>
      <c r="N2072" t="s">
        <v>5328</v>
      </c>
      <c r="O2072">
        <v>123</v>
      </c>
      <c r="P2072">
        <f>VLOOKUP(D2072,CPI[],2,FALSE)</f>
        <v>140.30000000000001</v>
      </c>
      <c r="Q2072" s="5">
        <f>SUM(Movie[[#This Row],[gross]]*((VLOOKUP(2024,CPI[],2,FALSE))/Movie[[#This Row],[CPI numbers]]))</f>
        <v>97129153.441197425</v>
      </c>
      <c r="R2072" s="4">
        <f>IF(Movie[[#This Row],[budget]]=0,0,SUM((Movie[[#This Row],[gross]]-Movie[[#This Row],[budget]])/Movie[[#This Row],[budget]]))</f>
        <v>2.6200245</v>
      </c>
    </row>
    <row r="2073" spans="1:18" x14ac:dyDescent="0.3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 s="1">
        <v>10000000</v>
      </c>
      <c r="M2073" s="1">
        <v>4184990</v>
      </c>
      <c r="N2073" t="s">
        <v>2026</v>
      </c>
      <c r="O2073">
        <v>134</v>
      </c>
      <c r="P2073">
        <f>VLOOKUP(D2073,CPI[],2,FALSE)</f>
        <v>140.30000000000001</v>
      </c>
      <c r="Q2073" s="5">
        <f>SUM(Movie[[#This Row],[gross]]*((VLOOKUP(2024,CPI[],2,FALSE))/Movie[[#This Row],[CPI numbers]]))</f>
        <v>9357315.4882394858</v>
      </c>
      <c r="R2073" s="4">
        <f>IF(Movie[[#This Row],[budget]]=0,0,SUM((Movie[[#This Row],[gross]]-Movie[[#This Row],[budget]])/Movie[[#This Row],[budget]]))</f>
        <v>-0.58150100000000005</v>
      </c>
    </row>
    <row r="2074" spans="1:18" x14ac:dyDescent="0.3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 s="1">
        <v>5471088</v>
      </c>
      <c r="N2074" t="s">
        <v>118</v>
      </c>
      <c r="O2074">
        <v>115</v>
      </c>
      <c r="P2074">
        <f>VLOOKUP(D2074,CPI[],2,FALSE)</f>
        <v>140.30000000000001</v>
      </c>
      <c r="Q2074" s="5">
        <f>SUM(Movie[[#This Row],[gross]]*((VLOOKUP(2024,CPI[],2,FALSE))/Movie[[#This Row],[CPI numbers]]))</f>
        <v>12232931.615110477</v>
      </c>
      <c r="R2074" s="4">
        <f>IF(Movie[[#This Row],[budget]]=0,0,SUM((Movie[[#This Row],[gross]]-Movie[[#This Row],[budget]])/Movie[[#This Row],[budget]]))</f>
        <v>0</v>
      </c>
    </row>
    <row r="2075" spans="1:18" x14ac:dyDescent="0.3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 s="1">
        <v>147214049</v>
      </c>
      <c r="N2075" t="s">
        <v>61</v>
      </c>
      <c r="O2075">
        <v>87</v>
      </c>
      <c r="P2075">
        <f>VLOOKUP(D2075,CPI[],2,FALSE)</f>
        <v>140.30000000000001</v>
      </c>
      <c r="Q2075" s="5">
        <f>SUM(Movie[[#This Row],[gross]]*((VLOOKUP(2024,CPI[],2,FALSE))/Movie[[#This Row],[CPI numbers]]))</f>
        <v>329159281.3349964</v>
      </c>
      <c r="R2075" s="4">
        <f>IF(Movie[[#This Row],[budget]]=0,0,SUM((Movie[[#This Row],[gross]]-Movie[[#This Row],[budget]])/Movie[[#This Row],[budget]]))</f>
        <v>0</v>
      </c>
    </row>
    <row r="2076" spans="1:18" x14ac:dyDescent="0.3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 s="1">
        <v>23000000</v>
      </c>
      <c r="M2076" s="1">
        <v>36299898</v>
      </c>
      <c r="N2076" t="s">
        <v>6855</v>
      </c>
      <c r="O2076">
        <v>102</v>
      </c>
      <c r="P2076">
        <f>VLOOKUP(D2076,CPI[],2,FALSE)</f>
        <v>140.30000000000001</v>
      </c>
      <c r="Q2076" s="5">
        <f>SUM(Movie[[#This Row],[gross]]*((VLOOKUP(2024,CPI[],2,FALSE))/Movie[[#This Row],[CPI numbers]]))</f>
        <v>81163777.637918741</v>
      </c>
      <c r="R2076" s="4">
        <f>IF(Movie[[#This Row],[budget]]=0,0,SUM((Movie[[#This Row],[gross]]-Movie[[#This Row],[budget]])/Movie[[#This Row],[budget]]))</f>
        <v>0.57825643478260869</v>
      </c>
    </row>
    <row r="2077" spans="1:18" x14ac:dyDescent="0.3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 s="1">
        <v>7000000</v>
      </c>
      <c r="M2077" s="1">
        <v>16624456</v>
      </c>
      <c r="N2077" t="s">
        <v>180</v>
      </c>
      <c r="O2077">
        <v>86</v>
      </c>
      <c r="P2077">
        <f>VLOOKUP(D2077,CPI[],2,FALSE)</f>
        <v>140.30000000000001</v>
      </c>
      <c r="Q2077" s="5">
        <f>SUM(Movie[[#This Row],[gross]]*((VLOOKUP(2024,CPI[],2,FALSE))/Movie[[#This Row],[CPI numbers]]))</f>
        <v>37171003.900213823</v>
      </c>
      <c r="R2077" s="4">
        <f>IF(Movie[[#This Row],[budget]]=0,0,SUM((Movie[[#This Row],[gross]]-Movie[[#This Row],[budget]])/Movie[[#This Row],[budget]]))</f>
        <v>1.3749222857142858</v>
      </c>
    </row>
    <row r="2078" spans="1:18" x14ac:dyDescent="0.3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 s="1">
        <v>15000000</v>
      </c>
      <c r="M2078" s="1">
        <v>30524763</v>
      </c>
      <c r="N2078" t="s">
        <v>31</v>
      </c>
      <c r="O2078">
        <v>91</v>
      </c>
      <c r="P2078">
        <f>VLOOKUP(D2078,CPI[],2,FALSE)</f>
        <v>140.30000000000001</v>
      </c>
      <c r="Q2078" s="5">
        <f>SUM(Movie[[#This Row],[gross]]*((VLOOKUP(2024,CPI[],2,FALSE))/Movie[[#This Row],[CPI numbers]]))</f>
        <v>68251020.335709184</v>
      </c>
      <c r="R2078" s="4">
        <f>IF(Movie[[#This Row],[budget]]=0,0,SUM((Movie[[#This Row],[gross]]-Movie[[#This Row],[budget]])/Movie[[#This Row],[budget]]))</f>
        <v>1.0349842</v>
      </c>
    </row>
    <row r="2079" spans="1:18" x14ac:dyDescent="0.3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 s="1">
        <v>31000000</v>
      </c>
      <c r="M2079" s="1">
        <v>9493259</v>
      </c>
      <c r="N2079" t="s">
        <v>4150</v>
      </c>
      <c r="O2079">
        <v>143</v>
      </c>
      <c r="P2079">
        <f>VLOOKUP(D2079,CPI[],2,FALSE)</f>
        <v>140.30000000000001</v>
      </c>
      <c r="Q2079" s="5">
        <f>SUM(Movie[[#This Row],[gross]]*((VLOOKUP(2024,CPI[],2,FALSE))/Movie[[#This Row],[CPI numbers]]))</f>
        <v>21226196.352815393</v>
      </c>
      <c r="R2079" s="4">
        <f>IF(Movie[[#This Row],[budget]]=0,0,SUM((Movie[[#This Row],[gross]]-Movie[[#This Row],[budget]])/Movie[[#This Row],[budget]]))</f>
        <v>-0.69376583870967745</v>
      </c>
    </row>
    <row r="2080" spans="1:18" x14ac:dyDescent="0.3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 s="1">
        <v>5013090</v>
      </c>
      <c r="N2080" t="s">
        <v>2508</v>
      </c>
      <c r="O2080">
        <v>115</v>
      </c>
      <c r="P2080">
        <f>VLOOKUP(D2080,CPI[],2,FALSE)</f>
        <v>140.30000000000001</v>
      </c>
      <c r="Q2080" s="5">
        <f>SUM(Movie[[#This Row],[gross]]*((VLOOKUP(2024,CPI[],2,FALSE))/Movie[[#This Row],[CPI numbers]]))</f>
        <v>11208883.342836779</v>
      </c>
      <c r="R2080" s="4">
        <f>IF(Movie[[#This Row],[budget]]=0,0,SUM((Movie[[#This Row],[gross]]-Movie[[#This Row],[budget]])/Movie[[#This Row],[budget]]))</f>
        <v>0</v>
      </c>
    </row>
    <row r="2081" spans="1:18" x14ac:dyDescent="0.3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 s="1">
        <v>28000000</v>
      </c>
      <c r="M2081" s="1">
        <v>358994850</v>
      </c>
      <c r="N2081" t="s">
        <v>180</v>
      </c>
      <c r="O2081">
        <v>120</v>
      </c>
      <c r="P2081">
        <f>VLOOKUP(D2081,CPI[],2,FALSE)</f>
        <v>140.30000000000001</v>
      </c>
      <c r="Q2081" s="5">
        <f>SUM(Movie[[#This Row],[gross]]*((VLOOKUP(2024,CPI[],2,FALSE))/Movie[[#This Row],[CPI numbers]]))</f>
        <v>802684849.92872417</v>
      </c>
      <c r="R2081" s="4">
        <f>IF(Movie[[#This Row],[budget]]=0,0,SUM((Movie[[#This Row],[gross]]-Movie[[#This Row],[budget]])/Movie[[#This Row],[budget]]))</f>
        <v>11.821244642857144</v>
      </c>
    </row>
    <row r="2082" spans="1:18" x14ac:dyDescent="0.3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 s="1">
        <v>11700000</v>
      </c>
      <c r="M2082" s="1">
        <v>88036683</v>
      </c>
      <c r="N2082" t="s">
        <v>5721</v>
      </c>
      <c r="O2082">
        <v>110</v>
      </c>
      <c r="P2082">
        <f>VLOOKUP(D2082,CPI[],2,FALSE)</f>
        <v>140.30000000000001</v>
      </c>
      <c r="Q2082" s="5">
        <f>SUM(Movie[[#This Row],[gross]]*((VLOOKUP(2024,CPI[],2,FALSE))/Movie[[#This Row],[CPI numbers]]))</f>
        <v>196843246.30862436</v>
      </c>
      <c r="R2082" s="4">
        <f>IF(Movie[[#This Row],[budget]]=0,0,SUM((Movie[[#This Row],[gross]]-Movie[[#This Row],[budget]])/Movie[[#This Row],[budget]]))</f>
        <v>6.5245028205128204</v>
      </c>
    </row>
    <row r="2083" spans="1:18" x14ac:dyDescent="0.3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 s="1">
        <v>15000000</v>
      </c>
      <c r="M2083" s="1">
        <v>2819485</v>
      </c>
      <c r="N2083" t="s">
        <v>6874</v>
      </c>
      <c r="O2083">
        <v>121</v>
      </c>
      <c r="P2083">
        <f>VLOOKUP(D2083,CPI[],2,FALSE)</f>
        <v>140.30000000000001</v>
      </c>
      <c r="Q2083" s="5">
        <f>SUM(Movie[[#This Row],[gross]]*((VLOOKUP(2024,CPI[],2,FALSE))/Movie[[#This Row],[CPI numbers]]))</f>
        <v>6304151.4219529573</v>
      </c>
      <c r="R2083" s="4">
        <f>IF(Movie[[#This Row],[budget]]=0,0,SUM((Movie[[#This Row],[gross]]-Movie[[#This Row],[budget]])/Movie[[#This Row],[budget]]))</f>
        <v>-0.8120343333333333</v>
      </c>
    </row>
    <row r="2084" spans="1:18" x14ac:dyDescent="0.3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 s="1">
        <v>33000000</v>
      </c>
      <c r="M2084" s="1">
        <v>48169910</v>
      </c>
      <c r="N2084" t="s">
        <v>6878</v>
      </c>
      <c r="O2084">
        <v>202</v>
      </c>
      <c r="P2084">
        <f>VLOOKUP(D2084,CPI[],2,FALSE)</f>
        <v>140.30000000000001</v>
      </c>
      <c r="Q2084" s="5">
        <f>SUM(Movie[[#This Row],[gross]]*((VLOOKUP(2024,CPI[],2,FALSE))/Movie[[#This Row],[CPI numbers]]))</f>
        <v>107704210.74126871</v>
      </c>
      <c r="R2084" s="4">
        <f>IF(Movie[[#This Row],[budget]]=0,0,SUM((Movie[[#This Row],[gross]]-Movie[[#This Row],[budget]])/Movie[[#This Row],[budget]]))</f>
        <v>0.45969424242424245</v>
      </c>
    </row>
    <row r="2085" spans="1:18" x14ac:dyDescent="0.3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 s="1">
        <v>45000000</v>
      </c>
      <c r="M2085" s="1">
        <v>178051587</v>
      </c>
      <c r="N2085" t="s">
        <v>6881</v>
      </c>
      <c r="O2085">
        <v>117</v>
      </c>
      <c r="P2085">
        <f>VLOOKUP(D2085,CPI[],2,FALSE)</f>
        <v>140.30000000000001</v>
      </c>
      <c r="Q2085" s="5">
        <f>SUM(Movie[[#This Row],[gross]]*((VLOOKUP(2024,CPI[],2,FALSE))/Movie[[#This Row],[CPI numbers]]))</f>
        <v>398109642.49394155</v>
      </c>
      <c r="R2085" s="4">
        <f>IF(Movie[[#This Row],[budget]]=0,0,SUM((Movie[[#This Row],[gross]]-Movie[[#This Row],[budget]])/Movie[[#This Row],[budget]]))</f>
        <v>2.9567019333333335</v>
      </c>
    </row>
    <row r="2086" spans="1:18" x14ac:dyDescent="0.3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 s="1">
        <v>3000000</v>
      </c>
      <c r="M2086" s="1">
        <v>242623</v>
      </c>
      <c r="N2086" t="s">
        <v>6886</v>
      </c>
      <c r="O2086">
        <v>104</v>
      </c>
      <c r="P2086">
        <f>VLOOKUP(D2086,CPI[],2,FALSE)</f>
        <v>140.30000000000001</v>
      </c>
      <c r="Q2086" s="5">
        <f>SUM(Movie[[#This Row],[gross]]*((VLOOKUP(2024,CPI[],2,FALSE))/Movie[[#This Row],[CPI numbers]]))</f>
        <v>542486.35138987878</v>
      </c>
      <c r="R2086" s="4">
        <f>IF(Movie[[#This Row],[budget]]=0,0,SUM((Movie[[#This Row],[gross]]-Movie[[#This Row],[budget]])/Movie[[#This Row],[budget]]))</f>
        <v>-0.91912566666666662</v>
      </c>
    </row>
    <row r="2087" spans="1:18" x14ac:dyDescent="0.3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 s="1">
        <v>3000000</v>
      </c>
      <c r="M2087" s="1">
        <v>1829804</v>
      </c>
      <c r="N2087" t="s">
        <v>2026</v>
      </c>
      <c r="O2087">
        <v>93</v>
      </c>
      <c r="P2087">
        <f>VLOOKUP(D2087,CPI[],2,FALSE)</f>
        <v>140.30000000000001</v>
      </c>
      <c r="Q2087" s="5">
        <f>SUM(Movie[[#This Row],[gross]]*((VLOOKUP(2024,CPI[],2,FALSE))/Movie[[#This Row],[CPI numbers]]))</f>
        <v>4091300.8895224519</v>
      </c>
      <c r="R2087" s="4">
        <f>IF(Movie[[#This Row],[budget]]=0,0,SUM((Movie[[#This Row],[gross]]-Movie[[#This Row],[budget]])/Movie[[#This Row],[budget]]))</f>
        <v>-0.39006533333333332</v>
      </c>
    </row>
    <row r="2088" spans="1:18" x14ac:dyDescent="0.3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 s="1">
        <v>23000000</v>
      </c>
      <c r="M2088" s="1">
        <v>105232691</v>
      </c>
      <c r="N2088" t="s">
        <v>6891</v>
      </c>
      <c r="O2088">
        <v>126</v>
      </c>
      <c r="P2088">
        <f>VLOOKUP(D2088,CPI[],2,FALSE)</f>
        <v>140.30000000000001</v>
      </c>
      <c r="Q2088" s="5">
        <f>SUM(Movie[[#This Row],[gross]]*((VLOOKUP(2024,CPI[],2,FALSE))/Movie[[#This Row],[CPI numbers]]))</f>
        <v>235292196.48396292</v>
      </c>
      <c r="R2088" s="4">
        <f>IF(Movie[[#This Row],[budget]]=0,0,SUM((Movie[[#This Row],[gross]]-Movie[[#This Row],[budget]])/Movie[[#This Row],[budget]]))</f>
        <v>3.5753343913043478</v>
      </c>
    </row>
    <row r="2089" spans="1:18" x14ac:dyDescent="0.3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 s="1">
        <v>10000000</v>
      </c>
      <c r="M2089" s="1">
        <v>32100816</v>
      </c>
      <c r="N2089" t="s">
        <v>5294</v>
      </c>
      <c r="O2089">
        <v>108</v>
      </c>
      <c r="P2089">
        <f>VLOOKUP(D2089,CPI[],2,FALSE)</f>
        <v>140.30000000000001</v>
      </c>
      <c r="Q2089" s="5">
        <f>SUM(Movie[[#This Row],[gross]]*((VLOOKUP(2024,CPI[],2,FALSE))/Movie[[#This Row],[CPI numbers]]))</f>
        <v>71774953.522451892</v>
      </c>
      <c r="R2089" s="4">
        <f>IF(Movie[[#This Row],[budget]]=0,0,SUM((Movie[[#This Row],[gross]]-Movie[[#This Row],[budget]])/Movie[[#This Row],[budget]]))</f>
        <v>2.2100816000000001</v>
      </c>
    </row>
    <row r="2090" spans="1:18" x14ac:dyDescent="0.3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 s="1">
        <v>8000000</v>
      </c>
      <c r="M2090" s="1">
        <v>21706101</v>
      </c>
      <c r="N2090" t="s">
        <v>4979</v>
      </c>
      <c r="O2090">
        <v>124</v>
      </c>
      <c r="P2090">
        <f>VLOOKUP(D2090,CPI[],2,FALSE)</f>
        <v>140.30000000000001</v>
      </c>
      <c r="Q2090" s="5">
        <f>SUM(Movie[[#This Row],[gross]]*((VLOOKUP(2024,CPI[],2,FALSE))/Movie[[#This Row],[CPI numbers]]))</f>
        <v>48533170.94583036</v>
      </c>
      <c r="R2090" s="4">
        <f>IF(Movie[[#This Row],[budget]]=0,0,SUM((Movie[[#This Row],[gross]]-Movie[[#This Row],[budget]])/Movie[[#This Row],[budget]]))</f>
        <v>1.713262625</v>
      </c>
    </row>
    <row r="2091" spans="1:18" x14ac:dyDescent="0.3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 s="1">
        <v>7000000</v>
      </c>
      <c r="M2091" s="1">
        <v>40693477</v>
      </c>
      <c r="N2091" t="s">
        <v>6899</v>
      </c>
      <c r="O2091">
        <v>88</v>
      </c>
      <c r="P2091">
        <f>VLOOKUP(D2091,CPI[],2,FALSE)</f>
        <v>140.30000000000001</v>
      </c>
      <c r="Q2091" s="5">
        <f>SUM(Movie[[#This Row],[gross]]*((VLOOKUP(2024,CPI[],2,FALSE))/Movie[[#This Row],[CPI numbers]]))</f>
        <v>90987482.073414102</v>
      </c>
      <c r="R2091" s="4">
        <f>IF(Movie[[#This Row],[budget]]=0,0,SUM((Movie[[#This Row],[gross]]-Movie[[#This Row],[budget]])/Movie[[#This Row],[budget]]))</f>
        <v>4.8133538571428574</v>
      </c>
    </row>
    <row r="2092" spans="1:18" x14ac:dyDescent="0.3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 s="1">
        <v>90753806</v>
      </c>
      <c r="N2092" t="s">
        <v>180</v>
      </c>
      <c r="O2092">
        <v>115</v>
      </c>
      <c r="P2092">
        <f>VLOOKUP(D2092,CPI[],2,FALSE)</f>
        <v>140.30000000000001</v>
      </c>
      <c r="Q2092" s="5">
        <f>SUM(Movie[[#This Row],[gross]]*((VLOOKUP(2024,CPI[],2,FALSE))/Movie[[#This Row],[CPI numbers]]))</f>
        <v>202918524.17818958</v>
      </c>
      <c r="R2092" s="4">
        <f>IF(Movie[[#This Row],[budget]]=0,0,SUM((Movie[[#This Row],[gross]]-Movie[[#This Row],[budget]])/Movie[[#This Row],[budget]]))</f>
        <v>0</v>
      </c>
    </row>
    <row r="2093" spans="1:18" x14ac:dyDescent="0.3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 s="1">
        <v>35000000</v>
      </c>
      <c r="M2093" s="1">
        <v>321731527</v>
      </c>
      <c r="N2093" t="s">
        <v>23</v>
      </c>
      <c r="O2093">
        <v>118</v>
      </c>
      <c r="P2093">
        <f>VLOOKUP(D2093,CPI[],2,FALSE)</f>
        <v>140.30000000000001</v>
      </c>
      <c r="Q2093" s="5">
        <f>SUM(Movie[[#This Row],[gross]]*((VLOOKUP(2024,CPI[],2,FALSE))/Movie[[#This Row],[CPI numbers]]))</f>
        <v>719366928.15324306</v>
      </c>
      <c r="R2093" s="4">
        <f>IF(Movie[[#This Row],[budget]]=0,0,SUM((Movie[[#This Row],[gross]]-Movie[[#This Row],[budget]])/Movie[[#This Row],[budget]]))</f>
        <v>8.1923293428571426</v>
      </c>
    </row>
    <row r="2094" spans="1:18" x14ac:dyDescent="0.3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 s="1">
        <v>16000000</v>
      </c>
      <c r="M2094" s="1">
        <v>13086430</v>
      </c>
      <c r="N2094" t="s">
        <v>6605</v>
      </c>
      <c r="O2094">
        <v>125</v>
      </c>
      <c r="P2094">
        <f>VLOOKUP(D2094,CPI[],2,FALSE)</f>
        <v>140.30000000000001</v>
      </c>
      <c r="Q2094" s="5">
        <f>SUM(Movie[[#This Row],[gross]]*((VLOOKUP(2024,CPI[],2,FALSE))/Movie[[#This Row],[CPI numbers]]))</f>
        <v>29260250.11404134</v>
      </c>
      <c r="R2094" s="4">
        <f>IF(Movie[[#This Row],[budget]]=0,0,SUM((Movie[[#This Row],[gross]]-Movie[[#This Row],[budget]])/Movie[[#This Row],[budget]]))</f>
        <v>-0.182098125</v>
      </c>
    </row>
    <row r="2095" spans="1:18" x14ac:dyDescent="0.3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 s="1">
        <v>7000</v>
      </c>
      <c r="M2095" s="1">
        <v>2040920</v>
      </c>
      <c r="N2095" t="s">
        <v>31</v>
      </c>
      <c r="O2095">
        <v>81</v>
      </c>
      <c r="P2095">
        <f>VLOOKUP(D2095,CPI[],2,FALSE)</f>
        <v>140.30000000000001</v>
      </c>
      <c r="Q2095" s="5">
        <f>SUM(Movie[[#This Row],[gross]]*((VLOOKUP(2024,CPI[],2,FALSE))/Movie[[#This Row],[CPI numbers]]))</f>
        <v>4563340.014255167</v>
      </c>
      <c r="R2095" s="4">
        <f>IF(Movie[[#This Row],[budget]]=0,0,SUM((Movie[[#This Row],[gross]]-Movie[[#This Row],[budget]])/Movie[[#This Row],[budget]]))</f>
        <v>290.56</v>
      </c>
    </row>
    <row r="2096" spans="1:18" x14ac:dyDescent="0.3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 s="1">
        <v>5000000</v>
      </c>
      <c r="M2096" s="1">
        <v>1862805</v>
      </c>
      <c r="N2096" t="s">
        <v>6512</v>
      </c>
      <c r="O2096">
        <v>139</v>
      </c>
      <c r="P2096">
        <f>VLOOKUP(D2096,CPI[],2,FALSE)</f>
        <v>140.30000000000001</v>
      </c>
      <c r="Q2096" s="5">
        <f>SUM(Movie[[#This Row],[gross]]*((VLOOKUP(2024,CPI[],2,FALSE))/Movie[[#This Row],[CPI numbers]]))</f>
        <v>4165088.5851746257</v>
      </c>
      <c r="R2096" s="4">
        <f>IF(Movie[[#This Row],[budget]]=0,0,SUM((Movie[[#This Row],[gross]]-Movie[[#This Row],[budget]])/Movie[[#This Row],[budget]]))</f>
        <v>-0.62743899999999997</v>
      </c>
    </row>
    <row r="2097" spans="1:18" x14ac:dyDescent="0.3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 s="1">
        <v>8000000</v>
      </c>
      <c r="M2097" s="1">
        <v>17092453</v>
      </c>
      <c r="N2097" t="s">
        <v>44</v>
      </c>
      <c r="O2097">
        <v>100</v>
      </c>
      <c r="P2097">
        <f>VLOOKUP(D2097,CPI[],2,FALSE)</f>
        <v>140.30000000000001</v>
      </c>
      <c r="Q2097" s="5">
        <f>SUM(Movie[[#This Row],[gross]]*((VLOOKUP(2024,CPI[],2,FALSE))/Movie[[#This Row],[CPI numbers]]))</f>
        <v>38217409.166785456</v>
      </c>
      <c r="R2097" s="4">
        <f>IF(Movie[[#This Row],[budget]]=0,0,SUM((Movie[[#This Row],[gross]]-Movie[[#This Row],[budget]])/Movie[[#This Row],[budget]]))</f>
        <v>1.1365566250000001</v>
      </c>
    </row>
    <row r="2098" spans="1:18" x14ac:dyDescent="0.3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 s="1">
        <v>1000000</v>
      </c>
      <c r="M2098" s="1">
        <v>2038916</v>
      </c>
      <c r="N2098" t="s">
        <v>6918</v>
      </c>
      <c r="O2098">
        <v>96</v>
      </c>
      <c r="P2098">
        <f>VLOOKUP(D2098,CPI[],2,FALSE)</f>
        <v>140.30000000000001</v>
      </c>
      <c r="Q2098" s="5">
        <f>SUM(Movie[[#This Row],[gross]]*((VLOOKUP(2024,CPI[],2,FALSE))/Movie[[#This Row],[CPI numbers]]))</f>
        <v>4558859.2245188877</v>
      </c>
      <c r="R2098" s="4">
        <f>IF(Movie[[#This Row],[budget]]=0,0,SUM((Movie[[#This Row],[gross]]-Movie[[#This Row],[budget]])/Movie[[#This Row],[budget]]))</f>
        <v>1.038916</v>
      </c>
    </row>
    <row r="2099" spans="1:18" x14ac:dyDescent="0.3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 s="1">
        <v>18471850</v>
      </c>
      <c r="N2099" t="s">
        <v>23</v>
      </c>
      <c r="O2099">
        <v>99</v>
      </c>
      <c r="P2099">
        <f>VLOOKUP(D2099,CPI[],2,FALSE)</f>
        <v>140.30000000000001</v>
      </c>
      <c r="Q2099" s="5">
        <f>SUM(Movie[[#This Row],[gross]]*((VLOOKUP(2024,CPI[],2,FALSE))/Movie[[#This Row],[CPI numbers]]))</f>
        <v>41301634.675694935</v>
      </c>
      <c r="R2099" s="4">
        <f>IF(Movie[[#This Row],[budget]]=0,0,SUM((Movie[[#This Row],[gross]]-Movie[[#This Row],[budget]])/Movie[[#This Row],[budget]]))</f>
        <v>0</v>
      </c>
    </row>
    <row r="2100" spans="1:18" x14ac:dyDescent="0.3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 s="1">
        <v>24000000</v>
      </c>
      <c r="M2100" s="1">
        <v>32710894</v>
      </c>
      <c r="N2100" t="s">
        <v>6924</v>
      </c>
      <c r="O2100">
        <v>76</v>
      </c>
      <c r="P2100">
        <f>VLOOKUP(D2100,CPI[],2,FALSE)</f>
        <v>140.30000000000001</v>
      </c>
      <c r="Q2100" s="5">
        <f>SUM(Movie[[#This Row],[gross]]*((VLOOKUP(2024,CPI[],2,FALSE))/Movie[[#This Row],[CPI numbers]]))</f>
        <v>73139040.967925876</v>
      </c>
      <c r="R2100" s="4">
        <f>IF(Movie[[#This Row],[budget]]=0,0,SUM((Movie[[#This Row],[gross]]-Movie[[#This Row],[budget]])/Movie[[#This Row],[budget]]))</f>
        <v>0.36295391666666665</v>
      </c>
    </row>
    <row r="2101" spans="1:18" x14ac:dyDescent="0.3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 s="1">
        <v>26000000</v>
      </c>
      <c r="M2101" s="1">
        <v>94900635</v>
      </c>
      <c r="N2101" t="s">
        <v>4878</v>
      </c>
      <c r="O2101">
        <v>102</v>
      </c>
      <c r="P2101">
        <f>VLOOKUP(D2101,CPI[],2,FALSE)</f>
        <v>140.30000000000001</v>
      </c>
      <c r="Q2101" s="5">
        <f>SUM(Movie[[#This Row],[gross]]*((VLOOKUP(2024,CPI[],2,FALSE))/Movie[[#This Row],[CPI numbers]]))</f>
        <v>212190514.60798287</v>
      </c>
      <c r="R2101" s="4">
        <f>IF(Movie[[#This Row],[budget]]=0,0,SUM((Movie[[#This Row],[gross]]-Movie[[#This Row],[budget]])/Movie[[#This Row],[budget]]))</f>
        <v>2.650024423076923</v>
      </c>
    </row>
    <row r="2102" spans="1:18" x14ac:dyDescent="0.3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 s="1">
        <v>18000000</v>
      </c>
      <c r="M2102" s="1">
        <v>14715067</v>
      </c>
      <c r="N2102" t="s">
        <v>44</v>
      </c>
      <c r="O2102">
        <v>106</v>
      </c>
      <c r="P2102">
        <f>VLOOKUP(D2102,CPI[],2,FALSE)</f>
        <v>140.30000000000001</v>
      </c>
      <c r="Q2102" s="5">
        <f>SUM(Movie[[#This Row],[gross]]*((VLOOKUP(2024,CPI[],2,FALSE))/Movie[[#This Row],[CPI numbers]]))</f>
        <v>32901757.076977905</v>
      </c>
      <c r="R2102" s="4">
        <f>IF(Movie[[#This Row],[budget]]=0,0,SUM((Movie[[#This Row],[gross]]-Movie[[#This Row],[budget]])/Movie[[#This Row],[budget]]))</f>
        <v>-0.18249627777777777</v>
      </c>
    </row>
    <row r="2103" spans="1:18" x14ac:dyDescent="0.3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 s="1">
        <v>35000000</v>
      </c>
      <c r="M2103" s="1">
        <v>29302121</v>
      </c>
      <c r="N2103" t="s">
        <v>180</v>
      </c>
      <c r="O2103">
        <v>140</v>
      </c>
      <c r="P2103">
        <f>VLOOKUP(D2103,CPI[],2,FALSE)</f>
        <v>140.30000000000001</v>
      </c>
      <c r="Q2103" s="5">
        <f>SUM(Movie[[#This Row],[gross]]*((VLOOKUP(2024,CPI[],2,FALSE))/Movie[[#This Row],[CPI numbers]]))</f>
        <v>65517286.940128297</v>
      </c>
      <c r="R2103" s="4">
        <f>IF(Movie[[#This Row],[budget]]=0,0,SUM((Movie[[#This Row],[gross]]-Movie[[#This Row],[budget]])/Movie[[#This Row],[budget]]))</f>
        <v>-0.16279654285714285</v>
      </c>
    </row>
    <row r="2104" spans="1:18" x14ac:dyDescent="0.3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 s="1">
        <v>5000000</v>
      </c>
      <c r="M2104" s="1">
        <v>20146880</v>
      </c>
      <c r="N2104" t="s">
        <v>6683</v>
      </c>
      <c r="O2104">
        <v>95</v>
      </c>
      <c r="P2104">
        <f>VLOOKUP(D2104,CPI[],2,FALSE)</f>
        <v>140.30000000000001</v>
      </c>
      <c r="Q2104" s="5">
        <f>SUM(Movie[[#This Row],[gross]]*((VLOOKUP(2024,CPI[],2,FALSE))/Movie[[#This Row],[CPI numbers]]))</f>
        <v>45046872.815395579</v>
      </c>
      <c r="R2104" s="4">
        <f>IF(Movie[[#This Row],[budget]]=0,0,SUM((Movie[[#This Row],[gross]]-Movie[[#This Row],[budget]])/Movie[[#This Row],[budget]]))</f>
        <v>3.0293760000000001</v>
      </c>
    </row>
    <row r="2105" spans="1:18" x14ac:dyDescent="0.3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 s="1">
        <v>7532911</v>
      </c>
      <c r="N2105" t="s">
        <v>4064</v>
      </c>
      <c r="O2105">
        <v>111</v>
      </c>
      <c r="P2105">
        <f>VLOOKUP(D2105,CPI[],2,FALSE)</f>
        <v>140.30000000000001</v>
      </c>
      <c r="Q2105" s="5">
        <f>SUM(Movie[[#This Row],[gross]]*((VLOOKUP(2024,CPI[],2,FALSE))/Movie[[#This Row],[CPI numbers]]))</f>
        <v>16843009.128296506</v>
      </c>
      <c r="R2105" s="4">
        <f>IF(Movie[[#This Row],[budget]]=0,0,SUM((Movie[[#This Row],[gross]]-Movie[[#This Row],[budget]])/Movie[[#This Row],[budget]]))</f>
        <v>0</v>
      </c>
    </row>
    <row r="2106" spans="1:18" x14ac:dyDescent="0.3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 s="1">
        <v>127956187</v>
      </c>
      <c r="N2106" t="s">
        <v>23</v>
      </c>
      <c r="O2106">
        <v>102</v>
      </c>
      <c r="P2106">
        <f>VLOOKUP(D2106,CPI[],2,FALSE)</f>
        <v>140.30000000000001</v>
      </c>
      <c r="Q2106" s="5">
        <f>SUM(Movie[[#This Row],[gross]]*((VLOOKUP(2024,CPI[],2,FALSE))/Movie[[#This Row],[CPI numbers]]))</f>
        <v>286100184.33285815</v>
      </c>
      <c r="R2106" s="4">
        <f>IF(Movie[[#This Row],[budget]]=0,0,SUM((Movie[[#This Row],[gross]]-Movie[[#This Row],[budget]])/Movie[[#This Row],[budget]]))</f>
        <v>0</v>
      </c>
    </row>
    <row r="2107" spans="1:18" x14ac:dyDescent="0.3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 s="1">
        <v>205569</v>
      </c>
      <c r="N2107" t="s">
        <v>6943</v>
      </c>
      <c r="O2107">
        <v>95</v>
      </c>
      <c r="P2107">
        <f>VLOOKUP(D2107,CPI[],2,FALSE)</f>
        <v>140.30000000000001</v>
      </c>
      <c r="Q2107" s="5">
        <f>SUM(Movie[[#This Row],[gross]]*((VLOOKUP(2024,CPI[],2,FALSE))/Movie[[#This Row],[CPI numbers]]))</f>
        <v>459636.4597291518</v>
      </c>
      <c r="R2107" s="4">
        <f>IF(Movie[[#This Row],[budget]]=0,0,SUM((Movie[[#This Row],[gross]]-Movie[[#This Row],[budget]])/Movie[[#This Row],[budget]]))</f>
        <v>0</v>
      </c>
    </row>
    <row r="2108" spans="1:18" x14ac:dyDescent="0.3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 s="1">
        <v>6500000</v>
      </c>
      <c r="M2108" s="1">
        <v>29000301</v>
      </c>
      <c r="N2108" t="s">
        <v>2092</v>
      </c>
      <c r="O2108">
        <v>84</v>
      </c>
      <c r="P2108">
        <f>VLOOKUP(D2108,CPI[],2,FALSE)</f>
        <v>140.30000000000001</v>
      </c>
      <c r="Q2108" s="5">
        <f>SUM(Movie[[#This Row],[gross]]*((VLOOKUP(2024,CPI[],2,FALSE))/Movie[[#This Row],[CPI numbers]]))</f>
        <v>64842440.653599426</v>
      </c>
      <c r="R2108" s="4">
        <f>IF(Movie[[#This Row],[budget]]=0,0,SUM((Movie[[#This Row],[gross]]-Movie[[#This Row],[budget]])/Movie[[#This Row],[budget]]))</f>
        <v>3.4615847692307691</v>
      </c>
    </row>
    <row r="2109" spans="1:18" x14ac:dyDescent="0.3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 s="1">
        <v>5000000</v>
      </c>
      <c r="M2109" s="1">
        <v>12534961</v>
      </c>
      <c r="N2109" t="s">
        <v>6950</v>
      </c>
      <c r="O2109">
        <v>97</v>
      </c>
      <c r="P2109">
        <f>VLOOKUP(D2109,CPI[],2,FALSE)</f>
        <v>140.30000000000001</v>
      </c>
      <c r="Q2109" s="5">
        <f>SUM(Movie[[#This Row],[gross]]*((VLOOKUP(2024,CPI[],2,FALSE))/Movie[[#This Row],[CPI numbers]]))</f>
        <v>28027207.880969349</v>
      </c>
      <c r="R2109" s="4">
        <f>IF(Movie[[#This Row],[budget]]=0,0,SUM((Movie[[#This Row],[gross]]-Movie[[#This Row],[budget]])/Movie[[#This Row],[budget]]))</f>
        <v>1.5069922</v>
      </c>
    </row>
    <row r="2110" spans="1:18" x14ac:dyDescent="0.3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 s="1">
        <v>30000000</v>
      </c>
      <c r="M2110" s="1">
        <v>13273595</v>
      </c>
      <c r="N2110" t="s">
        <v>2043</v>
      </c>
      <c r="O2110">
        <v>99</v>
      </c>
      <c r="P2110">
        <f>VLOOKUP(D2110,CPI[],2,FALSE)</f>
        <v>140.30000000000001</v>
      </c>
      <c r="Q2110" s="5">
        <f>SUM(Movie[[#This Row],[gross]]*((VLOOKUP(2024,CPI[],2,FALSE))/Movie[[#This Row],[CPI numbers]]))</f>
        <v>29678736.646471843</v>
      </c>
      <c r="R2110" s="4">
        <f>IF(Movie[[#This Row],[budget]]=0,0,SUM((Movie[[#This Row],[gross]]-Movie[[#This Row],[budget]])/Movie[[#This Row],[budget]]))</f>
        <v>-0.55754683333333332</v>
      </c>
    </row>
    <row r="2111" spans="1:18" x14ac:dyDescent="0.3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 s="1">
        <v>40000000</v>
      </c>
      <c r="M2111" s="1">
        <v>58662452</v>
      </c>
      <c r="N2111" t="s">
        <v>6874</v>
      </c>
      <c r="O2111">
        <v>89</v>
      </c>
      <c r="P2111">
        <f>VLOOKUP(D2111,CPI[],2,FALSE)</f>
        <v>140.30000000000001</v>
      </c>
      <c r="Q2111" s="5">
        <f>SUM(Movie[[#This Row],[gross]]*((VLOOKUP(2024,CPI[],2,FALSE))/Movie[[#This Row],[CPI numbers]]))</f>
        <v>131164726.95937277</v>
      </c>
      <c r="R2111" s="4">
        <f>IF(Movie[[#This Row],[budget]]=0,0,SUM((Movie[[#This Row],[gross]]-Movie[[#This Row],[budget]])/Movie[[#This Row],[budget]]))</f>
        <v>0.46656130000000001</v>
      </c>
    </row>
    <row r="2112" spans="1:18" x14ac:dyDescent="0.3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 s="1">
        <v>24000000</v>
      </c>
      <c r="M2112" s="1">
        <v>22518097</v>
      </c>
      <c r="N2112" t="s">
        <v>2092</v>
      </c>
      <c r="O2112">
        <v>100</v>
      </c>
      <c r="P2112">
        <f>VLOOKUP(D2112,CPI[],2,FALSE)</f>
        <v>140.30000000000001</v>
      </c>
      <c r="Q2112" s="5">
        <f>SUM(Movie[[#This Row],[gross]]*((VLOOKUP(2024,CPI[],2,FALSE))/Movie[[#This Row],[CPI numbers]]))</f>
        <v>50348731.496079825</v>
      </c>
      <c r="R2112" s="4">
        <f>IF(Movie[[#This Row],[budget]]=0,0,SUM((Movie[[#This Row],[gross]]-Movie[[#This Row],[budget]])/Movie[[#This Row],[budget]]))</f>
        <v>-6.1745958333333337E-2</v>
      </c>
    </row>
    <row r="2113" spans="1:18" x14ac:dyDescent="0.3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 s="1">
        <v>25105517</v>
      </c>
      <c r="N2113" t="s">
        <v>118</v>
      </c>
      <c r="O2113">
        <v>101</v>
      </c>
      <c r="P2113">
        <f>VLOOKUP(D2113,CPI[],2,FALSE)</f>
        <v>140.30000000000001</v>
      </c>
      <c r="Q2113" s="5">
        <f>SUM(Movie[[#This Row],[gross]]*((VLOOKUP(2024,CPI[],2,FALSE))/Movie[[#This Row],[CPI numbers]]))</f>
        <v>56134003.441910192</v>
      </c>
      <c r="R2113" s="4">
        <f>IF(Movie[[#This Row],[budget]]=0,0,SUM((Movie[[#This Row],[gross]]-Movie[[#This Row],[budget]])/Movie[[#This Row],[budget]]))</f>
        <v>0</v>
      </c>
    </row>
    <row r="2114" spans="1:18" x14ac:dyDescent="0.3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 s="1">
        <v>15000000</v>
      </c>
      <c r="M2114" s="1">
        <v>44065653</v>
      </c>
      <c r="N2114" t="s">
        <v>23</v>
      </c>
      <c r="O2114">
        <v>84</v>
      </c>
      <c r="P2114">
        <f>VLOOKUP(D2114,CPI[],2,FALSE)</f>
        <v>140.30000000000001</v>
      </c>
      <c r="Q2114" s="5">
        <f>SUM(Movie[[#This Row],[gross]]*((VLOOKUP(2024,CPI[],2,FALSE))/Movie[[#This Row],[CPI numbers]]))</f>
        <v>98527408.02637206</v>
      </c>
      <c r="R2114" s="4">
        <f>IF(Movie[[#This Row],[budget]]=0,0,SUM((Movie[[#This Row],[gross]]-Movie[[#This Row],[budget]])/Movie[[#This Row],[budget]]))</f>
        <v>1.9377101999999999</v>
      </c>
    </row>
    <row r="2115" spans="1:18" x14ac:dyDescent="0.3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  <c r="P2115">
        <f>VLOOKUP(D2115,CPI[],2,FALSE)</f>
        <v>140.30000000000001</v>
      </c>
      <c r="Q2115" s="5">
        <f>SUM(Movie[[#This Row],[gross]]*((VLOOKUP(2024,CPI[],2,FALSE))/Movie[[#This Row],[CPI numbers]]))</f>
        <v>0</v>
      </c>
      <c r="R2115" s="4">
        <f>IF(Movie[[#This Row],[budget]]=0,0,SUM((Movie[[#This Row],[gross]]-Movie[[#This Row],[budget]])/Movie[[#This Row],[budget]]))</f>
        <v>0</v>
      </c>
    </row>
    <row r="2116" spans="1:18" x14ac:dyDescent="0.3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 s="1">
        <v>900000</v>
      </c>
      <c r="M2116" s="1">
        <v>6980986</v>
      </c>
      <c r="N2116" t="s">
        <v>6950</v>
      </c>
      <c r="O2116">
        <v>92</v>
      </c>
      <c r="P2116">
        <f>VLOOKUP(D2116,CPI[],2,FALSE)</f>
        <v>140.30000000000001</v>
      </c>
      <c r="Q2116" s="5">
        <f>SUM(Movie[[#This Row],[gross]]*((VLOOKUP(2024,CPI[],2,FALSE))/Movie[[#This Row],[CPI numbers]]))</f>
        <v>15608947.314326443</v>
      </c>
      <c r="R2116" s="4">
        <f>IF(Movie[[#This Row],[budget]]=0,0,SUM((Movie[[#This Row],[gross]]-Movie[[#This Row],[budget]])/Movie[[#This Row],[budget]]))</f>
        <v>6.7566511111111112</v>
      </c>
    </row>
    <row r="2117" spans="1:18" x14ac:dyDescent="0.3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 s="1">
        <v>14796494</v>
      </c>
      <c r="N2117" t="s">
        <v>6971</v>
      </c>
      <c r="O2117">
        <v>90</v>
      </c>
      <c r="P2117">
        <f>VLOOKUP(D2117,CPI[],2,FALSE)</f>
        <v>140.30000000000001</v>
      </c>
      <c r="Q2117" s="5">
        <f>SUM(Movie[[#This Row],[gross]]*((VLOOKUP(2024,CPI[],2,FALSE))/Movie[[#This Row],[CPI numbers]]))</f>
        <v>33083821.580898073</v>
      </c>
      <c r="R2117" s="4">
        <f>IF(Movie[[#This Row],[budget]]=0,0,SUM((Movie[[#This Row],[gross]]-Movie[[#This Row],[budget]])/Movie[[#This Row],[budget]]))</f>
        <v>0</v>
      </c>
    </row>
    <row r="2118" spans="1:18" x14ac:dyDescent="0.3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 s="1">
        <v>35000000</v>
      </c>
      <c r="M2118" s="1">
        <v>4651977</v>
      </c>
      <c r="N2118" t="s">
        <v>31</v>
      </c>
      <c r="O2118">
        <v>114</v>
      </c>
      <c r="P2118">
        <f>VLOOKUP(D2118,CPI[],2,FALSE)</f>
        <v>140.30000000000001</v>
      </c>
      <c r="Q2118" s="5">
        <f>SUM(Movie[[#This Row],[gross]]*((VLOOKUP(2024,CPI[],2,FALSE))/Movie[[#This Row],[CPI numbers]]))</f>
        <v>10401462.472558802</v>
      </c>
      <c r="R2118" s="4">
        <f>IF(Movie[[#This Row],[budget]]=0,0,SUM((Movie[[#This Row],[gross]]-Movie[[#This Row],[budget]])/Movie[[#This Row],[budget]]))</f>
        <v>-0.86708637142857148</v>
      </c>
    </row>
    <row r="2119" spans="1:18" x14ac:dyDescent="0.3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 s="1">
        <v>11749595</v>
      </c>
      <c r="N2119" t="s">
        <v>6979</v>
      </c>
      <c r="O2119">
        <v>94</v>
      </c>
      <c r="P2119">
        <f>VLOOKUP(D2119,CPI[],2,FALSE)</f>
        <v>140.30000000000001</v>
      </c>
      <c r="Q2119" s="5">
        <f>SUM(Movie[[#This Row],[gross]]*((VLOOKUP(2024,CPI[],2,FALSE))/Movie[[#This Row],[CPI numbers]]))</f>
        <v>26271189.96079829</v>
      </c>
      <c r="R2119" s="4">
        <f>IF(Movie[[#This Row],[budget]]=0,0,SUM((Movie[[#This Row],[gross]]-Movie[[#This Row],[budget]])/Movie[[#This Row],[budget]]))</f>
        <v>0</v>
      </c>
    </row>
    <row r="2120" spans="1:18" x14ac:dyDescent="0.3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 s="1">
        <v>12000000</v>
      </c>
      <c r="M2120" s="1">
        <v>37170057</v>
      </c>
      <c r="N2120" t="s">
        <v>6119</v>
      </c>
      <c r="O2120">
        <v>92</v>
      </c>
      <c r="P2120">
        <f>VLOOKUP(D2120,CPI[],2,FALSE)</f>
        <v>140.30000000000001</v>
      </c>
      <c r="Q2120" s="5">
        <f>SUM(Movie[[#This Row],[gross]]*((VLOOKUP(2024,CPI[],2,FALSE))/Movie[[#This Row],[CPI numbers]]))</f>
        <v>83109386.178902343</v>
      </c>
      <c r="R2120" s="4">
        <f>IF(Movie[[#This Row],[budget]]=0,0,SUM((Movie[[#This Row],[gross]]-Movie[[#This Row],[budget]])/Movie[[#This Row],[budget]]))</f>
        <v>2.0975047500000001</v>
      </c>
    </row>
    <row r="2121" spans="1:18" x14ac:dyDescent="0.3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 s="1">
        <v>4000000</v>
      </c>
      <c r="M2121" s="1">
        <v>5378172</v>
      </c>
      <c r="N2121" t="s">
        <v>6985</v>
      </c>
      <c r="O2121">
        <v>94</v>
      </c>
      <c r="P2121">
        <f>VLOOKUP(D2121,CPI[],2,FALSE)</f>
        <v>140.30000000000001</v>
      </c>
      <c r="Q2121" s="5">
        <f>SUM(Movie[[#This Row],[gross]]*((VLOOKUP(2024,CPI[],2,FALSE))/Movie[[#This Row],[CPI numbers]]))</f>
        <v>12025178.591589451</v>
      </c>
      <c r="R2121" s="4">
        <f>IF(Movie[[#This Row],[budget]]=0,0,SUM((Movie[[#This Row],[gross]]-Movie[[#This Row],[budget]])/Movie[[#This Row],[budget]]))</f>
        <v>0.34454299999999999</v>
      </c>
    </row>
    <row r="2122" spans="1:18" x14ac:dyDescent="0.3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 s="1">
        <v>20000000</v>
      </c>
      <c r="M2122" s="1">
        <v>9223441</v>
      </c>
      <c r="N2122" t="s">
        <v>31</v>
      </c>
      <c r="O2122">
        <v>101</v>
      </c>
      <c r="P2122">
        <f>VLOOKUP(D2122,CPI[],2,FALSE)</f>
        <v>140.30000000000001</v>
      </c>
      <c r="Q2122" s="5">
        <f>SUM(Movie[[#This Row],[gross]]*((VLOOKUP(2024,CPI[],2,FALSE))/Movie[[#This Row],[CPI numbers]]))</f>
        <v>20622904.074839629</v>
      </c>
      <c r="R2122" s="4">
        <f>IF(Movie[[#This Row],[budget]]=0,0,SUM((Movie[[#This Row],[gross]]-Movie[[#This Row],[budget]])/Movie[[#This Row],[budget]]))</f>
        <v>-0.53882795000000006</v>
      </c>
    </row>
    <row r="2123" spans="1:18" x14ac:dyDescent="0.3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 s="1">
        <v>7000000</v>
      </c>
      <c r="M2123" s="1">
        <v>5430822</v>
      </c>
      <c r="N2123" t="s">
        <v>6991</v>
      </c>
      <c r="O2123">
        <v>90</v>
      </c>
      <c r="P2123">
        <f>VLOOKUP(D2123,CPI[],2,FALSE)</f>
        <v>140.30000000000001</v>
      </c>
      <c r="Q2123" s="5">
        <f>SUM(Movie[[#This Row],[gross]]*((VLOOKUP(2024,CPI[],2,FALSE))/Movie[[#This Row],[CPI numbers]]))</f>
        <v>12142899.938702779</v>
      </c>
      <c r="R2123" s="4">
        <f>IF(Movie[[#This Row],[budget]]=0,0,SUM((Movie[[#This Row],[gross]]-Movie[[#This Row],[budget]])/Movie[[#This Row],[budget]]))</f>
        <v>-0.22416828571428571</v>
      </c>
    </row>
    <row r="2124" spans="1:18" x14ac:dyDescent="0.3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 s="1">
        <v>8000000</v>
      </c>
      <c r="M2124" s="1">
        <v>3560469</v>
      </c>
      <c r="N2124" t="s">
        <v>6996</v>
      </c>
      <c r="O2124">
        <v>84</v>
      </c>
      <c r="P2124">
        <f>VLOOKUP(D2124,CPI[],2,FALSE)</f>
        <v>140.30000000000001</v>
      </c>
      <c r="Q2124" s="5">
        <f>SUM(Movie[[#This Row],[gross]]*((VLOOKUP(2024,CPI[],2,FALSE))/Movie[[#This Row],[CPI numbers]]))</f>
        <v>7960934.6065573767</v>
      </c>
      <c r="R2124" s="4">
        <f>IF(Movie[[#This Row],[budget]]=0,0,SUM((Movie[[#This Row],[gross]]-Movie[[#This Row],[budget]])/Movie[[#This Row],[budget]]))</f>
        <v>-0.55494137499999996</v>
      </c>
    </row>
    <row r="2125" spans="1:18" x14ac:dyDescent="0.3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 s="1">
        <v>43000000</v>
      </c>
      <c r="M2125" s="1">
        <v>23278931</v>
      </c>
      <c r="N2125" t="s">
        <v>6531</v>
      </c>
      <c r="O2125">
        <v>118</v>
      </c>
      <c r="P2125">
        <f>VLOOKUP(D2125,CPI[],2,FALSE)</f>
        <v>140.30000000000001</v>
      </c>
      <c r="Q2125" s="5">
        <f>SUM(Movie[[#This Row],[gross]]*((VLOOKUP(2024,CPI[],2,FALSE))/Movie[[#This Row],[CPI numbers]]))</f>
        <v>52049897.752672844</v>
      </c>
      <c r="R2125" s="4">
        <f>IF(Movie[[#This Row],[budget]]=0,0,SUM((Movie[[#This Row],[gross]]-Movie[[#This Row],[budget]])/Movie[[#This Row],[budget]]))</f>
        <v>-0.45862951162790699</v>
      </c>
    </row>
    <row r="2126" spans="1:18" x14ac:dyDescent="0.3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 s="1">
        <v>175340</v>
      </c>
      <c r="N2126" t="s">
        <v>7003</v>
      </c>
      <c r="O2126">
        <v>94</v>
      </c>
      <c r="P2126">
        <f>VLOOKUP(D2126,CPI[],2,FALSE)</f>
        <v>140.30000000000001</v>
      </c>
      <c r="Q2126" s="5">
        <f>SUM(Movie[[#This Row],[gross]]*((VLOOKUP(2024,CPI[],2,FALSE))/Movie[[#This Row],[CPI numbers]]))</f>
        <v>392046.74269422662</v>
      </c>
      <c r="R2126" s="4">
        <f>IF(Movie[[#This Row],[budget]]=0,0,SUM((Movie[[#This Row],[gross]]-Movie[[#This Row],[budget]])/Movie[[#This Row],[budget]]))</f>
        <v>0</v>
      </c>
    </row>
    <row r="2127" spans="1:18" x14ac:dyDescent="0.3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 s="1">
        <v>47000000</v>
      </c>
      <c r="M2127" s="1">
        <v>7191399</v>
      </c>
      <c r="N2127" t="s">
        <v>551</v>
      </c>
      <c r="O2127">
        <v>154</v>
      </c>
      <c r="P2127">
        <f>VLOOKUP(D2127,CPI[],2,FALSE)</f>
        <v>140.30000000000001</v>
      </c>
      <c r="Q2127" s="5">
        <f>SUM(Movie[[#This Row],[gross]]*((VLOOKUP(2024,CPI[],2,FALSE))/Movie[[#This Row],[CPI numbers]]))</f>
        <v>16079414.585174626</v>
      </c>
      <c r="R2127" s="4">
        <f>IF(Movie[[#This Row],[budget]]=0,0,SUM((Movie[[#This Row],[gross]]-Movie[[#This Row],[budget]])/Movie[[#This Row],[budget]]))</f>
        <v>-0.84699151063829792</v>
      </c>
    </row>
    <row r="2128" spans="1:18" x14ac:dyDescent="0.3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 s="1">
        <v>10000000</v>
      </c>
      <c r="M2128" s="1">
        <v>15164458</v>
      </c>
      <c r="N2128" t="s">
        <v>23</v>
      </c>
      <c r="O2128">
        <v>112</v>
      </c>
      <c r="P2128">
        <f>VLOOKUP(D2128,CPI[],2,FALSE)</f>
        <v>140.30000000000001</v>
      </c>
      <c r="Q2128" s="5">
        <f>SUM(Movie[[#This Row],[gross]]*((VLOOKUP(2024,CPI[],2,FALSE))/Movie[[#This Row],[CPI numbers]]))</f>
        <v>33906560.759800427</v>
      </c>
      <c r="R2128" s="4">
        <f>IF(Movie[[#This Row],[budget]]=0,0,SUM((Movie[[#This Row],[gross]]-Movie[[#This Row],[budget]])/Movie[[#This Row],[budget]]))</f>
        <v>0.51644579999999995</v>
      </c>
    </row>
    <row r="2129" spans="1:18" x14ac:dyDescent="0.3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 s="1">
        <v>42000000</v>
      </c>
      <c r="M2129" s="1">
        <v>131052444</v>
      </c>
      <c r="N2129" t="s">
        <v>44</v>
      </c>
      <c r="O2129">
        <v>117</v>
      </c>
      <c r="P2129">
        <f>VLOOKUP(D2129,CPI[],2,FALSE)</f>
        <v>140.30000000000001</v>
      </c>
      <c r="Q2129" s="5">
        <f>SUM(Movie[[#This Row],[gross]]*((VLOOKUP(2024,CPI[],2,FALSE))/Movie[[#This Row],[CPI numbers]]))</f>
        <v>293023176.64148253</v>
      </c>
      <c r="R2129" s="4">
        <f>IF(Movie[[#This Row],[budget]]=0,0,SUM((Movie[[#This Row],[gross]]-Movie[[#This Row],[budget]])/Movie[[#This Row],[budget]]))</f>
        <v>2.1202962857142857</v>
      </c>
    </row>
    <row r="2130" spans="1:18" x14ac:dyDescent="0.3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 s="1">
        <v>18000000</v>
      </c>
      <c r="M2130" s="1">
        <v>2827107</v>
      </c>
      <c r="N2130" t="s">
        <v>7014</v>
      </c>
      <c r="O2130">
        <v>127</v>
      </c>
      <c r="P2130">
        <f>VLOOKUP(D2130,CPI[],2,FALSE)</f>
        <v>140.30000000000001</v>
      </c>
      <c r="Q2130" s="5">
        <f>SUM(Movie[[#This Row],[gross]]*((VLOOKUP(2024,CPI[],2,FALSE))/Movie[[#This Row],[CPI numbers]]))</f>
        <v>6321193.6272273697</v>
      </c>
      <c r="R2130" s="4">
        <f>IF(Movie[[#This Row],[budget]]=0,0,SUM((Movie[[#This Row],[gross]]-Movie[[#This Row],[budget]])/Movie[[#This Row],[budget]]))</f>
        <v>-0.84293850000000003</v>
      </c>
    </row>
    <row r="2131" spans="1:18" x14ac:dyDescent="0.3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 s="1">
        <v>8403433</v>
      </c>
      <c r="N2131" t="s">
        <v>7018</v>
      </c>
      <c r="O2131">
        <v>95</v>
      </c>
      <c r="P2131">
        <f>VLOOKUP(D2131,CPI[],2,FALSE)</f>
        <v>140.30000000000001</v>
      </c>
      <c r="Q2131" s="5">
        <f>SUM(Movie[[#This Row],[gross]]*((VLOOKUP(2024,CPI[],2,FALSE))/Movie[[#This Row],[CPI numbers]]))</f>
        <v>18789429.309337135</v>
      </c>
      <c r="R2131" s="4">
        <f>IF(Movie[[#This Row],[budget]]=0,0,SUM((Movie[[#This Row],[gross]]-Movie[[#This Row],[budget]])/Movie[[#This Row],[budget]]))</f>
        <v>0</v>
      </c>
    </row>
    <row r="2132" spans="1:18" x14ac:dyDescent="0.3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 s="1">
        <v>17180393</v>
      </c>
      <c r="N2132" t="s">
        <v>7022</v>
      </c>
      <c r="O2132">
        <v>101</v>
      </c>
      <c r="P2132">
        <f>VLOOKUP(D2132,CPI[],2,FALSE)</f>
        <v>140.30000000000001</v>
      </c>
      <c r="Q2132" s="5">
        <f>SUM(Movie[[#This Row],[gross]]*((VLOOKUP(2024,CPI[],2,FALSE))/Movie[[#This Row],[CPI numbers]]))</f>
        <v>38414036.237348534</v>
      </c>
      <c r="R2132" s="4">
        <f>IF(Movie[[#This Row],[budget]]=0,0,SUM((Movie[[#This Row],[gross]]-Movie[[#This Row],[budget]])/Movie[[#This Row],[budget]]))</f>
        <v>0</v>
      </c>
    </row>
    <row r="2133" spans="1:18" x14ac:dyDescent="0.3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 s="1">
        <v>40000000</v>
      </c>
      <c r="M2133" s="1">
        <v>45500797</v>
      </c>
      <c r="N2133" t="s">
        <v>5721</v>
      </c>
      <c r="O2133">
        <v>106</v>
      </c>
      <c r="P2133">
        <f>VLOOKUP(D2133,CPI[],2,FALSE)</f>
        <v>140.30000000000001</v>
      </c>
      <c r="Q2133" s="5">
        <f>SUM(Movie[[#This Row],[gross]]*((VLOOKUP(2024,CPI[],2,FALSE))/Movie[[#This Row],[CPI numbers]]))</f>
        <v>101736279.53599429</v>
      </c>
      <c r="R2133" s="4">
        <f>IF(Movie[[#This Row],[budget]]=0,0,SUM((Movie[[#This Row],[gross]]-Movie[[#This Row],[budget]])/Movie[[#This Row],[budget]]))</f>
        <v>0.13751992499999999</v>
      </c>
    </row>
    <row r="2134" spans="1:18" x14ac:dyDescent="0.3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 s="1">
        <v>25000000</v>
      </c>
      <c r="M2134" s="1">
        <v>35208854</v>
      </c>
      <c r="N2134" t="s">
        <v>5109</v>
      </c>
      <c r="O2134">
        <v>96</v>
      </c>
      <c r="P2134">
        <f>VLOOKUP(D2134,CPI[],2,FALSE)</f>
        <v>140.30000000000001</v>
      </c>
      <c r="Q2134" s="5">
        <f>SUM(Movie[[#This Row],[gross]]*((VLOOKUP(2024,CPI[],2,FALSE))/Movie[[#This Row],[CPI numbers]]))</f>
        <v>78724287.240199566</v>
      </c>
      <c r="R2134" s="4">
        <f>IF(Movie[[#This Row],[budget]]=0,0,SUM((Movie[[#This Row],[gross]]-Movie[[#This Row],[budget]])/Movie[[#This Row],[budget]]))</f>
        <v>0.40835416000000002</v>
      </c>
    </row>
    <row r="2135" spans="1:18" x14ac:dyDescent="0.3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 s="1">
        <v>15000000</v>
      </c>
      <c r="M2135" s="1">
        <v>22660758</v>
      </c>
      <c r="N2135" t="s">
        <v>2100</v>
      </c>
      <c r="O2135">
        <v>119</v>
      </c>
      <c r="P2135">
        <f>VLOOKUP(D2135,CPI[],2,FALSE)</f>
        <v>140.30000000000001</v>
      </c>
      <c r="Q2135" s="5">
        <f>SUM(Movie[[#This Row],[gross]]*((VLOOKUP(2024,CPI[],2,FALSE))/Movie[[#This Row],[CPI numbers]]))</f>
        <v>50667710.510334991</v>
      </c>
      <c r="R2135" s="4">
        <f>IF(Movie[[#This Row],[budget]]=0,0,SUM((Movie[[#This Row],[gross]]-Movie[[#This Row],[budget]])/Movie[[#This Row],[budget]]))</f>
        <v>0.51071719999999998</v>
      </c>
    </row>
    <row r="2136" spans="1:18" x14ac:dyDescent="0.3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 s="1">
        <v>45000000</v>
      </c>
      <c r="M2136" s="1">
        <v>70611210</v>
      </c>
      <c r="N2136" t="s">
        <v>7029</v>
      </c>
      <c r="O2136">
        <v>87</v>
      </c>
      <c r="P2136">
        <f>VLOOKUP(D2136,CPI[],2,FALSE)</f>
        <v>140.30000000000001</v>
      </c>
      <c r="Q2136" s="5">
        <f>SUM(Movie[[#This Row],[gross]]*((VLOOKUP(2024,CPI[],2,FALSE))/Movie[[#This Row],[CPI numbers]]))</f>
        <v>157881230.05702066</v>
      </c>
      <c r="R2136" s="4">
        <f>IF(Movie[[#This Row],[budget]]=0,0,SUM((Movie[[#This Row],[gross]]-Movie[[#This Row],[budget]])/Movie[[#This Row],[budget]]))</f>
        <v>0.56913800000000003</v>
      </c>
    </row>
    <row r="2137" spans="1:18" x14ac:dyDescent="0.3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 s="1">
        <v>20000000</v>
      </c>
      <c r="M2137" s="1">
        <v>4943279</v>
      </c>
      <c r="N2137" t="s">
        <v>23</v>
      </c>
      <c r="O2137">
        <v>112</v>
      </c>
      <c r="P2137">
        <f>VLOOKUP(D2137,CPI[],2,FALSE)</f>
        <v>140.30000000000001</v>
      </c>
      <c r="Q2137" s="5">
        <f>SUM(Movie[[#This Row],[gross]]*((VLOOKUP(2024,CPI[],2,FALSE))/Movie[[#This Row],[CPI numbers]]))</f>
        <v>11052791.320741268</v>
      </c>
      <c r="R2137" s="4">
        <f>IF(Movie[[#This Row],[budget]]=0,0,SUM((Movie[[#This Row],[gross]]-Movie[[#This Row],[budget]])/Movie[[#This Row],[budget]]))</f>
        <v>-0.75283604999999998</v>
      </c>
    </row>
    <row r="2138" spans="1:18" x14ac:dyDescent="0.3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 s="1">
        <v>57138719</v>
      </c>
      <c r="N2138" t="s">
        <v>6210</v>
      </c>
      <c r="O2138">
        <v>111</v>
      </c>
      <c r="P2138">
        <f>VLOOKUP(D2138,CPI[],2,FALSE)</f>
        <v>140.30000000000001</v>
      </c>
      <c r="Q2138" s="5">
        <f>SUM(Movie[[#This Row],[gross]]*((VLOOKUP(2024,CPI[],2,FALSE))/Movie[[#This Row],[CPI numbers]]))</f>
        <v>127757777.26514611</v>
      </c>
      <c r="R2138" s="4">
        <f>IF(Movie[[#This Row],[budget]]=0,0,SUM((Movie[[#This Row],[gross]]-Movie[[#This Row],[budget]])/Movie[[#This Row],[budget]]))</f>
        <v>0</v>
      </c>
    </row>
    <row r="2139" spans="1:18" x14ac:dyDescent="0.3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 s="1">
        <v>30000000</v>
      </c>
      <c r="M2139" s="1">
        <v>7286388</v>
      </c>
      <c r="N2139" t="s">
        <v>61</v>
      </c>
      <c r="O2139">
        <v>129</v>
      </c>
      <c r="P2139">
        <f>VLOOKUP(D2139,CPI[],2,FALSE)</f>
        <v>140.30000000000001</v>
      </c>
      <c r="Q2139" s="5">
        <f>SUM(Movie[[#This Row],[gross]]*((VLOOKUP(2024,CPI[],2,FALSE))/Movie[[#This Row],[CPI numbers]]))</f>
        <v>16291802.677120455</v>
      </c>
      <c r="R2139" s="4">
        <f>IF(Movie[[#This Row],[budget]]=0,0,SUM((Movie[[#This Row],[gross]]-Movie[[#This Row],[budget]])/Movie[[#This Row],[budget]]))</f>
        <v>-0.75712040000000003</v>
      </c>
    </row>
    <row r="2140" spans="1:18" x14ac:dyDescent="0.3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 s="1">
        <v>32000000</v>
      </c>
      <c r="M2140" s="1">
        <v>28590665</v>
      </c>
      <c r="N2140" t="s">
        <v>23</v>
      </c>
      <c r="O2140">
        <v>124</v>
      </c>
      <c r="P2140">
        <f>VLOOKUP(D2140,CPI[],2,FALSE)</f>
        <v>140.30000000000001</v>
      </c>
      <c r="Q2140" s="5">
        <f>SUM(Movie[[#This Row],[gross]]*((VLOOKUP(2024,CPI[],2,FALSE))/Movie[[#This Row],[CPI numbers]]))</f>
        <v>63926526.090520307</v>
      </c>
      <c r="R2140" s="4">
        <f>IF(Movie[[#This Row],[budget]]=0,0,SUM((Movie[[#This Row],[gross]]-Movie[[#This Row],[budget]])/Movie[[#This Row],[budget]]))</f>
        <v>-0.10654171875</v>
      </c>
    </row>
    <row r="2141" spans="1:18" x14ac:dyDescent="0.3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 s="1">
        <v>1543112</v>
      </c>
      <c r="N2141" t="s">
        <v>6518</v>
      </c>
      <c r="O2141">
        <v>105</v>
      </c>
      <c r="P2141">
        <f>VLOOKUP(D2141,CPI[],2,FALSE)</f>
        <v>140.30000000000001</v>
      </c>
      <c r="Q2141" s="5">
        <f>SUM(Movie[[#This Row],[gross]]*((VLOOKUP(2024,CPI[],2,FALSE))/Movie[[#This Row],[CPI numbers]]))</f>
        <v>3450279.6464718459</v>
      </c>
      <c r="R2141" s="4">
        <f>IF(Movie[[#This Row],[budget]]=0,0,SUM((Movie[[#This Row],[gross]]-Movie[[#This Row],[budget]])/Movie[[#This Row],[budget]]))</f>
        <v>0</v>
      </c>
    </row>
    <row r="2142" spans="1:18" x14ac:dyDescent="0.3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 s="1">
        <v>25000000</v>
      </c>
      <c r="M2142" s="1">
        <v>10736401</v>
      </c>
      <c r="N2142" t="s">
        <v>4531</v>
      </c>
      <c r="O2142">
        <v>88</v>
      </c>
      <c r="P2142">
        <f>VLOOKUP(D2142,CPI[],2,FALSE)</f>
        <v>140.30000000000001</v>
      </c>
      <c r="Q2142" s="5">
        <f>SUM(Movie[[#This Row],[gross]]*((VLOOKUP(2024,CPI[],2,FALSE))/Movie[[#This Row],[CPI numbers]]))</f>
        <v>24005766.170349251</v>
      </c>
      <c r="R2142" s="4">
        <f>IF(Movie[[#This Row],[budget]]=0,0,SUM((Movie[[#This Row],[gross]]-Movie[[#This Row],[budget]])/Movie[[#This Row],[budget]]))</f>
        <v>-0.57054395999999996</v>
      </c>
    </row>
    <row r="2143" spans="1:18" x14ac:dyDescent="0.3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 s="1">
        <v>18000000</v>
      </c>
      <c r="M2143" s="1">
        <v>21591728</v>
      </c>
      <c r="N2143" t="s">
        <v>5721</v>
      </c>
      <c r="O2143">
        <v>99</v>
      </c>
      <c r="P2143">
        <f>VLOOKUP(D2143,CPI[],2,FALSE)</f>
        <v>140.30000000000001</v>
      </c>
      <c r="Q2143" s="5">
        <f>SUM(Movie[[#This Row],[gross]]*((VLOOKUP(2024,CPI[],2,FALSE))/Movie[[#This Row],[CPI numbers]]))</f>
        <v>48277441.722024232</v>
      </c>
      <c r="R2143" s="4">
        <f>IF(Movie[[#This Row],[budget]]=0,0,SUM((Movie[[#This Row],[gross]]-Movie[[#This Row],[budget]])/Movie[[#This Row],[budget]]))</f>
        <v>0.19954044444444444</v>
      </c>
    </row>
    <row r="2144" spans="1:18" x14ac:dyDescent="0.3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 s="1">
        <v>8000000</v>
      </c>
      <c r="M2144" s="1">
        <v>6739141</v>
      </c>
      <c r="N2144" t="s">
        <v>5183</v>
      </c>
      <c r="O2144">
        <v>95</v>
      </c>
      <c r="P2144">
        <f>VLOOKUP(D2144,CPI[],2,FALSE)</f>
        <v>140.30000000000001</v>
      </c>
      <c r="Q2144" s="5">
        <f>SUM(Movie[[#This Row],[gross]]*((VLOOKUP(2024,CPI[],2,FALSE))/Movie[[#This Row],[CPI numbers]]))</f>
        <v>15068200.511047754</v>
      </c>
      <c r="R2144" s="4">
        <f>IF(Movie[[#This Row],[budget]]=0,0,SUM((Movie[[#This Row],[gross]]-Movie[[#This Row],[budget]])/Movie[[#This Row],[budget]]))</f>
        <v>-0.15760737499999999</v>
      </c>
    </row>
    <row r="2145" spans="1:18" x14ac:dyDescent="0.3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 s="1">
        <v>18000000</v>
      </c>
      <c r="M2145" s="1">
        <v>8669847</v>
      </c>
      <c r="N2145" t="s">
        <v>7050</v>
      </c>
      <c r="O2145">
        <v>94</v>
      </c>
      <c r="P2145">
        <f>VLOOKUP(D2145,CPI[],2,FALSE)</f>
        <v>140.30000000000001</v>
      </c>
      <c r="Q2145" s="5">
        <f>SUM(Movie[[#This Row],[gross]]*((VLOOKUP(2024,CPI[],2,FALSE))/Movie[[#This Row],[CPI numbers]]))</f>
        <v>19385110.505345687</v>
      </c>
      <c r="R2145" s="4">
        <f>IF(Movie[[#This Row],[budget]]=0,0,SUM((Movie[[#This Row],[gross]]-Movie[[#This Row],[budget]])/Movie[[#This Row],[budget]]))</f>
        <v>-0.51834183333333328</v>
      </c>
    </row>
    <row r="2146" spans="1:18" x14ac:dyDescent="0.3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 s="1">
        <v>14000000</v>
      </c>
      <c r="M2146" s="1">
        <v>2034470</v>
      </c>
      <c r="N2146" t="s">
        <v>4143</v>
      </c>
      <c r="O2146">
        <v>88</v>
      </c>
      <c r="P2146">
        <f>VLOOKUP(D2146,CPI[],2,FALSE)</f>
        <v>140.30000000000001</v>
      </c>
      <c r="Q2146" s="5">
        <f>SUM(Movie[[#This Row],[gross]]*((VLOOKUP(2024,CPI[],2,FALSE))/Movie[[#This Row],[CPI numbers]]))</f>
        <v>4548918.3107626513</v>
      </c>
      <c r="R2146" s="4">
        <f>IF(Movie[[#This Row],[budget]]=0,0,SUM((Movie[[#This Row],[gross]]-Movie[[#This Row],[budget]])/Movie[[#This Row],[budget]]))</f>
        <v>-0.85468071428571424</v>
      </c>
    </row>
    <row r="2147" spans="1:18" x14ac:dyDescent="0.3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 s="1">
        <v>900000</v>
      </c>
      <c r="M2147" s="1">
        <v>16270600</v>
      </c>
      <c r="N2147" t="s">
        <v>554</v>
      </c>
      <c r="O2147">
        <v>91</v>
      </c>
      <c r="P2147">
        <f>VLOOKUP(D2147,CPI[],2,FALSE)</f>
        <v>140.30000000000001</v>
      </c>
      <c r="Q2147" s="5">
        <f>SUM(Movie[[#This Row],[gross]]*((VLOOKUP(2024,CPI[],2,FALSE))/Movie[[#This Row],[CPI numbers]]))</f>
        <v>36379809.123307198</v>
      </c>
      <c r="R2147" s="4">
        <f>IF(Movie[[#This Row],[budget]]=0,0,SUM((Movie[[#This Row],[gross]]-Movie[[#This Row],[budget]])/Movie[[#This Row],[budget]]))</f>
        <v>17.078444444444443</v>
      </c>
    </row>
    <row r="2148" spans="1:18" x14ac:dyDescent="0.3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 s="1">
        <v>20000000</v>
      </c>
      <c r="M2148" s="1">
        <v>11390479</v>
      </c>
      <c r="N2148" t="s">
        <v>44</v>
      </c>
      <c r="O2148">
        <v>124</v>
      </c>
      <c r="P2148">
        <f>VLOOKUP(D2148,CPI[],2,FALSE)</f>
        <v>140.30000000000001</v>
      </c>
      <c r="Q2148" s="5">
        <f>SUM(Movie[[#This Row],[gross]]*((VLOOKUP(2024,CPI[],2,FALSE))/Movie[[#This Row],[CPI numbers]]))</f>
        <v>25468234.228795439</v>
      </c>
      <c r="R2148" s="4">
        <f>IF(Movie[[#This Row],[budget]]=0,0,SUM((Movie[[#This Row],[gross]]-Movie[[#This Row],[budget]])/Movie[[#This Row],[budget]]))</f>
        <v>-0.43047605</v>
      </c>
    </row>
    <row r="2149" spans="1:18" x14ac:dyDescent="0.3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 s="1">
        <v>8442162</v>
      </c>
      <c r="N2149" t="s">
        <v>3800</v>
      </c>
      <c r="O2149">
        <v>72</v>
      </c>
      <c r="P2149">
        <f>VLOOKUP(D2149,CPI[],2,FALSE)</f>
        <v>140.30000000000001</v>
      </c>
      <c r="Q2149" s="5">
        <f>SUM(Movie[[#This Row],[gross]]*((VLOOKUP(2024,CPI[],2,FALSE))/Movie[[#This Row],[CPI numbers]]))</f>
        <v>18876024.372059871</v>
      </c>
      <c r="R2149" s="4">
        <f>IF(Movie[[#This Row],[budget]]=0,0,SUM((Movie[[#This Row],[gross]]-Movie[[#This Row],[budget]])/Movie[[#This Row],[budget]]))</f>
        <v>0</v>
      </c>
    </row>
    <row r="2150" spans="1:18" x14ac:dyDescent="0.3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 s="1">
        <v>40000000</v>
      </c>
      <c r="M2150" s="1">
        <v>14358033</v>
      </c>
      <c r="N2150" t="s">
        <v>23</v>
      </c>
      <c r="O2150">
        <v>99</v>
      </c>
      <c r="P2150">
        <f>VLOOKUP(D2150,CPI[],2,FALSE)</f>
        <v>140.30000000000001</v>
      </c>
      <c r="Q2150" s="5">
        <f>SUM(Movie[[#This Row],[gross]]*((VLOOKUP(2024,CPI[],2,FALSE))/Movie[[#This Row],[CPI numbers]]))</f>
        <v>32103456.536707055</v>
      </c>
      <c r="R2150" s="4">
        <f>IF(Movie[[#This Row],[budget]]=0,0,SUM((Movie[[#This Row],[gross]]-Movie[[#This Row],[budget]])/Movie[[#This Row],[budget]]))</f>
        <v>-0.64104917500000003</v>
      </c>
    </row>
    <row r="2151" spans="1:18" x14ac:dyDescent="0.3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 s="1">
        <v>5000000</v>
      </c>
      <c r="M2151" s="1">
        <v>4058564</v>
      </c>
      <c r="N2151" t="s">
        <v>5936</v>
      </c>
      <c r="O2151">
        <v>101</v>
      </c>
      <c r="P2151">
        <f>VLOOKUP(D2151,CPI[],2,FALSE)</f>
        <v>140.30000000000001</v>
      </c>
      <c r="Q2151" s="5">
        <f>SUM(Movie[[#This Row],[gross]]*((VLOOKUP(2024,CPI[],2,FALSE))/Movie[[#This Row],[CPI numbers]]))</f>
        <v>9074636.6842480395</v>
      </c>
      <c r="R2151" s="4">
        <f>IF(Movie[[#This Row],[budget]]=0,0,SUM((Movie[[#This Row],[gross]]-Movie[[#This Row],[budget]])/Movie[[#This Row],[budget]]))</f>
        <v>-0.18828719999999999</v>
      </c>
    </row>
    <row r="2152" spans="1:18" x14ac:dyDescent="0.3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 s="1">
        <v>30000000</v>
      </c>
      <c r="M2152" s="1">
        <v>17129026</v>
      </c>
      <c r="N2152" t="s">
        <v>4531</v>
      </c>
      <c r="O2152">
        <v>110</v>
      </c>
      <c r="P2152">
        <f>VLOOKUP(D2152,CPI[],2,FALSE)</f>
        <v>140.30000000000001</v>
      </c>
      <c r="Q2152" s="5">
        <f>SUM(Movie[[#This Row],[gross]]*((VLOOKUP(2024,CPI[],2,FALSE))/Movie[[#This Row],[CPI numbers]]))</f>
        <v>38299183.579472557</v>
      </c>
      <c r="R2152" s="4">
        <f>IF(Movie[[#This Row],[budget]]=0,0,SUM((Movie[[#This Row],[gross]]-Movie[[#This Row],[budget]])/Movie[[#This Row],[budget]]))</f>
        <v>-0.42903246666666667</v>
      </c>
    </row>
    <row r="2153" spans="1:18" x14ac:dyDescent="0.3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 s="1">
        <v>2000000</v>
      </c>
      <c r="M2153" s="1">
        <v>21744201</v>
      </c>
      <c r="N2153" t="s">
        <v>7074</v>
      </c>
      <c r="O2153">
        <v>105</v>
      </c>
      <c r="P2153">
        <f>VLOOKUP(D2153,CPI[],2,FALSE)</f>
        <v>140.30000000000001</v>
      </c>
      <c r="Q2153" s="5">
        <f>SUM(Movie[[#This Row],[gross]]*((VLOOKUP(2024,CPI[],2,FALSE))/Movie[[#This Row],[CPI numbers]]))</f>
        <v>48618359.6129722</v>
      </c>
      <c r="R2153" s="4">
        <f>IF(Movie[[#This Row],[budget]]=0,0,SUM((Movie[[#This Row],[gross]]-Movie[[#This Row],[budget]])/Movie[[#This Row],[budget]]))</f>
        <v>9.8721005000000002</v>
      </c>
    </row>
    <row r="2154" spans="1:18" x14ac:dyDescent="0.3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 s="1">
        <v>23369283</v>
      </c>
      <c r="N2154" t="s">
        <v>44</v>
      </c>
      <c r="O2154">
        <v>108</v>
      </c>
      <c r="P2154">
        <f>VLOOKUP(D2154,CPI[],2,FALSE)</f>
        <v>140.30000000000001</v>
      </c>
      <c r="Q2154" s="5">
        <f>SUM(Movie[[#This Row],[gross]]*((VLOOKUP(2024,CPI[],2,FALSE))/Movie[[#This Row],[CPI numbers]]))</f>
        <v>52251917.869565219</v>
      </c>
      <c r="R2154" s="4">
        <f>IF(Movie[[#This Row],[budget]]=0,0,SUM((Movie[[#This Row],[gross]]-Movie[[#This Row],[budget]])/Movie[[#This Row],[budget]]))</f>
        <v>0</v>
      </c>
    </row>
    <row r="2155" spans="1:18" x14ac:dyDescent="0.3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 s="1">
        <v>12000000</v>
      </c>
      <c r="M2155" s="1">
        <v>2280148</v>
      </c>
      <c r="N2155" t="s">
        <v>2092</v>
      </c>
      <c r="O2155">
        <v>101</v>
      </c>
      <c r="P2155">
        <f>VLOOKUP(D2155,CPI[],2,FALSE)</f>
        <v>140.30000000000001</v>
      </c>
      <c r="Q2155" s="5">
        <f>SUM(Movie[[#This Row],[gross]]*((VLOOKUP(2024,CPI[],2,FALSE))/Movie[[#This Row],[CPI numbers]]))</f>
        <v>5098235.4069850314</v>
      </c>
      <c r="R2155" s="4">
        <f>IF(Movie[[#This Row],[budget]]=0,0,SUM((Movie[[#This Row],[gross]]-Movie[[#This Row],[budget]])/Movie[[#This Row],[budget]]))</f>
        <v>-0.80998766666666666</v>
      </c>
    </row>
    <row r="2156" spans="1:18" x14ac:dyDescent="0.3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 s="1">
        <v>7500000</v>
      </c>
      <c r="M2156" s="1">
        <v>13272113</v>
      </c>
      <c r="N2156" t="s">
        <v>23</v>
      </c>
      <c r="O2156">
        <v>98</v>
      </c>
      <c r="P2156">
        <f>VLOOKUP(D2156,CPI[],2,FALSE)</f>
        <v>140.30000000000001</v>
      </c>
      <c r="Q2156" s="5">
        <f>SUM(Movie[[#This Row],[gross]]*((VLOOKUP(2024,CPI[],2,FALSE))/Movie[[#This Row],[CPI numbers]]))</f>
        <v>29675423.008553099</v>
      </c>
      <c r="R2156" s="4">
        <f>IF(Movie[[#This Row],[budget]]=0,0,SUM((Movie[[#This Row],[gross]]-Movie[[#This Row],[budget]])/Movie[[#This Row],[budget]]))</f>
        <v>0.76961506666666668</v>
      </c>
    </row>
    <row r="2157" spans="1:18" x14ac:dyDescent="0.3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 s="1">
        <v>17000000</v>
      </c>
      <c r="M2157" s="1">
        <v>4836637</v>
      </c>
      <c r="N2157" t="s">
        <v>118</v>
      </c>
      <c r="O2157">
        <v>98</v>
      </c>
      <c r="P2157">
        <f>VLOOKUP(D2157,CPI[],2,FALSE)</f>
        <v>140.30000000000001</v>
      </c>
      <c r="Q2157" s="5">
        <f>SUM(Movie[[#This Row],[gross]]*((VLOOKUP(2024,CPI[],2,FALSE))/Movie[[#This Row],[CPI numbers]]))</f>
        <v>10814348.017818959</v>
      </c>
      <c r="R2157" s="4">
        <f>IF(Movie[[#This Row],[budget]]=0,0,SUM((Movie[[#This Row],[gross]]-Movie[[#This Row],[budget]])/Movie[[#This Row],[budget]]))</f>
        <v>-0.71549194117647064</v>
      </c>
    </row>
    <row r="2158" spans="1:18" x14ac:dyDescent="0.3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 s="1">
        <v>5603158</v>
      </c>
      <c r="N2158" t="s">
        <v>7086</v>
      </c>
      <c r="O2158">
        <v>160</v>
      </c>
      <c r="P2158">
        <f>VLOOKUP(D2158,CPI[],2,FALSE)</f>
        <v>140.30000000000001</v>
      </c>
      <c r="Q2158" s="5">
        <f>SUM(Movie[[#This Row],[gross]]*((VLOOKUP(2024,CPI[],2,FALSE))/Movie[[#This Row],[CPI numbers]]))</f>
        <v>12528229.968638631</v>
      </c>
      <c r="R2158" s="4">
        <f>IF(Movie[[#This Row],[budget]]=0,0,SUM((Movie[[#This Row],[gross]]-Movie[[#This Row],[budget]])/Movie[[#This Row],[budget]]))</f>
        <v>0</v>
      </c>
    </row>
    <row r="2159" spans="1:18" x14ac:dyDescent="0.3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 s="1">
        <v>2001124</v>
      </c>
      <c r="N2159" t="s">
        <v>7091</v>
      </c>
      <c r="O2159">
        <v>95</v>
      </c>
      <c r="P2159">
        <f>VLOOKUP(D2159,CPI[],2,FALSE)</f>
        <v>140.30000000000001</v>
      </c>
      <c r="Q2159" s="5">
        <f>SUM(Movie[[#This Row],[gross]]*((VLOOKUP(2024,CPI[],2,FALSE))/Movie[[#This Row],[CPI numbers]]))</f>
        <v>4474359.2216678541</v>
      </c>
      <c r="R2159" s="4">
        <f>IF(Movie[[#This Row],[budget]]=0,0,SUM((Movie[[#This Row],[gross]]-Movie[[#This Row],[budget]])/Movie[[#This Row],[budget]]))</f>
        <v>0</v>
      </c>
    </row>
    <row r="2160" spans="1:18" x14ac:dyDescent="0.3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 s="1">
        <v>10000000</v>
      </c>
      <c r="M2160" s="1">
        <v>21142815</v>
      </c>
      <c r="N2160" t="s">
        <v>7093</v>
      </c>
      <c r="O2160">
        <v>102</v>
      </c>
      <c r="P2160">
        <f>VLOOKUP(D2160,CPI[],2,FALSE)</f>
        <v>140.30000000000001</v>
      </c>
      <c r="Q2160" s="5">
        <f>SUM(Movie[[#This Row],[gross]]*((VLOOKUP(2024,CPI[],2,FALSE))/Movie[[#This Row],[CPI numbers]]))</f>
        <v>47273706.810406268</v>
      </c>
      <c r="R2160" s="4">
        <f>IF(Movie[[#This Row],[budget]]=0,0,SUM((Movie[[#This Row],[gross]]-Movie[[#This Row],[budget]])/Movie[[#This Row],[budget]]))</f>
        <v>1.1142814999999999</v>
      </c>
    </row>
    <row r="2161" spans="1:18" x14ac:dyDescent="0.3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 s="1">
        <v>43838238</v>
      </c>
      <c r="N2161" t="s">
        <v>180</v>
      </c>
      <c r="O2161">
        <v>132</v>
      </c>
      <c r="P2161">
        <f>VLOOKUP(D2161,CPI[],2,FALSE)</f>
        <v>140.30000000000001</v>
      </c>
      <c r="Q2161" s="5">
        <f>SUM(Movie[[#This Row],[gross]]*((VLOOKUP(2024,CPI[],2,FALSE))/Movie[[#This Row],[CPI numbers]]))</f>
        <v>98018925.592302203</v>
      </c>
      <c r="R2161" s="4">
        <f>IF(Movie[[#This Row],[budget]]=0,0,SUM((Movie[[#This Row],[gross]]-Movie[[#This Row],[budget]])/Movie[[#This Row],[budget]]))</f>
        <v>0</v>
      </c>
    </row>
    <row r="2162" spans="1:18" x14ac:dyDescent="0.3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 s="1">
        <v>10000000</v>
      </c>
      <c r="M2162" s="1">
        <v>40227006</v>
      </c>
      <c r="N2162" t="s">
        <v>31</v>
      </c>
      <c r="O2162">
        <v>89</v>
      </c>
      <c r="P2162">
        <f>VLOOKUP(D2162,CPI[],2,FALSE)</f>
        <v>140.30000000000001</v>
      </c>
      <c r="Q2162" s="5">
        <f>SUM(Movie[[#This Row],[gross]]*((VLOOKUP(2024,CPI[],2,FALSE))/Movie[[#This Row],[CPI numbers]]))</f>
        <v>89944488.825374201</v>
      </c>
      <c r="R2162" s="4">
        <f>IF(Movie[[#This Row],[budget]]=0,0,SUM((Movie[[#This Row],[gross]]-Movie[[#This Row],[budget]])/Movie[[#This Row],[budget]]))</f>
        <v>3.0227005999999998</v>
      </c>
    </row>
    <row r="2163" spans="1:18" x14ac:dyDescent="0.3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 s="1">
        <v>20000000</v>
      </c>
      <c r="M2163" s="1">
        <v>10555619</v>
      </c>
      <c r="N2163" t="s">
        <v>290</v>
      </c>
      <c r="O2163">
        <v>108</v>
      </c>
      <c r="P2163">
        <f>VLOOKUP(D2163,CPI[],2,FALSE)</f>
        <v>140.30000000000001</v>
      </c>
      <c r="Q2163" s="5">
        <f>SUM(Movie[[#This Row],[gross]]*((VLOOKUP(2024,CPI[],2,FALSE))/Movie[[#This Row],[CPI numbers]]))</f>
        <v>23601551.534568779</v>
      </c>
      <c r="R2163" s="4">
        <f>IF(Movie[[#This Row],[budget]]=0,0,SUM((Movie[[#This Row],[gross]]-Movie[[#This Row],[budget]])/Movie[[#This Row],[budget]]))</f>
        <v>-0.47221904999999997</v>
      </c>
    </row>
    <row r="2164" spans="1:18" x14ac:dyDescent="0.3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 s="1">
        <v>14000000</v>
      </c>
      <c r="M2164" s="1">
        <v>13249535</v>
      </c>
      <c r="N2164" t="s">
        <v>61</v>
      </c>
      <c r="O2164">
        <v>101</v>
      </c>
      <c r="P2164">
        <f>VLOOKUP(D2164,CPI[],2,FALSE)</f>
        <v>140.30000000000001</v>
      </c>
      <c r="Q2164" s="5">
        <f>SUM(Movie[[#This Row],[gross]]*((VLOOKUP(2024,CPI[],2,FALSE))/Movie[[#This Row],[CPI numbers]]))</f>
        <v>29624940.338560227</v>
      </c>
      <c r="R2164" s="4">
        <f>IF(Movie[[#This Row],[budget]]=0,0,SUM((Movie[[#This Row],[gross]]-Movie[[#This Row],[budget]])/Movie[[#This Row],[budget]]))</f>
        <v>-5.3604642857142858E-2</v>
      </c>
    </row>
    <row r="2165" spans="1:18" x14ac:dyDescent="0.3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 s="1">
        <v>754935</v>
      </c>
      <c r="N2165" t="s">
        <v>7102</v>
      </c>
      <c r="O2165">
        <v>92</v>
      </c>
      <c r="P2165">
        <f>VLOOKUP(D2165,CPI[],2,FALSE)</f>
        <v>140.30000000000001</v>
      </c>
      <c r="Q2165" s="5">
        <f>SUM(Movie[[#This Row],[gross]]*((VLOOKUP(2024,CPI[],2,FALSE))/Movie[[#This Row],[CPI numbers]]))</f>
        <v>1687976.5466856735</v>
      </c>
      <c r="R2165" s="4">
        <f>IF(Movie[[#This Row],[budget]]=0,0,SUM((Movie[[#This Row],[gross]]-Movie[[#This Row],[budget]])/Movie[[#This Row],[budget]]))</f>
        <v>0</v>
      </c>
    </row>
    <row r="2166" spans="1:18" x14ac:dyDescent="0.3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 s="1">
        <v>10000000</v>
      </c>
      <c r="M2166" s="1">
        <v>14356479</v>
      </c>
      <c r="N2166" t="s">
        <v>180</v>
      </c>
      <c r="O2166">
        <v>95</v>
      </c>
      <c r="P2166">
        <f>VLOOKUP(D2166,CPI[],2,FALSE)</f>
        <v>140.30000000000001</v>
      </c>
      <c r="Q2166" s="5">
        <f>SUM(Movie[[#This Row],[gross]]*((VLOOKUP(2024,CPI[],2,FALSE))/Movie[[#This Row],[CPI numbers]]))</f>
        <v>32099981.912330717</v>
      </c>
      <c r="R2166" s="4">
        <f>IF(Movie[[#This Row],[budget]]=0,0,SUM((Movie[[#This Row],[gross]]-Movie[[#This Row],[budget]])/Movie[[#This Row],[budget]]))</f>
        <v>0.43564789999999998</v>
      </c>
    </row>
    <row r="2167" spans="1:18" x14ac:dyDescent="0.3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 s="1">
        <v>29000000</v>
      </c>
      <c r="M2167" s="1">
        <v>5519569</v>
      </c>
      <c r="N2167" t="s">
        <v>6790</v>
      </c>
      <c r="O2167">
        <v>126</v>
      </c>
      <c r="P2167">
        <f>VLOOKUP(D2167,CPI[],2,FALSE)</f>
        <v>140.30000000000001</v>
      </c>
      <c r="Q2167" s="5">
        <f>SUM(Movie[[#This Row],[gross]]*((VLOOKUP(2024,CPI[],2,FALSE))/Movie[[#This Row],[CPI numbers]]))</f>
        <v>12341331.399144689</v>
      </c>
      <c r="R2167" s="4">
        <f>IF(Movie[[#This Row],[budget]]=0,0,SUM((Movie[[#This Row],[gross]]-Movie[[#This Row],[budget]])/Movie[[#This Row],[budget]]))</f>
        <v>-0.80967003448275865</v>
      </c>
    </row>
    <row r="2168" spans="1:18" x14ac:dyDescent="0.3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 s="1">
        <v>42000000</v>
      </c>
      <c r="M2168" s="1">
        <v>19507345</v>
      </c>
      <c r="N2168" t="s">
        <v>31</v>
      </c>
      <c r="O2168">
        <v>119</v>
      </c>
      <c r="P2168">
        <f>VLOOKUP(D2168,CPI[],2,FALSE)</f>
        <v>140.30000000000001</v>
      </c>
      <c r="Q2168" s="5">
        <f>SUM(Movie[[#This Row],[gross]]*((VLOOKUP(2024,CPI[],2,FALSE))/Movie[[#This Row],[CPI numbers]]))</f>
        <v>43616921.785459727</v>
      </c>
      <c r="R2168" s="4">
        <f>IF(Movie[[#This Row],[budget]]=0,0,SUM((Movie[[#This Row],[gross]]-Movie[[#This Row],[budget]])/Movie[[#This Row],[budget]]))</f>
        <v>-0.53553940476190476</v>
      </c>
    </row>
    <row r="2169" spans="1:18" x14ac:dyDescent="0.3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 s="1">
        <v>4000000</v>
      </c>
      <c r="M2169" s="1">
        <v>1373196</v>
      </c>
      <c r="N2169" t="s">
        <v>7113</v>
      </c>
      <c r="O2169">
        <v>98</v>
      </c>
      <c r="P2169">
        <f>VLOOKUP(D2169,CPI[],2,FALSE)</f>
        <v>140.30000000000001</v>
      </c>
      <c r="Q2169" s="5">
        <f>SUM(Movie[[#This Row],[gross]]*((VLOOKUP(2024,CPI[],2,FALSE))/Movie[[#This Row],[CPI numbers]]))</f>
        <v>3070360.5502494653</v>
      </c>
      <c r="R2169" s="4">
        <f>IF(Movie[[#This Row],[budget]]=0,0,SUM((Movie[[#This Row],[gross]]-Movie[[#This Row],[budget]])/Movie[[#This Row],[budget]]))</f>
        <v>-0.65670099999999998</v>
      </c>
    </row>
    <row r="2170" spans="1:18" x14ac:dyDescent="0.3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 s="1">
        <v>12000000</v>
      </c>
      <c r="M2170" s="1">
        <v>32574382</v>
      </c>
      <c r="N2170" t="s">
        <v>1724</v>
      </c>
      <c r="O2170">
        <v>85</v>
      </c>
      <c r="P2170">
        <f>VLOOKUP(D2170,CPI[],2,FALSE)</f>
        <v>140.30000000000001</v>
      </c>
      <c r="Q2170" s="5">
        <f>SUM(Movie[[#This Row],[gross]]*((VLOOKUP(2024,CPI[],2,FALSE))/Movie[[#This Row],[CPI numbers]]))</f>
        <v>72833810.644333571</v>
      </c>
      <c r="R2170" s="4">
        <f>IF(Movie[[#This Row],[budget]]=0,0,SUM((Movie[[#This Row],[gross]]-Movie[[#This Row],[budget]])/Movie[[#This Row],[budget]]))</f>
        <v>1.7145318333333333</v>
      </c>
    </row>
    <row r="2171" spans="1:18" x14ac:dyDescent="0.3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 s="1">
        <v>1605437</v>
      </c>
      <c r="N2171" t="s">
        <v>6664</v>
      </c>
      <c r="O2171">
        <v>105</v>
      </c>
      <c r="P2171">
        <f>VLOOKUP(D2171,CPI[],2,FALSE)</f>
        <v>140.30000000000001</v>
      </c>
      <c r="Q2171" s="5">
        <f>SUM(Movie[[#This Row],[gross]]*((VLOOKUP(2024,CPI[],2,FALSE))/Movie[[#This Row],[CPI numbers]]))</f>
        <v>3589633.5488239485</v>
      </c>
      <c r="R2171" s="4">
        <f>IF(Movie[[#This Row],[budget]]=0,0,SUM((Movie[[#This Row],[gross]]-Movie[[#This Row],[budget]])/Movie[[#This Row],[budget]]))</f>
        <v>0</v>
      </c>
    </row>
    <row r="2172" spans="1:18" x14ac:dyDescent="0.3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 s="1">
        <v>277845</v>
      </c>
      <c r="N2172" t="s">
        <v>7123</v>
      </c>
      <c r="O2172">
        <v>112</v>
      </c>
      <c r="P2172">
        <f>VLOOKUP(D2172,CPI[],2,FALSE)</f>
        <v>140.30000000000001</v>
      </c>
      <c r="Q2172" s="5">
        <f>SUM(Movie[[#This Row],[gross]]*((VLOOKUP(2024,CPI[],2,FALSE))/Movie[[#This Row],[CPI numbers]]))</f>
        <v>621240.03207412688</v>
      </c>
      <c r="R2172" s="4">
        <f>IF(Movie[[#This Row],[budget]]=0,0,SUM((Movie[[#This Row],[gross]]-Movie[[#This Row],[budget]])/Movie[[#This Row],[budget]]))</f>
        <v>0</v>
      </c>
    </row>
    <row r="2173" spans="1:18" x14ac:dyDescent="0.3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 s="1">
        <v>40000000</v>
      </c>
      <c r="M2173" s="1">
        <v>20883046</v>
      </c>
      <c r="N2173" t="s">
        <v>7126</v>
      </c>
      <c r="O2173">
        <v>108</v>
      </c>
      <c r="P2173">
        <f>VLOOKUP(D2173,CPI[],2,FALSE)</f>
        <v>140.30000000000001</v>
      </c>
      <c r="Q2173" s="5">
        <f>SUM(Movie[[#This Row],[gross]]*((VLOOKUP(2024,CPI[],2,FALSE))/Movie[[#This Row],[CPI numbers]]))</f>
        <v>46692883.322879545</v>
      </c>
      <c r="R2173" s="4">
        <f>IF(Movie[[#This Row],[budget]]=0,0,SUM((Movie[[#This Row],[gross]]-Movie[[#This Row],[budget]])/Movie[[#This Row],[budget]]))</f>
        <v>-0.47792384999999998</v>
      </c>
    </row>
    <row r="2174" spans="1:18" x14ac:dyDescent="0.3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 s="1">
        <v>2287928</v>
      </c>
      <c r="N2174" t="s">
        <v>5825</v>
      </c>
      <c r="O2174">
        <v>90</v>
      </c>
      <c r="P2174">
        <f>VLOOKUP(D2174,CPI[],2,FALSE)</f>
        <v>140.30000000000001</v>
      </c>
      <c r="Q2174" s="5">
        <f>SUM(Movie[[#This Row],[gross]]*((VLOOKUP(2024,CPI[],2,FALSE))/Movie[[#This Row],[CPI numbers]]))</f>
        <v>5115630.8880969351</v>
      </c>
      <c r="R2174" s="4">
        <f>IF(Movie[[#This Row],[budget]]=0,0,SUM((Movie[[#This Row],[gross]]-Movie[[#This Row],[budget]])/Movie[[#This Row],[budget]]))</f>
        <v>0</v>
      </c>
    </row>
    <row r="2175" spans="1:18" x14ac:dyDescent="0.3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  <c r="P2175">
        <f>VLOOKUP(D2175,CPI[],2,FALSE)</f>
        <v>140.30000000000001</v>
      </c>
      <c r="Q2175" s="5">
        <f>SUM(Movie[[#This Row],[gross]]*((VLOOKUP(2024,CPI[],2,FALSE))/Movie[[#This Row],[CPI numbers]]))</f>
        <v>0</v>
      </c>
      <c r="R2175" s="4">
        <f>IF(Movie[[#This Row],[budget]]=0,0,SUM((Movie[[#This Row],[gross]]-Movie[[#This Row],[budget]])/Movie[[#This Row],[budget]]))</f>
        <v>0</v>
      </c>
    </row>
    <row r="2176" spans="1:18" x14ac:dyDescent="0.3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 s="1">
        <v>14000000</v>
      </c>
      <c r="M2176" s="1">
        <v>3052738</v>
      </c>
      <c r="N2176" t="s">
        <v>2398</v>
      </c>
      <c r="O2176">
        <v>100</v>
      </c>
      <c r="P2176">
        <f>VLOOKUP(D2176,CPI[],2,FALSE)</f>
        <v>140.30000000000001</v>
      </c>
      <c r="Q2176" s="5">
        <f>SUM(Movie[[#This Row],[gross]]*((VLOOKUP(2024,CPI[],2,FALSE))/Movie[[#This Row],[CPI numbers]]))</f>
        <v>6825687.1746258019</v>
      </c>
      <c r="R2176" s="4">
        <f>IF(Movie[[#This Row],[budget]]=0,0,SUM((Movie[[#This Row],[gross]]-Movie[[#This Row],[budget]])/Movie[[#This Row],[budget]]))</f>
        <v>-0.78194728571428573</v>
      </c>
    </row>
    <row r="2177" spans="1:18" x14ac:dyDescent="0.3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 s="1">
        <v>10000000</v>
      </c>
      <c r="M2177" s="1">
        <v>1100218</v>
      </c>
      <c r="N2177" t="s">
        <v>4070</v>
      </c>
      <c r="O2177">
        <v>95</v>
      </c>
      <c r="P2177">
        <f>VLOOKUP(D2177,CPI[],2,FALSE)</f>
        <v>140.30000000000001</v>
      </c>
      <c r="Q2177" s="5">
        <f>SUM(Movie[[#This Row],[gross]]*((VLOOKUP(2024,CPI[],2,FALSE))/Movie[[#This Row],[CPI numbers]]))</f>
        <v>2460002.7555238772</v>
      </c>
      <c r="R2177" s="4">
        <f>IF(Movie[[#This Row],[budget]]=0,0,SUM((Movie[[#This Row],[gross]]-Movie[[#This Row],[budget]])/Movie[[#This Row],[budget]]))</f>
        <v>-0.88997820000000005</v>
      </c>
    </row>
    <row r="2178" spans="1:18" x14ac:dyDescent="0.3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 s="1">
        <v>50000000</v>
      </c>
      <c r="M2178" s="1">
        <v>46666502</v>
      </c>
      <c r="N2178" t="s">
        <v>5721</v>
      </c>
      <c r="O2178">
        <v>112</v>
      </c>
      <c r="P2178">
        <f>VLOOKUP(D2178,CPI[],2,FALSE)</f>
        <v>140.30000000000001</v>
      </c>
      <c r="Q2178" s="5">
        <f>SUM(Movie[[#This Row],[gross]]*((VLOOKUP(2024,CPI[],2,FALSE))/Movie[[#This Row],[CPI numbers]]))</f>
        <v>104342706.18246613</v>
      </c>
      <c r="R2178" s="4">
        <f>IF(Movie[[#This Row],[budget]]=0,0,SUM((Movie[[#This Row],[gross]]-Movie[[#This Row],[budget]])/Movie[[#This Row],[budget]]))</f>
        <v>-6.666996E-2</v>
      </c>
    </row>
    <row r="2179" spans="1:18" x14ac:dyDescent="0.3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 s="1">
        <v>22000000</v>
      </c>
      <c r="M2179" s="1">
        <v>9011574</v>
      </c>
      <c r="N2179" t="s">
        <v>4531</v>
      </c>
      <c r="O2179">
        <v>101</v>
      </c>
      <c r="P2179">
        <f>VLOOKUP(D2179,CPI[],2,FALSE)</f>
        <v>140.30000000000001</v>
      </c>
      <c r="Q2179" s="5">
        <f>SUM(Movie[[#This Row],[gross]]*((VLOOKUP(2024,CPI[],2,FALSE))/Movie[[#This Row],[CPI numbers]]))</f>
        <v>20149185.771917321</v>
      </c>
      <c r="R2179" s="4">
        <f>IF(Movie[[#This Row],[budget]]=0,0,SUM((Movie[[#This Row],[gross]]-Movie[[#This Row],[budget]])/Movie[[#This Row],[budget]]))</f>
        <v>-0.59038299999999999</v>
      </c>
    </row>
    <row r="2180" spans="1:18" x14ac:dyDescent="0.3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 s="1">
        <v>5418216</v>
      </c>
      <c r="N2180" t="s">
        <v>7150</v>
      </c>
      <c r="O2180">
        <v>109</v>
      </c>
      <c r="P2180">
        <f>VLOOKUP(D2180,CPI[],2,FALSE)</f>
        <v>140.30000000000001</v>
      </c>
      <c r="Q2180" s="5">
        <f>SUM(Movie[[#This Row],[gross]]*((VLOOKUP(2024,CPI[],2,FALSE))/Movie[[#This Row],[CPI numbers]]))</f>
        <v>12114713.893086243</v>
      </c>
      <c r="R2180" s="4">
        <f>IF(Movie[[#This Row],[budget]]=0,0,SUM((Movie[[#This Row],[gross]]-Movie[[#This Row],[budget]])/Movie[[#This Row],[budget]]))</f>
        <v>0</v>
      </c>
    </row>
    <row r="2181" spans="1:18" x14ac:dyDescent="0.3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 s="1">
        <v>250000</v>
      </c>
      <c r="N2181" t="s">
        <v>2782</v>
      </c>
      <c r="O2181">
        <v>93</v>
      </c>
      <c r="P2181">
        <f>VLOOKUP(D2181,CPI[],2,FALSE)</f>
        <v>140.30000000000001</v>
      </c>
      <c r="Q2181" s="5">
        <f>SUM(Movie[[#This Row],[gross]]*((VLOOKUP(2024,CPI[],2,FALSE))/Movie[[#This Row],[CPI numbers]]))</f>
        <v>0</v>
      </c>
      <c r="R2181" s="4">
        <f>IF(Movie[[#This Row],[budget]]=0,0,SUM((Movie[[#This Row],[gross]]-Movie[[#This Row],[budget]])/Movie[[#This Row],[budget]]))</f>
        <v>-1</v>
      </c>
    </row>
    <row r="2182" spans="1:18" x14ac:dyDescent="0.3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 s="1">
        <v>9000000</v>
      </c>
      <c r="M2182" s="1">
        <v>923418</v>
      </c>
      <c r="N2182" t="s">
        <v>3949</v>
      </c>
      <c r="O2182">
        <v>116</v>
      </c>
      <c r="P2182">
        <f>VLOOKUP(D2182,CPI[],2,FALSE)</f>
        <v>140.30000000000001</v>
      </c>
      <c r="Q2182" s="5">
        <f>SUM(Movie[[#This Row],[gross]]*((VLOOKUP(2024,CPI[],2,FALSE))/Movie[[#This Row],[CPI numbers]]))</f>
        <v>2064691.5652173911</v>
      </c>
      <c r="R2182" s="4">
        <f>IF(Movie[[#This Row],[budget]]=0,0,SUM((Movie[[#This Row],[gross]]-Movie[[#This Row],[budget]])/Movie[[#This Row],[budget]]))</f>
        <v>-0.89739800000000003</v>
      </c>
    </row>
    <row r="2183" spans="1:18" x14ac:dyDescent="0.3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 s="1">
        <v>5000000</v>
      </c>
      <c r="M2183" s="1">
        <v>1055987</v>
      </c>
      <c r="N2183" t="s">
        <v>4150</v>
      </c>
      <c r="O2183">
        <v>103</v>
      </c>
      <c r="P2183">
        <f>VLOOKUP(D2183,CPI[],2,FALSE)</f>
        <v>140.30000000000001</v>
      </c>
      <c r="Q2183" s="5">
        <f>SUM(Movie[[#This Row],[gross]]*((VLOOKUP(2024,CPI[],2,FALSE))/Movie[[#This Row],[CPI numbers]]))</f>
        <v>2361105.6443335707</v>
      </c>
      <c r="R2183" s="4">
        <f>IF(Movie[[#This Row],[budget]]=0,0,SUM((Movie[[#This Row],[gross]]-Movie[[#This Row],[budget]])/Movie[[#This Row],[budget]]))</f>
        <v>-0.78880260000000002</v>
      </c>
    </row>
    <row r="2184" spans="1:18" x14ac:dyDescent="0.3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 s="1">
        <v>5000000</v>
      </c>
      <c r="M2184" s="1">
        <v>1526697</v>
      </c>
      <c r="N2184" t="s">
        <v>2240</v>
      </c>
      <c r="O2184">
        <v>108</v>
      </c>
      <c r="P2184">
        <f>VLOOKUP(D2184,CPI[],2,FALSE)</f>
        <v>140.30000000000001</v>
      </c>
      <c r="Q2184" s="5">
        <f>SUM(Movie[[#This Row],[gross]]*((VLOOKUP(2024,CPI[],2,FALSE))/Movie[[#This Row],[CPI numbers]]))</f>
        <v>3413576.9700641483</v>
      </c>
      <c r="R2184" s="4">
        <f>IF(Movie[[#This Row],[budget]]=0,0,SUM((Movie[[#This Row],[gross]]-Movie[[#This Row],[budget]])/Movie[[#This Row],[budget]]))</f>
        <v>-0.69466059999999996</v>
      </c>
    </row>
    <row r="2185" spans="1:18" x14ac:dyDescent="0.3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 s="1">
        <v>4479470</v>
      </c>
      <c r="N2185" t="s">
        <v>3744</v>
      </c>
      <c r="O2185">
        <v>102</v>
      </c>
      <c r="P2185">
        <f>VLOOKUP(D2185,CPI[],2,FALSE)</f>
        <v>140.30000000000001</v>
      </c>
      <c r="Q2185" s="5">
        <f>SUM(Movie[[#This Row],[gross]]*((VLOOKUP(2024,CPI[],2,FALSE))/Movie[[#This Row],[CPI numbers]]))</f>
        <v>10015750.099786172</v>
      </c>
      <c r="R2185" s="4">
        <f>IF(Movie[[#This Row],[budget]]=0,0,SUM((Movie[[#This Row],[gross]]-Movie[[#This Row],[budget]])/Movie[[#This Row],[budget]]))</f>
        <v>0</v>
      </c>
    </row>
    <row r="2186" spans="1:18" x14ac:dyDescent="0.3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 s="1">
        <v>7306242</v>
      </c>
      <c r="N2186" t="s">
        <v>5936</v>
      </c>
      <c r="O2186">
        <v>117</v>
      </c>
      <c r="P2186">
        <f>VLOOKUP(D2186,CPI[],2,FALSE)</f>
        <v>140.30000000000001</v>
      </c>
      <c r="Q2186" s="5">
        <f>SUM(Movie[[#This Row],[gross]]*((VLOOKUP(2024,CPI[],2,FALSE))/Movie[[#This Row],[CPI numbers]]))</f>
        <v>16336194.69280114</v>
      </c>
      <c r="R2186" s="4">
        <f>IF(Movie[[#This Row],[budget]]=0,0,SUM((Movie[[#This Row],[gross]]-Movie[[#This Row],[budget]])/Movie[[#This Row],[budget]]))</f>
        <v>0</v>
      </c>
    </row>
    <row r="2187" spans="1:18" x14ac:dyDescent="0.3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  <c r="P2187">
        <f>VLOOKUP(D2187,CPI[],2,FALSE)</f>
        <v>140.30000000000001</v>
      </c>
      <c r="Q2187" s="5">
        <f>SUM(Movie[[#This Row],[gross]]*((VLOOKUP(2024,CPI[],2,FALSE))/Movie[[#This Row],[CPI numbers]]))</f>
        <v>0</v>
      </c>
      <c r="R2187" s="4">
        <f>IF(Movie[[#This Row],[budget]]=0,0,SUM((Movie[[#This Row],[gross]]-Movie[[#This Row],[budget]])/Movie[[#This Row],[budget]]))</f>
        <v>0</v>
      </c>
    </row>
    <row r="2188" spans="1:18" x14ac:dyDescent="0.3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 s="1">
        <v>256249</v>
      </c>
      <c r="N2188" t="s">
        <v>3187</v>
      </c>
      <c r="O2188">
        <v>93</v>
      </c>
      <c r="P2188">
        <f>VLOOKUP(D2188,CPI[],2,FALSE)</f>
        <v>140.30000000000001</v>
      </c>
      <c r="Q2188" s="5">
        <f>SUM(Movie[[#This Row],[gross]]*((VLOOKUP(2024,CPI[],2,FALSE))/Movie[[#This Row],[CPI numbers]]))</f>
        <v>572953.03848895221</v>
      </c>
      <c r="R2188" s="4">
        <f>IF(Movie[[#This Row],[budget]]=0,0,SUM((Movie[[#This Row],[gross]]-Movie[[#This Row],[budget]])/Movie[[#This Row],[budget]]))</f>
        <v>0</v>
      </c>
    </row>
    <row r="2189" spans="1:18" x14ac:dyDescent="0.3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 s="1">
        <v>18000000</v>
      </c>
      <c r="M2189" s="1">
        <v>12282994</v>
      </c>
      <c r="N2189" t="s">
        <v>5721</v>
      </c>
      <c r="O2189">
        <v>110</v>
      </c>
      <c r="P2189">
        <f>VLOOKUP(D2189,CPI[],2,FALSE)</f>
        <v>140.30000000000001</v>
      </c>
      <c r="Q2189" s="5">
        <f>SUM(Movie[[#This Row],[gross]]*((VLOOKUP(2024,CPI[],2,FALSE))/Movie[[#This Row],[CPI numbers]]))</f>
        <v>27463829.064861011</v>
      </c>
      <c r="R2189" s="4">
        <f>IF(Movie[[#This Row],[budget]]=0,0,SUM((Movie[[#This Row],[gross]]-Movie[[#This Row],[budget]])/Movie[[#This Row],[budget]]))</f>
        <v>-0.31761144444444445</v>
      </c>
    </row>
    <row r="2190" spans="1:18" x14ac:dyDescent="0.3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 s="1">
        <v>3000000</v>
      </c>
      <c r="M2190" s="1">
        <v>390152</v>
      </c>
      <c r="N2190" t="s">
        <v>3819</v>
      </c>
      <c r="O2190">
        <v>105</v>
      </c>
      <c r="P2190">
        <f>VLOOKUP(D2190,CPI[],2,FALSE)</f>
        <v>140.30000000000001</v>
      </c>
      <c r="Q2190" s="5">
        <f>SUM(Movie[[#This Row],[gross]]*((VLOOKUP(2024,CPI[],2,FALSE))/Movie[[#This Row],[CPI numbers]]))</f>
        <v>872349.8389166072</v>
      </c>
      <c r="R2190" s="4">
        <f>IF(Movie[[#This Row],[budget]]=0,0,SUM((Movie[[#This Row],[gross]]-Movie[[#This Row],[budget]])/Movie[[#This Row],[budget]]))</f>
        <v>-0.86994933333333335</v>
      </c>
    </row>
    <row r="2191" spans="1:18" x14ac:dyDescent="0.3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 s="1">
        <v>3330000</v>
      </c>
      <c r="M2191" s="1">
        <v>4814619</v>
      </c>
      <c r="N2191" t="s">
        <v>7181</v>
      </c>
      <c r="O2191">
        <v>135</v>
      </c>
      <c r="P2191">
        <f>VLOOKUP(D2191,CPI[],2,FALSE)</f>
        <v>140.30000000000001</v>
      </c>
      <c r="Q2191" s="5">
        <f>SUM(Movie[[#This Row],[gross]]*((VLOOKUP(2024,CPI[],2,FALSE))/Movie[[#This Row],[CPI numbers]]))</f>
        <v>10765117.464718459</v>
      </c>
      <c r="R2191" s="4">
        <f>IF(Movie[[#This Row],[budget]]=0,0,SUM((Movie[[#This Row],[gross]]-Movie[[#This Row],[budget]])/Movie[[#This Row],[budget]]))</f>
        <v>0.44583153153153154</v>
      </c>
    </row>
    <row r="2192" spans="1:18" x14ac:dyDescent="0.3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 s="1">
        <v>20194</v>
      </c>
      <c r="N2192" t="s">
        <v>7014</v>
      </c>
      <c r="O2192">
        <v>89</v>
      </c>
      <c r="P2192">
        <f>VLOOKUP(D2192,CPI[],2,FALSE)</f>
        <v>140.30000000000001</v>
      </c>
      <c r="Q2192" s="5">
        <f>SUM(Movie[[#This Row],[gross]]*((VLOOKUP(2024,CPI[],2,FALSE))/Movie[[#This Row],[CPI numbers]]))</f>
        <v>45152.229508196717</v>
      </c>
      <c r="R2192" s="4">
        <f>IF(Movie[[#This Row],[budget]]=0,0,SUM((Movie[[#This Row],[gross]]-Movie[[#This Row],[budget]])/Movie[[#This Row],[budget]]))</f>
        <v>0</v>
      </c>
    </row>
    <row r="2193" spans="1:18" x14ac:dyDescent="0.3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 s="1">
        <v>1342613</v>
      </c>
      <c r="N2193" t="s">
        <v>7187</v>
      </c>
      <c r="O2193">
        <v>101</v>
      </c>
      <c r="P2193">
        <f>VLOOKUP(D2193,CPI[],2,FALSE)</f>
        <v>140.30000000000001</v>
      </c>
      <c r="Q2193" s="5">
        <f>SUM(Movie[[#This Row],[gross]]*((VLOOKUP(2024,CPI[],2,FALSE))/Movie[[#This Row],[CPI numbers]]))</f>
        <v>3001979.3164647184</v>
      </c>
      <c r="R2193" s="4">
        <f>IF(Movie[[#This Row],[budget]]=0,0,SUM((Movie[[#This Row],[gross]]-Movie[[#This Row],[budget]])/Movie[[#This Row],[budget]]))</f>
        <v>0</v>
      </c>
    </row>
    <row r="2194" spans="1:18" x14ac:dyDescent="0.3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 s="1">
        <v>10000000</v>
      </c>
      <c r="M2194" s="1">
        <v>384048</v>
      </c>
      <c r="N2194" t="s">
        <v>4979</v>
      </c>
      <c r="O2194">
        <v>113</v>
      </c>
      <c r="P2194">
        <f>VLOOKUP(D2194,CPI[],2,FALSE)</f>
        <v>140.30000000000001</v>
      </c>
      <c r="Q2194" s="5">
        <f>SUM(Movie[[#This Row],[gross]]*((VLOOKUP(2024,CPI[],2,FALSE))/Movie[[#This Row],[CPI numbers]]))</f>
        <v>858701.76478973625</v>
      </c>
      <c r="R2194" s="4">
        <f>IF(Movie[[#This Row],[budget]]=0,0,SUM((Movie[[#This Row],[gross]]-Movie[[#This Row],[budget]])/Movie[[#This Row],[budget]]))</f>
        <v>-0.96159519999999998</v>
      </c>
    </row>
    <row r="2195" spans="1:18" x14ac:dyDescent="0.3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 s="1">
        <v>19930973</v>
      </c>
      <c r="N2195" t="s">
        <v>61</v>
      </c>
      <c r="O2195">
        <v>115</v>
      </c>
      <c r="P2195">
        <f>VLOOKUP(D2195,CPI[],2,FALSE)</f>
        <v>140.30000000000001</v>
      </c>
      <c r="Q2195" s="5">
        <f>SUM(Movie[[#This Row],[gross]]*((VLOOKUP(2024,CPI[],2,FALSE))/Movie[[#This Row],[CPI numbers]]))</f>
        <v>44564121.383464001</v>
      </c>
      <c r="R2195" s="4">
        <f>IF(Movie[[#This Row],[budget]]=0,0,SUM((Movie[[#This Row],[gross]]-Movie[[#This Row],[budget]])/Movie[[#This Row],[budget]]))</f>
        <v>0</v>
      </c>
    </row>
    <row r="2196" spans="1:18" x14ac:dyDescent="0.3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  <c r="P2196">
        <f>VLOOKUP(D2196,CPI[],2,FALSE)</f>
        <v>140.30000000000001</v>
      </c>
      <c r="Q2196" s="5">
        <f>SUM(Movie[[#This Row],[gross]]*((VLOOKUP(2024,CPI[],2,FALSE))/Movie[[#This Row],[CPI numbers]]))</f>
        <v>0</v>
      </c>
      <c r="R2196" s="4">
        <f>IF(Movie[[#This Row],[budget]]=0,0,SUM((Movie[[#This Row],[gross]]-Movie[[#This Row],[budget]])/Movie[[#This Row],[budget]]))</f>
        <v>0</v>
      </c>
    </row>
    <row r="2197" spans="1:18" x14ac:dyDescent="0.3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 s="1">
        <v>40000000</v>
      </c>
      <c r="M2197" s="1">
        <v>8251071</v>
      </c>
      <c r="N2197" t="s">
        <v>7199</v>
      </c>
      <c r="O2197">
        <v>120</v>
      </c>
      <c r="P2197">
        <f>VLOOKUP(D2197,CPI[],2,FALSE)</f>
        <v>140.30000000000001</v>
      </c>
      <c r="Q2197" s="5">
        <f>SUM(Movie[[#This Row],[gross]]*((VLOOKUP(2024,CPI[],2,FALSE))/Movie[[#This Row],[CPI numbers]]))</f>
        <v>18448759.605844617</v>
      </c>
      <c r="R2197" s="4">
        <f>IF(Movie[[#This Row],[budget]]=0,0,SUM((Movie[[#This Row],[gross]]-Movie[[#This Row],[budget]])/Movie[[#This Row],[budget]]))</f>
        <v>-0.79372322500000003</v>
      </c>
    </row>
    <row r="2198" spans="1:18" x14ac:dyDescent="0.3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 s="1">
        <v>130000</v>
      </c>
      <c r="N2198" t="s">
        <v>7204</v>
      </c>
      <c r="O2198">
        <v>107</v>
      </c>
      <c r="P2198">
        <f>VLOOKUP(D2198,CPI[],2,FALSE)</f>
        <v>140.30000000000001</v>
      </c>
      <c r="Q2198" s="5">
        <f>SUM(Movie[[#This Row],[gross]]*((VLOOKUP(2024,CPI[],2,FALSE))/Movie[[#This Row],[CPI numbers]]))</f>
        <v>0</v>
      </c>
      <c r="R2198" s="4">
        <f>IF(Movie[[#This Row],[budget]]=0,0,SUM((Movie[[#This Row],[gross]]-Movie[[#This Row],[budget]])/Movie[[#This Row],[budget]]))</f>
        <v>-1</v>
      </c>
    </row>
    <row r="2199" spans="1:18" x14ac:dyDescent="0.3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 s="1">
        <v>22697691</v>
      </c>
      <c r="N2199" t="s">
        <v>7207</v>
      </c>
      <c r="O2199">
        <v>105</v>
      </c>
      <c r="P2199">
        <f>VLOOKUP(D2199,CPI[],2,FALSE)</f>
        <v>140.30000000000001</v>
      </c>
      <c r="Q2199" s="5">
        <f>SUM(Movie[[#This Row],[gross]]*((VLOOKUP(2024,CPI[],2,FALSE))/Movie[[#This Row],[CPI numbers]]))</f>
        <v>50750289.855310045</v>
      </c>
      <c r="R2199" s="4">
        <f>IF(Movie[[#This Row],[budget]]=0,0,SUM((Movie[[#This Row],[gross]]-Movie[[#This Row],[budget]])/Movie[[#This Row],[budget]]))</f>
        <v>0</v>
      </c>
    </row>
    <row r="2200" spans="1:18" x14ac:dyDescent="0.3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 s="1">
        <v>1253106</v>
      </c>
      <c r="N2200" t="s">
        <v>7210</v>
      </c>
      <c r="O2200">
        <v>182</v>
      </c>
      <c r="P2200">
        <f>VLOOKUP(D2200,CPI[],2,FALSE)</f>
        <v>140.30000000000001</v>
      </c>
      <c r="Q2200" s="5">
        <f>SUM(Movie[[#This Row],[gross]]*((VLOOKUP(2024,CPI[],2,FALSE))/Movie[[#This Row],[CPI numbers]]))</f>
        <v>2801848.5545260157</v>
      </c>
      <c r="R2200" s="4">
        <f>IF(Movie[[#This Row],[budget]]=0,0,SUM((Movie[[#This Row],[gross]]-Movie[[#This Row],[budget]])/Movie[[#This Row],[budget]]))</f>
        <v>0</v>
      </c>
    </row>
    <row r="2201" spans="1:18" x14ac:dyDescent="0.3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 s="1">
        <v>15000000</v>
      </c>
      <c r="M2201" s="1">
        <v>3067917</v>
      </c>
      <c r="N2201" t="s">
        <v>61</v>
      </c>
      <c r="O2201">
        <v>99</v>
      </c>
      <c r="P2201">
        <f>VLOOKUP(D2201,CPI[],2,FALSE)</f>
        <v>140.30000000000001</v>
      </c>
      <c r="Q2201" s="5">
        <f>SUM(Movie[[#This Row],[gross]]*((VLOOKUP(2024,CPI[],2,FALSE))/Movie[[#This Row],[CPI numbers]]))</f>
        <v>6859626.250178189</v>
      </c>
      <c r="R2201" s="4">
        <f>IF(Movie[[#This Row],[budget]]=0,0,SUM((Movie[[#This Row],[gross]]-Movie[[#This Row],[budget]])/Movie[[#This Row],[budget]]))</f>
        <v>-0.79547219999999996</v>
      </c>
    </row>
    <row r="2202" spans="1:18" x14ac:dyDescent="0.3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 s="1">
        <v>18000000</v>
      </c>
      <c r="M2202" s="1">
        <v>6375979</v>
      </c>
      <c r="N2202" t="s">
        <v>50</v>
      </c>
      <c r="O2202">
        <v>100</v>
      </c>
      <c r="P2202">
        <f>VLOOKUP(D2202,CPI[],2,FALSE)</f>
        <v>140.30000000000001</v>
      </c>
      <c r="Q2202" s="5">
        <f>SUM(Movie[[#This Row],[gross]]*((VLOOKUP(2024,CPI[],2,FALSE))/Movie[[#This Row],[CPI numbers]]))</f>
        <v>14256198.234497504</v>
      </c>
      <c r="R2202" s="4">
        <f>IF(Movie[[#This Row],[budget]]=0,0,SUM((Movie[[#This Row],[gross]]-Movie[[#This Row],[budget]])/Movie[[#This Row],[budget]]))</f>
        <v>-0.64577894444444439</v>
      </c>
    </row>
    <row r="2203" spans="1:18" x14ac:dyDescent="0.3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 s="1">
        <v>15500000</v>
      </c>
      <c r="M2203" s="1">
        <v>6742168</v>
      </c>
      <c r="N2203" t="s">
        <v>7014</v>
      </c>
      <c r="O2203">
        <v>104</v>
      </c>
      <c r="P2203">
        <f>VLOOKUP(D2203,CPI[],2,FALSE)</f>
        <v>140.30000000000001</v>
      </c>
      <c r="Q2203" s="5">
        <f>SUM(Movie[[#This Row],[gross]]*((VLOOKUP(2024,CPI[],2,FALSE))/Movie[[#This Row],[CPI numbers]]))</f>
        <v>15074968.650035636</v>
      </c>
      <c r="R2203" s="4">
        <f>IF(Movie[[#This Row],[budget]]=0,0,SUM((Movie[[#This Row],[gross]]-Movie[[#This Row],[budget]])/Movie[[#This Row],[budget]]))</f>
        <v>-0.56502141935483874</v>
      </c>
    </row>
    <row r="2204" spans="1:18" x14ac:dyDescent="0.3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 s="1">
        <v>4790801</v>
      </c>
      <c r="N2204" t="s">
        <v>1985</v>
      </c>
      <c r="O2204">
        <v>97</v>
      </c>
      <c r="P2204">
        <f>VLOOKUP(D2204,CPI[],2,FALSE)</f>
        <v>140.30000000000001</v>
      </c>
      <c r="Q2204" s="5">
        <f>SUM(Movie[[#This Row],[gross]]*((VLOOKUP(2024,CPI[],2,FALSE))/Movie[[#This Row],[CPI numbers]]))</f>
        <v>10711862.25017819</v>
      </c>
      <c r="R2204" s="4">
        <f>IF(Movie[[#This Row],[budget]]=0,0,SUM((Movie[[#This Row],[gross]]-Movie[[#This Row],[budget]])/Movie[[#This Row],[budget]]))</f>
        <v>0</v>
      </c>
    </row>
    <row r="2205" spans="1:18" x14ac:dyDescent="0.3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 s="1">
        <v>4906900</v>
      </c>
      <c r="N2205" t="s">
        <v>7223</v>
      </c>
      <c r="O2205">
        <v>117</v>
      </c>
      <c r="P2205">
        <f>VLOOKUP(D2205,CPI[],2,FALSE)</f>
        <v>140.30000000000001</v>
      </c>
      <c r="Q2205" s="5">
        <f>SUM(Movie[[#This Row],[gross]]*((VLOOKUP(2024,CPI[],2,FALSE))/Movie[[#This Row],[CPI numbers]]))</f>
        <v>10971450.677120456</v>
      </c>
      <c r="R2205" s="4">
        <f>IF(Movie[[#This Row],[budget]]=0,0,SUM((Movie[[#This Row],[gross]]-Movie[[#This Row],[budget]])/Movie[[#This Row],[budget]]))</f>
        <v>0</v>
      </c>
    </row>
    <row r="2206" spans="1:18" x14ac:dyDescent="0.3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 s="1">
        <v>27000000</v>
      </c>
      <c r="M2206" s="1">
        <v>14683921</v>
      </c>
      <c r="N2206" t="s">
        <v>5328</v>
      </c>
      <c r="O2206">
        <v>132</v>
      </c>
      <c r="P2206">
        <f>VLOOKUP(D2206,CPI[],2,FALSE)</f>
        <v>140.30000000000001</v>
      </c>
      <c r="Q2206" s="5">
        <f>SUM(Movie[[#This Row],[gross]]*((VLOOKUP(2024,CPI[],2,FALSE))/Movie[[#This Row],[CPI numbers]]))</f>
        <v>32832117.018531717</v>
      </c>
      <c r="R2206" s="4">
        <f>IF(Movie[[#This Row],[budget]]=0,0,SUM((Movie[[#This Row],[gross]]-Movie[[#This Row],[budget]])/Movie[[#This Row],[budget]]))</f>
        <v>-0.45615107407407407</v>
      </c>
    </row>
    <row r="2207" spans="1:18" x14ac:dyDescent="0.3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 s="1">
        <v>21202099</v>
      </c>
      <c r="N2207" t="s">
        <v>5721</v>
      </c>
      <c r="O2207">
        <v>91</v>
      </c>
      <c r="P2207">
        <f>VLOOKUP(D2207,CPI[],2,FALSE)</f>
        <v>140.30000000000001</v>
      </c>
      <c r="Q2207" s="5">
        <f>SUM(Movie[[#This Row],[gross]]*((VLOOKUP(2024,CPI[],2,FALSE))/Movie[[#This Row],[CPI numbers]]))</f>
        <v>47406261.270848177</v>
      </c>
      <c r="R2207" s="4">
        <f>IF(Movie[[#This Row],[budget]]=0,0,SUM((Movie[[#This Row],[gross]]-Movie[[#This Row],[budget]])/Movie[[#This Row],[budget]]))</f>
        <v>0</v>
      </c>
    </row>
    <row r="2208" spans="1:18" x14ac:dyDescent="0.3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 s="1">
        <v>28791</v>
      </c>
      <c r="N2208" t="s">
        <v>7233</v>
      </c>
      <c r="O2208">
        <v>106</v>
      </c>
      <c r="P2208">
        <f>VLOOKUP(D2208,CPI[],2,FALSE)</f>
        <v>140.30000000000001</v>
      </c>
      <c r="Q2208" s="5">
        <f>SUM(Movie[[#This Row],[gross]]*((VLOOKUP(2024,CPI[],2,FALSE))/Movie[[#This Row],[CPI numbers]]))</f>
        <v>64374.459729151815</v>
      </c>
      <c r="R2208" s="4">
        <f>IF(Movie[[#This Row],[budget]]=0,0,SUM((Movie[[#This Row],[gross]]-Movie[[#This Row],[budget]])/Movie[[#This Row],[budget]]))</f>
        <v>0</v>
      </c>
    </row>
    <row r="2209" spans="1:18" x14ac:dyDescent="0.3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 s="1">
        <v>18000000</v>
      </c>
      <c r="M2209" s="1">
        <v>1014726</v>
      </c>
      <c r="N2209" t="s">
        <v>50</v>
      </c>
      <c r="O2209">
        <v>105</v>
      </c>
      <c r="P2209">
        <f>VLOOKUP(D2209,CPI[],2,FALSE)</f>
        <v>140.30000000000001</v>
      </c>
      <c r="Q2209" s="5">
        <f>SUM(Movie[[#This Row],[gross]]*((VLOOKUP(2024,CPI[],2,FALSE))/Movie[[#This Row],[CPI numbers]]))</f>
        <v>2268849.2245188882</v>
      </c>
      <c r="R2209" s="4">
        <f>IF(Movie[[#This Row],[budget]]=0,0,SUM((Movie[[#This Row],[gross]]-Movie[[#This Row],[budget]])/Movie[[#This Row],[budget]]))</f>
        <v>-0.94362633333333334</v>
      </c>
    </row>
    <row r="2210" spans="1:18" x14ac:dyDescent="0.3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 s="1">
        <v>43000000</v>
      </c>
      <c r="M2210" s="1">
        <v>13351357</v>
      </c>
      <c r="N2210" t="s">
        <v>5109</v>
      </c>
      <c r="O2210">
        <v>119</v>
      </c>
      <c r="P2210">
        <f>VLOOKUP(D2210,CPI[],2,FALSE)</f>
        <v>140.30000000000001</v>
      </c>
      <c r="Q2210" s="5">
        <f>SUM(Movie[[#This Row],[gross]]*((VLOOKUP(2024,CPI[],2,FALSE))/Movie[[#This Row],[CPI numbers]]))</f>
        <v>29852606.492516037</v>
      </c>
      <c r="R2210" s="4">
        <f>IF(Movie[[#This Row],[budget]]=0,0,SUM((Movie[[#This Row],[gross]]-Movie[[#This Row],[budget]])/Movie[[#This Row],[budget]]))</f>
        <v>-0.68950332558139538</v>
      </c>
    </row>
    <row r="2211" spans="1:18" x14ac:dyDescent="0.3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 s="1">
        <v>10000000</v>
      </c>
      <c r="M2211" s="1">
        <v>8359717</v>
      </c>
      <c r="N2211" t="s">
        <v>2753</v>
      </c>
      <c r="O2211">
        <v>104</v>
      </c>
      <c r="P2211">
        <f>VLOOKUP(D2211,CPI[],2,FALSE)</f>
        <v>140.30000000000001</v>
      </c>
      <c r="Q2211" s="5">
        <f>SUM(Movie[[#This Row],[gross]]*((VLOOKUP(2024,CPI[],2,FALSE))/Movie[[#This Row],[CPI numbers]]))</f>
        <v>18691683.698503207</v>
      </c>
      <c r="R2211" s="4">
        <f>IF(Movie[[#This Row],[budget]]=0,0,SUM((Movie[[#This Row],[gross]]-Movie[[#This Row],[budget]])/Movie[[#This Row],[budget]]))</f>
        <v>-0.16402829999999999</v>
      </c>
    </row>
    <row r="2212" spans="1:18" x14ac:dyDescent="0.3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 s="1">
        <v>2517600</v>
      </c>
      <c r="N2212" t="s">
        <v>4150</v>
      </c>
      <c r="O2212">
        <v>98</v>
      </c>
      <c r="P2212">
        <f>VLOOKUP(D2212,CPI[],2,FALSE)</f>
        <v>140.30000000000001</v>
      </c>
      <c r="Q2212" s="5">
        <f>SUM(Movie[[#This Row],[gross]]*((VLOOKUP(2024,CPI[],2,FALSE))/Movie[[#This Row],[CPI numbers]]))</f>
        <v>5629159.8004276548</v>
      </c>
      <c r="R2212" s="4">
        <f>IF(Movie[[#This Row],[budget]]=0,0,SUM((Movie[[#This Row],[gross]]-Movie[[#This Row],[budget]])/Movie[[#This Row],[budget]]))</f>
        <v>0</v>
      </c>
    </row>
    <row r="2213" spans="1:18" x14ac:dyDescent="0.3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 s="1">
        <v>22769</v>
      </c>
      <c r="M2213" s="1">
        <v>692585</v>
      </c>
      <c r="N2213" t="s">
        <v>7245</v>
      </c>
      <c r="O2213">
        <v>81</v>
      </c>
      <c r="P2213">
        <f>VLOOKUP(D2213,CPI[],2,FALSE)</f>
        <v>140.30000000000001</v>
      </c>
      <c r="Q2213" s="5">
        <f>SUM(Movie[[#This Row],[gross]]*((VLOOKUP(2024,CPI[],2,FALSE))/Movie[[#This Row],[CPI numbers]]))</f>
        <v>1548566.7462580185</v>
      </c>
      <c r="R2213" s="4">
        <f>IF(Movie[[#This Row],[budget]]=0,0,SUM((Movie[[#This Row],[gross]]-Movie[[#This Row],[budget]])/Movie[[#This Row],[budget]]))</f>
        <v>29.417892748912994</v>
      </c>
    </row>
    <row r="2214" spans="1:18" x14ac:dyDescent="0.3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 s="1">
        <v>3000000</v>
      </c>
      <c r="M2214" s="1">
        <v>143010</v>
      </c>
      <c r="N2214" t="s">
        <v>2782</v>
      </c>
      <c r="O2214">
        <v>105</v>
      </c>
      <c r="P2214">
        <f>VLOOKUP(D2214,CPI[],2,FALSE)</f>
        <v>140.30000000000001</v>
      </c>
      <c r="Q2214" s="5">
        <f>SUM(Movie[[#This Row],[gross]]*((VLOOKUP(2024,CPI[],2,FALSE))/Movie[[#This Row],[CPI numbers]]))</f>
        <v>319759.35138987884</v>
      </c>
      <c r="R2214" s="4">
        <f>IF(Movie[[#This Row],[budget]]=0,0,SUM((Movie[[#This Row],[gross]]-Movie[[#This Row],[budget]])/Movie[[#This Row],[budget]]))</f>
        <v>-0.95233000000000001</v>
      </c>
    </row>
    <row r="2215" spans="1:18" x14ac:dyDescent="0.3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 s="1">
        <v>800000</v>
      </c>
      <c r="M2215" s="1">
        <v>114516</v>
      </c>
      <c r="N2215" t="s">
        <v>7253</v>
      </c>
      <c r="O2215">
        <v>97</v>
      </c>
      <c r="P2215">
        <f>VLOOKUP(D2215,CPI[],2,FALSE)</f>
        <v>140.30000000000001</v>
      </c>
      <c r="Q2215" s="5">
        <f>SUM(Movie[[#This Row],[gross]]*((VLOOKUP(2024,CPI[],2,FALSE))/Movie[[#This Row],[CPI numbers]]))</f>
        <v>256048.96079828936</v>
      </c>
      <c r="R2215" s="4">
        <f>IF(Movie[[#This Row],[budget]]=0,0,SUM((Movie[[#This Row],[gross]]-Movie[[#This Row],[budget]])/Movie[[#This Row],[budget]]))</f>
        <v>-0.85685500000000003</v>
      </c>
    </row>
    <row r="2216" spans="1:18" x14ac:dyDescent="0.3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 s="1">
        <v>15000000</v>
      </c>
      <c r="M2216" s="1">
        <v>6132924</v>
      </c>
      <c r="N2216" t="s">
        <v>7102</v>
      </c>
      <c r="O2216">
        <v>107</v>
      </c>
      <c r="P2216">
        <f>VLOOKUP(D2216,CPI[],2,FALSE)</f>
        <v>140.30000000000001</v>
      </c>
      <c r="Q2216" s="5">
        <f>SUM(Movie[[#This Row],[gross]]*((VLOOKUP(2024,CPI[],2,FALSE))/Movie[[#This Row],[CPI numbers]]))</f>
        <v>13712745.964362081</v>
      </c>
      <c r="R2216" s="4">
        <f>IF(Movie[[#This Row],[budget]]=0,0,SUM((Movie[[#This Row],[gross]]-Movie[[#This Row],[budget]])/Movie[[#This Row],[budget]]))</f>
        <v>-0.59113839999999995</v>
      </c>
    </row>
    <row r="2217" spans="1:18" x14ac:dyDescent="0.3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 s="1">
        <v>611703</v>
      </c>
      <c r="N2217" t="s">
        <v>7259</v>
      </c>
      <c r="O2217">
        <v>107</v>
      </c>
      <c r="P2217">
        <f>VLOOKUP(D2217,CPI[],2,FALSE)</f>
        <v>140.30000000000001</v>
      </c>
      <c r="Q2217" s="5">
        <f>SUM(Movie[[#This Row],[gross]]*((VLOOKUP(2024,CPI[],2,FALSE))/Movie[[#This Row],[CPI numbers]]))</f>
        <v>1367720.8203848894</v>
      </c>
      <c r="R2217" s="4">
        <f>IF(Movie[[#This Row],[budget]]=0,0,SUM((Movie[[#This Row],[gross]]-Movie[[#This Row],[budget]])/Movie[[#This Row],[budget]]))</f>
        <v>0</v>
      </c>
    </row>
    <row r="2218" spans="1:18" x14ac:dyDescent="0.3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 s="1">
        <v>20000000</v>
      </c>
      <c r="M2218" s="1">
        <v>6202756</v>
      </c>
      <c r="N2218" t="s">
        <v>7262</v>
      </c>
      <c r="O2218">
        <v>105</v>
      </c>
      <c r="P2218">
        <f>VLOOKUP(D2218,CPI[],2,FALSE)</f>
        <v>140.30000000000001</v>
      </c>
      <c r="Q2218" s="5">
        <f>SUM(Movie[[#This Row],[gross]]*((VLOOKUP(2024,CPI[],2,FALSE))/Movie[[#This Row],[CPI numbers]]))</f>
        <v>13868884.940841055</v>
      </c>
      <c r="R2218" s="4">
        <f>IF(Movie[[#This Row],[budget]]=0,0,SUM((Movie[[#This Row],[gross]]-Movie[[#This Row],[budget]])/Movie[[#This Row],[budget]]))</f>
        <v>-0.68986219999999998</v>
      </c>
    </row>
    <row r="2219" spans="1:18" x14ac:dyDescent="0.3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 s="1">
        <v>18000000</v>
      </c>
      <c r="M2219" s="1">
        <v>11124511</v>
      </c>
      <c r="N2219" t="s">
        <v>44</v>
      </c>
      <c r="O2219">
        <v>103</v>
      </c>
      <c r="P2219">
        <f>VLOOKUP(D2219,CPI[],2,FALSE)</f>
        <v>140.30000000000001</v>
      </c>
      <c r="Q2219" s="5">
        <f>SUM(Movie[[#This Row],[gross]]*((VLOOKUP(2024,CPI[],2,FALSE))/Movie[[#This Row],[CPI numbers]]))</f>
        <v>24873550.254454739</v>
      </c>
      <c r="R2219" s="4">
        <f>IF(Movie[[#This Row],[budget]]=0,0,SUM((Movie[[#This Row],[gross]]-Movie[[#This Row],[budget]])/Movie[[#This Row],[budget]]))</f>
        <v>-0.38197161111111111</v>
      </c>
    </row>
    <row r="2220" spans="1:18" x14ac:dyDescent="0.3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 s="1">
        <v>1557771</v>
      </c>
      <c r="N2220" t="s">
        <v>5126</v>
      </c>
      <c r="O2220">
        <v>100</v>
      </c>
      <c r="P2220">
        <f>VLOOKUP(D2220,CPI[],2,FALSE)</f>
        <v>140.30000000000001</v>
      </c>
      <c r="Q2220" s="5">
        <f>SUM(Movie[[#This Row],[gross]]*((VLOOKUP(2024,CPI[],2,FALSE))/Movie[[#This Row],[CPI numbers]]))</f>
        <v>3483056.042052744</v>
      </c>
      <c r="R2220" s="4">
        <f>IF(Movie[[#This Row],[budget]]=0,0,SUM((Movie[[#This Row],[gross]]-Movie[[#This Row],[budget]])/Movie[[#This Row],[budget]]))</f>
        <v>0</v>
      </c>
    </row>
    <row r="2221" spans="1:18" x14ac:dyDescent="0.3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 s="1">
        <v>24672</v>
      </c>
      <c r="N2221" t="s">
        <v>7272</v>
      </c>
      <c r="O2221">
        <v>110</v>
      </c>
      <c r="P2221">
        <f>VLOOKUP(D2221,CPI[],2,FALSE)</f>
        <v>140.30000000000001</v>
      </c>
      <c r="Q2221" s="5">
        <f>SUM(Movie[[#This Row],[gross]]*((VLOOKUP(2024,CPI[],2,FALSE))/Movie[[#This Row],[CPI numbers]]))</f>
        <v>55164.692801140409</v>
      </c>
      <c r="R2221" s="4">
        <f>IF(Movie[[#This Row],[budget]]=0,0,SUM((Movie[[#This Row],[gross]]-Movie[[#This Row],[budget]])/Movie[[#This Row],[budget]]))</f>
        <v>0</v>
      </c>
    </row>
    <row r="2222" spans="1:18" x14ac:dyDescent="0.3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 s="1">
        <v>52431</v>
      </c>
      <c r="N2222" t="s">
        <v>4318</v>
      </c>
      <c r="O2222">
        <v>114</v>
      </c>
      <c r="P2222">
        <f>VLOOKUP(D2222,CPI[],2,FALSE)</f>
        <v>140.30000000000001</v>
      </c>
      <c r="Q2222" s="5">
        <f>SUM(Movie[[#This Row],[gross]]*((VLOOKUP(2024,CPI[],2,FALSE))/Movie[[#This Row],[CPI numbers]]))</f>
        <v>117231.67997148966</v>
      </c>
      <c r="R2222" s="4">
        <f>IF(Movie[[#This Row],[budget]]=0,0,SUM((Movie[[#This Row],[gross]]-Movie[[#This Row],[budget]])/Movie[[#This Row],[budget]]))</f>
        <v>0</v>
      </c>
    </row>
    <row r="2223" spans="1:18" x14ac:dyDescent="0.3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 s="1">
        <v>30000000</v>
      </c>
      <c r="M2223" s="1">
        <v>4096030</v>
      </c>
      <c r="N2223" t="s">
        <v>7278</v>
      </c>
      <c r="O2223">
        <v>100</v>
      </c>
      <c r="P2223">
        <f>VLOOKUP(D2223,CPI[],2,FALSE)</f>
        <v>140.30000000000001</v>
      </c>
      <c r="Q2223" s="5">
        <f>SUM(Movie[[#This Row],[gross]]*((VLOOKUP(2024,CPI[],2,FALSE))/Movie[[#This Row],[CPI numbers]]))</f>
        <v>9158407.7761938702</v>
      </c>
      <c r="R2223" s="4">
        <f>IF(Movie[[#This Row],[budget]]=0,0,SUM((Movie[[#This Row],[gross]]-Movie[[#This Row],[budget]])/Movie[[#This Row],[budget]]))</f>
        <v>-0.86346566666666669</v>
      </c>
    </row>
    <row r="2224" spans="1:18" x14ac:dyDescent="0.3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 s="1">
        <v>38000</v>
      </c>
      <c r="N2224" t="s">
        <v>6683</v>
      </c>
      <c r="O2224">
        <v>100</v>
      </c>
      <c r="P2224">
        <f>VLOOKUP(D2224,CPI[],2,FALSE)</f>
        <v>140.30000000000001</v>
      </c>
      <c r="Q2224" s="5">
        <f>SUM(Movie[[#This Row],[gross]]*((VLOOKUP(2024,CPI[],2,FALSE))/Movie[[#This Row],[CPI numbers]]))</f>
        <v>0</v>
      </c>
      <c r="R2224" s="4">
        <f>IF(Movie[[#This Row],[budget]]=0,0,SUM((Movie[[#This Row],[gross]]-Movie[[#This Row],[budget]])/Movie[[#This Row],[budget]]))</f>
        <v>-1</v>
      </c>
    </row>
    <row r="2225" spans="1:18" x14ac:dyDescent="0.3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 s="1">
        <v>918239</v>
      </c>
      <c r="N2225" t="s">
        <v>44</v>
      </c>
      <c r="O2225">
        <v>80</v>
      </c>
      <c r="P2225">
        <f>VLOOKUP(D2225,CPI[],2,FALSE)</f>
        <v>140.30000000000001</v>
      </c>
      <c r="Q2225" s="5">
        <f>SUM(Movie[[#This Row],[gross]]*((VLOOKUP(2024,CPI[],2,FALSE))/Movie[[#This Row],[CPI numbers]]))</f>
        <v>2053111.7198859586</v>
      </c>
      <c r="R2225" s="4">
        <f>IF(Movie[[#This Row],[budget]]=0,0,SUM((Movie[[#This Row],[gross]]-Movie[[#This Row],[budget]])/Movie[[#This Row],[budget]]))</f>
        <v>0</v>
      </c>
    </row>
    <row r="2226" spans="1:18" x14ac:dyDescent="0.3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 s="1">
        <v>1659542</v>
      </c>
      <c r="N2226" t="s">
        <v>2982</v>
      </c>
      <c r="O2226">
        <v>93</v>
      </c>
      <c r="P2226">
        <f>VLOOKUP(D2226,CPI[],2,FALSE)</f>
        <v>140.30000000000001</v>
      </c>
      <c r="Q2226" s="5">
        <f>SUM(Movie[[#This Row],[gross]]*((VLOOKUP(2024,CPI[],2,FALSE))/Movie[[#This Row],[CPI numbers]]))</f>
        <v>3710608.1639344259</v>
      </c>
      <c r="R2226" s="4">
        <f>IF(Movie[[#This Row],[budget]]=0,0,SUM((Movie[[#This Row],[gross]]-Movie[[#This Row],[budget]])/Movie[[#This Row],[budget]]))</f>
        <v>0</v>
      </c>
    </row>
    <row r="2227" spans="1:18" x14ac:dyDescent="0.3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  <c r="P2227">
        <f>VLOOKUP(D2227,CPI[],2,FALSE)</f>
        <v>140.30000000000001</v>
      </c>
      <c r="Q2227" s="5">
        <f>SUM(Movie[[#This Row],[gross]]*((VLOOKUP(2024,CPI[],2,FALSE))/Movie[[#This Row],[CPI numbers]]))</f>
        <v>0</v>
      </c>
      <c r="R2227" s="4">
        <f>IF(Movie[[#This Row],[budget]]=0,0,SUM((Movie[[#This Row],[gross]]-Movie[[#This Row],[budget]])/Movie[[#This Row],[budget]]))</f>
        <v>0</v>
      </c>
    </row>
    <row r="2228" spans="1:18" x14ac:dyDescent="0.3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 s="1">
        <v>3206714</v>
      </c>
      <c r="N2228" t="s">
        <v>1990</v>
      </c>
      <c r="O2228">
        <v>105</v>
      </c>
      <c r="P2228">
        <f>VLOOKUP(D2228,CPI[],2,FALSE)</f>
        <v>140.30000000000001</v>
      </c>
      <c r="Q2228" s="5">
        <f>SUM(Movie[[#This Row],[gross]]*((VLOOKUP(2024,CPI[],2,FALSE))/Movie[[#This Row],[CPI numbers]]))</f>
        <v>7169965.6578759793</v>
      </c>
      <c r="R2228" s="4">
        <f>IF(Movie[[#This Row],[budget]]=0,0,SUM((Movie[[#This Row],[gross]]-Movie[[#This Row],[budget]])/Movie[[#This Row],[budget]]))</f>
        <v>0</v>
      </c>
    </row>
    <row r="2229" spans="1:18" x14ac:dyDescent="0.3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 s="1">
        <v>422503</v>
      </c>
      <c r="N2229" t="s">
        <v>5183</v>
      </c>
      <c r="O2229">
        <v>113</v>
      </c>
      <c r="P2229">
        <f>VLOOKUP(D2229,CPI[],2,FALSE)</f>
        <v>140.30000000000001</v>
      </c>
      <c r="Q2229" s="5">
        <f>SUM(Movie[[#This Row],[gross]]*((VLOOKUP(2024,CPI[],2,FALSE))/Movie[[#This Row],[CPI numbers]]))</f>
        <v>944684.18460441905</v>
      </c>
      <c r="R2229" s="4">
        <f>IF(Movie[[#This Row],[budget]]=0,0,SUM((Movie[[#This Row],[gross]]-Movie[[#This Row],[budget]])/Movie[[#This Row],[budget]]))</f>
        <v>0</v>
      </c>
    </row>
    <row r="2230" spans="1:18" x14ac:dyDescent="0.3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  <c r="P2230">
        <f>VLOOKUP(D2230,CPI[],2,FALSE)</f>
        <v>140.30000000000001</v>
      </c>
      <c r="Q2230" s="5">
        <f>SUM(Movie[[#This Row],[gross]]*((VLOOKUP(2024,CPI[],2,FALSE))/Movie[[#This Row],[CPI numbers]]))</f>
        <v>0</v>
      </c>
      <c r="R2230" s="4">
        <f>IF(Movie[[#This Row],[budget]]=0,0,SUM((Movie[[#This Row],[gross]]-Movie[[#This Row],[budget]])/Movie[[#This Row],[budget]]))</f>
        <v>0</v>
      </c>
    </row>
    <row r="2231" spans="1:18" x14ac:dyDescent="0.3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 s="1">
        <v>2806881</v>
      </c>
      <c r="N2231" t="s">
        <v>6687</v>
      </c>
      <c r="O2231">
        <v>109</v>
      </c>
      <c r="P2231">
        <f>VLOOKUP(D2231,CPI[],2,FALSE)</f>
        <v>140.30000000000001</v>
      </c>
      <c r="Q2231" s="5">
        <f>SUM(Movie[[#This Row],[gross]]*((VLOOKUP(2024,CPI[],2,FALSE))/Movie[[#This Row],[CPI numbers]]))</f>
        <v>6275969.8481824659</v>
      </c>
      <c r="R2231" s="4">
        <f>IF(Movie[[#This Row],[budget]]=0,0,SUM((Movie[[#This Row],[gross]]-Movie[[#This Row],[budget]])/Movie[[#This Row],[budget]]))</f>
        <v>0</v>
      </c>
    </row>
    <row r="2232" spans="1:18" x14ac:dyDescent="0.3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 s="1">
        <v>24000000</v>
      </c>
      <c r="M2232" s="1">
        <v>608866</v>
      </c>
      <c r="N2232" t="s">
        <v>7312</v>
      </c>
      <c r="O2232">
        <v>90</v>
      </c>
      <c r="P2232">
        <f>VLOOKUP(D2232,CPI[],2,FALSE)</f>
        <v>140.30000000000001</v>
      </c>
      <c r="Q2232" s="5">
        <f>SUM(Movie[[#This Row],[gross]]*((VLOOKUP(2024,CPI[],2,FALSE))/Movie[[#This Row],[CPI numbers]]))</f>
        <v>1361377.5067712045</v>
      </c>
      <c r="R2232" s="4">
        <f>IF(Movie[[#This Row],[budget]]=0,0,SUM((Movie[[#This Row],[gross]]-Movie[[#This Row],[budget]])/Movie[[#This Row],[budget]]))</f>
        <v>-0.9746305833333333</v>
      </c>
    </row>
    <row r="2233" spans="1:18" x14ac:dyDescent="0.3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 s="1">
        <v>2700000</v>
      </c>
      <c r="M2233" s="1">
        <v>1723319</v>
      </c>
      <c r="N2233" t="s">
        <v>4931</v>
      </c>
      <c r="O2233">
        <v>106</v>
      </c>
      <c r="P2233">
        <f>VLOOKUP(D2233,CPI[],2,FALSE)</f>
        <v>140.30000000000001</v>
      </c>
      <c r="Q2233" s="5">
        <f>SUM(Movie[[#This Row],[gross]]*((VLOOKUP(2024,CPI[],2,FALSE))/Movie[[#This Row],[CPI numbers]]))</f>
        <v>3853208.6265146113</v>
      </c>
      <c r="R2233" s="4">
        <f>IF(Movie[[#This Row],[budget]]=0,0,SUM((Movie[[#This Row],[gross]]-Movie[[#This Row],[budget]])/Movie[[#This Row],[budget]]))</f>
        <v>-0.36173370370370372</v>
      </c>
    </row>
    <row r="2234" spans="1:18" x14ac:dyDescent="0.3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 s="1">
        <v>2791515</v>
      </c>
      <c r="N2234" t="s">
        <v>5109</v>
      </c>
      <c r="O2234">
        <v>91</v>
      </c>
      <c r="P2234">
        <f>VLOOKUP(D2234,CPI[],2,FALSE)</f>
        <v>140.30000000000001</v>
      </c>
      <c r="Q2234" s="5">
        <f>SUM(Movie[[#This Row],[gross]]*((VLOOKUP(2024,CPI[],2,FALSE))/Movie[[#This Row],[CPI numbers]]))</f>
        <v>6241612.6550249467</v>
      </c>
      <c r="R2234" s="4">
        <f>IF(Movie[[#This Row],[budget]]=0,0,SUM((Movie[[#This Row],[gross]]-Movie[[#This Row],[budget]])/Movie[[#This Row],[budget]]))</f>
        <v>0</v>
      </c>
    </row>
    <row r="2235" spans="1:18" x14ac:dyDescent="0.3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 s="1">
        <v>2922094</v>
      </c>
      <c r="N2235" t="s">
        <v>180</v>
      </c>
      <c r="O2235">
        <v>105</v>
      </c>
      <c r="P2235">
        <f>VLOOKUP(D2235,CPI[],2,FALSE)</f>
        <v>140.30000000000001</v>
      </c>
      <c r="Q2235" s="5">
        <f>SUM(Movie[[#This Row],[gross]]*((VLOOKUP(2024,CPI[],2,FALSE))/Movie[[#This Row],[CPI numbers]]))</f>
        <v>6533577.2473271554</v>
      </c>
      <c r="R2235" s="4">
        <f>IF(Movie[[#This Row],[budget]]=0,0,SUM((Movie[[#This Row],[gross]]-Movie[[#This Row],[budget]])/Movie[[#This Row],[budget]]))</f>
        <v>0</v>
      </c>
    </row>
    <row r="2236" spans="1:18" x14ac:dyDescent="0.3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 s="1">
        <v>1102469</v>
      </c>
      <c r="N2236" t="s">
        <v>7323</v>
      </c>
      <c r="O2236">
        <v>110</v>
      </c>
      <c r="P2236">
        <f>VLOOKUP(D2236,CPI[],2,FALSE)</f>
        <v>140.30000000000001</v>
      </c>
      <c r="Q2236" s="5">
        <f>SUM(Movie[[#This Row],[gross]]*((VLOOKUP(2024,CPI[],2,FALSE))/Movie[[#This Row],[CPI numbers]]))</f>
        <v>2465035.8182466142</v>
      </c>
      <c r="R2236" s="4">
        <f>IF(Movie[[#This Row],[budget]]=0,0,SUM((Movie[[#This Row],[gross]]-Movie[[#This Row],[budget]])/Movie[[#This Row],[budget]]))</f>
        <v>0</v>
      </c>
    </row>
    <row r="2237" spans="1:18" x14ac:dyDescent="0.3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 s="1">
        <v>4030793</v>
      </c>
      <c r="N2237" t="s">
        <v>5721</v>
      </c>
      <c r="O2237">
        <v>96</v>
      </c>
      <c r="P2237">
        <f>VLOOKUP(D2237,CPI[],2,FALSE)</f>
        <v>140.30000000000001</v>
      </c>
      <c r="Q2237" s="5">
        <f>SUM(Movie[[#This Row],[gross]]*((VLOOKUP(2024,CPI[],2,FALSE))/Movie[[#This Row],[CPI numbers]]))</f>
        <v>9012542.8660014253</v>
      </c>
      <c r="R2237" s="4">
        <f>IF(Movie[[#This Row],[budget]]=0,0,SUM((Movie[[#This Row],[gross]]-Movie[[#This Row],[budget]])/Movie[[#This Row],[budget]]))</f>
        <v>0</v>
      </c>
    </row>
    <row r="2238" spans="1:18" x14ac:dyDescent="0.3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 s="1">
        <v>3104545</v>
      </c>
      <c r="N2238" t="s">
        <v>7328</v>
      </c>
      <c r="O2238">
        <v>78</v>
      </c>
      <c r="P2238">
        <f>VLOOKUP(D2238,CPI[],2,FALSE)</f>
        <v>140.30000000000001</v>
      </c>
      <c r="Q2238" s="5">
        <f>SUM(Movie[[#This Row],[gross]]*((VLOOKUP(2024,CPI[],2,FALSE))/Movie[[#This Row],[CPI numbers]]))</f>
        <v>6941523.638631504</v>
      </c>
      <c r="R2238" s="4">
        <f>IF(Movie[[#This Row],[budget]]=0,0,SUM((Movie[[#This Row],[gross]]-Movie[[#This Row],[budget]])/Movie[[#This Row],[budget]]))</f>
        <v>0</v>
      </c>
    </row>
    <row r="2239" spans="1:18" x14ac:dyDescent="0.3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 s="1">
        <v>1514114</v>
      </c>
      <c r="N2239" t="s">
        <v>7332</v>
      </c>
      <c r="O2239">
        <v>110</v>
      </c>
      <c r="P2239">
        <f>VLOOKUP(D2239,CPI[],2,FALSE)</f>
        <v>140.30000000000001</v>
      </c>
      <c r="Q2239" s="5">
        <f>SUM(Movie[[#This Row],[gross]]*((VLOOKUP(2024,CPI[],2,FALSE))/Movie[[#This Row],[CPI numbers]]))</f>
        <v>3385442.3506771205</v>
      </c>
      <c r="R2239" s="4">
        <f>IF(Movie[[#This Row],[budget]]=0,0,SUM((Movie[[#This Row],[gross]]-Movie[[#This Row],[budget]])/Movie[[#This Row],[budget]]))</f>
        <v>0</v>
      </c>
    </row>
    <row r="2240" spans="1:18" x14ac:dyDescent="0.3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 s="1">
        <v>9481984</v>
      </c>
      <c r="N2240" t="s">
        <v>7336</v>
      </c>
      <c r="O2240">
        <v>127</v>
      </c>
      <c r="P2240">
        <f>VLOOKUP(D2240,CPI[],2,FALSE)</f>
        <v>140.30000000000001</v>
      </c>
      <c r="Q2240" s="5">
        <f>SUM(Movie[[#This Row],[gross]]*((VLOOKUP(2024,CPI[],2,FALSE))/Movie[[#This Row],[CPI numbers]]))</f>
        <v>21200986.320741266</v>
      </c>
      <c r="R2240" s="4">
        <f>IF(Movie[[#This Row],[budget]]=0,0,SUM((Movie[[#This Row],[gross]]-Movie[[#This Row],[budget]])/Movie[[#This Row],[budget]]))</f>
        <v>0</v>
      </c>
    </row>
    <row r="2241" spans="1:18" x14ac:dyDescent="0.3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 s="1">
        <v>22765</v>
      </c>
      <c r="N2241" t="s">
        <v>3464</v>
      </c>
      <c r="O2241">
        <v>85</v>
      </c>
      <c r="P2241">
        <f>VLOOKUP(D2241,CPI[],2,FALSE)</f>
        <v>140.30000000000001</v>
      </c>
      <c r="Q2241" s="5">
        <f>SUM(Movie[[#This Row],[gross]]*((VLOOKUP(2024,CPI[],2,FALSE))/Movie[[#This Row],[CPI numbers]]))</f>
        <v>50900.787598004274</v>
      </c>
      <c r="R2241" s="4">
        <f>IF(Movie[[#This Row],[budget]]=0,0,SUM((Movie[[#This Row],[gross]]-Movie[[#This Row],[budget]])/Movie[[#This Row],[budget]]))</f>
        <v>0</v>
      </c>
    </row>
    <row r="2242" spans="1:18" x14ac:dyDescent="0.3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  <c r="P2242">
        <f>VLOOKUP(D2242,CPI[],2,FALSE)</f>
        <v>140.30000000000001</v>
      </c>
      <c r="Q2242" s="5">
        <f>SUM(Movie[[#This Row],[gross]]*((VLOOKUP(2024,CPI[],2,FALSE))/Movie[[#This Row],[CPI numbers]]))</f>
        <v>0</v>
      </c>
      <c r="R2242" s="4">
        <f>IF(Movie[[#This Row],[budget]]=0,0,SUM((Movie[[#This Row],[gross]]-Movie[[#This Row],[budget]])/Movie[[#This Row],[budget]]))</f>
        <v>0</v>
      </c>
    </row>
    <row r="2243" spans="1:18" x14ac:dyDescent="0.3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 s="1">
        <v>1434174</v>
      </c>
      <c r="N2243" t="s">
        <v>7347</v>
      </c>
      <c r="O2243">
        <v>112</v>
      </c>
      <c r="P2243">
        <f>VLOOKUP(D2243,CPI[],2,FALSE)</f>
        <v>140.30000000000001</v>
      </c>
      <c r="Q2243" s="5">
        <f>SUM(Movie[[#This Row],[gross]]*((VLOOKUP(2024,CPI[],2,FALSE))/Movie[[#This Row],[CPI numbers]]))</f>
        <v>3206702.6642908053</v>
      </c>
      <c r="R2243" s="4">
        <f>IF(Movie[[#This Row],[budget]]=0,0,SUM((Movie[[#This Row],[gross]]-Movie[[#This Row],[budget]])/Movie[[#This Row],[budget]]))</f>
        <v>0</v>
      </c>
    </row>
    <row r="2244" spans="1:18" x14ac:dyDescent="0.3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 s="1">
        <v>13000000</v>
      </c>
      <c r="M2244" s="1">
        <v>3721911</v>
      </c>
      <c r="N2244" t="s">
        <v>7350</v>
      </c>
      <c r="O2244">
        <v>89</v>
      </c>
      <c r="P2244">
        <f>VLOOKUP(D2244,CPI[],2,FALSE)</f>
        <v>140.30000000000001</v>
      </c>
      <c r="Q2244" s="5">
        <f>SUM(Movie[[#This Row],[gross]]*((VLOOKUP(2024,CPI[],2,FALSE))/Movie[[#This Row],[CPI numbers]]))</f>
        <v>8321906.4910905203</v>
      </c>
      <c r="R2244" s="4">
        <f>IF(Movie[[#This Row],[budget]]=0,0,SUM((Movie[[#This Row],[gross]]-Movie[[#This Row],[budget]])/Movie[[#This Row],[budget]]))</f>
        <v>-0.7136991538461539</v>
      </c>
    </row>
    <row r="2245" spans="1:18" x14ac:dyDescent="0.3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 s="1">
        <v>25000000</v>
      </c>
      <c r="M2245" s="1">
        <v>56505065</v>
      </c>
      <c r="N2245" t="s">
        <v>5721</v>
      </c>
      <c r="O2245">
        <v>130</v>
      </c>
      <c r="P2245">
        <f>VLOOKUP(D2245,CPI[],2,FALSE)</f>
        <v>144.5</v>
      </c>
      <c r="Q2245" s="5">
        <f>SUM(Movie[[#This Row],[gross]]*((VLOOKUP(2024,CPI[],2,FALSE))/Movie[[#This Row],[CPI numbers]]))</f>
        <v>122668781.24913493</v>
      </c>
      <c r="R2245" s="4">
        <f>IF(Movie[[#This Row],[budget]]=0,0,SUM((Movie[[#This Row],[gross]]-Movie[[#This Row],[budget]])/Movie[[#This Row],[budget]]))</f>
        <v>1.2602026</v>
      </c>
    </row>
    <row r="2246" spans="1:18" x14ac:dyDescent="0.3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 s="1">
        <v>34348443</v>
      </c>
      <c r="N2246" t="s">
        <v>180</v>
      </c>
      <c r="O2246">
        <v>101</v>
      </c>
      <c r="P2246">
        <f>VLOOKUP(D2246,CPI[],2,FALSE)</f>
        <v>144.5</v>
      </c>
      <c r="Q2246" s="5">
        <f>SUM(Movie[[#This Row],[gross]]*((VLOOKUP(2024,CPI[],2,FALSE))/Movie[[#This Row],[CPI numbers]]))</f>
        <v>74568211.550865039</v>
      </c>
      <c r="R2246" s="4">
        <f>IF(Movie[[#This Row],[budget]]=0,0,SUM((Movie[[#This Row],[gross]]-Movie[[#This Row],[budget]])/Movie[[#This Row],[budget]]))</f>
        <v>0</v>
      </c>
    </row>
    <row r="2247" spans="1:18" x14ac:dyDescent="0.3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 s="1">
        <v>63000000</v>
      </c>
      <c r="M2247" s="1">
        <v>1033928303</v>
      </c>
      <c r="N2247" t="s">
        <v>61</v>
      </c>
      <c r="O2247">
        <v>127</v>
      </c>
      <c r="P2247">
        <f>VLOOKUP(D2247,CPI[],2,FALSE)</f>
        <v>144.5</v>
      </c>
      <c r="Q2247" s="5">
        <f>SUM(Movie[[#This Row],[gross]]*((VLOOKUP(2024,CPI[],2,FALSE))/Movie[[#This Row],[CPI numbers]]))</f>
        <v>2244590371.287889</v>
      </c>
      <c r="R2247" s="4">
        <f>IF(Movie[[#This Row],[budget]]=0,0,SUM((Movie[[#This Row],[gross]]-Movie[[#This Row],[budget]])/Movie[[#This Row],[budget]]))</f>
        <v>15.411560365079366</v>
      </c>
    </row>
    <row r="2248" spans="1:18" x14ac:dyDescent="0.3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 s="1">
        <v>6900000</v>
      </c>
      <c r="M2248" s="1">
        <v>7993039</v>
      </c>
      <c r="N2248" t="s">
        <v>7361</v>
      </c>
      <c r="O2248">
        <v>102</v>
      </c>
      <c r="P2248">
        <f>VLOOKUP(D2248,CPI[],2,FALSE)</f>
        <v>144.5</v>
      </c>
      <c r="Q2248" s="5">
        <f>SUM(Movie[[#This Row],[gross]]*((VLOOKUP(2024,CPI[],2,FALSE))/Movie[[#This Row],[CPI numbers]]))</f>
        <v>17352362.175086502</v>
      </c>
      <c r="R2248" s="4">
        <f>IF(Movie[[#This Row],[budget]]=0,0,SUM((Movie[[#This Row],[gross]]-Movie[[#This Row],[budget]])/Movie[[#This Row],[budget]]))</f>
        <v>0.15841144927536233</v>
      </c>
    </row>
    <row r="2249" spans="1:18" x14ac:dyDescent="0.3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 s="1">
        <v>22000000</v>
      </c>
      <c r="M2249" s="1">
        <v>322161245</v>
      </c>
      <c r="N2249" t="s">
        <v>61</v>
      </c>
      <c r="O2249">
        <v>195</v>
      </c>
      <c r="P2249">
        <f>VLOOKUP(D2249,CPI[],2,FALSE)</f>
        <v>144.5</v>
      </c>
      <c r="Q2249" s="5">
        <f>SUM(Movie[[#This Row],[gross]]*((VLOOKUP(2024,CPI[],2,FALSE))/Movie[[#This Row],[CPI numbers]]))</f>
        <v>699390882.74394453</v>
      </c>
      <c r="R2249" s="4">
        <f>IF(Movie[[#This Row],[budget]]=0,0,SUM((Movie[[#This Row],[gross]]-Movie[[#This Row],[budget]])/Movie[[#This Row],[budget]]))</f>
        <v>13.643692954545454</v>
      </c>
    </row>
    <row r="2250" spans="1:18" x14ac:dyDescent="0.3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 s="1">
        <v>13000000</v>
      </c>
      <c r="M2250" s="1">
        <v>13088850</v>
      </c>
      <c r="N2250" t="s">
        <v>4531</v>
      </c>
      <c r="O2250">
        <v>119</v>
      </c>
      <c r="P2250">
        <f>VLOOKUP(D2250,CPI[],2,FALSE)</f>
        <v>144.5</v>
      </c>
      <c r="Q2250" s="5">
        <f>SUM(Movie[[#This Row],[gross]]*((VLOOKUP(2024,CPI[],2,FALSE))/Movie[[#This Row],[CPI numbers]]))</f>
        <v>28415032.837370239</v>
      </c>
      <c r="R2250" s="4">
        <f>IF(Movie[[#This Row],[budget]]=0,0,SUM((Movie[[#This Row],[gross]]-Movie[[#This Row],[budget]])/Movie[[#This Row],[budget]]))</f>
        <v>6.8346153846153843E-3</v>
      </c>
    </row>
    <row r="2251" spans="1:18" x14ac:dyDescent="0.3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 s="1">
        <v>1769305</v>
      </c>
      <c r="N2251" t="s">
        <v>7368</v>
      </c>
      <c r="O2251">
        <v>132</v>
      </c>
      <c r="P2251">
        <f>VLOOKUP(D2251,CPI[],2,FALSE)</f>
        <v>144.5</v>
      </c>
      <c r="Q2251" s="5">
        <f>SUM(Movie[[#This Row],[gross]]*((VLOOKUP(2024,CPI[],2,FALSE))/Movie[[#This Row],[CPI numbers]]))</f>
        <v>3841044.833910034</v>
      </c>
      <c r="R2251" s="4">
        <f>IF(Movie[[#This Row],[budget]]=0,0,SUM((Movie[[#This Row],[gross]]-Movie[[#This Row],[budget]])/Movie[[#This Row],[budget]]))</f>
        <v>0</v>
      </c>
    </row>
    <row r="2252" spans="1:18" x14ac:dyDescent="0.3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 s="1">
        <v>20000000</v>
      </c>
      <c r="M2252" s="1">
        <v>35739755</v>
      </c>
      <c r="N2252" t="s">
        <v>363</v>
      </c>
      <c r="O2252">
        <v>104</v>
      </c>
      <c r="P2252">
        <f>VLOOKUP(D2252,CPI[],2,FALSE)</f>
        <v>144.5</v>
      </c>
      <c r="Q2252" s="5">
        <f>SUM(Movie[[#This Row],[gross]]*((VLOOKUP(2024,CPI[],2,FALSE))/Movie[[#This Row],[CPI numbers]]))</f>
        <v>77588658.432525948</v>
      </c>
      <c r="R2252" s="4">
        <f>IF(Movie[[#This Row],[budget]]=0,0,SUM((Movie[[#This Row],[gross]]-Movie[[#This Row],[budget]])/Movie[[#This Row],[budget]]))</f>
        <v>0.78698774999999999</v>
      </c>
    </row>
    <row r="2253" spans="1:18" x14ac:dyDescent="0.3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 s="1">
        <v>22000000</v>
      </c>
      <c r="M2253" s="1">
        <v>17287898</v>
      </c>
      <c r="N2253" t="s">
        <v>7375</v>
      </c>
      <c r="O2253">
        <v>121</v>
      </c>
      <c r="P2253">
        <f>VLOOKUP(D2253,CPI[],2,FALSE)</f>
        <v>144.5</v>
      </c>
      <c r="Q2253" s="5">
        <f>SUM(Movie[[#This Row],[gross]]*((VLOOKUP(2024,CPI[],2,FALSE))/Movie[[#This Row],[CPI numbers]]))</f>
        <v>37530889.983391002</v>
      </c>
      <c r="R2253" s="4">
        <f>IF(Movie[[#This Row],[budget]]=0,0,SUM((Movie[[#This Row],[gross]]-Movie[[#This Row],[budget]])/Movie[[#This Row],[budget]]))</f>
        <v>-0.21418645454545454</v>
      </c>
    </row>
    <row r="2254" spans="1:18" x14ac:dyDescent="0.3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 s="1">
        <v>11000000</v>
      </c>
      <c r="M2254" s="1">
        <v>10032765</v>
      </c>
      <c r="N2254" t="s">
        <v>44</v>
      </c>
      <c r="O2254">
        <v>118</v>
      </c>
      <c r="P2254">
        <f>VLOOKUP(D2254,CPI[],2,FALSE)</f>
        <v>144.5</v>
      </c>
      <c r="Q2254" s="5">
        <f>SUM(Movie[[#This Row],[gross]]*((VLOOKUP(2024,CPI[],2,FALSE))/Movie[[#This Row],[CPI numbers]]))</f>
        <v>21780473.221453283</v>
      </c>
      <c r="R2254" s="4">
        <f>IF(Movie[[#This Row],[budget]]=0,0,SUM((Movie[[#This Row],[gross]]-Movie[[#This Row],[budget]])/Movie[[#This Row],[budget]]))</f>
        <v>-8.7930454545454548E-2</v>
      </c>
    </row>
    <row r="2255" spans="1:18" x14ac:dyDescent="0.3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 s="1">
        <v>28000000</v>
      </c>
      <c r="M2255" s="1">
        <v>44947705</v>
      </c>
      <c r="N2255" t="s">
        <v>1724</v>
      </c>
      <c r="O2255">
        <v>96</v>
      </c>
      <c r="P2255">
        <f>VLOOKUP(D2255,CPI[],2,FALSE)</f>
        <v>144.5</v>
      </c>
      <c r="Q2255" s="5">
        <f>SUM(Movie[[#This Row],[gross]]*((VLOOKUP(2024,CPI[],2,FALSE))/Movie[[#This Row],[CPI numbers]]))</f>
        <v>97578512.515570924</v>
      </c>
      <c r="R2255" s="4">
        <f>IF(Movie[[#This Row],[budget]]=0,0,SUM((Movie[[#This Row],[gross]]-Movie[[#This Row],[budget]])/Movie[[#This Row],[budget]]))</f>
        <v>0.60527517857142854</v>
      </c>
    </row>
    <row r="2256" spans="1:18" x14ac:dyDescent="0.3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 s="1">
        <v>30000000</v>
      </c>
      <c r="M2256" s="1">
        <v>63848322</v>
      </c>
      <c r="N2256" t="s">
        <v>61</v>
      </c>
      <c r="O2256">
        <v>144</v>
      </c>
      <c r="P2256">
        <f>VLOOKUP(D2256,CPI[],2,FALSE)</f>
        <v>144.5</v>
      </c>
      <c r="Q2256" s="5">
        <f>SUM(Movie[[#This Row],[gross]]*((VLOOKUP(2024,CPI[],2,FALSE))/Movie[[#This Row],[CPI numbers]]))</f>
        <v>138610509.42145327</v>
      </c>
      <c r="R2256" s="4">
        <f>IF(Movie[[#This Row],[budget]]=0,0,SUM((Movie[[#This Row],[gross]]-Movie[[#This Row],[budget]])/Movie[[#This Row],[budget]]))</f>
        <v>1.1282774</v>
      </c>
    </row>
    <row r="2257" spans="1:18" x14ac:dyDescent="0.3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 s="1">
        <v>25000000</v>
      </c>
      <c r="M2257" s="1">
        <v>441286195</v>
      </c>
      <c r="N2257" t="s">
        <v>180</v>
      </c>
      <c r="O2257">
        <v>125</v>
      </c>
      <c r="P2257">
        <f>VLOOKUP(D2257,CPI[],2,FALSE)</f>
        <v>144.5</v>
      </c>
      <c r="Q2257" s="5">
        <f>SUM(Movie[[#This Row],[gross]]*((VLOOKUP(2024,CPI[],2,FALSE))/Movie[[#This Row],[CPI numbers]]))</f>
        <v>958003317.44982684</v>
      </c>
      <c r="R2257" s="4">
        <f>IF(Movie[[#This Row],[budget]]=0,0,SUM((Movie[[#This Row],[gross]]-Movie[[#This Row],[budget]])/Movie[[#This Row],[budget]]))</f>
        <v>16.6514478</v>
      </c>
    </row>
    <row r="2258" spans="1:18" x14ac:dyDescent="0.3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 s="1">
        <v>44000000</v>
      </c>
      <c r="M2258" s="1">
        <v>368875760</v>
      </c>
      <c r="N2258" t="s">
        <v>23</v>
      </c>
      <c r="O2258">
        <v>130</v>
      </c>
      <c r="P2258">
        <f>VLOOKUP(D2258,CPI[],2,FALSE)</f>
        <v>144.5</v>
      </c>
      <c r="Q2258" s="5">
        <f>SUM(Movie[[#This Row],[gross]]*((VLOOKUP(2024,CPI[],2,FALSE))/Movie[[#This Row],[CPI numbers]]))</f>
        <v>800805023.61245668</v>
      </c>
      <c r="R2258" s="4">
        <f>IF(Movie[[#This Row],[budget]]=0,0,SUM((Movie[[#This Row],[gross]]-Movie[[#This Row],[budget]])/Movie[[#This Row],[budget]]))</f>
        <v>7.38354</v>
      </c>
    </row>
    <row r="2259" spans="1:18" x14ac:dyDescent="0.3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 s="1">
        <v>57000000</v>
      </c>
      <c r="M2259" s="1">
        <v>58055768</v>
      </c>
      <c r="N2259" t="s">
        <v>23</v>
      </c>
      <c r="O2259">
        <v>115</v>
      </c>
      <c r="P2259">
        <f>VLOOKUP(D2259,CPI[],2,FALSE)</f>
        <v>144.5</v>
      </c>
      <c r="Q2259" s="5">
        <f>SUM(Movie[[#This Row],[gross]]*((VLOOKUP(2024,CPI[],2,FALSE))/Movie[[#This Row],[CPI numbers]]))</f>
        <v>126035255.51280275</v>
      </c>
      <c r="R2259" s="4">
        <f>IF(Movie[[#This Row],[budget]]=0,0,SUM((Movie[[#This Row],[gross]]-Movie[[#This Row],[budget]])/Movie[[#This Row],[budget]]))</f>
        <v>1.8522245614035086E-2</v>
      </c>
    </row>
    <row r="2260" spans="1:18" x14ac:dyDescent="0.3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 s="1">
        <v>117270765</v>
      </c>
      <c r="N2260" t="s">
        <v>23</v>
      </c>
      <c r="O2260">
        <v>94</v>
      </c>
      <c r="P2260">
        <f>VLOOKUP(D2260,CPI[],2,FALSE)</f>
        <v>144.5</v>
      </c>
      <c r="Q2260" s="5">
        <f>SUM(Movie[[#This Row],[gross]]*((VLOOKUP(2024,CPI[],2,FALSE))/Movie[[#This Row],[CPI numbers]]))</f>
        <v>254587120.97231832</v>
      </c>
      <c r="R2260" s="4">
        <f>IF(Movie[[#This Row],[budget]]=0,0,SUM((Movie[[#This Row],[gross]]-Movie[[#This Row],[budget]])/Movie[[#This Row],[budget]]))</f>
        <v>0</v>
      </c>
    </row>
    <row r="2261" spans="1:18" x14ac:dyDescent="0.3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 s="1">
        <v>25000000</v>
      </c>
      <c r="M2261" s="1">
        <v>40903593</v>
      </c>
      <c r="N2261" t="s">
        <v>7014</v>
      </c>
      <c r="O2261">
        <v>113</v>
      </c>
      <c r="P2261">
        <f>VLOOKUP(D2261,CPI[],2,FALSE)</f>
        <v>144.5</v>
      </c>
      <c r="Q2261" s="5">
        <f>SUM(Movie[[#This Row],[gross]]*((VLOOKUP(2024,CPI[],2,FALSE))/Movie[[#This Row],[CPI numbers]]))</f>
        <v>88799011.239446357</v>
      </c>
      <c r="R2261" s="4">
        <f>IF(Movie[[#This Row],[budget]]=0,0,SUM((Movie[[#This Row],[gross]]-Movie[[#This Row],[budget]])/Movie[[#This Row],[budget]]))</f>
        <v>0.63614371999999997</v>
      </c>
    </row>
    <row r="2262" spans="1:18" x14ac:dyDescent="0.3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 s="1">
        <v>45000000</v>
      </c>
      <c r="M2262" s="1">
        <v>195268056</v>
      </c>
      <c r="N2262" t="s">
        <v>23</v>
      </c>
      <c r="O2262">
        <v>141</v>
      </c>
      <c r="P2262">
        <f>VLOOKUP(D2262,CPI[],2,FALSE)</f>
        <v>144.5</v>
      </c>
      <c r="Q2262" s="5">
        <f>SUM(Movie[[#This Row],[gross]]*((VLOOKUP(2024,CPI[],2,FALSE))/Movie[[#This Row],[CPI numbers]]))</f>
        <v>423914111.88373697</v>
      </c>
      <c r="R2262" s="4">
        <f>IF(Movie[[#This Row],[budget]]=0,0,SUM((Movie[[#This Row],[gross]]-Movie[[#This Row],[budget]])/Movie[[#This Row],[budget]]))</f>
        <v>3.3392901333333334</v>
      </c>
    </row>
    <row r="2263" spans="1:18" x14ac:dyDescent="0.3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 s="1">
        <v>42000000</v>
      </c>
      <c r="M2263" s="1">
        <v>270248367</v>
      </c>
      <c r="N2263" t="s">
        <v>5183</v>
      </c>
      <c r="O2263">
        <v>154</v>
      </c>
      <c r="P2263">
        <f>VLOOKUP(D2263,CPI[],2,FALSE)</f>
        <v>144.5</v>
      </c>
      <c r="Q2263" s="5">
        <f>SUM(Movie[[#This Row],[gross]]*((VLOOKUP(2024,CPI[],2,FALSE))/Movie[[#This Row],[CPI numbers]]))</f>
        <v>586691437.56332171</v>
      </c>
      <c r="R2263" s="4">
        <f>IF(Movie[[#This Row],[budget]]=0,0,SUM((Movie[[#This Row],[gross]]-Movie[[#This Row],[budget]])/Movie[[#This Row],[budget]]))</f>
        <v>5.434484928571429</v>
      </c>
    </row>
    <row r="2264" spans="1:18" x14ac:dyDescent="0.3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 s="1">
        <v>85000000</v>
      </c>
      <c r="M2264" s="1">
        <v>137298489</v>
      </c>
      <c r="N2264" t="s">
        <v>31</v>
      </c>
      <c r="O2264">
        <v>130</v>
      </c>
      <c r="P2264">
        <f>VLOOKUP(D2264,CPI[],2,FALSE)</f>
        <v>144.5</v>
      </c>
      <c r="Q2264" s="5">
        <f>SUM(Movie[[#This Row],[gross]]*((VLOOKUP(2024,CPI[],2,FALSE))/Movie[[#This Row],[CPI numbers]]))</f>
        <v>298065993.07474047</v>
      </c>
      <c r="R2264" s="4">
        <f>IF(Movie[[#This Row],[budget]]=0,0,SUM((Movie[[#This Row],[gross]]-Movie[[#This Row],[budget]])/Movie[[#This Row],[budget]]))</f>
        <v>0.61527634117647056</v>
      </c>
    </row>
    <row r="2265" spans="1:18" x14ac:dyDescent="0.3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 s="1">
        <v>38000000</v>
      </c>
      <c r="M2265" s="1">
        <v>57319029</v>
      </c>
      <c r="N2265" t="s">
        <v>2092</v>
      </c>
      <c r="O2265">
        <v>107</v>
      </c>
      <c r="P2265">
        <f>VLOOKUP(D2265,CPI[],2,FALSE)</f>
        <v>144.5</v>
      </c>
      <c r="Q2265" s="5">
        <f>SUM(Movie[[#This Row],[gross]]*((VLOOKUP(2024,CPI[],2,FALSE))/Movie[[#This Row],[CPI numbers]]))</f>
        <v>124435843.57993078</v>
      </c>
      <c r="R2265" s="4">
        <f>IF(Movie[[#This Row],[budget]]=0,0,SUM((Movie[[#This Row],[gross]]-Movie[[#This Row],[budget]])/Movie[[#This Row],[budget]]))</f>
        <v>0.5083955</v>
      </c>
    </row>
    <row r="2266" spans="1:18" x14ac:dyDescent="0.3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 s="1">
        <v>14600000</v>
      </c>
      <c r="M2266" s="1">
        <v>71074049</v>
      </c>
      <c r="N2266" t="s">
        <v>31</v>
      </c>
      <c r="O2266">
        <v>101</v>
      </c>
      <c r="P2266">
        <f>VLOOKUP(D2266,CPI[],2,FALSE)</f>
        <v>144.5</v>
      </c>
      <c r="Q2266" s="5">
        <f>SUM(Movie[[#This Row],[gross]]*((VLOOKUP(2024,CPI[],2,FALSE))/Movie[[#This Row],[CPI numbers]]))</f>
        <v>154297087.69065741</v>
      </c>
      <c r="R2266" s="4">
        <f>IF(Movie[[#This Row],[budget]]=0,0,SUM((Movie[[#This Row],[gross]]-Movie[[#This Row],[budget]])/Movie[[#This Row],[budget]]))</f>
        <v>3.8680855479452054</v>
      </c>
    </row>
    <row r="2267" spans="1:18" x14ac:dyDescent="0.3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 s="1">
        <v>26000000</v>
      </c>
      <c r="M2267" s="1">
        <v>206678440</v>
      </c>
      <c r="N2267" t="s">
        <v>2100</v>
      </c>
      <c r="O2267">
        <v>125</v>
      </c>
      <c r="P2267">
        <f>VLOOKUP(D2267,CPI[],2,FALSE)</f>
        <v>144.5</v>
      </c>
      <c r="Q2267" s="5">
        <f>SUM(Movie[[#This Row],[gross]]*((VLOOKUP(2024,CPI[],2,FALSE))/Movie[[#This Row],[CPI numbers]]))</f>
        <v>448685305.38408297</v>
      </c>
      <c r="R2267" s="4">
        <f>IF(Movie[[#This Row],[budget]]=0,0,SUM((Movie[[#This Row],[gross]]-Movie[[#This Row],[budget]])/Movie[[#This Row],[budget]]))</f>
        <v>6.9491707692307694</v>
      </c>
    </row>
    <row r="2268" spans="1:18" x14ac:dyDescent="0.3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 s="1">
        <v>48000000</v>
      </c>
      <c r="M2268" s="1">
        <v>20915465</v>
      </c>
      <c r="N2268" t="s">
        <v>5328</v>
      </c>
      <c r="O2268">
        <v>104</v>
      </c>
      <c r="P2268">
        <f>VLOOKUP(D2268,CPI[],2,FALSE)</f>
        <v>144.5</v>
      </c>
      <c r="Q2268" s="5">
        <f>SUM(Movie[[#This Row],[gross]]*((VLOOKUP(2024,CPI[],2,FALSE))/Movie[[#This Row],[CPI numbers]]))</f>
        <v>45406099.449826986</v>
      </c>
      <c r="R2268" s="4">
        <f>IF(Movie[[#This Row],[budget]]=0,0,SUM((Movie[[#This Row],[gross]]-Movie[[#This Row],[budget]])/Movie[[#This Row],[budget]]))</f>
        <v>-0.56426114583333331</v>
      </c>
    </row>
    <row r="2269" spans="1:18" x14ac:dyDescent="0.3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 s="1">
        <v>21000000</v>
      </c>
      <c r="M2269" s="1">
        <v>227927165</v>
      </c>
      <c r="N2269" t="s">
        <v>2100</v>
      </c>
      <c r="O2269">
        <v>105</v>
      </c>
      <c r="P2269">
        <f>VLOOKUP(D2269,CPI[],2,FALSE)</f>
        <v>144.5</v>
      </c>
      <c r="Q2269" s="5">
        <f>SUM(Movie[[#This Row],[gross]]*((VLOOKUP(2024,CPI[],2,FALSE))/Movie[[#This Row],[CPI numbers]]))</f>
        <v>494814890.38408297</v>
      </c>
      <c r="R2269" s="4">
        <f>IF(Movie[[#This Row],[budget]]=0,0,SUM((Movie[[#This Row],[gross]]-Movie[[#This Row],[budget]])/Movie[[#This Row],[budget]]))</f>
        <v>9.8536745238095236</v>
      </c>
    </row>
    <row r="2270" spans="1:18" x14ac:dyDescent="0.3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 s="1">
        <v>70000000</v>
      </c>
      <c r="M2270" s="1">
        <v>255000211</v>
      </c>
      <c r="N2270" t="s">
        <v>4150</v>
      </c>
      <c r="O2270">
        <v>113</v>
      </c>
      <c r="P2270">
        <f>VLOOKUP(D2270,CPI[],2,FALSE)</f>
        <v>144.5</v>
      </c>
      <c r="Q2270" s="5">
        <f>SUM(Movie[[#This Row],[gross]]*((VLOOKUP(2024,CPI[],2,FALSE))/Movie[[#This Row],[CPI numbers]]))</f>
        <v>553588693.36124563</v>
      </c>
      <c r="R2270" s="4">
        <f>IF(Movie[[#This Row],[budget]]=0,0,SUM((Movie[[#This Row],[gross]]-Movie[[#This Row],[budget]])/Movie[[#This Row],[budget]]))</f>
        <v>2.6428601571428572</v>
      </c>
    </row>
    <row r="2271" spans="1:18" x14ac:dyDescent="0.3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 s="1">
        <v>7000000</v>
      </c>
      <c r="M2271" s="1">
        <v>40185556</v>
      </c>
      <c r="N2271" t="s">
        <v>7419</v>
      </c>
      <c r="O2271">
        <v>121</v>
      </c>
      <c r="P2271">
        <f>VLOOKUP(D2271,CPI[],2,FALSE)</f>
        <v>144.5</v>
      </c>
      <c r="Q2271" s="5">
        <f>SUM(Movie[[#This Row],[gross]]*((VLOOKUP(2024,CPI[],2,FALSE))/Movie[[#This Row],[CPI numbers]]))</f>
        <v>87240200.119031131</v>
      </c>
      <c r="R2271" s="4">
        <f>IF(Movie[[#This Row],[budget]]=0,0,SUM((Movie[[#This Row],[gross]]-Movie[[#This Row],[budget]])/Movie[[#This Row],[budget]]))</f>
        <v>4.7407937142857142</v>
      </c>
    </row>
    <row r="2272" spans="1:18" x14ac:dyDescent="0.3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 s="1">
        <v>18000000</v>
      </c>
      <c r="M2272" s="1">
        <v>91491247</v>
      </c>
      <c r="N2272" t="s">
        <v>2092</v>
      </c>
      <c r="O2272">
        <v>76</v>
      </c>
      <c r="P2272">
        <f>VLOOKUP(D2272,CPI[],2,FALSE)</f>
        <v>144.5</v>
      </c>
      <c r="Q2272" s="5">
        <f>SUM(Movie[[#This Row],[gross]]*((VLOOKUP(2024,CPI[],2,FALSE))/Movie[[#This Row],[CPI numbers]]))</f>
        <v>198621482.24152246</v>
      </c>
      <c r="R2272" s="4">
        <f>IF(Movie[[#This Row],[budget]]=0,0,SUM((Movie[[#This Row],[gross]]-Movie[[#This Row],[budget]])/Movie[[#This Row],[budget]]))</f>
        <v>4.0828470555555558</v>
      </c>
    </row>
    <row r="2273" spans="1:18" x14ac:dyDescent="0.3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 s="1">
        <v>10000000</v>
      </c>
      <c r="M2273" s="1">
        <v>56500758</v>
      </c>
      <c r="N2273" t="s">
        <v>180</v>
      </c>
      <c r="O2273">
        <v>103</v>
      </c>
      <c r="P2273">
        <f>VLOOKUP(D2273,CPI[],2,FALSE)</f>
        <v>144.5</v>
      </c>
      <c r="Q2273" s="5">
        <f>SUM(Movie[[#This Row],[gross]]*((VLOOKUP(2024,CPI[],2,FALSE))/Movie[[#This Row],[CPI numbers]]))</f>
        <v>122659431.0352941</v>
      </c>
      <c r="R2273" s="4">
        <f>IF(Movie[[#This Row],[budget]]=0,0,SUM((Movie[[#This Row],[gross]]-Movie[[#This Row],[budget]])/Movie[[#This Row],[budget]]))</f>
        <v>4.6500757999999998</v>
      </c>
    </row>
    <row r="2274" spans="1:18" x14ac:dyDescent="0.3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 s="1">
        <v>35000000</v>
      </c>
      <c r="M2274" s="1">
        <v>4496583</v>
      </c>
      <c r="N2274" t="s">
        <v>5721</v>
      </c>
      <c r="O2274">
        <v>180</v>
      </c>
      <c r="P2274">
        <f>VLOOKUP(D2274,CPI[],2,FALSE)</f>
        <v>144.5</v>
      </c>
      <c r="Q2274" s="5">
        <f>SUM(Movie[[#This Row],[gross]]*((VLOOKUP(2024,CPI[],2,FALSE))/Movie[[#This Row],[CPI numbers]]))</f>
        <v>9761786.0698961932</v>
      </c>
      <c r="R2274" s="4">
        <f>IF(Movie[[#This Row],[budget]]=0,0,SUM((Movie[[#This Row],[gross]]-Movie[[#This Row],[budget]])/Movie[[#This Row],[budget]]))</f>
        <v>-0.87152620000000003</v>
      </c>
    </row>
    <row r="2275" spans="1:18" x14ac:dyDescent="0.3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 s="1">
        <v>13000000</v>
      </c>
      <c r="M2275" s="1">
        <v>65796862</v>
      </c>
      <c r="N2275" t="s">
        <v>7433</v>
      </c>
      <c r="O2275">
        <v>133</v>
      </c>
      <c r="P2275">
        <f>VLOOKUP(D2275,CPI[],2,FALSE)</f>
        <v>144.5</v>
      </c>
      <c r="Q2275" s="5">
        <f>SUM(Movie[[#This Row],[gross]]*((VLOOKUP(2024,CPI[],2,FALSE))/Movie[[#This Row],[CPI numbers]]))</f>
        <v>142840661.6567474</v>
      </c>
      <c r="R2275" s="4">
        <f>IF(Movie[[#This Row],[budget]]=0,0,SUM((Movie[[#This Row],[gross]]-Movie[[#This Row],[budget]])/Movie[[#This Row],[budget]]))</f>
        <v>4.0612970769230765</v>
      </c>
    </row>
    <row r="2276" spans="1:18" x14ac:dyDescent="0.3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 s="1">
        <v>32000000</v>
      </c>
      <c r="M2276" s="1">
        <v>36733909</v>
      </c>
      <c r="N2276" t="s">
        <v>7436</v>
      </c>
      <c r="O2276">
        <v>120</v>
      </c>
      <c r="P2276">
        <f>VLOOKUP(D2276,CPI[],2,FALSE)</f>
        <v>144.5</v>
      </c>
      <c r="Q2276" s="5">
        <f>SUM(Movie[[#This Row],[gross]]*((VLOOKUP(2024,CPI[],2,FALSE))/Movie[[#This Row],[CPI numbers]]))</f>
        <v>79746901.406920403</v>
      </c>
      <c r="R2276" s="4">
        <f>IF(Movie[[#This Row],[budget]]=0,0,SUM((Movie[[#This Row],[gross]]-Movie[[#This Row],[budget]])/Movie[[#This Row],[budget]]))</f>
        <v>0.14793465624999999</v>
      </c>
    </row>
    <row r="2277" spans="1:18" x14ac:dyDescent="0.3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 s="1">
        <v>47000000</v>
      </c>
      <c r="M2277" s="1">
        <v>48919043</v>
      </c>
      <c r="N2277" t="s">
        <v>44</v>
      </c>
      <c r="O2277">
        <v>94</v>
      </c>
      <c r="P2277">
        <f>VLOOKUP(D2277,CPI[],2,FALSE)</f>
        <v>144.5</v>
      </c>
      <c r="Q2277" s="5">
        <f>SUM(Movie[[#This Row],[gross]]*((VLOOKUP(2024,CPI[],2,FALSE))/Movie[[#This Row],[CPI numbers]]))</f>
        <v>106200026.22214532</v>
      </c>
      <c r="R2277" s="4">
        <f>IF(Movie[[#This Row],[budget]]=0,0,SUM((Movie[[#This Row],[gross]]-Movie[[#This Row],[budget]])/Movie[[#This Row],[budget]]))</f>
        <v>4.0830702127659574E-2</v>
      </c>
    </row>
    <row r="2278" spans="1:18" x14ac:dyDescent="0.3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 s="1">
        <v>38000000</v>
      </c>
      <c r="M2278" s="1">
        <v>266614059</v>
      </c>
      <c r="N2278" t="s">
        <v>44</v>
      </c>
      <c r="O2278">
        <v>117</v>
      </c>
      <c r="P2278">
        <f>VLOOKUP(D2278,CPI[],2,FALSE)</f>
        <v>144.5</v>
      </c>
      <c r="Q2278" s="5">
        <f>SUM(Movie[[#This Row],[gross]]*((VLOOKUP(2024,CPI[],2,FALSE))/Movie[[#This Row],[CPI numbers]]))</f>
        <v>578801593.82906568</v>
      </c>
      <c r="R2278" s="4">
        <f>IF(Movie[[#This Row],[budget]]=0,0,SUM((Movie[[#This Row],[gross]]-Movie[[#This Row],[budget]])/Movie[[#This Row],[budget]]))</f>
        <v>6.0161594473684215</v>
      </c>
    </row>
    <row r="2279" spans="1:18" x14ac:dyDescent="0.3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 s="1">
        <v>40000000</v>
      </c>
      <c r="M2279" s="1">
        <v>176997168</v>
      </c>
      <c r="N2279" t="s">
        <v>31</v>
      </c>
      <c r="O2279">
        <v>128</v>
      </c>
      <c r="P2279">
        <f>VLOOKUP(D2279,CPI[],2,FALSE)</f>
        <v>144.5</v>
      </c>
      <c r="Q2279" s="5">
        <f>SUM(Movie[[#This Row],[gross]]*((VLOOKUP(2024,CPI[],2,FALSE))/Movie[[#This Row],[CPI numbers]]))</f>
        <v>384249215.23598611</v>
      </c>
      <c r="R2279" s="4">
        <f>IF(Movie[[#This Row],[budget]]=0,0,SUM((Movie[[#This Row],[gross]]-Movie[[#This Row],[budget]])/Movie[[#This Row],[budget]]))</f>
        <v>3.4249291999999998</v>
      </c>
    </row>
    <row r="2280" spans="1:18" x14ac:dyDescent="0.3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 s="1">
        <v>34000000</v>
      </c>
      <c r="M2280" s="1">
        <v>32255440</v>
      </c>
      <c r="N2280" t="s">
        <v>31</v>
      </c>
      <c r="O2280">
        <v>139</v>
      </c>
      <c r="P2280">
        <f>VLOOKUP(D2280,CPI[],2,FALSE)</f>
        <v>144.5</v>
      </c>
      <c r="Q2280" s="5">
        <f>SUM(Movie[[#This Row],[gross]]*((VLOOKUP(2024,CPI[],2,FALSE))/Movie[[#This Row],[CPI numbers]]))</f>
        <v>70024439.640138403</v>
      </c>
      <c r="R2280" s="4">
        <f>IF(Movie[[#This Row],[budget]]=0,0,SUM((Movie[[#This Row],[gross]]-Movie[[#This Row],[budget]])/Movie[[#This Row],[budget]]))</f>
        <v>-5.1310588235294115E-2</v>
      </c>
    </row>
    <row r="2281" spans="1:18" x14ac:dyDescent="0.3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 s="1">
        <v>3500000</v>
      </c>
      <c r="M2281" s="1">
        <v>27912072</v>
      </c>
      <c r="N2281" t="s">
        <v>2026</v>
      </c>
      <c r="O2281">
        <v>97</v>
      </c>
      <c r="P2281">
        <f>VLOOKUP(D2281,CPI[],2,FALSE)</f>
        <v>144.5</v>
      </c>
      <c r="Q2281" s="5">
        <f>SUM(Movie[[#This Row],[gross]]*((VLOOKUP(2024,CPI[],2,FALSE))/Movie[[#This Row],[CPI numbers]]))</f>
        <v>60595273.262283728</v>
      </c>
      <c r="R2281" s="4">
        <f>IF(Movie[[#This Row],[budget]]=0,0,SUM((Movie[[#This Row],[gross]]-Movie[[#This Row],[budget]])/Movie[[#This Row],[budget]]))</f>
        <v>6.9748777142857143</v>
      </c>
    </row>
    <row r="2282" spans="1:18" x14ac:dyDescent="0.3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 s="1">
        <v>25000000</v>
      </c>
      <c r="M2282" s="1">
        <v>10769960</v>
      </c>
      <c r="N2282" t="s">
        <v>7453</v>
      </c>
      <c r="O2282">
        <v>271</v>
      </c>
      <c r="P2282">
        <f>VLOOKUP(D2282,CPI[],2,FALSE)</f>
        <v>144.5</v>
      </c>
      <c r="Q2282" s="5">
        <f>SUM(Movie[[#This Row],[gross]]*((VLOOKUP(2024,CPI[],2,FALSE))/Movie[[#This Row],[CPI numbers]]))</f>
        <v>23380875.100346018</v>
      </c>
      <c r="R2282" s="4">
        <f>IF(Movie[[#This Row],[budget]]=0,0,SUM((Movie[[#This Row],[gross]]-Movie[[#This Row],[budget]])/Movie[[#This Row],[budget]]))</f>
        <v>-0.56920159999999997</v>
      </c>
    </row>
    <row r="2283" spans="1:18" x14ac:dyDescent="0.3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 s="1">
        <v>30000000</v>
      </c>
      <c r="M2283" s="1">
        <v>53898845</v>
      </c>
      <c r="N2283" t="s">
        <v>1724</v>
      </c>
      <c r="O2283">
        <v>105</v>
      </c>
      <c r="P2283">
        <f>VLOOKUP(D2283,CPI[],2,FALSE)</f>
        <v>144.5</v>
      </c>
      <c r="Q2283" s="5">
        <f>SUM(Movie[[#This Row],[gross]]*((VLOOKUP(2024,CPI[],2,FALSE))/Movie[[#This Row],[CPI numbers]]))</f>
        <v>117010848.97231832</v>
      </c>
      <c r="R2283" s="4">
        <f>IF(Movie[[#This Row],[budget]]=0,0,SUM((Movie[[#This Row],[gross]]-Movie[[#This Row],[budget]])/Movie[[#This Row],[budget]]))</f>
        <v>0.79662816666666669</v>
      </c>
    </row>
    <row r="2284" spans="1:18" x14ac:dyDescent="0.3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 s="1">
        <v>41833324</v>
      </c>
      <c r="N2284" t="s">
        <v>6874</v>
      </c>
      <c r="O2284">
        <v>84</v>
      </c>
      <c r="P2284">
        <f>VLOOKUP(D2284,CPI[],2,FALSE)</f>
        <v>144.5</v>
      </c>
      <c r="Q2284" s="5">
        <f>SUM(Movie[[#This Row],[gross]]*((VLOOKUP(2024,CPI[],2,FALSE))/Movie[[#This Row],[CPI numbers]]))</f>
        <v>90817396.116262957</v>
      </c>
      <c r="R2284" s="4">
        <f>IF(Movie[[#This Row],[budget]]=0,0,SUM((Movie[[#This Row],[gross]]-Movie[[#This Row],[budget]])/Movie[[#This Row],[budget]]))</f>
        <v>0</v>
      </c>
    </row>
    <row r="2285" spans="1:18" x14ac:dyDescent="0.3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 s="1">
        <v>18000000</v>
      </c>
      <c r="M2285" s="1">
        <v>31181347</v>
      </c>
      <c r="N2285" t="s">
        <v>23</v>
      </c>
      <c r="O2285">
        <v>101</v>
      </c>
      <c r="P2285">
        <f>VLOOKUP(D2285,CPI[],2,FALSE)</f>
        <v>144.5</v>
      </c>
      <c r="Q2285" s="5">
        <f>SUM(Movie[[#This Row],[gross]]*((VLOOKUP(2024,CPI[],2,FALSE))/Movie[[#This Row],[CPI numbers]]))</f>
        <v>67692654.352249131</v>
      </c>
      <c r="R2285" s="4">
        <f>IF(Movie[[#This Row],[budget]]=0,0,SUM((Movie[[#This Row],[gross]]-Movie[[#This Row],[budget]])/Movie[[#This Row],[budget]]))</f>
        <v>0.73229705555555558</v>
      </c>
    </row>
    <row r="2286" spans="1:18" x14ac:dyDescent="0.3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 s="1">
        <v>20000000</v>
      </c>
      <c r="M2286" s="1">
        <v>153698625</v>
      </c>
      <c r="N2286" t="s">
        <v>7467</v>
      </c>
      <c r="O2286">
        <v>112</v>
      </c>
      <c r="P2286">
        <f>VLOOKUP(D2286,CPI[],2,FALSE)</f>
        <v>144.5</v>
      </c>
      <c r="Q2286" s="5">
        <f>SUM(Movie[[#This Row],[gross]]*((VLOOKUP(2024,CPI[],2,FALSE))/Movie[[#This Row],[CPI numbers]]))</f>
        <v>333669610.12110722</v>
      </c>
      <c r="R2286" s="4">
        <f>IF(Movie[[#This Row],[budget]]=0,0,SUM((Movie[[#This Row],[gross]]-Movie[[#This Row],[budget]])/Movie[[#This Row],[budget]]))</f>
        <v>6.68493125</v>
      </c>
    </row>
    <row r="2287" spans="1:18" x14ac:dyDescent="0.3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 s="1">
        <v>22000000</v>
      </c>
      <c r="M2287" s="1">
        <v>10696210</v>
      </c>
      <c r="N2287" t="s">
        <v>50</v>
      </c>
      <c r="O2287">
        <v>104</v>
      </c>
      <c r="P2287">
        <f>VLOOKUP(D2287,CPI[],2,FALSE)</f>
        <v>144.5</v>
      </c>
      <c r="Q2287" s="5">
        <f>SUM(Movie[[#This Row],[gross]]*((VLOOKUP(2024,CPI[],2,FALSE))/Movie[[#This Row],[CPI numbers]]))</f>
        <v>23220768.698961936</v>
      </c>
      <c r="R2287" s="4">
        <f>IF(Movie[[#This Row],[budget]]=0,0,SUM((Movie[[#This Row],[gross]]-Movie[[#This Row],[budget]])/Movie[[#This Row],[budget]]))</f>
        <v>-0.51380863636363638</v>
      </c>
    </row>
    <row r="2288" spans="1:18" x14ac:dyDescent="0.3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 s="1">
        <v>15000000</v>
      </c>
      <c r="M2288" s="1">
        <v>23237911</v>
      </c>
      <c r="N2288" t="s">
        <v>31</v>
      </c>
      <c r="O2288">
        <v>134</v>
      </c>
      <c r="P2288">
        <f>VLOOKUP(D2288,CPI[],2,FALSE)</f>
        <v>144.5</v>
      </c>
      <c r="Q2288" s="5">
        <f>SUM(Movie[[#This Row],[gross]]*((VLOOKUP(2024,CPI[],2,FALSE))/Movie[[#This Row],[CPI numbers]]))</f>
        <v>50447977.029065736</v>
      </c>
      <c r="R2288" s="4">
        <f>IF(Movie[[#This Row],[budget]]=0,0,SUM((Movie[[#This Row],[gross]]-Movie[[#This Row],[budget]])/Movie[[#This Row],[budget]]))</f>
        <v>0.5491940666666667</v>
      </c>
    </row>
    <row r="2289" spans="1:18" x14ac:dyDescent="0.3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 s="1">
        <v>18000000</v>
      </c>
      <c r="M2289" s="1">
        <v>74189677</v>
      </c>
      <c r="N2289" t="s">
        <v>61</v>
      </c>
      <c r="O2289">
        <v>97</v>
      </c>
      <c r="P2289">
        <f>VLOOKUP(D2289,CPI[],2,FALSE)</f>
        <v>144.5</v>
      </c>
      <c r="Q2289" s="5">
        <f>SUM(Movie[[#This Row],[gross]]*((VLOOKUP(2024,CPI[],2,FALSE))/Movie[[#This Row],[CPI numbers]]))</f>
        <v>161060911.24498269</v>
      </c>
      <c r="R2289" s="4">
        <f>IF(Movie[[#This Row],[budget]]=0,0,SUM((Movie[[#This Row],[gross]]-Movie[[#This Row],[budget]])/Movie[[#This Row],[budget]]))</f>
        <v>3.121648722222222</v>
      </c>
    </row>
    <row r="2290" spans="1:18" x14ac:dyDescent="0.3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 s="1">
        <v>15000000</v>
      </c>
      <c r="M2290" s="1">
        <v>19885552</v>
      </c>
      <c r="N2290" t="s">
        <v>44</v>
      </c>
      <c r="O2290">
        <v>109</v>
      </c>
      <c r="P2290">
        <f>VLOOKUP(D2290,CPI[],2,FALSE)</f>
        <v>144.5</v>
      </c>
      <c r="Q2290" s="5">
        <f>SUM(Movie[[#This Row],[gross]]*((VLOOKUP(2024,CPI[],2,FALSE))/Movie[[#This Row],[CPI numbers]]))</f>
        <v>43170226.037370235</v>
      </c>
      <c r="R2290" s="4">
        <f>IF(Movie[[#This Row],[budget]]=0,0,SUM((Movie[[#This Row],[gross]]-Movie[[#This Row],[budget]])/Movie[[#This Row],[budget]]))</f>
        <v>0.32570346666666666</v>
      </c>
    </row>
    <row r="2291" spans="1:18" x14ac:dyDescent="0.3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 s="1">
        <v>14000000</v>
      </c>
      <c r="M2291" s="1">
        <v>154856263</v>
      </c>
      <c r="N2291" t="s">
        <v>1724</v>
      </c>
      <c r="O2291">
        <v>98</v>
      </c>
      <c r="P2291">
        <f>VLOOKUP(D2291,CPI[],2,FALSE)</f>
        <v>144.5</v>
      </c>
      <c r="Q2291" s="5">
        <f>SUM(Movie[[#This Row],[gross]]*((VLOOKUP(2024,CPI[],2,FALSE))/Movie[[#This Row],[CPI numbers]]))</f>
        <v>336182766.11141866</v>
      </c>
      <c r="R2291" s="4">
        <f>IF(Movie[[#This Row],[budget]]=0,0,SUM((Movie[[#This Row],[gross]]-Movie[[#This Row],[budget]])/Movie[[#This Row],[budget]]))</f>
        <v>10.061161642857142</v>
      </c>
    </row>
    <row r="2292" spans="1:18" x14ac:dyDescent="0.3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 s="1">
        <v>28000000</v>
      </c>
      <c r="M2292" s="1">
        <v>63270710</v>
      </c>
      <c r="N2292" t="s">
        <v>23</v>
      </c>
      <c r="O2292">
        <v>110</v>
      </c>
      <c r="P2292">
        <f>VLOOKUP(D2292,CPI[],2,FALSE)</f>
        <v>144.5</v>
      </c>
      <c r="Q2292" s="5">
        <f>SUM(Movie[[#This Row],[gross]]*((VLOOKUP(2024,CPI[],2,FALSE))/Movie[[#This Row],[CPI numbers]]))</f>
        <v>137356551.74394462</v>
      </c>
      <c r="R2292" s="4">
        <f>IF(Movie[[#This Row],[budget]]=0,0,SUM((Movie[[#This Row],[gross]]-Movie[[#This Row],[budget]])/Movie[[#This Row],[budget]]))</f>
        <v>1.2596682142857143</v>
      </c>
    </row>
    <row r="2293" spans="1:18" x14ac:dyDescent="0.3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 s="1">
        <v>9000000</v>
      </c>
      <c r="M2293" s="1">
        <v>2395231</v>
      </c>
      <c r="N2293" t="s">
        <v>219</v>
      </c>
      <c r="O2293">
        <v>117</v>
      </c>
      <c r="P2293">
        <f>VLOOKUP(D2293,CPI[],2,FALSE)</f>
        <v>144.5</v>
      </c>
      <c r="Q2293" s="5">
        <f>SUM(Movie[[#This Row],[gross]]*((VLOOKUP(2024,CPI[],2,FALSE))/Movie[[#This Row],[CPI numbers]]))</f>
        <v>5199889.0290657431</v>
      </c>
      <c r="R2293" s="4">
        <f>IF(Movie[[#This Row],[budget]]=0,0,SUM((Movie[[#This Row],[gross]]-Movie[[#This Row],[budget]])/Movie[[#This Row],[budget]]))</f>
        <v>-0.73386322222222222</v>
      </c>
    </row>
    <row r="2294" spans="1:18" x14ac:dyDescent="0.3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 s="1">
        <v>23261580</v>
      </c>
      <c r="N2294" t="s">
        <v>118</v>
      </c>
      <c r="O2294">
        <v>98</v>
      </c>
      <c r="P2294">
        <f>VLOOKUP(D2294,CPI[],2,FALSE)</f>
        <v>144.5</v>
      </c>
      <c r="Q2294" s="5">
        <f>SUM(Movie[[#This Row],[gross]]*((VLOOKUP(2024,CPI[],2,FALSE))/Movie[[#This Row],[CPI numbers]]))</f>
        <v>50499360.871972315</v>
      </c>
      <c r="R2294" s="4">
        <f>IF(Movie[[#This Row],[budget]]=0,0,SUM((Movie[[#This Row],[gross]]-Movie[[#This Row],[budget]])/Movie[[#This Row],[budget]]))</f>
        <v>0</v>
      </c>
    </row>
    <row r="2295" spans="1:18" x14ac:dyDescent="0.3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 s="1">
        <v>40000000</v>
      </c>
      <c r="M2295" s="1">
        <v>116300000</v>
      </c>
      <c r="N2295" t="s">
        <v>44</v>
      </c>
      <c r="O2295">
        <v>107</v>
      </c>
      <c r="P2295">
        <f>VLOOKUP(D2295,CPI[],2,FALSE)</f>
        <v>144.5</v>
      </c>
      <c r="Q2295" s="5">
        <f>SUM(Movie[[#This Row],[gross]]*((VLOOKUP(2024,CPI[],2,FALSE))/Movie[[#This Row],[CPI numbers]]))</f>
        <v>252479653.97923872</v>
      </c>
      <c r="R2295" s="4">
        <f>IF(Movie[[#This Row],[budget]]=0,0,SUM((Movie[[#This Row],[gross]]-Movie[[#This Row],[budget]])/Movie[[#This Row],[budget]]))</f>
        <v>1.9075</v>
      </c>
    </row>
    <row r="2296" spans="1:18" x14ac:dyDescent="0.3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 s="1">
        <v>22881563</v>
      </c>
      <c r="N2296" t="s">
        <v>2100</v>
      </c>
      <c r="O2296">
        <v>114</v>
      </c>
      <c r="P2296">
        <f>VLOOKUP(D2296,CPI[],2,FALSE)</f>
        <v>144.5</v>
      </c>
      <c r="Q2296" s="5">
        <f>SUM(Movie[[#This Row],[gross]]*((VLOOKUP(2024,CPI[],2,FALSE))/Movie[[#This Row],[CPI numbers]]))</f>
        <v>49674368.948788919</v>
      </c>
      <c r="R2296" s="4">
        <f>IF(Movie[[#This Row],[budget]]=0,0,SUM((Movie[[#This Row],[gross]]-Movie[[#This Row],[budget]])/Movie[[#This Row],[budget]]))</f>
        <v>0</v>
      </c>
    </row>
    <row r="2297" spans="1:18" x14ac:dyDescent="0.3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 s="1">
        <v>33000000</v>
      </c>
      <c r="M2297" s="1">
        <v>21274717</v>
      </c>
      <c r="N2297" t="s">
        <v>44</v>
      </c>
      <c r="O2297">
        <v>88</v>
      </c>
      <c r="P2297">
        <f>VLOOKUP(D2297,CPI[],2,FALSE)</f>
        <v>144.5</v>
      </c>
      <c r="Q2297" s="5">
        <f>SUM(Movie[[#This Row],[gross]]*((VLOOKUP(2024,CPI[],2,FALSE))/Movie[[#This Row],[CPI numbers]]))</f>
        <v>46186011.923183389</v>
      </c>
      <c r="R2297" s="4">
        <f>IF(Movie[[#This Row],[budget]]=0,0,SUM((Movie[[#This Row],[gross]]-Movie[[#This Row],[budget]])/Movie[[#This Row],[budget]]))</f>
        <v>-0.35531160606060608</v>
      </c>
    </row>
    <row r="2298" spans="1:18" x14ac:dyDescent="0.3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 s="1">
        <v>20000000</v>
      </c>
      <c r="M2298" s="1">
        <v>11585483</v>
      </c>
      <c r="N2298" t="s">
        <v>2100</v>
      </c>
      <c r="O2298">
        <v>93</v>
      </c>
      <c r="P2298">
        <f>VLOOKUP(D2298,CPI[],2,FALSE)</f>
        <v>144.5</v>
      </c>
      <c r="Q2298" s="5">
        <f>SUM(Movie[[#This Row],[gross]]*((VLOOKUP(2024,CPI[],2,FALSE))/Movie[[#This Row],[CPI numbers]]))</f>
        <v>25151321.917647056</v>
      </c>
      <c r="R2298" s="4">
        <f>IF(Movie[[#This Row],[budget]]=0,0,SUM((Movie[[#This Row],[gross]]-Movie[[#This Row],[budget]])/Movie[[#This Row],[budget]]))</f>
        <v>-0.42072585000000001</v>
      </c>
    </row>
    <row r="2299" spans="1:18" x14ac:dyDescent="0.3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 s="1">
        <v>25000000</v>
      </c>
      <c r="M2299" s="1">
        <v>133752825</v>
      </c>
      <c r="N2299" t="s">
        <v>180</v>
      </c>
      <c r="O2299">
        <v>86</v>
      </c>
      <c r="P2299">
        <f>VLOOKUP(D2299,CPI[],2,FALSE)</f>
        <v>144.5</v>
      </c>
      <c r="Q2299" s="5">
        <f>SUM(Movie[[#This Row],[gross]]*((VLOOKUP(2024,CPI[],2,FALSE))/Movie[[#This Row],[CPI numbers]]))</f>
        <v>290368589.63667816</v>
      </c>
      <c r="R2299" s="4">
        <f>IF(Movie[[#This Row],[budget]]=0,0,SUM((Movie[[#This Row],[gross]]-Movie[[#This Row],[budget]])/Movie[[#This Row],[budget]]))</f>
        <v>4.3501130000000003</v>
      </c>
    </row>
    <row r="2300" spans="1:18" x14ac:dyDescent="0.3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 s="1">
        <v>11000000</v>
      </c>
      <c r="M2300" s="1">
        <v>22549338</v>
      </c>
      <c r="N2300" t="s">
        <v>5255</v>
      </c>
      <c r="O2300">
        <v>111</v>
      </c>
      <c r="P2300">
        <f>VLOOKUP(D2300,CPI[],2,FALSE)</f>
        <v>144.5</v>
      </c>
      <c r="Q2300" s="5">
        <f>SUM(Movie[[#This Row],[gross]]*((VLOOKUP(2024,CPI[],2,FALSE))/Movie[[#This Row],[CPI numbers]]))</f>
        <v>48953130.315570928</v>
      </c>
      <c r="R2300" s="4">
        <f>IF(Movie[[#This Row],[budget]]=0,0,SUM((Movie[[#This Row],[gross]]-Movie[[#This Row],[budget]])/Movie[[#This Row],[budget]]))</f>
        <v>1.0499398181818183</v>
      </c>
    </row>
    <row r="2301" spans="1:18" x14ac:dyDescent="0.3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 s="1">
        <v>6000000</v>
      </c>
      <c r="M2301" s="1">
        <v>13609396</v>
      </c>
      <c r="N2301" t="s">
        <v>4531</v>
      </c>
      <c r="O2301">
        <v>89</v>
      </c>
      <c r="P2301">
        <f>VLOOKUP(D2301,CPI[],2,FALSE)</f>
        <v>144.5</v>
      </c>
      <c r="Q2301" s="5">
        <f>SUM(Movie[[#This Row],[gross]]*((VLOOKUP(2024,CPI[],2,FALSE))/Movie[[#This Row],[CPI numbers]]))</f>
        <v>29545103.980622835</v>
      </c>
      <c r="R2301" s="4">
        <f>IF(Movie[[#This Row],[budget]]=0,0,SUM((Movie[[#This Row],[gross]]-Movie[[#This Row],[budget]])/Movie[[#This Row],[budget]]))</f>
        <v>1.2682326666666666</v>
      </c>
    </row>
    <row r="2302" spans="1:18" x14ac:dyDescent="0.3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 s="1">
        <v>13000000</v>
      </c>
      <c r="M2302" s="1">
        <v>27979399</v>
      </c>
      <c r="N2302" t="s">
        <v>2026</v>
      </c>
      <c r="O2302">
        <v>84</v>
      </c>
      <c r="P2302">
        <f>VLOOKUP(D2302,CPI[],2,FALSE)</f>
        <v>144.5</v>
      </c>
      <c r="Q2302" s="5">
        <f>SUM(Movie[[#This Row],[gross]]*((VLOOKUP(2024,CPI[],2,FALSE))/Movie[[#This Row],[CPI numbers]]))</f>
        <v>60741435.752941169</v>
      </c>
      <c r="R2302" s="4">
        <f>IF(Movie[[#This Row],[budget]]=0,0,SUM((Movie[[#This Row],[gross]]-Movie[[#This Row],[budget]])/Movie[[#This Row],[budget]]))</f>
        <v>1.1522614615384614</v>
      </c>
    </row>
    <row r="2303" spans="1:18" x14ac:dyDescent="0.3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 s="1">
        <v>4104962</v>
      </c>
      <c r="N2303" t="s">
        <v>7507</v>
      </c>
      <c r="O2303">
        <v>115</v>
      </c>
      <c r="P2303">
        <f>VLOOKUP(D2303,CPI[],2,FALSE)</f>
        <v>144.5</v>
      </c>
      <c r="Q2303" s="5">
        <f>SUM(Movie[[#This Row],[gross]]*((VLOOKUP(2024,CPI[],2,FALSE))/Movie[[#This Row],[CPI numbers]]))</f>
        <v>8911602.6256055348</v>
      </c>
      <c r="R2303" s="4">
        <f>IF(Movie[[#This Row],[budget]]=0,0,SUM((Movie[[#This Row],[gross]]-Movie[[#This Row],[budget]])/Movie[[#This Row],[budget]]))</f>
        <v>0</v>
      </c>
    </row>
    <row r="2304" spans="1:18" x14ac:dyDescent="0.3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 s="1">
        <v>1341154</v>
      </c>
      <c r="N2304" t="s">
        <v>6713</v>
      </c>
      <c r="O2304">
        <v>94</v>
      </c>
      <c r="P2304">
        <f>VLOOKUP(D2304,CPI[],2,FALSE)</f>
        <v>144.5</v>
      </c>
      <c r="Q2304" s="5">
        <f>SUM(Movie[[#This Row],[gross]]*((VLOOKUP(2024,CPI[],2,FALSE))/Movie[[#This Row],[CPI numbers]]))</f>
        <v>2911557.1612456744</v>
      </c>
      <c r="R2304" s="4">
        <f>IF(Movie[[#This Row],[budget]]=0,0,SUM((Movie[[#This Row],[gross]]-Movie[[#This Row],[budget]])/Movie[[#This Row],[budget]]))</f>
        <v>0</v>
      </c>
    </row>
    <row r="2305" spans="1:18" x14ac:dyDescent="0.3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 s="1">
        <v>70172621</v>
      </c>
      <c r="N2305" t="s">
        <v>7512</v>
      </c>
      <c r="O2305">
        <v>103</v>
      </c>
      <c r="P2305">
        <f>VLOOKUP(D2305,CPI[],2,FALSE)</f>
        <v>144.5</v>
      </c>
      <c r="Q2305" s="5">
        <f>SUM(Movie[[#This Row],[gross]]*((VLOOKUP(2024,CPI[],2,FALSE))/Movie[[#This Row],[CPI numbers]]))</f>
        <v>152340146.76608995</v>
      </c>
      <c r="R2305" s="4">
        <f>IF(Movie[[#This Row],[budget]]=0,0,SUM((Movie[[#This Row],[gross]]-Movie[[#This Row],[budget]])/Movie[[#This Row],[budget]]))</f>
        <v>0</v>
      </c>
    </row>
    <row r="2306" spans="1:18" x14ac:dyDescent="0.3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 s="1">
        <v>30000000</v>
      </c>
      <c r="M2306" s="1">
        <v>135130999</v>
      </c>
      <c r="N2306" t="s">
        <v>23</v>
      </c>
      <c r="O2306">
        <v>138</v>
      </c>
      <c r="P2306">
        <f>VLOOKUP(D2306,CPI[],2,FALSE)</f>
        <v>144.5</v>
      </c>
      <c r="Q2306" s="5">
        <f>SUM(Movie[[#This Row],[gross]]*((VLOOKUP(2024,CPI[],2,FALSE))/Movie[[#This Row],[CPI numbers]]))</f>
        <v>293360514.78408301</v>
      </c>
      <c r="R2306" s="4">
        <f>IF(Movie[[#This Row],[budget]]=0,0,SUM((Movie[[#This Row],[gross]]-Movie[[#This Row],[budget]])/Movie[[#This Row],[budget]]))</f>
        <v>3.5043666333333334</v>
      </c>
    </row>
    <row r="2307" spans="1:18" x14ac:dyDescent="0.3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 s="1">
        <v>900000</v>
      </c>
      <c r="M2307" s="1">
        <v>8556940</v>
      </c>
      <c r="N2307" t="s">
        <v>7518</v>
      </c>
      <c r="O2307">
        <v>92</v>
      </c>
      <c r="P2307">
        <f>VLOOKUP(D2307,CPI[],2,FALSE)</f>
        <v>144.5</v>
      </c>
      <c r="Q2307" s="5">
        <f>SUM(Movie[[#This Row],[gross]]*((VLOOKUP(2024,CPI[],2,FALSE))/Movie[[#This Row],[CPI numbers]]))</f>
        <v>18576554.173010379</v>
      </c>
      <c r="R2307" s="4">
        <f>IF(Movie[[#This Row],[budget]]=0,0,SUM((Movie[[#This Row],[gross]]-Movie[[#This Row],[budget]])/Movie[[#This Row],[budget]]))</f>
        <v>8.5077111111111119</v>
      </c>
    </row>
    <row r="2308" spans="1:18" x14ac:dyDescent="0.3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 s="1">
        <v>20000000</v>
      </c>
      <c r="M2308" s="1">
        <v>46405336</v>
      </c>
      <c r="N2308" t="s">
        <v>5109</v>
      </c>
      <c r="O2308">
        <v>107</v>
      </c>
      <c r="P2308">
        <f>VLOOKUP(D2308,CPI[],2,FALSE)</f>
        <v>144.5</v>
      </c>
      <c r="Q2308" s="5">
        <f>SUM(Movie[[#This Row],[gross]]*((VLOOKUP(2024,CPI[],2,FALSE))/Movie[[#This Row],[CPI numbers]]))</f>
        <v>100742933.58615915</v>
      </c>
      <c r="R2308" s="4">
        <f>IF(Movie[[#This Row],[budget]]=0,0,SUM((Movie[[#This Row],[gross]]-Movie[[#This Row],[budget]])/Movie[[#This Row],[budget]]))</f>
        <v>1.3202668</v>
      </c>
    </row>
    <row r="2309" spans="1:18" x14ac:dyDescent="0.3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 s="1">
        <v>15000000</v>
      </c>
      <c r="M2309" s="1">
        <v>39100956</v>
      </c>
      <c r="N2309" t="s">
        <v>2092</v>
      </c>
      <c r="O2309">
        <v>118</v>
      </c>
      <c r="P2309">
        <f>VLOOKUP(D2309,CPI[],2,FALSE)</f>
        <v>144.5</v>
      </c>
      <c r="Q2309" s="5">
        <f>SUM(Movie[[#This Row],[gross]]*((VLOOKUP(2024,CPI[],2,FALSE))/Movie[[#This Row],[CPI numbers]]))</f>
        <v>84885604.824913487</v>
      </c>
      <c r="R2309" s="4">
        <f>IF(Movie[[#This Row],[budget]]=0,0,SUM((Movie[[#This Row],[gross]]-Movie[[#This Row],[budget]])/Movie[[#This Row],[budget]]))</f>
        <v>1.6067304</v>
      </c>
    </row>
    <row r="2310" spans="1:18" x14ac:dyDescent="0.3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 s="1">
        <v>6110979</v>
      </c>
      <c r="N2310" t="s">
        <v>7526</v>
      </c>
      <c r="O2310">
        <v>188</v>
      </c>
      <c r="P2310">
        <f>VLOOKUP(D2310,CPI[],2,FALSE)</f>
        <v>144.5</v>
      </c>
      <c r="Q2310" s="5">
        <f>SUM(Movie[[#This Row],[gross]]*((VLOOKUP(2024,CPI[],2,FALSE))/Movie[[#This Row],[CPI numbers]]))</f>
        <v>13266533.649134947</v>
      </c>
      <c r="R2310" s="4">
        <f>IF(Movie[[#This Row],[budget]]=0,0,SUM((Movie[[#This Row],[gross]]-Movie[[#This Row],[budget]])/Movie[[#This Row],[budget]]))</f>
        <v>0</v>
      </c>
    </row>
    <row r="2311" spans="1:18" x14ac:dyDescent="0.3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 s="1">
        <v>36448400</v>
      </c>
      <c r="N2311" t="s">
        <v>5721</v>
      </c>
      <c r="O2311">
        <v>95</v>
      </c>
      <c r="P2311">
        <f>VLOOKUP(D2311,CPI[],2,FALSE)</f>
        <v>144.5</v>
      </c>
      <c r="Q2311" s="5">
        <f>SUM(Movie[[#This Row],[gross]]*((VLOOKUP(2024,CPI[],2,FALSE))/Movie[[#This Row],[CPI numbers]]))</f>
        <v>79127080.138408288</v>
      </c>
      <c r="R2311" s="4">
        <f>IF(Movie[[#This Row],[budget]]=0,0,SUM((Movie[[#This Row],[gross]]-Movie[[#This Row],[budget]])/Movie[[#This Row],[budget]]))</f>
        <v>0</v>
      </c>
    </row>
    <row r="2312" spans="1:18" x14ac:dyDescent="0.3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 s="1">
        <v>30000000</v>
      </c>
      <c r="M2312" s="1">
        <v>24107867</v>
      </c>
      <c r="N2312" t="s">
        <v>31</v>
      </c>
      <c r="O2312">
        <v>102</v>
      </c>
      <c r="P2312">
        <f>VLOOKUP(D2312,CPI[],2,FALSE)</f>
        <v>144.5</v>
      </c>
      <c r="Q2312" s="5">
        <f>SUM(Movie[[#This Row],[gross]]*((VLOOKUP(2024,CPI[],2,FALSE))/Movie[[#This Row],[CPI numbers]]))</f>
        <v>52336594.310726635</v>
      </c>
      <c r="R2312" s="4">
        <f>IF(Movie[[#This Row],[budget]]=0,0,SUM((Movie[[#This Row],[gross]]-Movie[[#This Row],[budget]])/Movie[[#This Row],[budget]]))</f>
        <v>-0.19640443333333332</v>
      </c>
    </row>
    <row r="2313" spans="1:18" x14ac:dyDescent="0.3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 s="1">
        <v>2000000</v>
      </c>
      <c r="M2313" s="1">
        <v>54207</v>
      </c>
      <c r="N2313" t="s">
        <v>6116</v>
      </c>
      <c r="O2313">
        <v>97</v>
      </c>
      <c r="P2313">
        <f>VLOOKUP(D2313,CPI[],2,FALSE)</f>
        <v>144.5</v>
      </c>
      <c r="Q2313" s="5">
        <f>SUM(Movie[[#This Row],[gross]]*((VLOOKUP(2024,CPI[],2,FALSE))/Movie[[#This Row],[CPI numbers]]))</f>
        <v>117679.83321799306</v>
      </c>
      <c r="R2313" s="4">
        <f>IF(Movie[[#This Row],[budget]]=0,0,SUM((Movie[[#This Row],[gross]]-Movie[[#This Row],[budget]])/Movie[[#This Row],[budget]]))</f>
        <v>-0.97289650000000005</v>
      </c>
    </row>
    <row r="2314" spans="1:18" x14ac:dyDescent="0.3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 s="1">
        <v>12000000</v>
      </c>
      <c r="M2314" s="1">
        <v>7266383</v>
      </c>
      <c r="N2314" t="s">
        <v>2675</v>
      </c>
      <c r="O2314">
        <v>109</v>
      </c>
      <c r="P2314">
        <f>VLOOKUP(D2314,CPI[],2,FALSE)</f>
        <v>144.5</v>
      </c>
      <c r="Q2314" s="5">
        <f>SUM(Movie[[#This Row],[gross]]*((VLOOKUP(2024,CPI[],2,FALSE))/Movie[[#This Row],[CPI numbers]]))</f>
        <v>15774839.772318337</v>
      </c>
      <c r="R2314" s="4">
        <f>IF(Movie[[#This Row],[budget]]=0,0,SUM((Movie[[#This Row],[gross]]-Movie[[#This Row],[budget]])/Movie[[#This Row],[budget]]))</f>
        <v>-0.39446808333333333</v>
      </c>
    </row>
    <row r="2315" spans="1:18" x14ac:dyDescent="0.3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 s="1">
        <v>3000000</v>
      </c>
      <c r="M2315" s="1">
        <v>15935068</v>
      </c>
      <c r="N2315" t="s">
        <v>2026</v>
      </c>
      <c r="O2315">
        <v>87</v>
      </c>
      <c r="P2315">
        <f>VLOOKUP(D2315,CPI[],2,FALSE)</f>
        <v>144.5</v>
      </c>
      <c r="Q2315" s="5">
        <f>SUM(Movie[[#This Row],[gross]]*((VLOOKUP(2024,CPI[],2,FALSE))/Movie[[#This Row],[CPI numbers]]))</f>
        <v>34593984.99377162</v>
      </c>
      <c r="R2315" s="4">
        <f>IF(Movie[[#This Row],[budget]]=0,0,SUM((Movie[[#This Row],[gross]]-Movie[[#This Row],[budget]])/Movie[[#This Row],[budget]]))</f>
        <v>4.3116893333333337</v>
      </c>
    </row>
    <row r="2316" spans="1:18" x14ac:dyDescent="0.3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 s="1">
        <v>13000000</v>
      </c>
      <c r="M2316" s="1">
        <v>9532895</v>
      </c>
      <c r="N2316" t="s">
        <v>61</v>
      </c>
      <c r="O2316">
        <v>99</v>
      </c>
      <c r="P2316">
        <f>VLOOKUP(D2316,CPI[],2,FALSE)</f>
        <v>144.5</v>
      </c>
      <c r="Q2316" s="5">
        <f>SUM(Movie[[#This Row],[gross]]*((VLOOKUP(2024,CPI[],2,FALSE))/Movie[[#This Row],[CPI numbers]]))</f>
        <v>20695288.314878888</v>
      </c>
      <c r="R2316" s="4">
        <f>IF(Movie[[#This Row],[budget]]=0,0,SUM((Movie[[#This Row],[gross]]-Movie[[#This Row],[budget]])/Movie[[#This Row],[budget]]))</f>
        <v>-0.26670038461538459</v>
      </c>
    </row>
    <row r="2317" spans="1:18" x14ac:dyDescent="0.3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 s="1">
        <v>17000000</v>
      </c>
      <c r="M2317" s="1">
        <v>60613008</v>
      </c>
      <c r="N2317" t="s">
        <v>180</v>
      </c>
      <c r="O2317">
        <v>87</v>
      </c>
      <c r="P2317">
        <f>VLOOKUP(D2317,CPI[],2,FALSE)</f>
        <v>144.5</v>
      </c>
      <c r="Q2317" s="5">
        <f>SUM(Movie[[#This Row],[gross]]*((VLOOKUP(2024,CPI[],2,FALSE))/Movie[[#This Row],[CPI numbers]]))</f>
        <v>131586855.42975777</v>
      </c>
      <c r="R2317" s="4">
        <f>IF(Movie[[#This Row],[budget]]=0,0,SUM((Movie[[#This Row],[gross]]-Movie[[#This Row],[budget]])/Movie[[#This Row],[budget]]))</f>
        <v>2.5654710588235292</v>
      </c>
    </row>
    <row r="2318" spans="1:18" x14ac:dyDescent="0.3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 s="1">
        <v>25000000</v>
      </c>
      <c r="M2318" s="1">
        <v>57405220</v>
      </c>
      <c r="N2318" t="s">
        <v>180</v>
      </c>
      <c r="O2318">
        <v>92</v>
      </c>
      <c r="P2318">
        <f>VLOOKUP(D2318,CPI[],2,FALSE)</f>
        <v>144.5</v>
      </c>
      <c r="Q2318" s="5">
        <f>SUM(Movie[[#This Row],[gross]]*((VLOOKUP(2024,CPI[],2,FALSE))/Movie[[#This Row],[CPI numbers]]))</f>
        <v>124622958.57439445</v>
      </c>
      <c r="R2318" s="4">
        <f>IF(Movie[[#This Row],[budget]]=0,0,SUM((Movie[[#This Row],[gross]]-Movie[[#This Row],[budget]])/Movie[[#This Row],[budget]]))</f>
        <v>1.2962088</v>
      </c>
    </row>
    <row r="2319" spans="1:18" x14ac:dyDescent="0.3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 s="1">
        <v>15000000</v>
      </c>
      <c r="M2319" s="1">
        <v>118243066</v>
      </c>
      <c r="N2319" t="s">
        <v>7029</v>
      </c>
      <c r="O2319">
        <v>89</v>
      </c>
      <c r="P2319">
        <f>VLOOKUP(D2319,CPI[],2,FALSE)</f>
        <v>144.5</v>
      </c>
      <c r="Q2319" s="5">
        <f>SUM(Movie[[#This Row],[gross]]*((VLOOKUP(2024,CPI[],2,FALSE))/Movie[[#This Row],[CPI numbers]]))</f>
        <v>256697922.52041519</v>
      </c>
      <c r="R2319" s="4">
        <f>IF(Movie[[#This Row],[budget]]=0,0,SUM((Movie[[#This Row],[gross]]-Movie[[#This Row],[budget]])/Movie[[#This Row],[budget]]))</f>
        <v>6.8828710666666666</v>
      </c>
    </row>
    <row r="2320" spans="1:18" x14ac:dyDescent="0.3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 s="1">
        <v>1500000</v>
      </c>
      <c r="M2320" s="1">
        <v>418961</v>
      </c>
      <c r="N2320" t="s">
        <v>7554</v>
      </c>
      <c r="O2320">
        <v>96</v>
      </c>
      <c r="P2320">
        <f>VLOOKUP(D2320,CPI[],2,FALSE)</f>
        <v>144.5</v>
      </c>
      <c r="Q2320" s="5">
        <f>SUM(Movie[[#This Row],[gross]]*((VLOOKUP(2024,CPI[],2,FALSE))/Movie[[#This Row],[CPI numbers]]))</f>
        <v>909536.78685121099</v>
      </c>
      <c r="R2320" s="4">
        <f>IF(Movie[[#This Row],[budget]]=0,0,SUM((Movie[[#This Row],[gross]]-Movie[[#This Row],[budget]])/Movie[[#This Row],[budget]]))</f>
        <v>-0.72069266666666665</v>
      </c>
    </row>
    <row r="2321" spans="1:18" x14ac:dyDescent="0.3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 s="1">
        <v>2000000</v>
      </c>
      <c r="M2321" s="1">
        <v>621392</v>
      </c>
      <c r="N2321" t="s">
        <v>7559</v>
      </c>
      <c r="O2321">
        <v>94</v>
      </c>
      <c r="P2321">
        <f>VLOOKUP(D2321,CPI[],2,FALSE)</f>
        <v>144.5</v>
      </c>
      <c r="Q2321" s="5">
        <f>SUM(Movie[[#This Row],[gross]]*((VLOOKUP(2024,CPI[],2,FALSE))/Movie[[#This Row],[CPI numbers]]))</f>
        <v>1349001.1792387541</v>
      </c>
      <c r="R2321" s="4">
        <f>IF(Movie[[#This Row],[budget]]=0,0,SUM((Movie[[#This Row],[gross]]-Movie[[#This Row],[budget]])/Movie[[#This Row],[budget]]))</f>
        <v>-0.68930400000000003</v>
      </c>
    </row>
    <row r="2322" spans="1:18" x14ac:dyDescent="0.3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 s="1">
        <v>35000000</v>
      </c>
      <c r="M2322" s="1">
        <v>18635620</v>
      </c>
      <c r="N2322" t="s">
        <v>31</v>
      </c>
      <c r="O2322">
        <v>115</v>
      </c>
      <c r="P2322">
        <f>VLOOKUP(D2322,CPI[],2,FALSE)</f>
        <v>144.5</v>
      </c>
      <c r="Q2322" s="5">
        <f>SUM(Movie[[#This Row],[gross]]*((VLOOKUP(2024,CPI[],2,FALSE))/Movie[[#This Row],[CPI numbers]]))</f>
        <v>40456705.840830445</v>
      </c>
      <c r="R2322" s="4">
        <f>IF(Movie[[#This Row],[budget]]=0,0,SUM((Movie[[#This Row],[gross]]-Movie[[#This Row],[budget]])/Movie[[#This Row],[budget]]))</f>
        <v>-0.46755371428571429</v>
      </c>
    </row>
    <row r="2323" spans="1:18" x14ac:dyDescent="0.3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 s="1">
        <v>40000000</v>
      </c>
      <c r="M2323" s="1">
        <v>48198019</v>
      </c>
      <c r="N2323" t="s">
        <v>44</v>
      </c>
      <c r="O2323">
        <v>95</v>
      </c>
      <c r="P2323">
        <f>VLOOKUP(D2323,CPI[],2,FALSE)</f>
        <v>144.5</v>
      </c>
      <c r="Q2323" s="5">
        <f>SUM(Movie[[#This Row],[gross]]*((VLOOKUP(2024,CPI[],2,FALSE))/Movie[[#This Row],[CPI numbers]]))</f>
        <v>104634730.52110726</v>
      </c>
      <c r="R2323" s="4">
        <f>IF(Movie[[#This Row],[budget]]=0,0,SUM((Movie[[#This Row],[gross]]-Movie[[#This Row],[budget]])/Movie[[#This Row],[budget]]))</f>
        <v>0.20495047499999999</v>
      </c>
    </row>
    <row r="2324" spans="1:18" x14ac:dyDescent="0.3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 s="1">
        <v>30038362</v>
      </c>
      <c r="N2324" t="s">
        <v>23</v>
      </c>
      <c r="O2324">
        <v>109</v>
      </c>
      <c r="P2324">
        <f>VLOOKUP(D2324,CPI[],2,FALSE)</f>
        <v>144.5</v>
      </c>
      <c r="Q2324" s="5">
        <f>SUM(Movie[[#This Row],[gross]]*((VLOOKUP(2024,CPI[],2,FALSE))/Movie[[#This Row],[CPI numbers]]))</f>
        <v>65211309.061591685</v>
      </c>
      <c r="R2324" s="4">
        <f>IF(Movie[[#This Row],[budget]]=0,0,SUM((Movie[[#This Row],[gross]]-Movie[[#This Row],[budget]])/Movie[[#This Row],[budget]]))</f>
        <v>0</v>
      </c>
    </row>
    <row r="2325" spans="1:18" x14ac:dyDescent="0.3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 s="1">
        <v>1796389</v>
      </c>
      <c r="N2325" t="s">
        <v>7568</v>
      </c>
      <c r="O2325">
        <v>107</v>
      </c>
      <c r="P2325">
        <f>VLOOKUP(D2325,CPI[],2,FALSE)</f>
        <v>144.5</v>
      </c>
      <c r="Q2325" s="5">
        <f>SUM(Movie[[#This Row],[gross]]*((VLOOKUP(2024,CPI[],2,FALSE))/Movie[[#This Row],[CPI numbers]]))</f>
        <v>3899842.4173010373</v>
      </c>
      <c r="R2325" s="4">
        <f>IF(Movie[[#This Row],[budget]]=0,0,SUM((Movie[[#This Row],[gross]]-Movie[[#This Row],[budget]])/Movie[[#This Row],[budget]]))</f>
        <v>0</v>
      </c>
    </row>
    <row r="2326" spans="1:18" x14ac:dyDescent="0.3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 s="1">
        <v>11500000</v>
      </c>
      <c r="M2326" s="1">
        <v>3275585</v>
      </c>
      <c r="N2326" t="s">
        <v>7571</v>
      </c>
      <c r="O2326">
        <v>110</v>
      </c>
      <c r="P2326">
        <f>VLOOKUP(D2326,CPI[],2,FALSE)</f>
        <v>144.5</v>
      </c>
      <c r="Q2326" s="5">
        <f>SUM(Movie[[#This Row],[gross]]*((VLOOKUP(2024,CPI[],2,FALSE))/Movie[[#This Row],[CPI numbers]]))</f>
        <v>7111079.685121106</v>
      </c>
      <c r="R2326" s="4">
        <f>IF(Movie[[#This Row],[budget]]=0,0,SUM((Movie[[#This Row],[gross]]-Movie[[#This Row],[budget]])/Movie[[#This Row],[budget]]))</f>
        <v>-0.71516652173913042</v>
      </c>
    </row>
    <row r="2327" spans="1:18" x14ac:dyDescent="0.3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 s="1">
        <v>35000000</v>
      </c>
      <c r="M2327" s="1">
        <v>107198790</v>
      </c>
      <c r="N2327" t="s">
        <v>180</v>
      </c>
      <c r="O2327">
        <v>129</v>
      </c>
      <c r="P2327">
        <f>VLOOKUP(D2327,CPI[],2,FALSE)</f>
        <v>144.5</v>
      </c>
      <c r="Q2327" s="5">
        <f>SUM(Movie[[#This Row],[gross]]*((VLOOKUP(2024,CPI[],2,FALSE))/Movie[[#This Row],[CPI numbers]]))</f>
        <v>232721525.41868508</v>
      </c>
      <c r="R2327" s="4">
        <f>IF(Movie[[#This Row],[budget]]=0,0,SUM((Movie[[#This Row],[gross]]-Movie[[#This Row],[budget]])/Movie[[#This Row],[budget]]))</f>
        <v>2.0628225714285713</v>
      </c>
    </row>
    <row r="2328" spans="1:18" x14ac:dyDescent="0.3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 s="1">
        <v>30000000</v>
      </c>
      <c r="M2328" s="1">
        <v>11146270</v>
      </c>
      <c r="N2328" t="s">
        <v>61</v>
      </c>
      <c r="O2328">
        <v>96</v>
      </c>
      <c r="P2328">
        <f>VLOOKUP(D2328,CPI[],2,FALSE)</f>
        <v>144.5</v>
      </c>
      <c r="Q2328" s="5">
        <f>SUM(Movie[[#This Row],[gross]]*((VLOOKUP(2024,CPI[],2,FALSE))/Movie[[#This Row],[CPI numbers]]))</f>
        <v>24197819.370242212</v>
      </c>
      <c r="R2328" s="4">
        <f>IF(Movie[[#This Row],[budget]]=0,0,SUM((Movie[[#This Row],[gross]]-Movie[[#This Row],[budget]])/Movie[[#This Row],[budget]]))</f>
        <v>-0.62845766666666669</v>
      </c>
    </row>
    <row r="2329" spans="1:18" x14ac:dyDescent="0.3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 s="1">
        <v>21000000</v>
      </c>
      <c r="M2329" s="1">
        <v>42273609</v>
      </c>
      <c r="N2329" t="s">
        <v>554</v>
      </c>
      <c r="O2329">
        <v>96</v>
      </c>
      <c r="P2329">
        <f>VLOOKUP(D2329,CPI[],2,FALSE)</f>
        <v>144.5</v>
      </c>
      <c r="Q2329" s="5">
        <f>SUM(Movie[[#This Row],[gross]]*((VLOOKUP(2024,CPI[],2,FALSE))/Movie[[#This Row],[CPI numbers]]))</f>
        <v>91773225.905190304</v>
      </c>
      <c r="R2329" s="4">
        <f>IF(Movie[[#This Row],[budget]]=0,0,SUM((Movie[[#This Row],[gross]]-Movie[[#This Row],[budget]])/Movie[[#This Row],[budget]]))</f>
        <v>1.013029</v>
      </c>
    </row>
    <row r="2330" spans="1:18" x14ac:dyDescent="0.3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 s="1">
        <v>13000000</v>
      </c>
      <c r="M2330" s="1">
        <v>428868</v>
      </c>
      <c r="N2330" t="s">
        <v>7577</v>
      </c>
      <c r="O2330">
        <v>87</v>
      </c>
      <c r="P2330">
        <f>VLOOKUP(D2330,CPI[],2,FALSE)</f>
        <v>144.5</v>
      </c>
      <c r="Q2330" s="5">
        <f>SUM(Movie[[#This Row],[gross]]*((VLOOKUP(2024,CPI[],2,FALSE))/Movie[[#This Row],[CPI numbers]]))</f>
        <v>931044.23252595146</v>
      </c>
      <c r="R2330" s="4">
        <f>IF(Movie[[#This Row],[budget]]=0,0,SUM((Movie[[#This Row],[gross]]-Movie[[#This Row],[budget]])/Movie[[#This Row],[budget]]))</f>
        <v>-0.96701015384615385</v>
      </c>
    </row>
    <row r="2331" spans="1:18" x14ac:dyDescent="0.3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 s="1">
        <v>152972</v>
      </c>
      <c r="N2331" t="s">
        <v>7583</v>
      </c>
      <c r="O2331">
        <v>134</v>
      </c>
      <c r="P2331">
        <f>VLOOKUP(D2331,CPI[],2,FALSE)</f>
        <v>144.5</v>
      </c>
      <c r="Q2331" s="5">
        <f>SUM(Movie[[#This Row],[gross]]*((VLOOKUP(2024,CPI[],2,FALSE))/Movie[[#This Row],[CPI numbers]]))</f>
        <v>332092.15501730097</v>
      </c>
      <c r="R2331" s="4">
        <f>IF(Movie[[#This Row],[budget]]=0,0,SUM((Movie[[#This Row],[gross]]-Movie[[#This Row],[budget]])/Movie[[#This Row],[budget]]))</f>
        <v>0</v>
      </c>
    </row>
    <row r="2332" spans="1:18" x14ac:dyDescent="0.3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 s="1">
        <v>2600000</v>
      </c>
      <c r="M2332" s="1">
        <v>2850263</v>
      </c>
      <c r="N2332" t="s">
        <v>7588</v>
      </c>
      <c r="O2332">
        <v>91</v>
      </c>
      <c r="P2332">
        <f>VLOOKUP(D2332,CPI[],2,FALSE)</f>
        <v>144.5</v>
      </c>
      <c r="Q2332" s="5">
        <f>SUM(Movie[[#This Row],[gross]]*((VLOOKUP(2024,CPI[],2,FALSE))/Movie[[#This Row],[CPI numbers]]))</f>
        <v>6187733.5854671272</v>
      </c>
      <c r="R2332" s="4">
        <f>IF(Movie[[#This Row],[budget]]=0,0,SUM((Movie[[#This Row],[gross]]-Movie[[#This Row],[budget]])/Movie[[#This Row],[budget]]))</f>
        <v>9.6254999999999993E-2</v>
      </c>
    </row>
    <row r="2333" spans="1:18" x14ac:dyDescent="0.3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 s="1">
        <v>14000000</v>
      </c>
      <c r="M2333" s="1">
        <v>1029721</v>
      </c>
      <c r="N2333" t="s">
        <v>44</v>
      </c>
      <c r="O2333">
        <v>116</v>
      </c>
      <c r="P2333">
        <f>VLOOKUP(D2333,CPI[],2,FALSE)</f>
        <v>144.5</v>
      </c>
      <c r="Q2333" s="5">
        <f>SUM(Movie[[#This Row],[gross]]*((VLOOKUP(2024,CPI[],2,FALSE))/Movie[[#This Row],[CPI numbers]]))</f>
        <v>2235456.5930795847</v>
      </c>
      <c r="R2333" s="4">
        <f>IF(Movie[[#This Row],[budget]]=0,0,SUM((Movie[[#This Row],[gross]]-Movie[[#This Row],[budget]])/Movie[[#This Row],[budget]]))</f>
        <v>-0.92644850000000001</v>
      </c>
    </row>
    <row r="2334" spans="1:18" x14ac:dyDescent="0.3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 s="1">
        <v>14543394</v>
      </c>
      <c r="N2334" t="s">
        <v>180</v>
      </c>
      <c r="O2334">
        <v>109</v>
      </c>
      <c r="P2334">
        <f>VLOOKUP(D2334,CPI[],2,FALSE)</f>
        <v>144.5</v>
      </c>
      <c r="Q2334" s="5">
        <f>SUM(Movie[[#This Row],[gross]]*((VLOOKUP(2024,CPI[],2,FALSE))/Movie[[#This Row],[CPI numbers]]))</f>
        <v>31572752.233910032</v>
      </c>
      <c r="R2334" s="4">
        <f>IF(Movie[[#This Row],[budget]]=0,0,SUM((Movie[[#This Row],[gross]]-Movie[[#This Row],[budget]])/Movie[[#This Row],[budget]]))</f>
        <v>0</v>
      </c>
    </row>
    <row r="2335" spans="1:18" x14ac:dyDescent="0.3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 s="1">
        <v>40000000</v>
      </c>
      <c r="M2335" s="1">
        <v>6265311</v>
      </c>
      <c r="N2335" t="s">
        <v>2043</v>
      </c>
      <c r="O2335">
        <v>140</v>
      </c>
      <c r="P2335">
        <f>VLOOKUP(D2335,CPI[],2,FALSE)</f>
        <v>144.5</v>
      </c>
      <c r="Q2335" s="5">
        <f>SUM(Movie[[#This Row],[gross]]*((VLOOKUP(2024,CPI[],2,FALSE))/Movie[[#This Row],[CPI numbers]]))</f>
        <v>13601578.274740484</v>
      </c>
      <c r="R2335" s="4">
        <f>IF(Movie[[#This Row],[budget]]=0,0,SUM((Movie[[#This Row],[gross]]-Movie[[#This Row],[budget]])/Movie[[#This Row],[budget]]))</f>
        <v>-0.84336722500000005</v>
      </c>
    </row>
    <row r="2336" spans="1:18" x14ac:dyDescent="0.3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 s="1">
        <v>12324660</v>
      </c>
      <c r="N2336" t="s">
        <v>118</v>
      </c>
      <c r="O2336">
        <v>90</v>
      </c>
      <c r="P2336">
        <f>VLOOKUP(D2336,CPI[],2,FALSE)</f>
        <v>144.5</v>
      </c>
      <c r="Q2336" s="5">
        <f>SUM(Movie[[#This Row],[gross]]*((VLOOKUP(2024,CPI[],2,FALSE))/Movie[[#This Row],[CPI numbers]]))</f>
        <v>26756026.588235293</v>
      </c>
      <c r="R2336" s="4">
        <f>IF(Movie[[#This Row],[budget]]=0,0,SUM((Movie[[#This Row],[gross]]-Movie[[#This Row],[budget]])/Movie[[#This Row],[budget]]))</f>
        <v>0</v>
      </c>
    </row>
    <row r="2337" spans="1:18" x14ac:dyDescent="0.3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 s="1">
        <v>35000000</v>
      </c>
      <c r="M2337" s="1">
        <v>4858139</v>
      </c>
      <c r="N2337" t="s">
        <v>7419</v>
      </c>
      <c r="O2337">
        <v>123</v>
      </c>
      <c r="P2337">
        <f>VLOOKUP(D2337,CPI[],2,FALSE)</f>
        <v>144.5</v>
      </c>
      <c r="Q2337" s="5">
        <f>SUM(Movie[[#This Row],[gross]]*((VLOOKUP(2024,CPI[],2,FALSE))/Movie[[#This Row],[CPI numbers]]))</f>
        <v>10546700.375778545</v>
      </c>
      <c r="R2337" s="4">
        <f>IF(Movie[[#This Row],[budget]]=0,0,SUM((Movie[[#This Row],[gross]]-Movie[[#This Row],[budget]])/Movie[[#This Row],[budget]]))</f>
        <v>-0.86119602857142852</v>
      </c>
    </row>
    <row r="2338" spans="1:18" x14ac:dyDescent="0.3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 s="1">
        <v>14000000</v>
      </c>
      <c r="M2338" s="1">
        <v>63513743</v>
      </c>
      <c r="N2338" t="s">
        <v>7604</v>
      </c>
      <c r="O2338">
        <v>120</v>
      </c>
      <c r="P2338">
        <f>VLOOKUP(D2338,CPI[],2,FALSE)</f>
        <v>144.5</v>
      </c>
      <c r="Q2338" s="5">
        <f>SUM(Movie[[#This Row],[gross]]*((VLOOKUP(2024,CPI[],2,FALSE))/Movie[[#This Row],[CPI numbers]]))</f>
        <v>137884160.40899652</v>
      </c>
      <c r="R2338" s="4">
        <f>IF(Movie[[#This Row],[budget]]=0,0,SUM((Movie[[#This Row],[gross]]-Movie[[#This Row],[budget]])/Movie[[#This Row],[budget]]))</f>
        <v>3.5366959285714286</v>
      </c>
    </row>
    <row r="2339" spans="1:18" x14ac:dyDescent="0.3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 s="1">
        <v>14000000</v>
      </c>
      <c r="M2339" s="1">
        <v>27515786</v>
      </c>
      <c r="N2339" t="s">
        <v>31</v>
      </c>
      <c r="O2339">
        <v>109</v>
      </c>
      <c r="P2339">
        <f>VLOOKUP(D2339,CPI[],2,FALSE)</f>
        <v>144.5</v>
      </c>
      <c r="Q2339" s="5">
        <f>SUM(Movie[[#This Row],[gross]]*((VLOOKUP(2024,CPI[],2,FALSE))/Movie[[#This Row],[CPI numbers]]))</f>
        <v>59734962.409688577</v>
      </c>
      <c r="R2339" s="4">
        <f>IF(Movie[[#This Row],[budget]]=0,0,SUM((Movie[[#This Row],[gross]]-Movie[[#This Row],[budget]])/Movie[[#This Row],[budget]]))</f>
        <v>0.96541328571428575</v>
      </c>
    </row>
    <row r="2340" spans="1:18" x14ac:dyDescent="0.3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 s="1">
        <v>11000000</v>
      </c>
      <c r="M2340" s="1">
        <v>32901136</v>
      </c>
      <c r="N2340" t="s">
        <v>5721</v>
      </c>
      <c r="O2340">
        <v>139</v>
      </c>
      <c r="P2340">
        <f>VLOOKUP(D2340,CPI[],2,FALSE)</f>
        <v>144.5</v>
      </c>
      <c r="Q2340" s="5">
        <f>SUM(Movie[[#This Row],[gross]]*((VLOOKUP(2024,CPI[],2,FALSE))/Movie[[#This Row],[CPI numbers]]))</f>
        <v>71426203.205536321</v>
      </c>
      <c r="R2340" s="4">
        <f>IF(Movie[[#This Row],[budget]]=0,0,SUM((Movie[[#This Row],[gross]]-Movie[[#This Row],[budget]])/Movie[[#This Row],[budget]]))</f>
        <v>1.9910123636363637</v>
      </c>
    </row>
    <row r="2341" spans="1:18" x14ac:dyDescent="0.3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 s="1">
        <v>322975</v>
      </c>
      <c r="N2341" t="s">
        <v>5936</v>
      </c>
      <c r="O2341">
        <v>101</v>
      </c>
      <c r="P2341">
        <f>VLOOKUP(D2341,CPI[],2,FALSE)</f>
        <v>144.5</v>
      </c>
      <c r="Q2341" s="5">
        <f>SUM(Movie[[#This Row],[gross]]*((VLOOKUP(2024,CPI[],2,FALSE))/Movie[[#This Row],[CPI numbers]]))</f>
        <v>701157.49134948093</v>
      </c>
      <c r="R2341" s="4">
        <f>IF(Movie[[#This Row],[budget]]=0,0,SUM((Movie[[#This Row],[gross]]-Movie[[#This Row],[budget]])/Movie[[#This Row],[budget]]))</f>
        <v>0</v>
      </c>
    </row>
    <row r="2342" spans="1:18" x14ac:dyDescent="0.3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 s="1">
        <v>7500000</v>
      </c>
      <c r="M2342" s="1">
        <v>18898806</v>
      </c>
      <c r="N2342" t="s">
        <v>118</v>
      </c>
      <c r="O2342">
        <v>102</v>
      </c>
      <c r="P2342">
        <f>VLOOKUP(D2342,CPI[],2,FALSE)</f>
        <v>144.5</v>
      </c>
      <c r="Q2342" s="5">
        <f>SUM(Movie[[#This Row],[gross]]*((VLOOKUP(2024,CPI[],2,FALSE))/Movie[[#This Row],[CPI numbers]]))</f>
        <v>41028065.343944632</v>
      </c>
      <c r="R2342" s="4">
        <f>IF(Movie[[#This Row],[budget]]=0,0,SUM((Movie[[#This Row],[gross]]-Movie[[#This Row],[budget]])/Movie[[#This Row],[budget]]))</f>
        <v>1.5198408000000001</v>
      </c>
    </row>
    <row r="2343" spans="1:18" x14ac:dyDescent="0.3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 s="1">
        <v>6000000</v>
      </c>
      <c r="M2343" s="1">
        <v>5635204</v>
      </c>
      <c r="N2343" t="s">
        <v>1407</v>
      </c>
      <c r="O2343">
        <v>76</v>
      </c>
      <c r="P2343">
        <f>VLOOKUP(D2343,CPI[],2,FALSE)</f>
        <v>144.5</v>
      </c>
      <c r="Q2343" s="5">
        <f>SUM(Movie[[#This Row],[gross]]*((VLOOKUP(2024,CPI[],2,FALSE))/Movie[[#This Row],[CPI numbers]]))</f>
        <v>12233657.403460206</v>
      </c>
      <c r="R2343" s="4">
        <f>IF(Movie[[#This Row],[budget]]=0,0,SUM((Movie[[#This Row],[gross]]-Movie[[#This Row],[budget]])/Movie[[#This Row],[budget]]))</f>
        <v>-6.079933333333333E-2</v>
      </c>
    </row>
    <row r="2344" spans="1:18" x14ac:dyDescent="0.3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 s="1">
        <v>11000000</v>
      </c>
      <c r="M2344" s="1">
        <v>29296</v>
      </c>
      <c r="N2344" t="s">
        <v>7620</v>
      </c>
      <c r="O2344">
        <v>80</v>
      </c>
      <c r="P2344">
        <f>VLOOKUP(D2344,CPI[],2,FALSE)</f>
        <v>144.5</v>
      </c>
      <c r="Q2344" s="5">
        <f>SUM(Movie[[#This Row],[gross]]*((VLOOKUP(2024,CPI[],2,FALSE))/Movie[[#This Row],[CPI numbers]]))</f>
        <v>63599.689965397913</v>
      </c>
      <c r="R2344" s="4">
        <f>IF(Movie[[#This Row],[budget]]=0,0,SUM((Movie[[#This Row],[gross]]-Movie[[#This Row],[budget]])/Movie[[#This Row],[budget]]))</f>
        <v>-0.99733672727272726</v>
      </c>
    </row>
    <row r="2345" spans="1:18" x14ac:dyDescent="0.3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 s="1">
        <v>5632086</v>
      </c>
      <c r="N2345" t="s">
        <v>5721</v>
      </c>
      <c r="O2345">
        <v>112</v>
      </c>
      <c r="P2345">
        <f>VLOOKUP(D2345,CPI[],2,FALSE)</f>
        <v>144.5</v>
      </c>
      <c r="Q2345" s="5">
        <f>SUM(Movie[[#This Row],[gross]]*((VLOOKUP(2024,CPI[],2,FALSE))/Movie[[#This Row],[CPI numbers]]))</f>
        <v>12226888.430449825</v>
      </c>
      <c r="R2345" s="4">
        <f>IF(Movie[[#This Row],[budget]]=0,0,SUM((Movie[[#This Row],[gross]]-Movie[[#This Row],[budget]])/Movie[[#This Row],[budget]]))</f>
        <v>0</v>
      </c>
    </row>
    <row r="2346" spans="1:18" x14ac:dyDescent="0.3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 s="1">
        <v>25000000</v>
      </c>
      <c r="M2346" s="1">
        <v>16589540</v>
      </c>
      <c r="N2346" t="s">
        <v>61</v>
      </c>
      <c r="O2346">
        <v>104</v>
      </c>
      <c r="P2346">
        <f>VLOOKUP(D2346,CPI[],2,FALSE)</f>
        <v>144.5</v>
      </c>
      <c r="Q2346" s="5">
        <f>SUM(Movie[[#This Row],[gross]]*((VLOOKUP(2024,CPI[],2,FALSE))/Movie[[#This Row],[CPI numbers]]))</f>
        <v>36014800.678200684</v>
      </c>
      <c r="R2346" s="4">
        <f>IF(Movie[[#This Row],[budget]]=0,0,SUM((Movie[[#This Row],[gross]]-Movie[[#This Row],[budget]])/Movie[[#This Row],[budget]]))</f>
        <v>-0.33641840000000001</v>
      </c>
    </row>
    <row r="2347" spans="1:18" x14ac:dyDescent="0.3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 s="1">
        <v>15185672</v>
      </c>
      <c r="N2347" t="s">
        <v>5109</v>
      </c>
      <c r="O2347">
        <v>120</v>
      </c>
      <c r="P2347">
        <f>VLOOKUP(D2347,CPI[],2,FALSE)</f>
        <v>144.5</v>
      </c>
      <c r="Q2347" s="5">
        <f>SUM(Movie[[#This Row],[gross]]*((VLOOKUP(2024,CPI[],2,FALSE))/Movie[[#This Row],[CPI numbers]]))</f>
        <v>32967095.546020757</v>
      </c>
      <c r="R2347" s="4">
        <f>IF(Movie[[#This Row],[budget]]=0,0,SUM((Movie[[#This Row],[gross]]-Movie[[#This Row],[budget]])/Movie[[#This Row],[budget]]))</f>
        <v>0</v>
      </c>
    </row>
    <row r="2348" spans="1:18" x14ac:dyDescent="0.3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 s="1">
        <v>800000</v>
      </c>
      <c r="M2348" s="1">
        <v>1001437</v>
      </c>
      <c r="N2348" t="s">
        <v>7633</v>
      </c>
      <c r="O2348">
        <v>114</v>
      </c>
      <c r="P2348">
        <f>VLOOKUP(D2348,CPI[],2,FALSE)</f>
        <v>144.5</v>
      </c>
      <c r="Q2348" s="5">
        <f>SUM(Movie[[#This Row],[gross]]*((VLOOKUP(2024,CPI[],2,FALSE))/Movie[[#This Row],[CPI numbers]]))</f>
        <v>2174053.8885813146</v>
      </c>
      <c r="R2348" s="4">
        <f>IF(Movie[[#This Row],[budget]]=0,0,SUM((Movie[[#This Row],[gross]]-Movie[[#This Row],[budget]])/Movie[[#This Row],[budget]]))</f>
        <v>0.25179625</v>
      </c>
    </row>
    <row r="2349" spans="1:18" x14ac:dyDescent="0.3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 s="1">
        <v>12000000</v>
      </c>
      <c r="M2349" s="1">
        <v>6405918</v>
      </c>
      <c r="N2349" t="s">
        <v>118</v>
      </c>
      <c r="O2349">
        <v>112</v>
      </c>
      <c r="P2349">
        <f>VLOOKUP(D2349,CPI[],2,FALSE)</f>
        <v>144.5</v>
      </c>
      <c r="Q2349" s="5">
        <f>SUM(Movie[[#This Row],[gross]]*((VLOOKUP(2024,CPI[],2,FALSE))/Movie[[#This Row],[CPI numbers]]))</f>
        <v>13906826.827681659</v>
      </c>
      <c r="R2349" s="4">
        <f>IF(Movie[[#This Row],[budget]]=0,0,SUM((Movie[[#This Row],[gross]]-Movie[[#This Row],[budget]])/Movie[[#This Row],[budget]]))</f>
        <v>-0.46617350000000002</v>
      </c>
    </row>
    <row r="2350" spans="1:18" x14ac:dyDescent="0.3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 s="1">
        <v>24760338</v>
      </c>
      <c r="N2350" t="s">
        <v>7588</v>
      </c>
      <c r="O2350">
        <v>115</v>
      </c>
      <c r="P2350">
        <f>VLOOKUP(D2350,CPI[],2,FALSE)</f>
        <v>144.5</v>
      </c>
      <c r="Q2350" s="5">
        <f>SUM(Movie[[#This Row],[gross]]*((VLOOKUP(2024,CPI[],2,FALSE))/Movie[[#This Row],[CPI numbers]]))</f>
        <v>53753065.955709338</v>
      </c>
      <c r="R2350" s="4">
        <f>IF(Movie[[#This Row],[budget]]=0,0,SUM((Movie[[#This Row],[gross]]-Movie[[#This Row],[budget]])/Movie[[#This Row],[budget]]))</f>
        <v>0</v>
      </c>
    </row>
    <row r="2351" spans="1:18" x14ac:dyDescent="0.3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 s="1">
        <v>4000000</v>
      </c>
      <c r="M2351" s="1">
        <v>6122607</v>
      </c>
      <c r="N2351" t="s">
        <v>7644</v>
      </c>
      <c r="O2351">
        <v>171</v>
      </c>
      <c r="P2351">
        <f>VLOOKUP(D2351,CPI[],2,FALSE)</f>
        <v>144.5</v>
      </c>
      <c r="Q2351" s="5">
        <f>SUM(Movie[[#This Row],[gross]]*((VLOOKUP(2024,CPI[],2,FALSE))/Movie[[#This Row],[CPI numbers]]))</f>
        <v>13291777.272664359</v>
      </c>
      <c r="R2351" s="4">
        <f>IF(Movie[[#This Row],[budget]]=0,0,SUM((Movie[[#This Row],[gross]]-Movie[[#This Row],[budget]])/Movie[[#This Row],[budget]]))</f>
        <v>0.53065174999999998</v>
      </c>
    </row>
    <row r="2352" spans="1:18" x14ac:dyDescent="0.3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 s="1">
        <v>18994653</v>
      </c>
      <c r="N2352" t="s">
        <v>6531</v>
      </c>
      <c r="O2352">
        <v>98</v>
      </c>
      <c r="P2352">
        <f>VLOOKUP(D2352,CPI[],2,FALSE)</f>
        <v>144.5</v>
      </c>
      <c r="Q2352" s="5">
        <f>SUM(Movie[[#This Row],[gross]]*((VLOOKUP(2024,CPI[],2,FALSE))/Movie[[#This Row],[CPI numbers]]))</f>
        <v>41236142.879584767</v>
      </c>
      <c r="R2352" s="4">
        <f>IF(Movie[[#This Row],[budget]]=0,0,SUM((Movie[[#This Row],[gross]]-Movie[[#This Row],[budget]])/Movie[[#This Row],[budget]]))</f>
        <v>0</v>
      </c>
    </row>
    <row r="2353" spans="1:18" x14ac:dyDescent="0.3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 s="1">
        <v>21000000</v>
      </c>
      <c r="M2353" s="1">
        <v>12526677</v>
      </c>
      <c r="N2353" t="s">
        <v>6210</v>
      </c>
      <c r="O2353">
        <v>110</v>
      </c>
      <c r="P2353">
        <f>VLOOKUP(D2353,CPI[],2,FALSE)</f>
        <v>144.5</v>
      </c>
      <c r="Q2353" s="5">
        <f>SUM(Movie[[#This Row],[gross]]*((VLOOKUP(2024,CPI[],2,FALSE))/Movie[[#This Row],[CPI numbers]]))</f>
        <v>27194592.213840827</v>
      </c>
      <c r="R2353" s="4">
        <f>IF(Movie[[#This Row],[budget]]=0,0,SUM((Movie[[#This Row],[gross]]-Movie[[#This Row],[budget]])/Movie[[#This Row],[budget]]))</f>
        <v>-0.40349157142857145</v>
      </c>
    </row>
    <row r="2354" spans="1:18" x14ac:dyDescent="0.3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 s="1">
        <v>22000000</v>
      </c>
      <c r="M2354" s="1">
        <v>25842377</v>
      </c>
      <c r="N2354" t="s">
        <v>7375</v>
      </c>
      <c r="O2354">
        <v>131</v>
      </c>
      <c r="P2354">
        <f>VLOOKUP(D2354,CPI[],2,FALSE)</f>
        <v>144.5</v>
      </c>
      <c r="Q2354" s="5">
        <f>SUM(Movie[[#This Row],[gross]]*((VLOOKUP(2024,CPI[],2,FALSE))/Movie[[#This Row],[CPI numbers]]))</f>
        <v>56102101.487197228</v>
      </c>
      <c r="R2354" s="4">
        <f>IF(Movie[[#This Row],[budget]]=0,0,SUM((Movie[[#This Row],[gross]]-Movie[[#This Row],[budget]])/Movie[[#This Row],[budget]]))</f>
        <v>0.17465349999999999</v>
      </c>
    </row>
    <row r="2355" spans="1:18" x14ac:dyDescent="0.3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 s="1">
        <v>19000000</v>
      </c>
      <c r="M2355" s="1">
        <v>112547</v>
      </c>
      <c r="N2355" t="s">
        <v>6512</v>
      </c>
      <c r="O2355">
        <v>142</v>
      </c>
      <c r="P2355">
        <f>VLOOKUP(D2355,CPI[],2,FALSE)</f>
        <v>144.5</v>
      </c>
      <c r="Q2355" s="5">
        <f>SUM(Movie[[#This Row],[gross]]*((VLOOKUP(2024,CPI[],2,FALSE))/Movie[[#This Row],[CPI numbers]]))</f>
        <v>244332.13771626295</v>
      </c>
      <c r="R2355" s="4">
        <f>IF(Movie[[#This Row],[budget]]=0,0,SUM((Movie[[#This Row],[gross]]-Movie[[#This Row],[budget]])/Movie[[#This Row],[budget]]))</f>
        <v>-0.99407647368421048</v>
      </c>
    </row>
    <row r="2356" spans="1:18" x14ac:dyDescent="0.3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 s="1">
        <v>15000000</v>
      </c>
      <c r="M2356" s="1">
        <v>22189039</v>
      </c>
      <c r="N2356" t="s">
        <v>31</v>
      </c>
      <c r="O2356">
        <v>94</v>
      </c>
      <c r="P2356">
        <f>VLOOKUP(D2356,CPI[],2,FALSE)</f>
        <v>144.5</v>
      </c>
      <c r="Q2356" s="5">
        <f>SUM(Movie[[#This Row],[gross]]*((VLOOKUP(2024,CPI[],2,FALSE))/Movie[[#This Row],[CPI numbers]]))</f>
        <v>48170944.874048434</v>
      </c>
      <c r="R2356" s="4">
        <f>IF(Movie[[#This Row],[budget]]=0,0,SUM((Movie[[#This Row],[gross]]-Movie[[#This Row],[budget]])/Movie[[#This Row],[budget]]))</f>
        <v>0.47926926666666669</v>
      </c>
    </row>
    <row r="2357" spans="1:18" x14ac:dyDescent="0.3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 s="1">
        <v>8000000</v>
      </c>
      <c r="M2357" s="1">
        <v>1214231</v>
      </c>
      <c r="N2357" t="s">
        <v>7659</v>
      </c>
      <c r="O2357">
        <v>103</v>
      </c>
      <c r="P2357">
        <f>VLOOKUP(D2357,CPI[],2,FALSE)</f>
        <v>144.5</v>
      </c>
      <c r="Q2357" s="5">
        <f>SUM(Movie[[#This Row],[gross]]*((VLOOKUP(2024,CPI[],2,FALSE))/Movie[[#This Row],[CPI numbers]]))</f>
        <v>2636015.6726643597</v>
      </c>
      <c r="R2357" s="4">
        <f>IF(Movie[[#This Row],[budget]]=0,0,SUM((Movie[[#This Row],[gross]]-Movie[[#This Row],[budget]])/Movie[[#This Row],[budget]]))</f>
        <v>-0.84822112500000002</v>
      </c>
    </row>
    <row r="2358" spans="1:18" x14ac:dyDescent="0.3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 s="1">
        <v>19000000</v>
      </c>
      <c r="M2358" s="1">
        <v>11081586</v>
      </c>
      <c r="N2358" t="s">
        <v>61</v>
      </c>
      <c r="O2358">
        <v>97</v>
      </c>
      <c r="P2358">
        <f>VLOOKUP(D2358,CPI[],2,FALSE)</f>
        <v>144.5</v>
      </c>
      <c r="Q2358" s="5">
        <f>SUM(Movie[[#This Row],[gross]]*((VLOOKUP(2024,CPI[],2,FALSE))/Movie[[#This Row],[CPI numbers]]))</f>
        <v>24057394.658823527</v>
      </c>
      <c r="R2358" s="4">
        <f>IF(Movie[[#This Row],[budget]]=0,0,SUM((Movie[[#This Row],[gross]]-Movie[[#This Row],[budget]])/Movie[[#This Row],[budget]]))</f>
        <v>-0.41675863157894738</v>
      </c>
    </row>
    <row r="2359" spans="1:18" x14ac:dyDescent="0.3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 s="1">
        <v>9317021</v>
      </c>
      <c r="N2359" t="s">
        <v>61</v>
      </c>
      <c r="O2359">
        <v>72</v>
      </c>
      <c r="P2359">
        <f>VLOOKUP(D2359,CPI[],2,FALSE)</f>
        <v>144.5</v>
      </c>
      <c r="Q2359" s="5">
        <f>SUM(Movie[[#This Row],[gross]]*((VLOOKUP(2024,CPI[],2,FALSE))/Movie[[#This Row],[CPI numbers]]))</f>
        <v>20226640.053287193</v>
      </c>
      <c r="R2359" s="4">
        <f>IF(Movie[[#This Row],[budget]]=0,0,SUM((Movie[[#This Row],[gross]]-Movie[[#This Row],[budget]])/Movie[[#This Row],[budget]]))</f>
        <v>0</v>
      </c>
    </row>
    <row r="2360" spans="1:18" x14ac:dyDescent="0.3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 s="1">
        <v>8000000</v>
      </c>
      <c r="M2360" s="1">
        <v>2502551</v>
      </c>
      <c r="N2360" t="s">
        <v>7664</v>
      </c>
      <c r="O2360">
        <v>98</v>
      </c>
      <c r="P2360">
        <f>VLOOKUP(D2360,CPI[],2,FALSE)</f>
        <v>144.5</v>
      </c>
      <c r="Q2360" s="5">
        <f>SUM(Movie[[#This Row],[gross]]*((VLOOKUP(2024,CPI[],2,FALSE))/Movie[[#This Row],[CPI numbers]]))</f>
        <v>5432873.6934256051</v>
      </c>
      <c r="R2360" s="4">
        <f>IF(Movie[[#This Row],[budget]]=0,0,SUM((Movie[[#This Row],[gross]]-Movie[[#This Row],[budget]])/Movie[[#This Row],[budget]]))</f>
        <v>-0.68718112499999995</v>
      </c>
    </row>
    <row r="2361" spans="1:18" x14ac:dyDescent="0.3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 s="1">
        <v>15000000</v>
      </c>
      <c r="M2361" s="1">
        <v>23032565</v>
      </c>
      <c r="N2361" t="s">
        <v>2092</v>
      </c>
      <c r="O2361">
        <v>112</v>
      </c>
      <c r="P2361">
        <f>VLOOKUP(D2361,CPI[],2,FALSE)</f>
        <v>144.5</v>
      </c>
      <c r="Q2361" s="5">
        <f>SUM(Movie[[#This Row],[gross]]*((VLOOKUP(2024,CPI[],2,FALSE))/Movie[[#This Row],[CPI numbers]]))</f>
        <v>50002184.363321796</v>
      </c>
      <c r="R2361" s="4">
        <f>IF(Movie[[#This Row],[budget]]=0,0,SUM((Movie[[#This Row],[gross]]-Movie[[#This Row],[budget]])/Movie[[#This Row],[budget]]))</f>
        <v>0.53550433333333336</v>
      </c>
    </row>
    <row r="2362" spans="1:18" x14ac:dyDescent="0.3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 s="1">
        <v>12000000</v>
      </c>
      <c r="M2362" s="1">
        <v>5086909</v>
      </c>
      <c r="N2362" t="s">
        <v>180</v>
      </c>
      <c r="O2362">
        <v>95</v>
      </c>
      <c r="P2362">
        <f>VLOOKUP(D2362,CPI[],2,FALSE)</f>
        <v>144.5</v>
      </c>
      <c r="Q2362" s="5">
        <f>SUM(Movie[[#This Row],[gross]]*((VLOOKUP(2024,CPI[],2,FALSE))/Movie[[#This Row],[CPI numbers]]))</f>
        <v>11043345.005536331</v>
      </c>
      <c r="R2362" s="4">
        <f>IF(Movie[[#This Row],[budget]]=0,0,SUM((Movie[[#This Row],[gross]]-Movie[[#This Row],[budget]])/Movie[[#This Row],[budget]]))</f>
        <v>-0.57609091666666667</v>
      </c>
    </row>
    <row r="2363" spans="1:18" x14ac:dyDescent="0.3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 s="1">
        <v>6995302</v>
      </c>
      <c r="N2363" t="s">
        <v>7670</v>
      </c>
      <c r="O2363">
        <v>122</v>
      </c>
      <c r="P2363">
        <f>VLOOKUP(D2363,CPI[],2,FALSE)</f>
        <v>144.5</v>
      </c>
      <c r="Q2363" s="5">
        <f>SUM(Movie[[#This Row],[gross]]*((VLOOKUP(2024,CPI[],2,FALSE))/Movie[[#This Row],[CPI numbers]]))</f>
        <v>15186340.743252594</v>
      </c>
      <c r="R2363" s="4">
        <f>IF(Movie[[#This Row],[budget]]=0,0,SUM((Movie[[#This Row],[gross]]-Movie[[#This Row],[budget]])/Movie[[#This Row],[budget]]))</f>
        <v>0</v>
      </c>
    </row>
    <row r="2364" spans="1:18" x14ac:dyDescent="0.3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 s="1">
        <v>13500000</v>
      </c>
      <c r="M2364" s="1">
        <v>11330911</v>
      </c>
      <c r="N2364" t="s">
        <v>2100</v>
      </c>
      <c r="O2364">
        <v>104</v>
      </c>
      <c r="P2364">
        <f>VLOOKUP(D2364,CPI[],2,FALSE)</f>
        <v>144.5</v>
      </c>
      <c r="Q2364" s="5">
        <f>SUM(Movie[[#This Row],[gross]]*((VLOOKUP(2024,CPI[],2,FALSE))/Movie[[#This Row],[CPI numbers]]))</f>
        <v>24598662.842214528</v>
      </c>
      <c r="R2364" s="4">
        <f>IF(Movie[[#This Row],[budget]]=0,0,SUM((Movie[[#This Row],[gross]]-Movie[[#This Row],[budget]])/Movie[[#This Row],[budget]]))</f>
        <v>-0.16067325925925927</v>
      </c>
    </row>
    <row r="2365" spans="1:18" x14ac:dyDescent="0.3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 s="1">
        <v>4916135</v>
      </c>
      <c r="N2365" t="s">
        <v>2026</v>
      </c>
      <c r="O2365">
        <v>87</v>
      </c>
      <c r="P2365">
        <f>VLOOKUP(D2365,CPI[],2,FALSE)</f>
        <v>144.5</v>
      </c>
      <c r="Q2365" s="5">
        <f>SUM(Movie[[#This Row],[gross]]*((VLOOKUP(2024,CPI[],2,FALSE))/Movie[[#This Row],[CPI numbers]]))</f>
        <v>10672605.878892733</v>
      </c>
      <c r="R2365" s="4">
        <f>IF(Movie[[#This Row],[budget]]=0,0,SUM((Movie[[#This Row],[gross]]-Movie[[#This Row],[budget]])/Movie[[#This Row],[budget]]))</f>
        <v>0</v>
      </c>
    </row>
    <row r="2366" spans="1:18" x14ac:dyDescent="0.3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 s="1">
        <v>7000000</v>
      </c>
      <c r="M2366" s="1">
        <v>12741891</v>
      </c>
      <c r="N2366" t="s">
        <v>7676</v>
      </c>
      <c r="O2366">
        <v>97</v>
      </c>
      <c r="P2366">
        <f>VLOOKUP(D2366,CPI[],2,FALSE)</f>
        <v>144.5</v>
      </c>
      <c r="Q2366" s="5">
        <f>SUM(Movie[[#This Row],[gross]]*((VLOOKUP(2024,CPI[],2,FALSE))/Movie[[#This Row],[CPI numbers]]))</f>
        <v>27661807.658823527</v>
      </c>
      <c r="R2366" s="4">
        <f>IF(Movie[[#This Row],[budget]]=0,0,SUM((Movie[[#This Row],[gross]]-Movie[[#This Row],[budget]])/Movie[[#This Row],[budget]]))</f>
        <v>0.82027014285714284</v>
      </c>
    </row>
    <row r="2367" spans="1:18" x14ac:dyDescent="0.3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 s="1">
        <v>659810</v>
      </c>
      <c r="N2367" t="s">
        <v>7681</v>
      </c>
      <c r="O2367">
        <v>107</v>
      </c>
      <c r="P2367">
        <f>VLOOKUP(D2367,CPI[],2,FALSE)</f>
        <v>144.5</v>
      </c>
      <c r="Q2367" s="5">
        <f>SUM(Movie[[#This Row],[gross]]*((VLOOKUP(2024,CPI[],2,FALSE))/Movie[[#This Row],[CPI numbers]]))</f>
        <v>1432404.131487889</v>
      </c>
      <c r="R2367" s="4">
        <f>IF(Movie[[#This Row],[budget]]=0,0,SUM((Movie[[#This Row],[gross]]-Movie[[#This Row],[budget]])/Movie[[#This Row],[budget]]))</f>
        <v>0</v>
      </c>
    </row>
    <row r="2368" spans="1:18" x14ac:dyDescent="0.3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 s="1">
        <v>6500000</v>
      </c>
      <c r="M2368" s="1">
        <v>24103594</v>
      </c>
      <c r="N2368" t="s">
        <v>7686</v>
      </c>
      <c r="O2368">
        <v>108</v>
      </c>
      <c r="P2368">
        <f>VLOOKUP(D2368,CPI[],2,FALSE)</f>
        <v>144.5</v>
      </c>
      <c r="Q2368" s="5">
        <f>SUM(Movie[[#This Row],[gross]]*((VLOOKUP(2024,CPI[],2,FALSE))/Movie[[#This Row],[CPI numbers]]))</f>
        <v>52327317.90865051</v>
      </c>
      <c r="R2368" s="4">
        <f>IF(Movie[[#This Row],[budget]]=0,0,SUM((Movie[[#This Row],[gross]]-Movie[[#This Row],[budget]])/Movie[[#This Row],[budget]]))</f>
        <v>2.7082452307692306</v>
      </c>
    </row>
    <row r="2369" spans="1:18" x14ac:dyDescent="0.3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 s="1">
        <v>22000000</v>
      </c>
      <c r="M2369" s="1">
        <v>104942695</v>
      </c>
      <c r="N2369" t="s">
        <v>6512</v>
      </c>
      <c r="O2369">
        <v>111</v>
      </c>
      <c r="P2369">
        <f>VLOOKUP(D2369,CPI[],2,FALSE)</f>
        <v>144.5</v>
      </c>
      <c r="Q2369" s="5">
        <f>SUM(Movie[[#This Row],[gross]]*((VLOOKUP(2024,CPI[],2,FALSE))/Movie[[#This Row],[CPI numbers]]))</f>
        <v>227823691.49826986</v>
      </c>
      <c r="R2369" s="4">
        <f>IF(Movie[[#This Row],[budget]]=0,0,SUM((Movie[[#This Row],[gross]]-Movie[[#This Row],[budget]])/Movie[[#This Row],[budget]]))</f>
        <v>3.7701224999999998</v>
      </c>
    </row>
    <row r="2370" spans="1:18" x14ac:dyDescent="0.3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 s="1">
        <v>256264</v>
      </c>
      <c r="N2370" t="s">
        <v>219</v>
      </c>
      <c r="O2370">
        <v>103</v>
      </c>
      <c r="P2370">
        <f>VLOOKUP(D2370,CPI[],2,FALSE)</f>
        <v>144.5</v>
      </c>
      <c r="Q2370" s="5">
        <f>SUM(Movie[[#This Row],[gross]]*((VLOOKUP(2024,CPI[],2,FALSE))/Movie[[#This Row],[CPI numbers]]))</f>
        <v>556332.29619377153</v>
      </c>
      <c r="R2370" s="4">
        <f>IF(Movie[[#This Row],[budget]]=0,0,SUM((Movie[[#This Row],[gross]]-Movie[[#This Row],[budget]])/Movie[[#This Row],[budget]]))</f>
        <v>0</v>
      </c>
    </row>
    <row r="2371" spans="1:18" x14ac:dyDescent="0.3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 s="1">
        <v>1498795</v>
      </c>
      <c r="N2371" t="s">
        <v>6295</v>
      </c>
      <c r="O2371">
        <v>101</v>
      </c>
      <c r="P2371">
        <f>VLOOKUP(D2371,CPI[],2,FALSE)</f>
        <v>144.5</v>
      </c>
      <c r="Q2371" s="5">
        <f>SUM(Movie[[#This Row],[gross]]*((VLOOKUP(2024,CPI[],2,FALSE))/Movie[[#This Row],[CPI numbers]]))</f>
        <v>3253785.4083044981</v>
      </c>
      <c r="R2371" s="4">
        <f>IF(Movie[[#This Row],[budget]]=0,0,SUM((Movie[[#This Row],[gross]]-Movie[[#This Row],[budget]])/Movie[[#This Row],[budget]]))</f>
        <v>0</v>
      </c>
    </row>
    <row r="2372" spans="1:18" x14ac:dyDescent="0.3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 s="1">
        <v>15000000</v>
      </c>
      <c r="M2372" s="1">
        <v>10611160</v>
      </c>
      <c r="N2372" t="s">
        <v>50</v>
      </c>
      <c r="O2372">
        <v>122</v>
      </c>
      <c r="P2372">
        <f>VLOOKUP(D2372,CPI[],2,FALSE)</f>
        <v>144.5</v>
      </c>
      <c r="Q2372" s="5">
        <f>SUM(Movie[[#This Row],[gross]]*((VLOOKUP(2024,CPI[],2,FALSE))/Movie[[#This Row],[CPI numbers]]))</f>
        <v>23036130.740484428</v>
      </c>
      <c r="R2372" s="4">
        <f>IF(Movie[[#This Row],[budget]]=0,0,SUM((Movie[[#This Row],[gross]]-Movie[[#This Row],[budget]])/Movie[[#This Row],[budget]]))</f>
        <v>-0.29258933333333331</v>
      </c>
    </row>
    <row r="2373" spans="1:18" x14ac:dyDescent="0.3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 s="1">
        <v>6000000</v>
      </c>
      <c r="M2373" s="1">
        <v>3283371</v>
      </c>
      <c r="N2373" t="s">
        <v>7695</v>
      </c>
      <c r="O2373">
        <v>99</v>
      </c>
      <c r="P2373">
        <f>VLOOKUP(D2373,CPI[],2,FALSE)</f>
        <v>144.5</v>
      </c>
      <c r="Q2373" s="5">
        <f>SUM(Movie[[#This Row],[gross]]*((VLOOKUP(2024,CPI[],2,FALSE))/Movie[[#This Row],[CPI numbers]]))</f>
        <v>7127982.5792387538</v>
      </c>
      <c r="R2373" s="4">
        <f>IF(Movie[[#This Row],[budget]]=0,0,SUM((Movie[[#This Row],[gross]]-Movie[[#This Row],[budget]])/Movie[[#This Row],[budget]]))</f>
        <v>-0.45277149999999999</v>
      </c>
    </row>
    <row r="2374" spans="1:18" x14ac:dyDescent="0.3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 s="1">
        <v>15000000</v>
      </c>
      <c r="M2374" s="1">
        <v>27804899</v>
      </c>
      <c r="N2374" t="s">
        <v>7697</v>
      </c>
      <c r="O2374">
        <v>117</v>
      </c>
      <c r="P2374">
        <f>VLOOKUP(D2374,CPI[],2,FALSE)</f>
        <v>144.5</v>
      </c>
      <c r="Q2374" s="5">
        <f>SUM(Movie[[#This Row],[gross]]*((VLOOKUP(2024,CPI[],2,FALSE))/Movie[[#This Row],[CPI numbers]]))</f>
        <v>60362607.725259505</v>
      </c>
      <c r="R2374" s="4">
        <f>IF(Movie[[#This Row],[budget]]=0,0,SUM((Movie[[#This Row],[gross]]-Movie[[#This Row],[budget]])/Movie[[#This Row],[budget]]))</f>
        <v>0.85365993333333334</v>
      </c>
    </row>
    <row r="2375" spans="1:18" x14ac:dyDescent="0.3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 s="1">
        <v>3267313</v>
      </c>
      <c r="N2375" t="s">
        <v>1985</v>
      </c>
      <c r="O2375">
        <v>92</v>
      </c>
      <c r="P2375">
        <f>VLOOKUP(D2375,CPI[],2,FALSE)</f>
        <v>144.5</v>
      </c>
      <c r="Q2375" s="5">
        <f>SUM(Movie[[#This Row],[gross]]*((VLOOKUP(2024,CPI[],2,FALSE))/Movie[[#This Row],[CPI numbers]]))</f>
        <v>7093121.7169550164</v>
      </c>
      <c r="R2375" s="4">
        <f>IF(Movie[[#This Row],[budget]]=0,0,SUM((Movie[[#This Row],[gross]]-Movie[[#This Row],[budget]])/Movie[[#This Row],[budget]]))</f>
        <v>0</v>
      </c>
    </row>
    <row r="2376" spans="1:18" x14ac:dyDescent="0.3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 s="1">
        <v>22000000</v>
      </c>
      <c r="M2376" s="1">
        <v>10340263</v>
      </c>
      <c r="N2376" t="s">
        <v>2100</v>
      </c>
      <c r="O2376">
        <v>96</v>
      </c>
      <c r="P2376">
        <f>VLOOKUP(D2376,CPI[],2,FALSE)</f>
        <v>144.5</v>
      </c>
      <c r="Q2376" s="5">
        <f>SUM(Movie[[#This Row],[gross]]*((VLOOKUP(2024,CPI[],2,FALSE))/Movie[[#This Row],[CPI numbers]]))</f>
        <v>22448031.163321797</v>
      </c>
      <c r="R2376" s="4">
        <f>IF(Movie[[#This Row],[budget]]=0,0,SUM((Movie[[#This Row],[gross]]-Movie[[#This Row],[budget]])/Movie[[#This Row],[budget]]))</f>
        <v>-0.52998804545454548</v>
      </c>
    </row>
    <row r="2377" spans="1:18" x14ac:dyDescent="0.3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 s="1">
        <v>20000000</v>
      </c>
      <c r="M2377" s="1">
        <v>8016708</v>
      </c>
      <c r="N2377" t="s">
        <v>118</v>
      </c>
      <c r="O2377">
        <v>100</v>
      </c>
      <c r="P2377">
        <f>VLOOKUP(D2377,CPI[],2,FALSE)</f>
        <v>144.5</v>
      </c>
      <c r="Q2377" s="5">
        <f>SUM(Movie[[#This Row],[gross]]*((VLOOKUP(2024,CPI[],2,FALSE))/Movie[[#This Row],[CPI numbers]]))</f>
        <v>17403746.017993078</v>
      </c>
      <c r="R2377" s="4">
        <f>IF(Movie[[#This Row],[budget]]=0,0,SUM((Movie[[#This Row],[gross]]-Movie[[#This Row],[budget]])/Movie[[#This Row],[budget]]))</f>
        <v>-0.59916460000000005</v>
      </c>
    </row>
    <row r="2378" spans="1:18" x14ac:dyDescent="0.3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 s="1">
        <v>7839327</v>
      </c>
      <c r="N2378" t="s">
        <v>118</v>
      </c>
      <c r="O2378">
        <v>91</v>
      </c>
      <c r="P2378">
        <f>VLOOKUP(D2378,CPI[],2,FALSE)</f>
        <v>144.5</v>
      </c>
      <c r="Q2378" s="5">
        <f>SUM(Movie[[#This Row],[gross]]*((VLOOKUP(2024,CPI[],2,FALSE))/Movie[[#This Row],[CPI numbers]]))</f>
        <v>17018663.528719719</v>
      </c>
      <c r="R2378" s="4">
        <f>IF(Movie[[#This Row],[budget]]=0,0,SUM((Movie[[#This Row],[gross]]-Movie[[#This Row],[budget]])/Movie[[#This Row],[budget]]))</f>
        <v>0</v>
      </c>
    </row>
    <row r="2379" spans="1:18" x14ac:dyDescent="0.3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 s="1">
        <v>6000000</v>
      </c>
      <c r="M2379" s="1">
        <v>17953778</v>
      </c>
      <c r="N2379" t="s">
        <v>4878</v>
      </c>
      <c r="O2379">
        <v>89</v>
      </c>
      <c r="P2379">
        <f>VLOOKUP(D2379,CPI[],2,FALSE)</f>
        <v>144.5</v>
      </c>
      <c r="Q2379" s="5">
        <f>SUM(Movie[[#This Row],[gross]]*((VLOOKUP(2024,CPI[],2,FALSE))/Movie[[#This Row],[CPI numbers]]))</f>
        <v>38976471.685813144</v>
      </c>
      <c r="R2379" s="4">
        <f>IF(Movie[[#This Row],[budget]]=0,0,SUM((Movie[[#This Row],[gross]]-Movie[[#This Row],[budget]])/Movie[[#This Row],[budget]]))</f>
        <v>1.9922963333333332</v>
      </c>
    </row>
    <row r="2380" spans="1:18" x14ac:dyDescent="0.3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 s="1">
        <v>13000000</v>
      </c>
      <c r="M2380" s="1">
        <v>2570550</v>
      </c>
      <c r="N2380" t="s">
        <v>7711</v>
      </c>
      <c r="O2380">
        <v>90</v>
      </c>
      <c r="P2380">
        <f>VLOOKUP(D2380,CPI[],2,FALSE)</f>
        <v>144.5</v>
      </c>
      <c r="Q2380" s="5">
        <f>SUM(Movie[[#This Row],[gross]]*((VLOOKUP(2024,CPI[],2,FALSE))/Movie[[#This Row],[CPI numbers]]))</f>
        <v>5580495.0519031137</v>
      </c>
      <c r="R2380" s="4">
        <f>IF(Movie[[#This Row],[budget]]=0,0,SUM((Movie[[#This Row],[gross]]-Movie[[#This Row],[budget]])/Movie[[#This Row],[budget]]))</f>
        <v>-0.80226538461538466</v>
      </c>
    </row>
    <row r="2381" spans="1:18" x14ac:dyDescent="0.3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 s="1">
        <v>33000000</v>
      </c>
      <c r="M2381" s="1">
        <v>5864949</v>
      </c>
      <c r="N2381" t="s">
        <v>7014</v>
      </c>
      <c r="O2381">
        <v>140</v>
      </c>
      <c r="P2381">
        <f>VLOOKUP(D2381,CPI[],2,FALSE)</f>
        <v>144.5</v>
      </c>
      <c r="Q2381" s="5">
        <f>SUM(Movie[[#This Row],[gross]]*((VLOOKUP(2024,CPI[],2,FALSE))/Movie[[#This Row],[CPI numbers]]))</f>
        <v>12732418.694117645</v>
      </c>
      <c r="R2381" s="4">
        <f>IF(Movie[[#This Row],[budget]]=0,0,SUM((Movie[[#This Row],[gross]]-Movie[[#This Row],[budget]])/Movie[[#This Row],[budget]]))</f>
        <v>-0.82227427272727271</v>
      </c>
    </row>
    <row r="2382" spans="1:18" x14ac:dyDescent="0.3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 s="1">
        <v>9000000</v>
      </c>
      <c r="M2382" s="1">
        <v>14904910</v>
      </c>
      <c r="N2382" t="s">
        <v>5107</v>
      </c>
      <c r="O2382">
        <v>97</v>
      </c>
      <c r="P2382">
        <f>VLOOKUP(D2382,CPI[],2,FALSE)</f>
        <v>144.5</v>
      </c>
      <c r="Q2382" s="5">
        <f>SUM(Movie[[#This Row],[gross]]*((VLOOKUP(2024,CPI[],2,FALSE))/Movie[[#This Row],[CPI numbers]]))</f>
        <v>32357579.702422142</v>
      </c>
      <c r="R2382" s="4">
        <f>IF(Movie[[#This Row],[budget]]=0,0,SUM((Movie[[#This Row],[gross]]-Movie[[#This Row],[budget]])/Movie[[#This Row],[budget]]))</f>
        <v>0.65610111111111113</v>
      </c>
    </row>
    <row r="2383" spans="1:18" x14ac:dyDescent="0.3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 s="1">
        <v>13000000</v>
      </c>
      <c r="M2383" s="1">
        <v>6582052</v>
      </c>
      <c r="N2383" t="s">
        <v>1442</v>
      </c>
      <c r="O2383">
        <v>71</v>
      </c>
      <c r="P2383">
        <f>VLOOKUP(D2383,CPI[],2,FALSE)</f>
        <v>144.5</v>
      </c>
      <c r="Q2383" s="5">
        <f>SUM(Movie[[#This Row],[gross]]*((VLOOKUP(2024,CPI[],2,FALSE))/Movie[[#This Row],[CPI numbers]]))</f>
        <v>14289202.161937714</v>
      </c>
      <c r="R2383" s="4">
        <f>IF(Movie[[#This Row],[budget]]=0,0,SUM((Movie[[#This Row],[gross]]-Movie[[#This Row],[budget]])/Movie[[#This Row],[budget]]))</f>
        <v>-0.4936883076923077</v>
      </c>
    </row>
    <row r="2384" spans="1:18" x14ac:dyDescent="0.3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 s="1">
        <v>10000000</v>
      </c>
      <c r="M2384" s="1">
        <v>18289763</v>
      </c>
      <c r="N2384" t="s">
        <v>219</v>
      </c>
      <c r="O2384">
        <v>111</v>
      </c>
      <c r="P2384">
        <f>VLOOKUP(D2384,CPI[],2,FALSE)</f>
        <v>144.5</v>
      </c>
      <c r="Q2384" s="5">
        <f>SUM(Movie[[#This Row],[gross]]*((VLOOKUP(2024,CPI[],2,FALSE))/Movie[[#This Row],[CPI numbers]]))</f>
        <v>39705873.031833902</v>
      </c>
      <c r="R2384" s="4">
        <f>IF(Movie[[#This Row],[budget]]=0,0,SUM((Movie[[#This Row],[gross]]-Movie[[#This Row],[budget]])/Movie[[#This Row],[budget]]))</f>
        <v>0.8289763</v>
      </c>
    </row>
    <row r="2385" spans="1:18" x14ac:dyDescent="0.3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 s="1">
        <v>9709451</v>
      </c>
      <c r="N2385" t="s">
        <v>2675</v>
      </c>
      <c r="O2385">
        <v>126</v>
      </c>
      <c r="P2385">
        <f>VLOOKUP(D2385,CPI[],2,FALSE)</f>
        <v>144.5</v>
      </c>
      <c r="Q2385" s="5">
        <f>SUM(Movie[[#This Row],[gross]]*((VLOOKUP(2024,CPI[],2,FALSE))/Movie[[#This Row],[CPI numbers]]))</f>
        <v>21078579.783391003</v>
      </c>
      <c r="R2385" s="4">
        <f>IF(Movie[[#This Row],[budget]]=0,0,SUM((Movie[[#This Row],[gross]]-Movie[[#This Row],[budget]])/Movie[[#This Row],[budget]]))</f>
        <v>0</v>
      </c>
    </row>
    <row r="2386" spans="1:18" x14ac:dyDescent="0.3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 s="1">
        <v>140081992</v>
      </c>
      <c r="N2386" t="s">
        <v>6512</v>
      </c>
      <c r="O2386">
        <v>114</v>
      </c>
      <c r="P2386">
        <f>VLOOKUP(D2386,CPI[],2,FALSE)</f>
        <v>144.5</v>
      </c>
      <c r="Q2386" s="5">
        <f>SUM(Movie[[#This Row],[gross]]*((VLOOKUP(2024,CPI[],2,FALSE))/Movie[[#This Row],[CPI numbers]]))</f>
        <v>304108795.08927333</v>
      </c>
      <c r="R2386" s="4">
        <f>IF(Movie[[#This Row],[budget]]=0,0,SUM((Movie[[#This Row],[gross]]-Movie[[#This Row],[budget]])/Movie[[#This Row],[budget]]))</f>
        <v>0</v>
      </c>
    </row>
    <row r="2387" spans="1:18" x14ac:dyDescent="0.3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 s="1">
        <v>8000000</v>
      </c>
      <c r="M2387" s="1">
        <v>1708873</v>
      </c>
      <c r="N2387" t="s">
        <v>2026</v>
      </c>
      <c r="O2387">
        <v>106</v>
      </c>
      <c r="P2387">
        <f>VLOOKUP(D2387,CPI[],2,FALSE)</f>
        <v>144.5</v>
      </c>
      <c r="Q2387" s="5">
        <f>SUM(Movie[[#This Row],[gross]]*((VLOOKUP(2024,CPI[],2,FALSE))/Movie[[#This Row],[CPI numbers]]))</f>
        <v>3709850.9349480965</v>
      </c>
      <c r="R2387" s="4">
        <f>IF(Movie[[#This Row],[budget]]=0,0,SUM((Movie[[#This Row],[gross]]-Movie[[#This Row],[budget]])/Movie[[#This Row],[budget]]))</f>
        <v>-0.78639087500000004</v>
      </c>
    </row>
    <row r="2388" spans="1:18" x14ac:dyDescent="0.3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 s="1">
        <v>12440858</v>
      </c>
      <c r="N2388" t="s">
        <v>2092</v>
      </c>
      <c r="O2388">
        <v>91</v>
      </c>
      <c r="P2388">
        <f>VLOOKUP(D2388,CPI[],2,FALSE)</f>
        <v>144.5</v>
      </c>
      <c r="Q2388" s="5">
        <f>SUM(Movie[[#This Row],[gross]]*((VLOOKUP(2024,CPI[],2,FALSE))/Movie[[#This Row],[CPI numbers]]))</f>
        <v>27008284.806920413</v>
      </c>
      <c r="R2388" s="4">
        <f>IF(Movie[[#This Row],[budget]]=0,0,SUM((Movie[[#This Row],[gross]]-Movie[[#This Row],[budget]])/Movie[[#This Row],[budget]]))</f>
        <v>0</v>
      </c>
    </row>
    <row r="2389" spans="1:18" x14ac:dyDescent="0.3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 s="1">
        <v>7000000</v>
      </c>
      <c r="M2389" s="1">
        <v>6608687</v>
      </c>
      <c r="N2389" t="s">
        <v>7733</v>
      </c>
      <c r="O2389">
        <v>101</v>
      </c>
      <c r="P2389">
        <f>VLOOKUP(D2389,CPI[],2,FALSE)</f>
        <v>144.5</v>
      </c>
      <c r="Q2389" s="5">
        <f>SUM(Movie[[#This Row],[gross]]*((VLOOKUP(2024,CPI[],2,FALSE))/Movie[[#This Row],[CPI numbers]]))</f>
        <v>14347024.995847749</v>
      </c>
      <c r="R2389" s="4">
        <f>IF(Movie[[#This Row],[budget]]=0,0,SUM((Movie[[#This Row],[gross]]-Movie[[#This Row],[budget]])/Movie[[#This Row],[budget]]))</f>
        <v>-5.5901857142857142E-2</v>
      </c>
    </row>
    <row r="2390" spans="1:18" x14ac:dyDescent="0.3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 s="1">
        <v>25000000</v>
      </c>
      <c r="M2390" s="1">
        <v>669276</v>
      </c>
      <c r="N2390" t="s">
        <v>7737</v>
      </c>
      <c r="O2390">
        <v>90</v>
      </c>
      <c r="P2390">
        <f>VLOOKUP(D2390,CPI[],2,FALSE)</f>
        <v>144.5</v>
      </c>
      <c r="Q2390" s="5">
        <f>SUM(Movie[[#This Row],[gross]]*((VLOOKUP(2024,CPI[],2,FALSE))/Movie[[#This Row],[CPI numbers]]))</f>
        <v>1452954.1951557091</v>
      </c>
      <c r="R2390" s="4">
        <f>IF(Movie[[#This Row],[budget]]=0,0,SUM((Movie[[#This Row],[gross]]-Movie[[#This Row],[budget]])/Movie[[#This Row],[budget]]))</f>
        <v>-0.97322896000000003</v>
      </c>
    </row>
    <row r="2391" spans="1:18" x14ac:dyDescent="0.3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 s="1">
        <v>12000000</v>
      </c>
      <c r="M2391" s="1">
        <v>3335984</v>
      </c>
      <c r="N2391" t="s">
        <v>2092</v>
      </c>
      <c r="O2391">
        <v>85</v>
      </c>
      <c r="P2391">
        <f>VLOOKUP(D2391,CPI[],2,FALSE)</f>
        <v>144.5</v>
      </c>
      <c r="Q2391" s="5">
        <f>SUM(Movie[[#This Row],[gross]]*((VLOOKUP(2024,CPI[],2,FALSE))/Movie[[#This Row],[CPI numbers]]))</f>
        <v>7242201.9432525942</v>
      </c>
      <c r="R2391" s="4">
        <f>IF(Movie[[#This Row],[budget]]=0,0,SUM((Movie[[#This Row],[gross]]-Movie[[#This Row],[budget]])/Movie[[#This Row],[budget]]))</f>
        <v>-0.72200133333333338</v>
      </c>
    </row>
    <row r="2392" spans="1:18" x14ac:dyDescent="0.3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 s="1">
        <v>3000000</v>
      </c>
      <c r="M2392" s="1">
        <v>3902679</v>
      </c>
      <c r="N2392" t="s">
        <v>7518</v>
      </c>
      <c r="O2392">
        <v>98</v>
      </c>
      <c r="P2392">
        <f>VLOOKUP(D2392,CPI[],2,FALSE)</f>
        <v>144.5</v>
      </c>
      <c r="Q2392" s="5">
        <f>SUM(Movie[[#This Row],[gross]]*((VLOOKUP(2024,CPI[],2,FALSE))/Movie[[#This Row],[CPI numbers]]))</f>
        <v>8472459.5314878877</v>
      </c>
      <c r="R2392" s="4">
        <f>IF(Movie[[#This Row],[budget]]=0,0,SUM((Movie[[#This Row],[gross]]-Movie[[#This Row],[budget]])/Movie[[#This Row],[budget]]))</f>
        <v>0.30089300000000002</v>
      </c>
    </row>
    <row r="2393" spans="1:18" x14ac:dyDescent="0.3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 s="1">
        <v>1700992</v>
      </c>
      <c r="N2393" t="s">
        <v>7748</v>
      </c>
      <c r="O2393">
        <v>104</v>
      </c>
      <c r="P2393">
        <f>VLOOKUP(D2393,CPI[],2,FALSE)</f>
        <v>144.5</v>
      </c>
      <c r="Q2393" s="5">
        <f>SUM(Movie[[#This Row],[gross]]*((VLOOKUP(2024,CPI[],2,FALSE))/Movie[[#This Row],[CPI numbers]]))</f>
        <v>3692741.8020761241</v>
      </c>
      <c r="R2393" s="4">
        <f>IF(Movie[[#This Row],[budget]]=0,0,SUM((Movie[[#This Row],[gross]]-Movie[[#This Row],[budget]])/Movie[[#This Row],[budget]]))</f>
        <v>0</v>
      </c>
    </row>
    <row r="2394" spans="1:18" x14ac:dyDescent="0.3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 s="1">
        <v>2019581</v>
      </c>
      <c r="N2394" t="s">
        <v>5198</v>
      </c>
      <c r="O2394">
        <v>114</v>
      </c>
      <c r="P2394">
        <f>VLOOKUP(D2394,CPI[],2,FALSE)</f>
        <v>144.5</v>
      </c>
      <c r="Q2394" s="5">
        <f>SUM(Movie[[#This Row],[gross]]*((VLOOKUP(2024,CPI[],2,FALSE))/Movie[[#This Row],[CPI numbers]]))</f>
        <v>4384377.5757785458</v>
      </c>
      <c r="R2394" s="4">
        <f>IF(Movie[[#This Row],[budget]]=0,0,SUM((Movie[[#This Row],[gross]]-Movie[[#This Row],[budget]])/Movie[[#This Row],[budget]]))</f>
        <v>0</v>
      </c>
    </row>
    <row r="2395" spans="1:18" x14ac:dyDescent="0.3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 s="1">
        <v>1614784</v>
      </c>
      <c r="N2395" t="s">
        <v>7753</v>
      </c>
      <c r="O2395">
        <v>98</v>
      </c>
      <c r="P2395">
        <f>VLOOKUP(D2395,CPI[],2,FALSE)</f>
        <v>144.5</v>
      </c>
      <c r="Q2395" s="5">
        <f>SUM(Movie[[#This Row],[gross]]*((VLOOKUP(2024,CPI[],2,FALSE))/Movie[[#This Row],[CPI numbers]]))</f>
        <v>3505589.9017301034</v>
      </c>
      <c r="R2395" s="4">
        <f>IF(Movie[[#This Row],[budget]]=0,0,SUM((Movie[[#This Row],[gross]]-Movie[[#This Row],[budget]])/Movie[[#This Row],[budget]]))</f>
        <v>0</v>
      </c>
    </row>
    <row r="2396" spans="1:18" x14ac:dyDescent="0.3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 s="1">
        <v>11000000</v>
      </c>
      <c r="M2396" s="1">
        <v>14694904</v>
      </c>
      <c r="N2396" t="s">
        <v>7759</v>
      </c>
      <c r="O2396">
        <v>85</v>
      </c>
      <c r="P2396">
        <f>VLOOKUP(D2396,CPI[],2,FALSE)</f>
        <v>144.5</v>
      </c>
      <c r="Q2396" s="5">
        <f>SUM(Movie[[#This Row],[gross]]*((VLOOKUP(2024,CPI[],2,FALSE))/Movie[[#This Row],[CPI numbers]]))</f>
        <v>31901670.483044978</v>
      </c>
      <c r="R2396" s="4">
        <f>IF(Movie[[#This Row],[budget]]=0,0,SUM((Movie[[#This Row],[gross]]-Movie[[#This Row],[budget]])/Movie[[#This Row],[budget]]))</f>
        <v>0.33590036363636366</v>
      </c>
    </row>
    <row r="2397" spans="1:18" x14ac:dyDescent="0.3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 s="1">
        <v>10000000</v>
      </c>
      <c r="M2397" s="1">
        <v>4348572</v>
      </c>
      <c r="N2397" t="s">
        <v>2026</v>
      </c>
      <c r="O2397">
        <v>84</v>
      </c>
      <c r="P2397">
        <f>VLOOKUP(D2397,CPI[],2,FALSE)</f>
        <v>144.5</v>
      </c>
      <c r="Q2397" s="5">
        <f>SUM(Movie[[#This Row],[gross]]*((VLOOKUP(2024,CPI[],2,FALSE))/Movie[[#This Row],[CPI numbers]]))</f>
        <v>9440463.9197231829</v>
      </c>
      <c r="R2397" s="4">
        <f>IF(Movie[[#This Row],[budget]]=0,0,SUM((Movie[[#This Row],[gross]]-Movie[[#This Row],[budget]])/Movie[[#This Row],[budget]]))</f>
        <v>-0.56514279999999995</v>
      </c>
    </row>
    <row r="2398" spans="1:18" x14ac:dyDescent="0.3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 s="1">
        <v>6484246</v>
      </c>
      <c r="N2398" t="s">
        <v>7763</v>
      </c>
      <c r="O2398">
        <v>105</v>
      </c>
      <c r="P2398">
        <f>VLOOKUP(D2398,CPI[],2,FALSE)</f>
        <v>144.5</v>
      </c>
      <c r="Q2398" s="5">
        <f>SUM(Movie[[#This Row],[gross]]*((VLOOKUP(2024,CPI[],2,FALSE))/Movie[[#This Row],[CPI numbers]]))</f>
        <v>14076871.766089963</v>
      </c>
      <c r="R2398" s="4">
        <f>IF(Movie[[#This Row],[budget]]=0,0,SUM((Movie[[#This Row],[gross]]-Movie[[#This Row],[budget]])/Movie[[#This Row],[budget]]))</f>
        <v>0</v>
      </c>
    </row>
    <row r="2399" spans="1:18" x14ac:dyDescent="0.3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 s="1">
        <v>413479</v>
      </c>
      <c r="N2399" t="s">
        <v>7768</v>
      </c>
      <c r="O2399">
        <v>85</v>
      </c>
      <c r="P2399">
        <f>VLOOKUP(D2399,CPI[],2,FALSE)</f>
        <v>144.5</v>
      </c>
      <c r="Q2399" s="5">
        <f>SUM(Movie[[#This Row],[gross]]*((VLOOKUP(2024,CPI[],2,FALSE))/Movie[[#This Row],[CPI numbers]]))</f>
        <v>897635.72525951546</v>
      </c>
      <c r="R2399" s="4">
        <f>IF(Movie[[#This Row],[budget]]=0,0,SUM((Movie[[#This Row],[gross]]-Movie[[#This Row],[budget]])/Movie[[#This Row],[budget]]))</f>
        <v>0</v>
      </c>
    </row>
    <row r="2400" spans="1:18" x14ac:dyDescent="0.3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 s="1">
        <v>3418141</v>
      </c>
      <c r="N2400" t="s">
        <v>5721</v>
      </c>
      <c r="O2400">
        <v>95</v>
      </c>
      <c r="P2400">
        <f>VLOOKUP(D2400,CPI[],2,FALSE)</f>
        <v>144.5</v>
      </c>
      <c r="Q2400" s="5">
        <f>SUM(Movie[[#This Row],[gross]]*((VLOOKUP(2024,CPI[],2,FALSE))/Movie[[#This Row],[CPI numbers]]))</f>
        <v>7420559.3889273349</v>
      </c>
      <c r="R2400" s="4">
        <f>IF(Movie[[#This Row],[budget]]=0,0,SUM((Movie[[#This Row],[gross]]-Movie[[#This Row],[budget]])/Movie[[#This Row],[budget]]))</f>
        <v>0</v>
      </c>
    </row>
    <row r="2401" spans="1:18" x14ac:dyDescent="0.3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 s="1">
        <v>10500000</v>
      </c>
      <c r="M2401" s="1">
        <v>810455</v>
      </c>
      <c r="N2401" t="s">
        <v>2066</v>
      </c>
      <c r="O2401">
        <v>140</v>
      </c>
      <c r="P2401">
        <f>VLOOKUP(D2401,CPI[],2,FALSE)</f>
        <v>144.5</v>
      </c>
      <c r="Q2401" s="5">
        <f>SUM(Movie[[#This Row],[gross]]*((VLOOKUP(2024,CPI[],2,FALSE))/Movie[[#This Row],[CPI numbers]]))</f>
        <v>1759444.5224913494</v>
      </c>
      <c r="R2401" s="4">
        <f>IF(Movie[[#This Row],[budget]]=0,0,SUM((Movie[[#This Row],[gross]]-Movie[[#This Row],[budget]])/Movie[[#This Row],[budget]]))</f>
        <v>-0.92281380952380954</v>
      </c>
    </row>
    <row r="2402" spans="1:18" x14ac:dyDescent="0.3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 s="1">
        <v>10000000</v>
      </c>
      <c r="M2402" s="1">
        <v>1261210</v>
      </c>
      <c r="N2402" t="s">
        <v>7774</v>
      </c>
      <c r="O2402">
        <v>108</v>
      </c>
      <c r="P2402">
        <f>VLOOKUP(D2402,CPI[],2,FALSE)</f>
        <v>144.5</v>
      </c>
      <c r="Q2402" s="5">
        <f>SUM(Movie[[#This Row],[gross]]*((VLOOKUP(2024,CPI[],2,FALSE))/Movie[[#This Row],[CPI numbers]]))</f>
        <v>2738003.9930795846</v>
      </c>
      <c r="R2402" s="4">
        <f>IF(Movie[[#This Row],[budget]]=0,0,SUM((Movie[[#This Row],[gross]]-Movie[[#This Row],[budget]])/Movie[[#This Row],[budget]]))</f>
        <v>-0.87387899999999996</v>
      </c>
    </row>
    <row r="2403" spans="1:18" x14ac:dyDescent="0.3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 s="1">
        <v>10000000</v>
      </c>
      <c r="M2403" s="1">
        <v>18369</v>
      </c>
      <c r="N2403" t="s">
        <v>7518</v>
      </c>
      <c r="O2403">
        <v>98</v>
      </c>
      <c r="P2403">
        <f>VLOOKUP(D2403,CPI[],2,FALSE)</f>
        <v>144.5</v>
      </c>
      <c r="Q2403" s="5">
        <f>SUM(Movie[[#This Row],[gross]]*((VLOOKUP(2024,CPI[],2,FALSE))/Movie[[#This Row],[CPI numbers]]))</f>
        <v>39877.89134948096</v>
      </c>
      <c r="R2403" s="4">
        <f>IF(Movie[[#This Row],[budget]]=0,0,SUM((Movie[[#This Row],[gross]]-Movie[[#This Row],[budget]])/Movie[[#This Row],[budget]]))</f>
        <v>-0.99816309999999997</v>
      </c>
    </row>
    <row r="2404" spans="1:18" x14ac:dyDescent="0.3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 s="1">
        <v>12000000</v>
      </c>
      <c r="M2404" s="1">
        <v>1677807</v>
      </c>
      <c r="N2404" t="s">
        <v>2240</v>
      </c>
      <c r="O2404">
        <v>104</v>
      </c>
      <c r="P2404">
        <f>VLOOKUP(D2404,CPI[],2,FALSE)</f>
        <v>144.5</v>
      </c>
      <c r="Q2404" s="5">
        <f>SUM(Movie[[#This Row],[gross]]*((VLOOKUP(2024,CPI[],2,FALSE))/Movie[[#This Row],[CPI numbers]]))</f>
        <v>3642408.6913494803</v>
      </c>
      <c r="R2404" s="4">
        <f>IF(Movie[[#This Row],[budget]]=0,0,SUM((Movie[[#This Row],[gross]]-Movie[[#This Row],[budget]])/Movie[[#This Row],[budget]]))</f>
        <v>-0.86018275</v>
      </c>
    </row>
    <row r="2405" spans="1:18" x14ac:dyDescent="0.3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 s="1">
        <v>12890752</v>
      </c>
      <c r="N2405" t="s">
        <v>1724</v>
      </c>
      <c r="O2405">
        <v>108</v>
      </c>
      <c r="P2405">
        <f>VLOOKUP(D2405,CPI[],2,FALSE)</f>
        <v>144.5</v>
      </c>
      <c r="Q2405" s="5">
        <f>SUM(Movie[[#This Row],[gross]]*((VLOOKUP(2024,CPI[],2,FALSE))/Movie[[#This Row],[CPI numbers]]))</f>
        <v>27984975.103114184</v>
      </c>
      <c r="R2405" s="4">
        <f>IF(Movie[[#This Row],[budget]]=0,0,SUM((Movie[[#This Row],[gross]]-Movie[[#This Row],[budget]])/Movie[[#This Row],[budget]]))</f>
        <v>0</v>
      </c>
    </row>
    <row r="2406" spans="1:18" x14ac:dyDescent="0.3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 s="1">
        <v>12000000</v>
      </c>
      <c r="M2406" s="1">
        <v>22866222</v>
      </c>
      <c r="N2406" t="s">
        <v>5721</v>
      </c>
      <c r="O2406">
        <v>107</v>
      </c>
      <c r="P2406">
        <f>VLOOKUP(D2406,CPI[],2,FALSE)</f>
        <v>144.5</v>
      </c>
      <c r="Q2406" s="5">
        <f>SUM(Movie[[#This Row],[gross]]*((VLOOKUP(2024,CPI[],2,FALSE))/Movie[[#This Row],[CPI numbers]]))</f>
        <v>49641064.646366775</v>
      </c>
      <c r="R2406" s="4">
        <f>IF(Movie[[#This Row],[budget]]=0,0,SUM((Movie[[#This Row],[gross]]-Movie[[#This Row],[budget]])/Movie[[#This Row],[budget]]))</f>
        <v>0.9055185</v>
      </c>
    </row>
    <row r="2407" spans="1:18" x14ac:dyDescent="0.3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 s="1">
        <v>1000000</v>
      </c>
      <c r="M2407" s="1">
        <v>6933459</v>
      </c>
      <c r="N2407" t="s">
        <v>7786</v>
      </c>
      <c r="O2407">
        <v>106</v>
      </c>
      <c r="P2407">
        <f>VLOOKUP(D2407,CPI[],2,FALSE)</f>
        <v>144.5</v>
      </c>
      <c r="Q2407" s="5">
        <f>SUM(Movie[[#This Row],[gross]]*((VLOOKUP(2024,CPI[],2,FALSE))/Movie[[#This Row],[CPI numbers]]))</f>
        <v>15052083.656055361</v>
      </c>
      <c r="R2407" s="4">
        <f>IF(Movie[[#This Row],[budget]]=0,0,SUM((Movie[[#This Row],[gross]]-Movie[[#This Row],[budget]])/Movie[[#This Row],[budget]]))</f>
        <v>5.933459</v>
      </c>
    </row>
    <row r="2408" spans="1:18" x14ac:dyDescent="0.3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 s="1">
        <v>20208496</v>
      </c>
      <c r="N2408" t="s">
        <v>2092</v>
      </c>
      <c r="O2408">
        <v>108</v>
      </c>
      <c r="P2408">
        <f>VLOOKUP(D2408,CPI[],2,FALSE)</f>
        <v>144.5</v>
      </c>
      <c r="Q2408" s="5">
        <f>SUM(Movie[[#This Row],[gross]]*((VLOOKUP(2024,CPI[],2,FALSE))/Movie[[#This Row],[CPI numbers]]))</f>
        <v>43871316.229757778</v>
      </c>
      <c r="R2408" s="4">
        <f>IF(Movie[[#This Row],[budget]]=0,0,SUM((Movie[[#This Row],[gross]]-Movie[[#This Row],[budget]])/Movie[[#This Row],[budget]]))</f>
        <v>0</v>
      </c>
    </row>
    <row r="2409" spans="1:18" x14ac:dyDescent="0.3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 s="1">
        <v>14000000</v>
      </c>
      <c r="M2409" s="1">
        <v>8041049</v>
      </c>
      <c r="N2409" t="s">
        <v>5721</v>
      </c>
      <c r="O2409">
        <v>113</v>
      </c>
      <c r="P2409">
        <f>VLOOKUP(D2409,CPI[],2,FALSE)</f>
        <v>144.5</v>
      </c>
      <c r="Q2409" s="5">
        <f>SUM(Movie[[#This Row],[gross]]*((VLOOKUP(2024,CPI[],2,FALSE))/Movie[[#This Row],[CPI numbers]]))</f>
        <v>17456588.728719722</v>
      </c>
      <c r="R2409" s="4">
        <f>IF(Movie[[#This Row],[budget]]=0,0,SUM((Movie[[#This Row],[gross]]-Movie[[#This Row],[budget]])/Movie[[#This Row],[budget]]))</f>
        <v>-0.42563935714285717</v>
      </c>
    </row>
    <row r="2410" spans="1:18" x14ac:dyDescent="0.3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 s="1">
        <v>102780</v>
      </c>
      <c r="N2410" t="s">
        <v>7795</v>
      </c>
      <c r="O2410">
        <v>96</v>
      </c>
      <c r="P2410">
        <f>VLOOKUP(D2410,CPI[],2,FALSE)</f>
        <v>144.5</v>
      </c>
      <c r="Q2410" s="5">
        <f>SUM(Movie[[#This Row],[gross]]*((VLOOKUP(2024,CPI[],2,FALSE))/Movie[[#This Row],[CPI numbers]]))</f>
        <v>223128.6228373702</v>
      </c>
      <c r="R2410" s="4">
        <f>IF(Movie[[#This Row],[budget]]=0,0,SUM((Movie[[#This Row],[gross]]-Movie[[#This Row],[budget]])/Movie[[#This Row],[budget]]))</f>
        <v>0</v>
      </c>
    </row>
    <row r="2411" spans="1:18" x14ac:dyDescent="0.3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 s="1">
        <v>11000000</v>
      </c>
      <c r="M2411" s="1">
        <v>16696219</v>
      </c>
      <c r="N2411" t="s">
        <v>2026</v>
      </c>
      <c r="O2411">
        <v>106</v>
      </c>
      <c r="P2411">
        <f>VLOOKUP(D2411,CPI[],2,FALSE)</f>
        <v>144.5</v>
      </c>
      <c r="Q2411" s="5">
        <f>SUM(Movie[[#This Row],[gross]]*((VLOOKUP(2024,CPI[],2,FALSE))/Movie[[#This Row],[CPI numbers]]))</f>
        <v>36246393.77370242</v>
      </c>
      <c r="R2411" s="4">
        <f>IF(Movie[[#This Row],[budget]]=0,0,SUM((Movie[[#This Row],[gross]]-Movie[[#This Row],[budget]])/Movie[[#This Row],[budget]]))</f>
        <v>0.51783809090909094</v>
      </c>
    </row>
    <row r="2412" spans="1:18" x14ac:dyDescent="0.3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 s="1">
        <v>595505</v>
      </c>
      <c r="N2412" t="s">
        <v>7803</v>
      </c>
      <c r="O2412">
        <v>106</v>
      </c>
      <c r="P2412">
        <f>VLOOKUP(D2412,CPI[],2,FALSE)</f>
        <v>144.5</v>
      </c>
      <c r="Q2412" s="5">
        <f>SUM(Movie[[#This Row],[gross]]*((VLOOKUP(2024,CPI[],2,FALSE))/Movie[[#This Row],[CPI numbers]]))</f>
        <v>1292802.204152249</v>
      </c>
      <c r="R2412" s="4">
        <f>IF(Movie[[#This Row],[budget]]=0,0,SUM((Movie[[#This Row],[gross]]-Movie[[#This Row],[budget]])/Movie[[#This Row],[budget]]))</f>
        <v>0</v>
      </c>
    </row>
    <row r="2413" spans="1:18" x14ac:dyDescent="0.3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 s="1">
        <v>10000000</v>
      </c>
      <c r="M2413" s="1">
        <v>18225518</v>
      </c>
      <c r="N2413" t="s">
        <v>6331</v>
      </c>
      <c r="O2413">
        <v>123</v>
      </c>
      <c r="P2413">
        <f>VLOOKUP(D2413,CPI[],2,FALSE)</f>
        <v>144.5</v>
      </c>
      <c r="Q2413" s="5">
        <f>SUM(Movie[[#This Row],[gross]]*((VLOOKUP(2024,CPI[],2,FALSE))/Movie[[#This Row],[CPI numbers]]))</f>
        <v>39566401.36055363</v>
      </c>
      <c r="R2413" s="4">
        <f>IF(Movie[[#This Row],[budget]]=0,0,SUM((Movie[[#This Row],[gross]]-Movie[[#This Row],[budget]])/Movie[[#This Row],[budget]]))</f>
        <v>0.82255180000000006</v>
      </c>
    </row>
    <row r="2414" spans="1:18" x14ac:dyDescent="0.3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 s="1">
        <v>6000000</v>
      </c>
      <c r="M2414" s="1">
        <v>12974636</v>
      </c>
      <c r="N2414" t="s">
        <v>2026</v>
      </c>
      <c r="O2414">
        <v>87</v>
      </c>
      <c r="P2414">
        <f>VLOOKUP(D2414,CPI[],2,FALSE)</f>
        <v>144.5</v>
      </c>
      <c r="Q2414" s="5">
        <f>SUM(Movie[[#This Row],[gross]]*((VLOOKUP(2024,CPI[],2,FALSE))/Movie[[#This Row],[CPI numbers]]))</f>
        <v>28167081.752249133</v>
      </c>
      <c r="R2414" s="4">
        <f>IF(Movie[[#This Row],[budget]]=0,0,SUM((Movie[[#This Row],[gross]]-Movie[[#This Row],[budget]])/Movie[[#This Row],[budget]]))</f>
        <v>1.1624393333333334</v>
      </c>
    </row>
    <row r="2415" spans="1:18" x14ac:dyDescent="0.3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 s="1">
        <v>25000000</v>
      </c>
      <c r="M2415" s="1">
        <v>8345845</v>
      </c>
      <c r="N2415" t="s">
        <v>7809</v>
      </c>
      <c r="O2415">
        <v>114</v>
      </c>
      <c r="P2415">
        <f>VLOOKUP(D2415,CPI[],2,FALSE)</f>
        <v>144.5</v>
      </c>
      <c r="Q2415" s="5">
        <f>SUM(Movie[[#This Row],[gross]]*((VLOOKUP(2024,CPI[],2,FALSE))/Movie[[#This Row],[CPI numbers]]))</f>
        <v>18118280.806228373</v>
      </c>
      <c r="R2415" s="4">
        <f>IF(Movie[[#This Row],[budget]]=0,0,SUM((Movie[[#This Row],[gross]]-Movie[[#This Row],[budget]])/Movie[[#This Row],[budget]]))</f>
        <v>-0.66616620000000004</v>
      </c>
    </row>
    <row r="2416" spans="1:18" x14ac:dyDescent="0.3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 s="1">
        <v>850000</v>
      </c>
      <c r="M2416" s="1">
        <v>1753979</v>
      </c>
      <c r="N2416" t="s">
        <v>7813</v>
      </c>
      <c r="O2416">
        <v>83</v>
      </c>
      <c r="P2416">
        <f>VLOOKUP(D2416,CPI[],2,FALSE)</f>
        <v>144.5</v>
      </c>
      <c r="Q2416" s="5">
        <f>SUM(Movie[[#This Row],[gross]]*((VLOOKUP(2024,CPI[],2,FALSE))/Movie[[#This Row],[CPI numbers]]))</f>
        <v>3807773.0955017298</v>
      </c>
      <c r="R2416" s="4">
        <f>IF(Movie[[#This Row],[budget]]=0,0,SUM((Movie[[#This Row],[gross]]-Movie[[#This Row],[budget]])/Movie[[#This Row],[budget]]))</f>
        <v>1.063504705882353</v>
      </c>
    </row>
    <row r="2417" spans="1:18" x14ac:dyDescent="0.3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 s="1">
        <v>13000000</v>
      </c>
      <c r="M2417" s="1">
        <v>3125424</v>
      </c>
      <c r="N2417" t="s">
        <v>2745</v>
      </c>
      <c r="O2417">
        <v>98</v>
      </c>
      <c r="P2417">
        <f>VLOOKUP(D2417,CPI[],2,FALSE)</f>
        <v>144.5</v>
      </c>
      <c r="Q2417" s="5">
        <f>SUM(Movie[[#This Row],[gross]]*((VLOOKUP(2024,CPI[],2,FALSE))/Movie[[#This Row],[CPI numbers]]))</f>
        <v>6785090.0262975767</v>
      </c>
      <c r="R2417" s="4">
        <f>IF(Movie[[#This Row],[budget]]=0,0,SUM((Movie[[#This Row],[gross]]-Movie[[#This Row],[budget]])/Movie[[#This Row],[budget]]))</f>
        <v>-0.75958276923076928</v>
      </c>
    </row>
    <row r="2418" spans="1:18" x14ac:dyDescent="0.3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 s="1">
        <v>14000000</v>
      </c>
      <c r="M2418" s="1">
        <v>40689691</v>
      </c>
      <c r="N2418" t="s">
        <v>4207</v>
      </c>
      <c r="O2418">
        <v>97</v>
      </c>
      <c r="P2418">
        <f>VLOOKUP(D2418,CPI[],2,FALSE)</f>
        <v>144.5</v>
      </c>
      <c r="Q2418" s="5">
        <f>SUM(Movie[[#This Row],[gross]]*((VLOOKUP(2024,CPI[],2,FALSE))/Movie[[#This Row],[CPI numbers]]))</f>
        <v>88334644.060207605</v>
      </c>
      <c r="R2418" s="4">
        <f>IF(Movie[[#This Row],[budget]]=0,0,SUM((Movie[[#This Row],[gross]]-Movie[[#This Row],[budget]])/Movie[[#This Row],[budget]]))</f>
        <v>1.9064064999999999</v>
      </c>
    </row>
    <row r="2419" spans="1:18" x14ac:dyDescent="0.3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 s="1">
        <v>11900000</v>
      </c>
      <c r="M2419" s="1">
        <v>596</v>
      </c>
      <c r="N2419" t="s">
        <v>7126</v>
      </c>
      <c r="O2419">
        <v>134</v>
      </c>
      <c r="P2419">
        <f>VLOOKUP(D2419,CPI[],2,FALSE)</f>
        <v>144.5</v>
      </c>
      <c r="Q2419" s="5">
        <f>SUM(Movie[[#This Row],[gross]]*((VLOOKUP(2024,CPI[],2,FALSE))/Movie[[#This Row],[CPI numbers]]))</f>
        <v>1293.8768166089965</v>
      </c>
      <c r="R2419" s="4">
        <f>IF(Movie[[#This Row],[budget]]=0,0,SUM((Movie[[#This Row],[gross]]-Movie[[#This Row],[budget]])/Movie[[#This Row],[budget]]))</f>
        <v>-0.9999499159663866</v>
      </c>
    </row>
    <row r="2420" spans="1:18" x14ac:dyDescent="0.3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 s="1">
        <v>225278</v>
      </c>
      <c r="N2420" t="s">
        <v>7825</v>
      </c>
      <c r="O2420">
        <v>100</v>
      </c>
      <c r="P2420">
        <f>VLOOKUP(D2420,CPI[],2,FALSE)</f>
        <v>144.5</v>
      </c>
      <c r="Q2420" s="5">
        <f>SUM(Movie[[#This Row],[gross]]*((VLOOKUP(2024,CPI[],2,FALSE))/Movie[[#This Row],[CPI numbers]]))</f>
        <v>489063.72733564005</v>
      </c>
      <c r="R2420" s="4">
        <f>IF(Movie[[#This Row],[budget]]=0,0,SUM((Movie[[#This Row],[gross]]-Movie[[#This Row],[budget]])/Movie[[#This Row],[budget]]))</f>
        <v>0</v>
      </c>
    </row>
    <row r="2421" spans="1:18" x14ac:dyDescent="0.3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 s="1">
        <v>5145823</v>
      </c>
      <c r="N2421" t="s">
        <v>180</v>
      </c>
      <c r="O2421">
        <v>99</v>
      </c>
      <c r="P2421">
        <f>VLOOKUP(D2421,CPI[],2,FALSE)</f>
        <v>144.5</v>
      </c>
      <c r="Q2421" s="5">
        <f>SUM(Movie[[#This Row],[gross]]*((VLOOKUP(2024,CPI[],2,FALSE))/Movie[[#This Row],[CPI numbers]]))</f>
        <v>11171243.426297577</v>
      </c>
      <c r="R2421" s="4">
        <f>IF(Movie[[#This Row],[budget]]=0,0,SUM((Movie[[#This Row],[gross]]-Movie[[#This Row],[budget]])/Movie[[#This Row],[budget]]))</f>
        <v>0</v>
      </c>
    </row>
    <row r="2422" spans="1:18" x14ac:dyDescent="0.3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 s="1">
        <v>11000000</v>
      </c>
      <c r="M2422" s="1">
        <v>1039824</v>
      </c>
      <c r="N2422" t="s">
        <v>1426</v>
      </c>
      <c r="O2422">
        <v>100</v>
      </c>
      <c r="P2422">
        <f>VLOOKUP(D2422,CPI[],2,FALSE)</f>
        <v>144.5</v>
      </c>
      <c r="Q2422" s="5">
        <f>SUM(Movie[[#This Row],[gross]]*((VLOOKUP(2024,CPI[],2,FALSE))/Movie[[#This Row],[CPI numbers]]))</f>
        <v>2257389.5418685121</v>
      </c>
      <c r="R2422" s="4">
        <f>IF(Movie[[#This Row],[budget]]=0,0,SUM((Movie[[#This Row],[gross]]-Movie[[#This Row],[budget]])/Movie[[#This Row],[budget]]))</f>
        <v>-0.90547054545454542</v>
      </c>
    </row>
    <row r="2423" spans="1:18" x14ac:dyDescent="0.3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 s="1">
        <v>1038959</v>
      </c>
      <c r="N2423" t="s">
        <v>7834</v>
      </c>
      <c r="O2423">
        <v>95</v>
      </c>
      <c r="P2423">
        <f>VLOOKUP(D2423,CPI[],2,FALSE)</f>
        <v>144.5</v>
      </c>
      <c r="Q2423" s="5">
        <f>SUM(Movie[[#This Row],[gross]]*((VLOOKUP(2024,CPI[],2,FALSE))/Movie[[#This Row],[CPI numbers]]))</f>
        <v>2255511.6837370237</v>
      </c>
      <c r="R2423" s="4">
        <f>IF(Movie[[#This Row],[budget]]=0,0,SUM((Movie[[#This Row],[gross]]-Movie[[#This Row],[budget]])/Movie[[#This Row],[budget]]))</f>
        <v>0</v>
      </c>
    </row>
    <row r="2424" spans="1:18" x14ac:dyDescent="0.3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 s="1">
        <v>25000000</v>
      </c>
      <c r="M2424" s="1">
        <v>2438031</v>
      </c>
      <c r="N2424" t="s">
        <v>3166</v>
      </c>
      <c r="O2424">
        <v>93</v>
      </c>
      <c r="P2424">
        <f>VLOOKUP(D2424,CPI[],2,FALSE)</f>
        <v>144.5</v>
      </c>
      <c r="Q2424" s="5">
        <f>SUM(Movie[[#This Row],[gross]]*((VLOOKUP(2024,CPI[],2,FALSE))/Movie[[#This Row],[CPI numbers]]))</f>
        <v>5292805.0152249131</v>
      </c>
      <c r="R2424" s="4">
        <f>IF(Movie[[#This Row],[budget]]=0,0,SUM((Movie[[#This Row],[gross]]-Movie[[#This Row],[budget]])/Movie[[#This Row],[budget]]))</f>
        <v>-0.90247876000000005</v>
      </c>
    </row>
    <row r="2425" spans="1:18" x14ac:dyDescent="0.3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 s="1">
        <v>3741869</v>
      </c>
      <c r="N2425" t="s">
        <v>554</v>
      </c>
      <c r="O2425">
        <v>103</v>
      </c>
      <c r="P2425">
        <f>VLOOKUP(D2425,CPI[],2,FALSE)</f>
        <v>144.5</v>
      </c>
      <c r="Q2425" s="5">
        <f>SUM(Movie[[#This Row],[gross]]*((VLOOKUP(2024,CPI[],2,FALSE))/Movie[[#This Row],[CPI numbers]]))</f>
        <v>8123351.5937716253</v>
      </c>
      <c r="R2425" s="4">
        <f>IF(Movie[[#This Row],[budget]]=0,0,SUM((Movie[[#This Row],[gross]]-Movie[[#This Row],[budget]])/Movie[[#This Row],[budget]]))</f>
        <v>0</v>
      </c>
    </row>
    <row r="2426" spans="1:18" x14ac:dyDescent="0.3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 s="1">
        <v>101071</v>
      </c>
      <c r="N2426" t="s">
        <v>7844</v>
      </c>
      <c r="O2426">
        <v>78</v>
      </c>
      <c r="P2426">
        <f>VLOOKUP(D2426,CPI[],2,FALSE)</f>
        <v>144.5</v>
      </c>
      <c r="Q2426" s="5">
        <f>SUM(Movie[[#This Row],[gross]]*((VLOOKUP(2024,CPI[],2,FALSE))/Movie[[#This Row],[CPI numbers]]))</f>
        <v>219418.4961937716</v>
      </c>
      <c r="R2426" s="4">
        <f>IF(Movie[[#This Row],[budget]]=0,0,SUM((Movie[[#This Row],[gross]]-Movie[[#This Row],[budget]])/Movie[[#This Row],[budget]]))</f>
        <v>0</v>
      </c>
    </row>
    <row r="2427" spans="1:18" x14ac:dyDescent="0.3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 s="1">
        <v>2500000</v>
      </c>
      <c r="M2427" s="1">
        <v>764724</v>
      </c>
      <c r="N2427" t="s">
        <v>7526</v>
      </c>
      <c r="O2427">
        <v>95</v>
      </c>
      <c r="P2427">
        <f>VLOOKUP(D2427,CPI[],2,FALSE)</f>
        <v>144.5</v>
      </c>
      <c r="Q2427" s="5">
        <f>SUM(Movie[[#This Row],[gross]]*((VLOOKUP(2024,CPI[],2,FALSE))/Movie[[#This Row],[CPI numbers]]))</f>
        <v>1660165.5280276814</v>
      </c>
      <c r="R2427" s="4">
        <f>IF(Movie[[#This Row],[budget]]=0,0,SUM((Movie[[#This Row],[gross]]-Movie[[#This Row],[budget]])/Movie[[#This Row],[budget]]))</f>
        <v>-0.69411040000000002</v>
      </c>
    </row>
    <row r="2428" spans="1:18" x14ac:dyDescent="0.3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 s="1">
        <v>322871</v>
      </c>
      <c r="N2428" t="s">
        <v>2240</v>
      </c>
      <c r="O2428">
        <v>109</v>
      </c>
      <c r="P2428">
        <f>VLOOKUP(D2428,CPI[],2,FALSE)</f>
        <v>144.5</v>
      </c>
      <c r="Q2428" s="5">
        <f>SUM(Movie[[#This Row],[gross]]*((VLOOKUP(2024,CPI[],2,FALSE))/Movie[[#This Row],[CPI numbers]]))</f>
        <v>700931.71418685117</v>
      </c>
      <c r="R2428" s="4">
        <f>IF(Movie[[#This Row],[budget]]=0,0,SUM((Movie[[#This Row],[gross]]-Movie[[#This Row],[budget]])/Movie[[#This Row],[budget]]))</f>
        <v>0</v>
      </c>
    </row>
    <row r="2429" spans="1:18" x14ac:dyDescent="0.3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 s="1">
        <v>735162</v>
      </c>
      <c r="N2429" t="s">
        <v>1985</v>
      </c>
      <c r="O2429">
        <v>101</v>
      </c>
      <c r="P2429">
        <f>VLOOKUP(D2429,CPI[],2,FALSE)</f>
        <v>144.5</v>
      </c>
      <c r="Q2429" s="5">
        <f>SUM(Movie[[#This Row],[gross]]*((VLOOKUP(2024,CPI[],2,FALSE))/Movie[[#This Row],[CPI numbers]]))</f>
        <v>1595988.3695501727</v>
      </c>
      <c r="R2429" s="4">
        <f>IF(Movie[[#This Row],[budget]]=0,0,SUM((Movie[[#This Row],[gross]]-Movie[[#This Row],[budget]])/Movie[[#This Row],[budget]]))</f>
        <v>0</v>
      </c>
    </row>
    <row r="2430" spans="1:18" x14ac:dyDescent="0.3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 s="1">
        <v>61274</v>
      </c>
      <c r="N2430" t="s">
        <v>6092</v>
      </c>
      <c r="O2430">
        <v>102</v>
      </c>
      <c r="P2430">
        <f>VLOOKUP(D2430,CPI[],2,FALSE)</f>
        <v>144.5</v>
      </c>
      <c r="Q2430" s="5">
        <f>SUM(Movie[[#This Row],[gross]]*((VLOOKUP(2024,CPI[],2,FALSE))/Movie[[#This Row],[CPI numbers]]))</f>
        <v>133021.82560553632</v>
      </c>
      <c r="R2430" s="4">
        <f>IF(Movie[[#This Row],[budget]]=0,0,SUM((Movie[[#This Row],[gross]]-Movie[[#This Row],[budget]])/Movie[[#This Row],[budget]]))</f>
        <v>0</v>
      </c>
    </row>
    <row r="2431" spans="1:18" x14ac:dyDescent="0.3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 s="1">
        <v>9745803</v>
      </c>
      <c r="N2431" t="s">
        <v>5109</v>
      </c>
      <c r="O2431">
        <v>96</v>
      </c>
      <c r="P2431">
        <f>VLOOKUP(D2431,CPI[],2,FALSE)</f>
        <v>144.5</v>
      </c>
      <c r="Q2431" s="5">
        <f>SUM(Movie[[#This Row],[gross]]*((VLOOKUP(2024,CPI[],2,FALSE))/Movie[[#This Row],[CPI numbers]]))</f>
        <v>21157497.585467126</v>
      </c>
      <c r="R2431" s="4">
        <f>IF(Movie[[#This Row],[budget]]=0,0,SUM((Movie[[#This Row],[gross]]-Movie[[#This Row],[budget]])/Movie[[#This Row],[budget]]))</f>
        <v>0</v>
      </c>
    </row>
    <row r="2432" spans="1:18" x14ac:dyDescent="0.3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 s="1">
        <v>3246063</v>
      </c>
      <c r="N2432" t="s">
        <v>4602</v>
      </c>
      <c r="O2432">
        <v>87</v>
      </c>
      <c r="P2432">
        <f>VLOOKUP(D2432,CPI[],2,FALSE)</f>
        <v>144.5</v>
      </c>
      <c r="Q2432" s="5">
        <f>SUM(Movie[[#This Row],[gross]]*((VLOOKUP(2024,CPI[],2,FALSE))/Movie[[#This Row],[CPI numbers]]))</f>
        <v>7046989.3640138395</v>
      </c>
      <c r="R2432" s="4">
        <f>IF(Movie[[#This Row],[budget]]=0,0,SUM((Movie[[#This Row],[gross]]-Movie[[#This Row],[budget]])/Movie[[#This Row],[budget]]))</f>
        <v>0</v>
      </c>
    </row>
    <row r="2433" spans="1:18" x14ac:dyDescent="0.3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 s="1">
        <v>17952857</v>
      </c>
      <c r="N2433" t="s">
        <v>5721</v>
      </c>
      <c r="O2433">
        <v>100</v>
      </c>
      <c r="P2433">
        <f>VLOOKUP(D2433,CPI[],2,FALSE)</f>
        <v>144.5</v>
      </c>
      <c r="Q2433" s="5">
        <f>SUM(Movie[[#This Row],[gross]]*((VLOOKUP(2024,CPI[],2,FALSE))/Movie[[#This Row],[CPI numbers]]))</f>
        <v>38974472.255363315</v>
      </c>
      <c r="R2433" s="4">
        <f>IF(Movie[[#This Row],[budget]]=0,0,SUM((Movie[[#This Row],[gross]]-Movie[[#This Row],[budget]])/Movie[[#This Row],[budget]]))</f>
        <v>0</v>
      </c>
    </row>
    <row r="2434" spans="1:18" x14ac:dyDescent="0.3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 s="1">
        <v>8000000</v>
      </c>
      <c r="M2434" s="1">
        <v>737548</v>
      </c>
      <c r="N2434" t="s">
        <v>3744</v>
      </c>
      <c r="O2434">
        <v>96</v>
      </c>
      <c r="P2434">
        <f>VLOOKUP(D2434,CPI[],2,FALSE)</f>
        <v>144.5</v>
      </c>
      <c r="Q2434" s="5">
        <f>SUM(Movie[[#This Row],[gross]]*((VLOOKUP(2024,CPI[],2,FALSE))/Movie[[#This Row],[CPI numbers]]))</f>
        <v>1601168.2186851208</v>
      </c>
      <c r="R2434" s="4">
        <f>IF(Movie[[#This Row],[budget]]=0,0,SUM((Movie[[#This Row],[gross]]-Movie[[#This Row],[budget]])/Movie[[#This Row],[budget]]))</f>
        <v>-0.90780649999999996</v>
      </c>
    </row>
    <row r="2435" spans="1:18" x14ac:dyDescent="0.3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 s="1">
        <v>19000000</v>
      </c>
      <c r="M2435" s="1">
        <v>2119994</v>
      </c>
      <c r="N2435" t="s">
        <v>7869</v>
      </c>
      <c r="O2435">
        <v>92</v>
      </c>
      <c r="P2435">
        <f>VLOOKUP(D2435,CPI[],2,FALSE)</f>
        <v>144.5</v>
      </c>
      <c r="Q2435" s="5">
        <f>SUM(Movie[[#This Row],[gross]]*((VLOOKUP(2024,CPI[],2,FALSE))/Movie[[#This Row],[CPI numbers]]))</f>
        <v>4602367.5972318333</v>
      </c>
      <c r="R2435" s="4">
        <f>IF(Movie[[#This Row],[budget]]=0,0,SUM((Movie[[#This Row],[gross]]-Movie[[#This Row],[budget]])/Movie[[#This Row],[budget]]))</f>
        <v>-0.88842136842105268</v>
      </c>
    </row>
    <row r="2436" spans="1:18" x14ac:dyDescent="0.3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 s="1">
        <v>5000000</v>
      </c>
      <c r="M2436" s="1">
        <v>2970</v>
      </c>
      <c r="N2436" t="s">
        <v>7518</v>
      </c>
      <c r="O2436">
        <v>97</v>
      </c>
      <c r="P2436">
        <f>VLOOKUP(D2436,CPI[],2,FALSE)</f>
        <v>144.5</v>
      </c>
      <c r="Q2436" s="5">
        <f>SUM(Movie[[#This Row],[gross]]*((VLOOKUP(2024,CPI[],2,FALSE))/Movie[[#This Row],[CPI numbers]]))</f>
        <v>6447.6747404844282</v>
      </c>
      <c r="R2436" s="4">
        <f>IF(Movie[[#This Row],[budget]]=0,0,SUM((Movie[[#This Row],[gross]]-Movie[[#This Row],[budget]])/Movie[[#This Row],[budget]]))</f>
        <v>-0.99940600000000002</v>
      </c>
    </row>
    <row r="2437" spans="1:18" x14ac:dyDescent="0.3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  <c r="P2437">
        <f>VLOOKUP(D2437,CPI[],2,FALSE)</f>
        <v>144.5</v>
      </c>
      <c r="Q2437" s="5">
        <f>SUM(Movie[[#This Row],[gross]]*((VLOOKUP(2024,CPI[],2,FALSE))/Movie[[#This Row],[CPI numbers]]))</f>
        <v>0</v>
      </c>
      <c r="R2437" s="4">
        <f>IF(Movie[[#This Row],[budget]]=0,0,SUM((Movie[[#This Row],[gross]]-Movie[[#This Row],[budget]])/Movie[[#This Row],[budget]]))</f>
        <v>0</v>
      </c>
    </row>
    <row r="2438" spans="1:18" x14ac:dyDescent="0.3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 s="1">
        <v>999999</v>
      </c>
      <c r="M2438" s="1">
        <v>233824</v>
      </c>
      <c r="N2438" t="s">
        <v>1041</v>
      </c>
      <c r="O2438">
        <v>88</v>
      </c>
      <c r="P2438">
        <f>VLOOKUP(D2438,CPI[],2,FALSE)</f>
        <v>144.5</v>
      </c>
      <c r="Q2438" s="5">
        <f>SUM(Movie[[#This Row],[gross]]*((VLOOKUP(2024,CPI[],2,FALSE))/Movie[[#This Row],[CPI numbers]]))</f>
        <v>507616.53148788924</v>
      </c>
      <c r="R2438" s="4">
        <f>IF(Movie[[#This Row],[budget]]=0,0,SUM((Movie[[#This Row],[gross]]-Movie[[#This Row],[budget]])/Movie[[#This Row],[budget]]))</f>
        <v>-0.76617576617576622</v>
      </c>
    </row>
    <row r="2439" spans="1:18" x14ac:dyDescent="0.3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 s="1">
        <v>1800000</v>
      </c>
      <c r="N2439" t="s">
        <v>1041</v>
      </c>
      <c r="O2439">
        <v>93</v>
      </c>
      <c r="P2439">
        <f>VLOOKUP(D2439,CPI[],2,FALSE)</f>
        <v>144.5</v>
      </c>
      <c r="Q2439" s="5">
        <f>SUM(Movie[[#This Row],[gross]]*((VLOOKUP(2024,CPI[],2,FALSE))/Movie[[#This Row],[CPI numbers]]))</f>
        <v>0</v>
      </c>
      <c r="R2439" s="4">
        <f>IF(Movie[[#This Row],[budget]]=0,0,SUM((Movie[[#This Row],[gross]]-Movie[[#This Row],[budget]])/Movie[[#This Row],[budget]]))</f>
        <v>-1</v>
      </c>
    </row>
    <row r="2440" spans="1:18" x14ac:dyDescent="0.3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 s="1">
        <v>9000000</v>
      </c>
      <c r="M2440" s="1">
        <v>10058318</v>
      </c>
      <c r="N2440" t="s">
        <v>6855</v>
      </c>
      <c r="O2440">
        <v>92</v>
      </c>
      <c r="P2440">
        <f>VLOOKUP(D2440,CPI[],2,FALSE)</f>
        <v>144.5</v>
      </c>
      <c r="Q2440" s="5">
        <f>SUM(Movie[[#This Row],[gross]]*((VLOOKUP(2024,CPI[],2,FALSE))/Movie[[#This Row],[CPI numbers]]))</f>
        <v>21835947.104498267</v>
      </c>
      <c r="R2440" s="4">
        <f>IF(Movie[[#This Row],[budget]]=0,0,SUM((Movie[[#This Row],[gross]]-Movie[[#This Row],[budget]])/Movie[[#This Row],[budget]]))</f>
        <v>0.11759088888888888</v>
      </c>
    </row>
    <row r="2441" spans="1:18" x14ac:dyDescent="0.3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 s="1">
        <v>1497222</v>
      </c>
      <c r="N2441" t="s">
        <v>6683</v>
      </c>
      <c r="O2441">
        <v>102</v>
      </c>
      <c r="P2441">
        <f>VLOOKUP(D2441,CPI[],2,FALSE)</f>
        <v>144.5</v>
      </c>
      <c r="Q2441" s="5">
        <f>SUM(Movie[[#This Row],[gross]]*((VLOOKUP(2024,CPI[],2,FALSE))/Movie[[#This Row],[CPI numbers]]))</f>
        <v>3250370.5287197228</v>
      </c>
      <c r="R2441" s="4">
        <f>IF(Movie[[#This Row],[budget]]=0,0,SUM((Movie[[#This Row],[gross]]-Movie[[#This Row],[budget]])/Movie[[#This Row],[budget]]))</f>
        <v>0</v>
      </c>
    </row>
    <row r="2442" spans="1:18" x14ac:dyDescent="0.3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 s="1">
        <v>18000000</v>
      </c>
      <c r="M2442" s="1">
        <v>1640220</v>
      </c>
      <c r="N2442" t="s">
        <v>5109</v>
      </c>
      <c r="O2442">
        <v>96</v>
      </c>
      <c r="P2442">
        <f>VLOOKUP(D2442,CPI[],2,FALSE)</f>
        <v>144.5</v>
      </c>
      <c r="Q2442" s="5">
        <f>SUM(Movie[[#This Row],[gross]]*((VLOOKUP(2024,CPI[],2,FALSE))/Movie[[#This Row],[CPI numbers]]))</f>
        <v>3560809.7854671278</v>
      </c>
      <c r="R2442" s="4">
        <f>IF(Movie[[#This Row],[budget]]=0,0,SUM((Movie[[#This Row],[gross]]-Movie[[#This Row],[budget]])/Movie[[#This Row],[budget]]))</f>
        <v>-0.90887666666666667</v>
      </c>
    </row>
    <row r="2443" spans="1:18" x14ac:dyDescent="0.3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 s="1">
        <v>296081</v>
      </c>
      <c r="N2443" t="s">
        <v>2782</v>
      </c>
      <c r="O2443">
        <v>99</v>
      </c>
      <c r="P2443">
        <f>VLOOKUP(D2443,CPI[],2,FALSE)</f>
        <v>144.5</v>
      </c>
      <c r="Q2443" s="5">
        <f>SUM(Movie[[#This Row],[gross]]*((VLOOKUP(2024,CPI[],2,FALSE))/Movie[[#This Row],[CPI numbers]]))</f>
        <v>642772.3854671279</v>
      </c>
      <c r="R2443" s="4">
        <f>IF(Movie[[#This Row],[budget]]=0,0,SUM((Movie[[#This Row],[gross]]-Movie[[#This Row],[budget]])/Movie[[#This Row],[budget]]))</f>
        <v>0</v>
      </c>
    </row>
    <row r="2444" spans="1:18" x14ac:dyDescent="0.3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 s="1">
        <v>8000000</v>
      </c>
      <c r="M2444" s="1">
        <v>1884814</v>
      </c>
      <c r="N2444" t="s">
        <v>3744</v>
      </c>
      <c r="O2444">
        <v>99</v>
      </c>
      <c r="P2444">
        <f>VLOOKUP(D2444,CPI[],2,FALSE)</f>
        <v>144.5</v>
      </c>
      <c r="Q2444" s="5">
        <f>SUM(Movie[[#This Row],[gross]]*((VLOOKUP(2024,CPI[],2,FALSE))/Movie[[#This Row],[CPI numbers]]))</f>
        <v>4091807.2788927332</v>
      </c>
      <c r="R2444" s="4">
        <f>IF(Movie[[#This Row],[budget]]=0,0,SUM((Movie[[#This Row],[gross]]-Movie[[#This Row],[budget]])/Movie[[#This Row],[budget]]))</f>
        <v>-0.76439824999999995</v>
      </c>
    </row>
    <row r="2445" spans="1:18" x14ac:dyDescent="0.3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 s="1">
        <v>25000000</v>
      </c>
      <c r="M2445" s="1">
        <v>28817291</v>
      </c>
      <c r="N2445" t="s">
        <v>5109</v>
      </c>
      <c r="O2445">
        <v>142</v>
      </c>
      <c r="P2445">
        <f>VLOOKUP(D2445,CPI[],2,FALSE)</f>
        <v>148.19999999999999</v>
      </c>
      <c r="Q2445" s="5">
        <f>SUM(Movie[[#This Row],[gross]]*((VLOOKUP(2024,CPI[],2,FALSE))/Movie[[#This Row],[CPI numbers]]))</f>
        <v>60998543.76990553</v>
      </c>
      <c r="R2445" s="4">
        <f>IF(Movie[[#This Row],[budget]]=0,0,SUM((Movie[[#This Row],[gross]]-Movie[[#This Row],[budget]])/Movie[[#This Row],[budget]]))</f>
        <v>0.15269163999999999</v>
      </c>
    </row>
    <row r="2446" spans="1:18" x14ac:dyDescent="0.3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 s="1">
        <v>8000000</v>
      </c>
      <c r="M2446" s="1">
        <v>213928762</v>
      </c>
      <c r="N2446" t="s">
        <v>3744</v>
      </c>
      <c r="O2446">
        <v>154</v>
      </c>
      <c r="P2446">
        <f>VLOOKUP(D2446,CPI[],2,FALSE)</f>
        <v>148.19999999999999</v>
      </c>
      <c r="Q2446" s="5">
        <f>SUM(Movie[[#This Row],[gross]]*((VLOOKUP(2024,CPI[],2,FALSE))/Movie[[#This Row],[CPI numbers]]))</f>
        <v>452830314.70580298</v>
      </c>
      <c r="R2446" s="4">
        <f>IF(Movie[[#This Row],[budget]]=0,0,SUM((Movie[[#This Row],[gross]]-Movie[[#This Row],[budget]])/Movie[[#This Row],[budget]]))</f>
        <v>25.741095250000001</v>
      </c>
    </row>
    <row r="2447" spans="1:18" x14ac:dyDescent="0.3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 s="1">
        <v>55000000</v>
      </c>
      <c r="M2447" s="1">
        <v>678226133</v>
      </c>
      <c r="N2447" t="s">
        <v>44</v>
      </c>
      <c r="O2447">
        <v>142</v>
      </c>
      <c r="P2447">
        <f>VLOOKUP(D2447,CPI[],2,FALSE)</f>
        <v>148.19999999999999</v>
      </c>
      <c r="Q2447" s="5">
        <f>SUM(Movie[[#This Row],[gross]]*((VLOOKUP(2024,CPI[],2,FALSE))/Movie[[#This Row],[CPI numbers]]))</f>
        <v>1435624412.4298246</v>
      </c>
      <c r="R2447" s="4">
        <f>IF(Movie[[#This Row],[budget]]=0,0,SUM((Movie[[#This Row],[gross]]-Movie[[#This Row],[budget]])/Movie[[#This Row],[budget]]))</f>
        <v>11.331384236363636</v>
      </c>
    </row>
    <row r="2448" spans="1:18" x14ac:dyDescent="0.3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 s="1">
        <v>19552639</v>
      </c>
      <c r="N2448" t="s">
        <v>551</v>
      </c>
      <c r="O2448">
        <v>110</v>
      </c>
      <c r="P2448">
        <f>VLOOKUP(D2448,CPI[],2,FALSE)</f>
        <v>148.19999999999999</v>
      </c>
      <c r="Q2448" s="5">
        <f>SUM(Movie[[#This Row],[gross]]*((VLOOKUP(2024,CPI[],2,FALSE))/Movie[[#This Row],[CPI numbers]]))</f>
        <v>41387738.558029689</v>
      </c>
      <c r="R2448" s="4">
        <f>IF(Movie[[#This Row],[budget]]=0,0,SUM((Movie[[#This Row],[gross]]-Movie[[#This Row],[budget]])/Movie[[#This Row],[budget]]))</f>
        <v>0</v>
      </c>
    </row>
    <row r="2449" spans="1:18" x14ac:dyDescent="0.3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 s="1">
        <v>115000000</v>
      </c>
      <c r="M2449" s="1">
        <v>378882411</v>
      </c>
      <c r="N2449" t="s">
        <v>180</v>
      </c>
      <c r="O2449">
        <v>141</v>
      </c>
      <c r="P2449">
        <f>VLOOKUP(D2449,CPI[],2,FALSE)</f>
        <v>148.19999999999999</v>
      </c>
      <c r="Q2449" s="5">
        <f>SUM(Movie[[#This Row],[gross]]*((VLOOKUP(2024,CPI[],2,FALSE))/Movie[[#This Row],[CPI numbers]]))</f>
        <v>801993335.56477726</v>
      </c>
      <c r="R2449" s="4">
        <f>IF(Movie[[#This Row],[budget]]=0,0,SUM((Movie[[#This Row],[gross]]-Movie[[#This Row],[budget]])/Movie[[#This Row],[budget]]))</f>
        <v>2.2946296608695653</v>
      </c>
    </row>
    <row r="2450" spans="1:18" x14ac:dyDescent="0.3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 s="1">
        <v>45000000</v>
      </c>
      <c r="M2450" s="1">
        <v>1083720877</v>
      </c>
      <c r="N2450" t="s">
        <v>1724</v>
      </c>
      <c r="O2450">
        <v>88</v>
      </c>
      <c r="P2450">
        <f>VLOOKUP(D2450,CPI[],2,FALSE)</f>
        <v>148.19999999999999</v>
      </c>
      <c r="Q2450" s="5">
        <f>SUM(Movie[[#This Row],[gross]]*((VLOOKUP(2024,CPI[],2,FALSE))/Movie[[#This Row],[CPI numbers]]))</f>
        <v>2293948981.881916</v>
      </c>
      <c r="R2450" s="4">
        <f>IF(Movie[[#This Row],[budget]]=0,0,SUM((Movie[[#This Row],[gross]]-Movie[[#This Row],[budget]])/Movie[[#This Row],[budget]]))</f>
        <v>23.082686155555557</v>
      </c>
    </row>
    <row r="2451" spans="1:18" x14ac:dyDescent="0.3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 s="1">
        <v>23000000</v>
      </c>
      <c r="M2451" s="1">
        <v>351583407</v>
      </c>
      <c r="N2451" t="s">
        <v>2026</v>
      </c>
      <c r="O2451">
        <v>101</v>
      </c>
      <c r="P2451">
        <f>VLOOKUP(D2451,CPI[],2,FALSE)</f>
        <v>148.19999999999999</v>
      </c>
      <c r="Q2451" s="5">
        <f>SUM(Movie[[#This Row],[gross]]*((VLOOKUP(2024,CPI[],2,FALSE))/Movie[[#This Row],[CPI numbers]]))</f>
        <v>744208601.72672057</v>
      </c>
      <c r="R2451" s="4">
        <f>IF(Movie[[#This Row],[budget]]=0,0,SUM((Movie[[#This Row],[gross]]-Movie[[#This Row],[budget]])/Movie[[#This Row],[budget]]))</f>
        <v>14.286235086956522</v>
      </c>
    </row>
    <row r="2452" spans="1:18" x14ac:dyDescent="0.3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 s="1">
        <v>30000000</v>
      </c>
      <c r="M2452" s="1">
        <v>350448145</v>
      </c>
      <c r="N2452" t="s">
        <v>7918</v>
      </c>
      <c r="O2452">
        <v>116</v>
      </c>
      <c r="P2452">
        <f>VLOOKUP(D2452,CPI[],2,FALSE)</f>
        <v>148.19999999999999</v>
      </c>
      <c r="Q2452" s="5">
        <f>SUM(Movie[[#This Row],[gross]]*((VLOOKUP(2024,CPI[],2,FALSE))/Movie[[#This Row],[CPI numbers]]))</f>
        <v>741805553.89001346</v>
      </c>
      <c r="R2452" s="4">
        <f>IF(Movie[[#This Row],[budget]]=0,0,SUM((Movie[[#This Row],[gross]]-Movie[[#This Row],[budget]])/Movie[[#This Row],[budget]]))</f>
        <v>10.681604833333333</v>
      </c>
    </row>
    <row r="2453" spans="1:18" x14ac:dyDescent="0.3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 s="1">
        <v>55000000</v>
      </c>
      <c r="M2453" s="1">
        <v>196567262</v>
      </c>
      <c r="N2453" t="s">
        <v>6512</v>
      </c>
      <c r="O2453">
        <v>116</v>
      </c>
      <c r="P2453">
        <f>VLOOKUP(D2453,CPI[],2,FALSE)</f>
        <v>148.19999999999999</v>
      </c>
      <c r="Q2453" s="5">
        <f>SUM(Movie[[#This Row],[gross]]*((VLOOKUP(2024,CPI[],2,FALSE))/Movie[[#This Row],[CPI numbers]]))</f>
        <v>416080634.88124156</v>
      </c>
      <c r="R2453" s="4">
        <f>IF(Movie[[#This Row],[budget]]=0,0,SUM((Movie[[#This Row],[gross]]-Movie[[#This Row],[budget]])/Movie[[#This Row],[budget]]))</f>
        <v>2.5739502181818184</v>
      </c>
    </row>
    <row r="2454" spans="1:18" x14ac:dyDescent="0.3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 s="1">
        <v>23000000</v>
      </c>
      <c r="M2454" s="1">
        <v>67308282</v>
      </c>
      <c r="N2454" t="s">
        <v>61</v>
      </c>
      <c r="O2454">
        <v>82</v>
      </c>
      <c r="P2454">
        <f>VLOOKUP(D2454,CPI[],2,FALSE)</f>
        <v>148.19999999999999</v>
      </c>
      <c r="Q2454" s="5">
        <f>SUM(Movie[[#This Row],[gross]]*((VLOOKUP(2024,CPI[],2,FALSE))/Movie[[#This Row],[CPI numbers]]))</f>
        <v>142473738.61943319</v>
      </c>
      <c r="R2454" s="4">
        <f>IF(Movie[[#This Row],[budget]]=0,0,SUM((Movie[[#This Row],[gross]]-Movie[[#This Row],[budget]])/Movie[[#This Row],[budget]]))</f>
        <v>1.9264470434782608</v>
      </c>
    </row>
    <row r="2455" spans="1:18" x14ac:dyDescent="0.3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 s="1">
        <v>17000000</v>
      </c>
      <c r="M2455" s="1">
        <v>247275374</v>
      </c>
      <c r="N2455" t="s">
        <v>2026</v>
      </c>
      <c r="O2455">
        <v>107</v>
      </c>
      <c r="P2455">
        <f>VLOOKUP(D2455,CPI[],2,FALSE)</f>
        <v>148.19999999999999</v>
      </c>
      <c r="Q2455" s="5">
        <f>SUM(Movie[[#This Row],[gross]]*((VLOOKUP(2024,CPI[],2,FALSE))/Movie[[#This Row],[CPI numbers]]))</f>
        <v>523416226.88124156</v>
      </c>
      <c r="R2455" s="4">
        <f>IF(Movie[[#This Row],[budget]]=0,0,SUM((Movie[[#This Row],[gross]]-Movie[[#This Row],[budget]])/Movie[[#This Row],[budget]]))</f>
        <v>13.545610235294118</v>
      </c>
    </row>
    <row r="2456" spans="1:18" x14ac:dyDescent="0.3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 s="1">
        <v>30000000</v>
      </c>
      <c r="M2456" s="1">
        <v>160638883</v>
      </c>
      <c r="N2456" t="s">
        <v>2100</v>
      </c>
      <c r="O2456">
        <v>133</v>
      </c>
      <c r="P2456">
        <f>VLOOKUP(D2456,CPI[],2,FALSE)</f>
        <v>148.19999999999999</v>
      </c>
      <c r="Q2456" s="5">
        <f>SUM(Movie[[#This Row],[gross]]*((VLOOKUP(2024,CPI[],2,FALSE))/Movie[[#This Row],[CPI numbers]]))</f>
        <v>340029808.34750336</v>
      </c>
      <c r="R2456" s="4">
        <f>IF(Movie[[#This Row],[budget]]=0,0,SUM((Movie[[#This Row],[gross]]-Movie[[#This Row],[budget]])/Movie[[#This Row],[budget]]))</f>
        <v>4.3546294333333337</v>
      </c>
    </row>
    <row r="2457" spans="1:18" x14ac:dyDescent="0.3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 s="1">
        <v>34000000</v>
      </c>
      <c r="M2457" s="1">
        <v>50283563</v>
      </c>
      <c r="N2457" t="s">
        <v>23</v>
      </c>
      <c r="O2457">
        <v>118</v>
      </c>
      <c r="P2457">
        <f>VLOOKUP(D2457,CPI[],2,FALSE)</f>
        <v>148.19999999999999</v>
      </c>
      <c r="Q2457" s="5">
        <f>SUM(Movie[[#This Row],[gross]]*((VLOOKUP(2024,CPI[],2,FALSE))/Movie[[#This Row],[CPI numbers]]))</f>
        <v>106436934.63630229</v>
      </c>
      <c r="R2457" s="4">
        <f>IF(Movie[[#This Row],[budget]]=0,0,SUM((Movie[[#This Row],[gross]]-Movie[[#This Row],[budget]])/Movie[[#This Row],[budget]]))</f>
        <v>0.47892832352941178</v>
      </c>
    </row>
    <row r="2458" spans="1:18" x14ac:dyDescent="0.3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 s="1">
        <v>23000000</v>
      </c>
      <c r="M2458" s="1">
        <v>50693129</v>
      </c>
      <c r="N2458" t="s">
        <v>7938</v>
      </c>
      <c r="O2458">
        <v>102</v>
      </c>
      <c r="P2458">
        <f>VLOOKUP(D2458,CPI[],2,FALSE)</f>
        <v>148.19999999999999</v>
      </c>
      <c r="Q2458" s="5">
        <f>SUM(Movie[[#This Row],[gross]]*((VLOOKUP(2024,CPI[],2,FALSE))/Movie[[#This Row],[CPI numbers]]))</f>
        <v>107303876.97233468</v>
      </c>
      <c r="R2458" s="4">
        <f>IF(Movie[[#This Row],[budget]]=0,0,SUM((Movie[[#This Row],[gross]]-Movie[[#This Row],[budget]])/Movie[[#This Row],[budget]]))</f>
        <v>1.2040490869565217</v>
      </c>
    </row>
    <row r="2459" spans="1:18" x14ac:dyDescent="0.3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 s="1">
        <v>60000000</v>
      </c>
      <c r="M2459" s="1">
        <v>223664608</v>
      </c>
      <c r="N2459" t="s">
        <v>6295</v>
      </c>
      <c r="O2459">
        <v>123</v>
      </c>
      <c r="P2459">
        <f>VLOOKUP(D2459,CPI[],2,FALSE)</f>
        <v>148.19999999999999</v>
      </c>
      <c r="Q2459" s="5">
        <f>SUM(Movie[[#This Row],[gross]]*((VLOOKUP(2024,CPI[],2,FALSE))/Movie[[#This Row],[CPI numbers]]))</f>
        <v>473438512.34547907</v>
      </c>
      <c r="R2459" s="4">
        <f>IF(Movie[[#This Row],[budget]]=0,0,SUM((Movie[[#This Row],[gross]]-Movie[[#This Row],[budget]])/Movie[[#This Row],[budget]]))</f>
        <v>2.7277434666666664</v>
      </c>
    </row>
    <row r="2460" spans="1:18" x14ac:dyDescent="0.3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 s="1">
        <v>4400000</v>
      </c>
      <c r="M2460" s="1">
        <v>245700832</v>
      </c>
      <c r="N2460" t="s">
        <v>219</v>
      </c>
      <c r="O2460">
        <v>117</v>
      </c>
      <c r="P2460">
        <f>VLOOKUP(D2460,CPI[],2,FALSE)</f>
        <v>148.19999999999999</v>
      </c>
      <c r="Q2460" s="5">
        <f>SUM(Movie[[#This Row],[gross]]*((VLOOKUP(2024,CPI[],2,FALSE))/Movie[[#This Row],[CPI numbers]]))</f>
        <v>520083340.07017541</v>
      </c>
      <c r="R2460" s="4">
        <f>IF(Movie[[#This Row],[budget]]=0,0,SUM((Movie[[#This Row],[gross]]-Movie[[#This Row],[budget]])/Movie[[#This Row],[budget]]))</f>
        <v>54.841098181818182</v>
      </c>
    </row>
    <row r="2461" spans="1:18" x14ac:dyDescent="0.3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 s="1">
        <v>46000000</v>
      </c>
      <c r="M2461" s="1">
        <v>341631208</v>
      </c>
      <c r="N2461" t="s">
        <v>61</v>
      </c>
      <c r="O2461">
        <v>91</v>
      </c>
      <c r="P2461">
        <f>VLOOKUP(D2461,CPI[],2,FALSE)</f>
        <v>148.19999999999999</v>
      </c>
      <c r="Q2461" s="5">
        <f>SUM(Movie[[#This Row],[gross]]*((VLOOKUP(2024,CPI[],2,FALSE))/Movie[[#This Row],[CPI numbers]]))</f>
        <v>723142442.30499327</v>
      </c>
      <c r="R2461" s="4">
        <f>IF(Movie[[#This Row],[budget]]=0,0,SUM((Movie[[#This Row],[gross]]-Movie[[#This Row],[budget]])/Movie[[#This Row],[budget]]))</f>
        <v>6.4267653913043477</v>
      </c>
    </row>
    <row r="2462" spans="1:18" x14ac:dyDescent="0.3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 s="1">
        <v>15000000</v>
      </c>
      <c r="M2462" s="1">
        <v>107217396</v>
      </c>
      <c r="N2462" t="s">
        <v>4531</v>
      </c>
      <c r="O2462">
        <v>86</v>
      </c>
      <c r="P2462">
        <f>VLOOKUP(D2462,CPI[],2,FALSE)</f>
        <v>148.19999999999999</v>
      </c>
      <c r="Q2462" s="5">
        <f>SUM(Movie[[#This Row],[gross]]*((VLOOKUP(2024,CPI[],2,FALSE))/Movie[[#This Row],[CPI numbers]]))</f>
        <v>226950722.84210527</v>
      </c>
      <c r="R2462" s="4">
        <f>IF(Movie[[#This Row],[budget]]=0,0,SUM((Movie[[#This Row],[gross]]-Movie[[#This Row],[budget]])/Movie[[#This Row],[budget]]))</f>
        <v>6.1478263999999996</v>
      </c>
    </row>
    <row r="2463" spans="1:18" x14ac:dyDescent="0.3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 s="1">
        <v>18000000</v>
      </c>
      <c r="M2463" s="1">
        <v>50083616</v>
      </c>
      <c r="N2463" t="s">
        <v>31</v>
      </c>
      <c r="O2463">
        <v>115</v>
      </c>
      <c r="P2463">
        <f>VLOOKUP(D2463,CPI[],2,FALSE)</f>
        <v>148.19999999999999</v>
      </c>
      <c r="Q2463" s="5">
        <f>SUM(Movie[[#This Row],[gross]]*((VLOOKUP(2024,CPI[],2,FALSE))/Movie[[#This Row],[CPI numbers]]))</f>
        <v>106013699.99460189</v>
      </c>
      <c r="R2463" s="4">
        <f>IF(Movie[[#This Row],[budget]]=0,0,SUM((Movie[[#This Row],[gross]]-Movie[[#This Row],[budget]])/Movie[[#This Row],[budget]]))</f>
        <v>1.7824231111111111</v>
      </c>
    </row>
    <row r="2464" spans="1:18" x14ac:dyDescent="0.3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 s="1">
        <v>35000000</v>
      </c>
      <c r="M2464" s="1">
        <v>99431786</v>
      </c>
      <c r="N2464" t="s">
        <v>7954</v>
      </c>
      <c r="O2464">
        <v>102</v>
      </c>
      <c r="P2464">
        <f>VLOOKUP(D2464,CPI[],2,FALSE)</f>
        <v>148.19999999999999</v>
      </c>
      <c r="Q2464" s="5">
        <f>SUM(Movie[[#This Row],[gross]]*((VLOOKUP(2024,CPI[],2,FALSE))/Movie[[#This Row],[CPI numbers]]))</f>
        <v>210470656.33063427</v>
      </c>
      <c r="R2464" s="4">
        <f>IF(Movie[[#This Row],[budget]]=0,0,SUM((Movie[[#This Row],[gross]]-Movie[[#This Row],[budget]])/Movie[[#This Row],[budget]]))</f>
        <v>1.8409081714285713</v>
      </c>
    </row>
    <row r="2465" spans="1:18" x14ac:dyDescent="0.3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 s="1">
        <v>1432358</v>
      </c>
      <c r="N2465" t="s">
        <v>7958</v>
      </c>
      <c r="O2465">
        <v>102</v>
      </c>
      <c r="P2465">
        <f>VLOOKUP(D2465,CPI[],2,FALSE)</f>
        <v>148.19999999999999</v>
      </c>
      <c r="Q2465" s="5">
        <f>SUM(Movie[[#This Row],[gross]]*((VLOOKUP(2024,CPI[],2,FALSE))/Movie[[#This Row],[CPI numbers]]))</f>
        <v>3031921.0836707153</v>
      </c>
      <c r="R2465" s="4">
        <f>IF(Movie[[#This Row],[budget]]=0,0,SUM((Movie[[#This Row],[gross]]-Movie[[#This Row],[budget]])/Movie[[#This Row],[budget]]))</f>
        <v>0</v>
      </c>
    </row>
    <row r="2466" spans="1:18" x14ac:dyDescent="0.3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 s="1">
        <v>62000000</v>
      </c>
      <c r="M2466" s="1">
        <v>215887717</v>
      </c>
      <c r="N2466" t="s">
        <v>6881</v>
      </c>
      <c r="O2466">
        <v>141</v>
      </c>
      <c r="P2466">
        <f>VLOOKUP(D2466,CPI[],2,FALSE)</f>
        <v>148.19999999999999</v>
      </c>
      <c r="Q2466" s="5">
        <f>SUM(Movie[[#This Row],[gross]]*((VLOOKUP(2024,CPI[],2,FALSE))/Movie[[#This Row],[CPI numbers]]))</f>
        <v>456976901.63900131</v>
      </c>
      <c r="R2466" s="4">
        <f>IF(Movie[[#This Row],[budget]]=0,0,SUM((Movie[[#This Row],[gross]]-Movie[[#This Row],[budget]])/Movie[[#This Row],[budget]]))</f>
        <v>2.4820599516129032</v>
      </c>
    </row>
    <row r="2467" spans="1:18" x14ac:dyDescent="0.3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 s="1">
        <v>45610410</v>
      </c>
      <c r="N2467" t="s">
        <v>6810</v>
      </c>
      <c r="O2467">
        <v>106</v>
      </c>
      <c r="P2467">
        <f>VLOOKUP(D2467,CPI[],2,FALSE)</f>
        <v>148.19999999999999</v>
      </c>
      <c r="Q2467" s="5">
        <f>SUM(Movie[[#This Row],[gross]]*((VLOOKUP(2024,CPI[],2,FALSE))/Movie[[#This Row],[CPI numbers]]))</f>
        <v>96545112.125506073</v>
      </c>
      <c r="R2467" s="4">
        <f>IF(Movie[[#This Row],[budget]]=0,0,SUM((Movie[[#This Row],[gross]]-Movie[[#This Row],[budget]])/Movie[[#This Row],[budget]]))</f>
        <v>0</v>
      </c>
    </row>
    <row r="2468" spans="1:18" x14ac:dyDescent="0.3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 s="1">
        <v>5000000</v>
      </c>
      <c r="M2468" s="1">
        <v>3049135</v>
      </c>
      <c r="N2468" t="s">
        <v>6886</v>
      </c>
      <c r="O2468">
        <v>99</v>
      </c>
      <c r="P2468">
        <f>VLOOKUP(D2468,CPI[],2,FALSE)</f>
        <v>148.19999999999999</v>
      </c>
      <c r="Q2468" s="5">
        <f>SUM(Movie[[#This Row],[gross]]*((VLOOKUP(2024,CPI[],2,FALSE))/Movie[[#This Row],[CPI numbers]]))</f>
        <v>6454208.1612685556</v>
      </c>
      <c r="R2468" s="4">
        <f>IF(Movie[[#This Row],[budget]]=0,0,SUM((Movie[[#This Row],[gross]]-Movie[[#This Row],[budget]])/Movie[[#This Row],[budget]]))</f>
        <v>-0.39017299999999999</v>
      </c>
    </row>
    <row r="2469" spans="1:18" x14ac:dyDescent="0.3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 s="1">
        <v>27000</v>
      </c>
      <c r="M2469" s="1">
        <v>3151130</v>
      </c>
      <c r="N2469" t="s">
        <v>7972</v>
      </c>
      <c r="O2469">
        <v>92</v>
      </c>
      <c r="P2469">
        <f>VLOOKUP(D2469,CPI[],2,FALSE)</f>
        <v>148.19999999999999</v>
      </c>
      <c r="Q2469" s="5">
        <f>SUM(Movie[[#This Row],[gross]]*((VLOOKUP(2024,CPI[],2,FALSE))/Movie[[#This Row],[CPI numbers]]))</f>
        <v>6670104.4601889336</v>
      </c>
      <c r="R2469" s="4">
        <f>IF(Movie[[#This Row],[budget]]=0,0,SUM((Movie[[#This Row],[gross]]-Movie[[#This Row],[budget]])/Movie[[#This Row],[budget]]))</f>
        <v>115.70851851851852</v>
      </c>
    </row>
    <row r="2470" spans="1:18" x14ac:dyDescent="0.3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 s="1">
        <v>10475705</v>
      </c>
      <c r="N2470" t="s">
        <v>5721</v>
      </c>
      <c r="O2470">
        <v>96</v>
      </c>
      <c r="P2470">
        <f>VLOOKUP(D2470,CPI[],2,FALSE)</f>
        <v>148.19999999999999</v>
      </c>
      <c r="Q2470" s="5">
        <f>SUM(Movie[[#This Row],[gross]]*((VLOOKUP(2024,CPI[],2,FALSE))/Movie[[#This Row],[CPI numbers]]))</f>
        <v>22174282.446018893</v>
      </c>
      <c r="R2470" s="4">
        <f>IF(Movie[[#This Row],[budget]]=0,0,SUM((Movie[[#This Row],[gross]]-Movie[[#This Row],[budget]])/Movie[[#This Row],[budget]]))</f>
        <v>0</v>
      </c>
    </row>
    <row r="2471" spans="1:18" x14ac:dyDescent="0.3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 s="1">
        <v>75000000</v>
      </c>
      <c r="M2471" s="1">
        <v>183031272</v>
      </c>
      <c r="N2471" t="s">
        <v>7979</v>
      </c>
      <c r="O2471">
        <v>127</v>
      </c>
      <c r="P2471">
        <f>VLOOKUP(D2471,CPI[],2,FALSE)</f>
        <v>148.19999999999999</v>
      </c>
      <c r="Q2471" s="5">
        <f>SUM(Movie[[#This Row],[gross]]*((VLOOKUP(2024,CPI[],2,FALSE))/Movie[[#This Row],[CPI numbers]]))</f>
        <v>387428542.68825912</v>
      </c>
      <c r="R2471" s="4">
        <f>IF(Movie[[#This Row],[budget]]=0,0,SUM((Movie[[#This Row],[gross]]-Movie[[#This Row],[budget]])/Movie[[#This Row],[budget]]))</f>
        <v>1.4404169600000001</v>
      </c>
    </row>
    <row r="2472" spans="1:18" x14ac:dyDescent="0.3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 s="1">
        <v>63000000</v>
      </c>
      <c r="M2472" s="1">
        <v>25052000</v>
      </c>
      <c r="N2472" t="s">
        <v>23</v>
      </c>
      <c r="O2472">
        <v>191</v>
      </c>
      <c r="P2472">
        <f>VLOOKUP(D2472,CPI[],2,FALSE)</f>
        <v>148.19999999999999</v>
      </c>
      <c r="Q2472" s="5">
        <f>SUM(Movie[[#This Row],[gross]]*((VLOOKUP(2024,CPI[],2,FALSE))/Movie[[#This Row],[CPI numbers]]))</f>
        <v>53028423.751686908</v>
      </c>
      <c r="R2472" s="4">
        <f>IF(Movie[[#This Row],[budget]]=0,0,SUM((Movie[[#This Row],[gross]]-Movie[[#This Row],[budget]])/Movie[[#This Row],[budget]]))</f>
        <v>-0.6023492063492063</v>
      </c>
    </row>
    <row r="2473" spans="1:18" x14ac:dyDescent="0.3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 s="1">
        <v>2500000</v>
      </c>
      <c r="M2473" s="1">
        <v>5842603</v>
      </c>
      <c r="N2473" t="s">
        <v>1041</v>
      </c>
      <c r="O2473">
        <v>110</v>
      </c>
      <c r="P2473">
        <f>VLOOKUP(D2473,CPI[],2,FALSE)</f>
        <v>148.19999999999999</v>
      </c>
      <c r="Q2473" s="5">
        <f>SUM(Movie[[#This Row],[gross]]*((VLOOKUP(2024,CPI[],2,FALSE))/Movie[[#This Row],[CPI numbers]]))</f>
        <v>12367237.254385965</v>
      </c>
      <c r="R2473" s="4">
        <f>IF(Movie[[#This Row],[budget]]=0,0,SUM((Movie[[#This Row],[gross]]-Movie[[#This Row],[budget]])/Movie[[#This Row],[budget]]))</f>
        <v>1.3370412</v>
      </c>
    </row>
    <row r="2474" spans="1:18" x14ac:dyDescent="0.3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 s="1">
        <v>11265402</v>
      </c>
      <c r="N2474" t="s">
        <v>219</v>
      </c>
      <c r="O2474">
        <v>104</v>
      </c>
      <c r="P2474">
        <f>VLOOKUP(D2474,CPI[],2,FALSE)</f>
        <v>148.19999999999999</v>
      </c>
      <c r="Q2474" s="5">
        <f>SUM(Movie[[#This Row],[gross]]*((VLOOKUP(2024,CPI[],2,FALSE))/Movie[[#This Row],[CPI numbers]]))</f>
        <v>23845861.048582993</v>
      </c>
      <c r="R2474" s="4">
        <f>IF(Movie[[#This Row],[budget]]=0,0,SUM((Movie[[#This Row],[gross]]-Movie[[#This Row],[budget]])/Movie[[#This Row],[budget]]))</f>
        <v>0</v>
      </c>
    </row>
    <row r="2475" spans="1:18" x14ac:dyDescent="0.3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 s="1">
        <v>20000000</v>
      </c>
      <c r="M2475" s="1">
        <v>19306362</v>
      </c>
      <c r="N2475" t="s">
        <v>23</v>
      </c>
      <c r="O2475">
        <v>107</v>
      </c>
      <c r="P2475">
        <f>VLOOKUP(D2475,CPI[],2,FALSE)</f>
        <v>148.19999999999999</v>
      </c>
      <c r="Q2475" s="5">
        <f>SUM(Movie[[#This Row],[gross]]*((VLOOKUP(2024,CPI[],2,FALSE))/Movie[[#This Row],[CPI numbers]]))</f>
        <v>40866435.62348178</v>
      </c>
      <c r="R2475" s="4">
        <f>IF(Movie[[#This Row],[budget]]=0,0,SUM((Movie[[#This Row],[gross]]-Movie[[#This Row],[budget]])/Movie[[#This Row],[budget]]))</f>
        <v>-3.4681900000000002E-2</v>
      </c>
    </row>
    <row r="2476" spans="1:18" x14ac:dyDescent="0.3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 s="1">
        <v>18000000</v>
      </c>
      <c r="M2476" s="1">
        <v>5887457</v>
      </c>
      <c r="N2476" t="s">
        <v>2092</v>
      </c>
      <c r="O2476">
        <v>127</v>
      </c>
      <c r="P2476">
        <f>VLOOKUP(D2476,CPI[],2,FALSE)</f>
        <v>148.19999999999999</v>
      </c>
      <c r="Q2476" s="5">
        <f>SUM(Movie[[#This Row],[gross]]*((VLOOKUP(2024,CPI[],2,FALSE))/Movie[[#This Row],[CPI numbers]]))</f>
        <v>12462181.247638326</v>
      </c>
      <c r="R2476" s="4">
        <f>IF(Movie[[#This Row],[budget]]=0,0,SUM((Movie[[#This Row],[gross]]-Movie[[#This Row],[budget]])/Movie[[#This Row],[budget]]))</f>
        <v>-0.67291905555555553</v>
      </c>
    </row>
    <row r="2477" spans="1:18" x14ac:dyDescent="0.3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 s="1">
        <v>35000000</v>
      </c>
      <c r="M2477" s="1">
        <v>118071125</v>
      </c>
      <c r="N2477" t="s">
        <v>44</v>
      </c>
      <c r="O2477">
        <v>118</v>
      </c>
      <c r="P2477">
        <f>VLOOKUP(D2477,CPI[],2,FALSE)</f>
        <v>148.19999999999999</v>
      </c>
      <c r="Q2477" s="5">
        <f>SUM(Movie[[#This Row],[gross]]*((VLOOKUP(2024,CPI[],2,FALSE))/Movie[[#This Row],[CPI numbers]]))</f>
        <v>249925181.59581646</v>
      </c>
      <c r="R2477" s="4">
        <f>IF(Movie[[#This Row],[budget]]=0,0,SUM((Movie[[#This Row],[gross]]-Movie[[#This Row],[budget]])/Movie[[#This Row],[budget]]))</f>
        <v>2.3734607142857143</v>
      </c>
    </row>
    <row r="2478" spans="1:18" x14ac:dyDescent="0.3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 s="1">
        <v>55000000</v>
      </c>
      <c r="M2478" s="1">
        <v>214015089</v>
      </c>
      <c r="N2478" t="s">
        <v>23</v>
      </c>
      <c r="O2478">
        <v>128</v>
      </c>
      <c r="P2478">
        <f>VLOOKUP(D2478,CPI[],2,FALSE)</f>
        <v>148.19999999999999</v>
      </c>
      <c r="Q2478" s="5">
        <f>SUM(Movie[[#This Row],[gross]]*((VLOOKUP(2024,CPI[],2,FALSE))/Movie[[#This Row],[CPI numbers]]))</f>
        <v>453013046.01417005</v>
      </c>
      <c r="R2478" s="4">
        <f>IF(Movie[[#This Row],[budget]]=0,0,SUM((Movie[[#This Row],[gross]]-Movie[[#This Row],[budget]])/Movie[[#This Row],[budget]]))</f>
        <v>2.8911834363636362</v>
      </c>
    </row>
    <row r="2479" spans="1:18" x14ac:dyDescent="0.3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 s="1">
        <v>24000000</v>
      </c>
      <c r="M2479" s="1">
        <v>50236831</v>
      </c>
      <c r="N2479" t="s">
        <v>8000</v>
      </c>
      <c r="O2479">
        <v>102</v>
      </c>
      <c r="P2479">
        <f>VLOOKUP(D2479,CPI[],2,FALSE)</f>
        <v>148.19999999999999</v>
      </c>
      <c r="Q2479" s="5">
        <f>SUM(Movie[[#This Row],[gross]]*((VLOOKUP(2024,CPI[],2,FALSE))/Movie[[#This Row],[CPI numbers]]))</f>
        <v>106338015.41632928</v>
      </c>
      <c r="R2479" s="4">
        <f>IF(Movie[[#This Row],[budget]]=0,0,SUM((Movie[[#This Row],[gross]]-Movie[[#This Row],[budget]])/Movie[[#This Row],[budget]]))</f>
        <v>1.0932012916666667</v>
      </c>
    </row>
    <row r="2480" spans="1:18" x14ac:dyDescent="0.3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 s="1">
        <v>8000000</v>
      </c>
      <c r="M2480" s="1">
        <v>8924549</v>
      </c>
      <c r="N2480" t="s">
        <v>2026</v>
      </c>
      <c r="O2480">
        <v>95</v>
      </c>
      <c r="P2480">
        <f>VLOOKUP(D2480,CPI[],2,FALSE)</f>
        <v>148.19999999999999</v>
      </c>
      <c r="Q2480" s="5">
        <f>SUM(Movie[[#This Row],[gross]]*((VLOOKUP(2024,CPI[],2,FALSE))/Movie[[#This Row],[CPI numbers]]))</f>
        <v>18890897.579622131</v>
      </c>
      <c r="R2480" s="4">
        <f>IF(Movie[[#This Row],[budget]]=0,0,SUM((Movie[[#This Row],[gross]]-Movie[[#This Row],[budget]])/Movie[[#This Row],[budget]]))</f>
        <v>0.11556862499999999</v>
      </c>
    </row>
    <row r="2481" spans="1:18" x14ac:dyDescent="0.3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 s="1">
        <v>40000000</v>
      </c>
      <c r="M2481" s="1">
        <v>38087756</v>
      </c>
      <c r="N2481" t="s">
        <v>23</v>
      </c>
      <c r="O2481">
        <v>95</v>
      </c>
      <c r="P2481">
        <f>VLOOKUP(D2481,CPI[],2,FALSE)</f>
        <v>148.19999999999999</v>
      </c>
      <c r="Q2481" s="5">
        <f>SUM(Movie[[#This Row],[gross]]*((VLOOKUP(2024,CPI[],2,FALSE))/Movie[[#This Row],[CPI numbers]]))</f>
        <v>80621653.557354927</v>
      </c>
      <c r="R2481" s="4">
        <f>IF(Movie[[#This Row],[budget]]=0,0,SUM((Movie[[#This Row],[gross]]-Movie[[#This Row],[budget]])/Movie[[#This Row],[budget]]))</f>
        <v>-4.7806099999999997E-2</v>
      </c>
    </row>
    <row r="2482" spans="1:18" x14ac:dyDescent="0.3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 s="1">
        <v>50000000</v>
      </c>
      <c r="M2482" s="1">
        <v>119208989</v>
      </c>
      <c r="N2482" t="s">
        <v>44</v>
      </c>
      <c r="O2482">
        <v>104</v>
      </c>
      <c r="P2482">
        <f>VLOOKUP(D2482,CPI[],2,FALSE)</f>
        <v>148.19999999999999</v>
      </c>
      <c r="Q2482" s="5">
        <f>SUM(Movie[[#This Row],[gross]]*((VLOOKUP(2024,CPI[],2,FALSE))/Movie[[#This Row],[CPI numbers]]))</f>
        <v>252333737.17476383</v>
      </c>
      <c r="R2482" s="4">
        <f>IF(Movie[[#This Row],[budget]]=0,0,SUM((Movie[[#This Row],[gross]]-Movie[[#This Row],[budget]])/Movie[[#This Row],[budget]]))</f>
        <v>1.38417978</v>
      </c>
    </row>
    <row r="2483" spans="1:18" x14ac:dyDescent="0.3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 s="1">
        <v>11500000</v>
      </c>
      <c r="M2483" s="1">
        <v>33351557</v>
      </c>
      <c r="N2483" t="s">
        <v>8010</v>
      </c>
      <c r="O2483">
        <v>99</v>
      </c>
      <c r="P2483">
        <f>VLOOKUP(D2483,CPI[],2,FALSE)</f>
        <v>148.19999999999999</v>
      </c>
      <c r="Q2483" s="5">
        <f>SUM(Movie[[#This Row],[gross]]*((VLOOKUP(2024,CPI[],2,FALSE))/Movie[[#This Row],[CPI numbers]]))</f>
        <v>70596379.425775975</v>
      </c>
      <c r="R2483" s="4">
        <f>IF(Movie[[#This Row],[budget]]=0,0,SUM((Movie[[#This Row],[gross]]-Movie[[#This Row],[budget]])/Movie[[#This Row],[budget]]))</f>
        <v>1.9001353913043477</v>
      </c>
    </row>
    <row r="2484" spans="1:18" x14ac:dyDescent="0.3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 s="1">
        <v>30000000</v>
      </c>
      <c r="M2484" s="1">
        <v>51132598</v>
      </c>
      <c r="N2484" t="s">
        <v>44</v>
      </c>
      <c r="O2484">
        <v>83</v>
      </c>
      <c r="P2484">
        <f>VLOOKUP(D2484,CPI[],2,FALSE)</f>
        <v>148.19999999999999</v>
      </c>
      <c r="Q2484" s="5">
        <f>SUM(Movie[[#This Row],[gross]]*((VLOOKUP(2024,CPI[],2,FALSE))/Movie[[#This Row],[CPI numbers]]))</f>
        <v>108234116.0094467</v>
      </c>
      <c r="R2484" s="4">
        <f>IF(Movie[[#This Row],[budget]]=0,0,SUM((Movie[[#This Row],[gross]]-Movie[[#This Row],[budget]])/Movie[[#This Row],[budget]]))</f>
        <v>0.7044199333333333</v>
      </c>
    </row>
    <row r="2485" spans="1:18" x14ac:dyDescent="0.3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 s="1">
        <v>7770731</v>
      </c>
      <c r="N2485" t="s">
        <v>8014</v>
      </c>
      <c r="O2485">
        <v>98</v>
      </c>
      <c r="P2485">
        <f>VLOOKUP(D2485,CPI[],2,FALSE)</f>
        <v>148.19999999999999</v>
      </c>
      <c r="Q2485" s="5">
        <f>SUM(Movie[[#This Row],[gross]]*((VLOOKUP(2024,CPI[],2,FALSE))/Movie[[#This Row],[CPI numbers]]))</f>
        <v>16448571.624156544</v>
      </c>
      <c r="R2485" s="4">
        <f>IF(Movie[[#This Row],[budget]]=0,0,SUM((Movie[[#This Row],[gross]]-Movie[[#This Row],[budget]])/Movie[[#This Row],[budget]]))</f>
        <v>0</v>
      </c>
    </row>
    <row r="2486" spans="1:18" x14ac:dyDescent="0.3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 s="1">
        <v>3581969</v>
      </c>
      <c r="N2486" t="s">
        <v>6713</v>
      </c>
      <c r="O2486">
        <v>99</v>
      </c>
      <c r="P2486">
        <f>VLOOKUP(D2486,CPI[],2,FALSE)</f>
        <v>148.19999999999999</v>
      </c>
      <c r="Q2486" s="5">
        <f>SUM(Movie[[#This Row],[gross]]*((VLOOKUP(2024,CPI[],2,FALSE))/Movie[[#This Row],[CPI numbers]]))</f>
        <v>7582076.0816464238</v>
      </c>
      <c r="R2486" s="4">
        <f>IF(Movie[[#This Row],[budget]]=0,0,SUM((Movie[[#This Row],[gross]]-Movie[[#This Row],[budget]])/Movie[[#This Row],[budget]]))</f>
        <v>0</v>
      </c>
    </row>
    <row r="2487" spans="1:18" x14ac:dyDescent="0.3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 s="1">
        <v>60000000</v>
      </c>
      <c r="M2487" s="1">
        <v>108431355</v>
      </c>
      <c r="N2487" t="s">
        <v>61</v>
      </c>
      <c r="O2487">
        <v>109</v>
      </c>
      <c r="P2487">
        <f>VLOOKUP(D2487,CPI[],2,FALSE)</f>
        <v>148.19999999999999</v>
      </c>
      <c r="Q2487" s="5">
        <f>SUM(Movie[[#This Row],[gross]]*((VLOOKUP(2024,CPI[],2,FALSE))/Movie[[#This Row],[CPI numbers]]))</f>
        <v>229520351.305668</v>
      </c>
      <c r="R2487" s="4">
        <f>IF(Movie[[#This Row],[budget]]=0,0,SUM((Movie[[#This Row],[gross]]-Movie[[#This Row],[budget]])/Movie[[#This Row],[budget]]))</f>
        <v>0.80718924999999997</v>
      </c>
    </row>
    <row r="2488" spans="1:18" x14ac:dyDescent="0.3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 s="1">
        <v>8000000</v>
      </c>
      <c r="M2488" s="1">
        <v>19721741</v>
      </c>
      <c r="N2488" t="s">
        <v>2026</v>
      </c>
      <c r="O2488">
        <v>112</v>
      </c>
      <c r="P2488">
        <f>VLOOKUP(D2488,CPI[],2,FALSE)</f>
        <v>148.19999999999999</v>
      </c>
      <c r="Q2488" s="5">
        <f>SUM(Movie[[#This Row],[gross]]*((VLOOKUP(2024,CPI[],2,FALSE))/Movie[[#This Row],[CPI numbers]]))</f>
        <v>41745682.53508772</v>
      </c>
      <c r="R2488" s="4">
        <f>IF(Movie[[#This Row],[budget]]=0,0,SUM((Movie[[#This Row],[gross]]-Movie[[#This Row],[budget]])/Movie[[#This Row],[budget]]))</f>
        <v>1.465217625</v>
      </c>
    </row>
    <row r="2489" spans="1:18" x14ac:dyDescent="0.3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 s="1">
        <v>48000000</v>
      </c>
      <c r="M2489" s="1">
        <v>16827402</v>
      </c>
      <c r="N2489" t="s">
        <v>180</v>
      </c>
      <c r="O2489">
        <v>99</v>
      </c>
      <c r="P2489">
        <f>VLOOKUP(D2489,CPI[],2,FALSE)</f>
        <v>148.19999999999999</v>
      </c>
      <c r="Q2489" s="5">
        <f>SUM(Movie[[#This Row],[gross]]*((VLOOKUP(2024,CPI[],2,FALSE))/Movie[[#This Row],[CPI numbers]]))</f>
        <v>35619136.352226719</v>
      </c>
      <c r="R2489" s="4">
        <f>IF(Movie[[#This Row],[budget]]=0,0,SUM((Movie[[#This Row],[gross]]-Movie[[#This Row],[budget]])/Movie[[#This Row],[budget]]))</f>
        <v>-0.64942912500000005</v>
      </c>
    </row>
    <row r="2490" spans="1:18" x14ac:dyDescent="0.3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 s="1">
        <v>45000000</v>
      </c>
      <c r="M2490" s="1">
        <v>94216343</v>
      </c>
      <c r="N2490" t="s">
        <v>61</v>
      </c>
      <c r="O2490">
        <v>111</v>
      </c>
      <c r="P2490">
        <f>VLOOKUP(D2490,CPI[],2,FALSE)</f>
        <v>148.19999999999999</v>
      </c>
      <c r="Q2490" s="5">
        <f>SUM(Movie[[#This Row],[gross]]*((VLOOKUP(2024,CPI[],2,FALSE))/Movie[[#This Row],[CPI numbers]]))</f>
        <v>199430950.06140351</v>
      </c>
      <c r="R2490" s="4">
        <f>IF(Movie[[#This Row],[budget]]=0,0,SUM((Movie[[#This Row],[gross]]-Movie[[#This Row],[budget]])/Movie[[#This Row],[budget]]))</f>
        <v>1.0936965111111112</v>
      </c>
    </row>
    <row r="2491" spans="1:18" x14ac:dyDescent="0.3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 s="1">
        <v>5751882</v>
      </c>
      <c r="N2491" t="s">
        <v>180</v>
      </c>
      <c r="O2491">
        <v>92</v>
      </c>
      <c r="P2491">
        <f>VLOOKUP(D2491,CPI[],2,FALSE)</f>
        <v>148.19999999999999</v>
      </c>
      <c r="Q2491" s="5">
        <f>SUM(Movie[[#This Row],[gross]]*((VLOOKUP(2024,CPI[],2,FALSE))/Movie[[#This Row],[CPI numbers]]))</f>
        <v>12175205.016194332</v>
      </c>
      <c r="R2491" s="4">
        <f>IF(Movie[[#This Row],[budget]]=0,0,SUM((Movie[[#This Row],[gross]]-Movie[[#This Row],[budget]])/Movie[[#This Row],[budget]]))</f>
        <v>0</v>
      </c>
    </row>
    <row r="2492" spans="1:18" x14ac:dyDescent="0.3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 s="1">
        <v>600000</v>
      </c>
      <c r="M2492" s="1">
        <v>185898</v>
      </c>
      <c r="N2492" t="s">
        <v>8029</v>
      </c>
      <c r="O2492">
        <v>87</v>
      </c>
      <c r="P2492">
        <f>VLOOKUP(D2492,CPI[],2,FALSE)</f>
        <v>148.19999999999999</v>
      </c>
      <c r="Q2492" s="5">
        <f>SUM(Movie[[#This Row],[gross]]*((VLOOKUP(2024,CPI[],2,FALSE))/Movie[[#This Row],[CPI numbers]]))</f>
        <v>393496.64372469636</v>
      </c>
      <c r="R2492" s="4">
        <f>IF(Movie[[#This Row],[budget]]=0,0,SUM((Movie[[#This Row],[gross]]-Movie[[#This Row],[budget]])/Movie[[#This Row],[budget]]))</f>
        <v>-0.69016999999999995</v>
      </c>
    </row>
    <row r="2493" spans="1:18" x14ac:dyDescent="0.3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 s="1">
        <v>12000000</v>
      </c>
      <c r="M2493" s="1">
        <v>15876353</v>
      </c>
      <c r="N2493" t="s">
        <v>31</v>
      </c>
      <c r="O2493">
        <v>107</v>
      </c>
      <c r="P2493">
        <f>VLOOKUP(D2493,CPI[],2,FALSE)</f>
        <v>148.19999999999999</v>
      </c>
      <c r="Q2493" s="5">
        <f>SUM(Movie[[#This Row],[gross]]*((VLOOKUP(2024,CPI[],2,FALSE))/Movie[[#This Row],[CPI numbers]]))</f>
        <v>33606018.462213226</v>
      </c>
      <c r="R2493" s="4">
        <f>IF(Movie[[#This Row],[budget]]=0,0,SUM((Movie[[#This Row],[gross]]-Movie[[#This Row],[budget]])/Movie[[#This Row],[budget]]))</f>
        <v>0.32302941666666668</v>
      </c>
    </row>
    <row r="2494" spans="1:18" x14ac:dyDescent="0.3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 s="1">
        <v>28000000</v>
      </c>
      <c r="M2494" s="1">
        <v>30156002</v>
      </c>
      <c r="N2494" t="s">
        <v>118</v>
      </c>
      <c r="O2494">
        <v>121</v>
      </c>
      <c r="P2494">
        <f>VLOOKUP(D2494,CPI[],2,FALSE)</f>
        <v>148.19999999999999</v>
      </c>
      <c r="Q2494" s="5">
        <f>SUM(Movie[[#This Row],[gross]]*((VLOOKUP(2024,CPI[],2,FALSE))/Movie[[#This Row],[CPI numbers]]))</f>
        <v>63832239.051282048</v>
      </c>
      <c r="R2494" s="4">
        <f>IF(Movie[[#This Row],[budget]]=0,0,SUM((Movie[[#This Row],[gross]]-Movie[[#This Row],[budget]])/Movie[[#This Row],[budget]]))</f>
        <v>7.7000071428571432E-2</v>
      </c>
    </row>
    <row r="2495" spans="1:18" x14ac:dyDescent="0.3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 s="1">
        <v>40000000</v>
      </c>
      <c r="M2495" s="1">
        <v>19726050</v>
      </c>
      <c r="N2495" t="s">
        <v>8036</v>
      </c>
      <c r="O2495">
        <v>121</v>
      </c>
      <c r="P2495">
        <f>VLOOKUP(D2495,CPI[],2,FALSE)</f>
        <v>148.19999999999999</v>
      </c>
      <c r="Q2495" s="5">
        <f>SUM(Movie[[#This Row],[gross]]*((VLOOKUP(2024,CPI[],2,FALSE))/Movie[[#This Row],[CPI numbers]]))</f>
        <v>41754803.542510122</v>
      </c>
      <c r="R2495" s="4">
        <f>IF(Movie[[#This Row],[budget]]=0,0,SUM((Movie[[#This Row],[gross]]-Movie[[#This Row],[budget]])/Movie[[#This Row],[budget]]))</f>
        <v>-0.50684874999999996</v>
      </c>
    </row>
    <row r="2496" spans="1:18" x14ac:dyDescent="0.3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 s="1">
        <v>40000000</v>
      </c>
      <c r="M2496" s="1">
        <v>7182747</v>
      </c>
      <c r="N2496" t="s">
        <v>5109</v>
      </c>
      <c r="O2496">
        <v>87</v>
      </c>
      <c r="P2496">
        <f>VLOOKUP(D2496,CPI[],2,FALSE)</f>
        <v>148.19999999999999</v>
      </c>
      <c r="Q2496" s="5">
        <f>SUM(Movie[[#This Row],[gross]]*((VLOOKUP(2024,CPI[],2,FALSE))/Movie[[#This Row],[CPI numbers]]))</f>
        <v>15203965.815789472</v>
      </c>
      <c r="R2496" s="4">
        <f>IF(Movie[[#This Row],[budget]]=0,0,SUM((Movie[[#This Row],[gross]]-Movie[[#This Row],[budget]])/Movie[[#This Row],[budget]]))</f>
        <v>-0.82043132500000004</v>
      </c>
    </row>
    <row r="2497" spans="1:18" x14ac:dyDescent="0.3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 s="1">
        <v>9000000</v>
      </c>
      <c r="M2497" s="1">
        <v>15482277</v>
      </c>
      <c r="N2497" t="s">
        <v>7419</v>
      </c>
      <c r="O2497">
        <v>106</v>
      </c>
      <c r="P2497">
        <f>VLOOKUP(D2497,CPI[],2,FALSE)</f>
        <v>148.19999999999999</v>
      </c>
      <c r="Q2497" s="5">
        <f>SUM(Movie[[#This Row],[gross]]*((VLOOKUP(2024,CPI[],2,FALSE))/Movie[[#This Row],[CPI numbers]]))</f>
        <v>32771864.33805668</v>
      </c>
      <c r="R2497" s="4">
        <f>IF(Movie[[#This Row],[budget]]=0,0,SUM((Movie[[#This Row],[gross]]-Movie[[#This Row],[budget]])/Movie[[#This Row],[budget]]))</f>
        <v>0.72025300000000003</v>
      </c>
    </row>
    <row r="2498" spans="1:18" x14ac:dyDescent="0.3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 s="1">
        <v>45000000</v>
      </c>
      <c r="M2498" s="1">
        <v>117615211</v>
      </c>
      <c r="N2498" t="s">
        <v>23</v>
      </c>
      <c r="O2498">
        <v>119</v>
      </c>
      <c r="P2498">
        <f>VLOOKUP(D2498,CPI[],2,FALSE)</f>
        <v>148.19999999999999</v>
      </c>
      <c r="Q2498" s="5">
        <f>SUM(Movie[[#This Row],[gross]]*((VLOOKUP(2024,CPI[],2,FALSE))/Movie[[#This Row],[CPI numbers]]))</f>
        <v>248960132.865722</v>
      </c>
      <c r="R2498" s="4">
        <f>IF(Movie[[#This Row],[budget]]=0,0,SUM((Movie[[#This Row],[gross]]-Movie[[#This Row],[budget]])/Movie[[#This Row],[budget]]))</f>
        <v>1.6136713555555555</v>
      </c>
    </row>
    <row r="2499" spans="1:18" x14ac:dyDescent="0.3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 s="1">
        <v>30577969</v>
      </c>
      <c r="N2499" t="s">
        <v>1724</v>
      </c>
      <c r="O2499">
        <v>93</v>
      </c>
      <c r="P2499">
        <f>VLOOKUP(D2499,CPI[],2,FALSE)</f>
        <v>148.19999999999999</v>
      </c>
      <c r="Q2499" s="5">
        <f>SUM(Movie[[#This Row],[gross]]*((VLOOKUP(2024,CPI[],2,FALSE))/Movie[[#This Row],[CPI numbers]]))</f>
        <v>64725431.007422403</v>
      </c>
      <c r="R2499" s="4">
        <f>IF(Movie[[#This Row],[budget]]=0,0,SUM((Movie[[#This Row],[gross]]-Movie[[#This Row],[budget]])/Movie[[#This Row],[budget]]))</f>
        <v>0</v>
      </c>
    </row>
    <row r="2500" spans="1:18" x14ac:dyDescent="0.3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 s="1">
        <v>20000000</v>
      </c>
      <c r="M2500" s="1">
        <v>37939757</v>
      </c>
      <c r="N2500" t="s">
        <v>2100</v>
      </c>
      <c r="O2500">
        <v>101</v>
      </c>
      <c r="P2500">
        <f>VLOOKUP(D2500,CPI[],2,FALSE)</f>
        <v>148.19999999999999</v>
      </c>
      <c r="Q2500" s="5">
        <f>SUM(Movie[[#This Row],[gross]]*((VLOOKUP(2024,CPI[],2,FALSE))/Movie[[#This Row],[CPI numbers]]))</f>
        <v>80308379.020917669</v>
      </c>
      <c r="R2500" s="4">
        <f>IF(Movie[[#This Row],[budget]]=0,0,SUM((Movie[[#This Row],[gross]]-Movie[[#This Row],[budget]])/Movie[[#This Row],[budget]]))</f>
        <v>0.89698785000000003</v>
      </c>
    </row>
    <row r="2501" spans="1:18" x14ac:dyDescent="0.3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 s="1">
        <v>20059210</v>
      </c>
      <c r="N2501" t="s">
        <v>2100</v>
      </c>
      <c r="O2501">
        <v>109</v>
      </c>
      <c r="P2501">
        <f>VLOOKUP(D2501,CPI[],2,FALSE)</f>
        <v>148.19999999999999</v>
      </c>
      <c r="Q2501" s="5">
        <f>SUM(Movie[[#This Row],[gross]]*((VLOOKUP(2024,CPI[],2,FALSE))/Movie[[#This Row],[CPI numbers]]))</f>
        <v>42460014.689608634</v>
      </c>
      <c r="R2501" s="4">
        <f>IF(Movie[[#This Row],[budget]]=0,0,SUM((Movie[[#This Row],[gross]]-Movie[[#This Row],[budget]])/Movie[[#This Row],[budget]]))</f>
        <v>0</v>
      </c>
    </row>
    <row r="2502" spans="1:18" x14ac:dyDescent="0.3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 s="1">
        <v>1608570</v>
      </c>
      <c r="N2502" t="s">
        <v>8059</v>
      </c>
      <c r="O2502">
        <v>102</v>
      </c>
      <c r="P2502">
        <f>VLOOKUP(D2502,CPI[],2,FALSE)</f>
        <v>148.19999999999999</v>
      </c>
      <c r="Q2502" s="5">
        <f>SUM(Movie[[#This Row],[gross]]*((VLOOKUP(2024,CPI[],2,FALSE))/Movie[[#This Row],[CPI numbers]]))</f>
        <v>3404915.04048583</v>
      </c>
      <c r="R2502" s="4">
        <f>IF(Movie[[#This Row],[budget]]=0,0,SUM((Movie[[#This Row],[gross]]-Movie[[#This Row],[budget]])/Movie[[#This Row],[budget]]))</f>
        <v>0</v>
      </c>
    </row>
    <row r="2503" spans="1:18" x14ac:dyDescent="0.3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 s="1">
        <v>70000000</v>
      </c>
      <c r="M2503" s="1">
        <v>131002597</v>
      </c>
      <c r="N2503" t="s">
        <v>31</v>
      </c>
      <c r="O2503">
        <v>125</v>
      </c>
      <c r="P2503">
        <f>VLOOKUP(D2503,CPI[],2,FALSE)</f>
        <v>148.19999999999999</v>
      </c>
      <c r="Q2503" s="5">
        <f>SUM(Movie[[#This Row],[gross]]*((VLOOKUP(2024,CPI[],2,FALSE))/Movie[[#This Row],[CPI numbers]]))</f>
        <v>277297669.89811063</v>
      </c>
      <c r="R2503" s="4">
        <f>IF(Movie[[#This Row],[budget]]=0,0,SUM((Movie[[#This Row],[gross]]-Movie[[#This Row],[budget]])/Movie[[#This Row],[budget]]))</f>
        <v>0.87146567142857145</v>
      </c>
    </row>
    <row r="2504" spans="1:18" x14ac:dyDescent="0.3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 s="1">
        <v>45000000</v>
      </c>
      <c r="M2504" s="1">
        <v>112006296</v>
      </c>
      <c r="N2504" t="s">
        <v>2100</v>
      </c>
      <c r="O2504">
        <v>123</v>
      </c>
      <c r="P2504">
        <f>VLOOKUP(D2504,CPI[],2,FALSE)</f>
        <v>148.19999999999999</v>
      </c>
      <c r="Q2504" s="5">
        <f>SUM(Movie[[#This Row],[gross]]*((VLOOKUP(2024,CPI[],2,FALSE))/Movie[[#This Row],[CPI numbers]]))</f>
        <v>237087550.97975707</v>
      </c>
      <c r="R2504" s="4">
        <f>IF(Movie[[#This Row],[budget]]=0,0,SUM((Movie[[#This Row],[gross]]-Movie[[#This Row],[budget]])/Movie[[#This Row],[budget]]))</f>
        <v>1.4890288</v>
      </c>
    </row>
    <row r="2505" spans="1:18" x14ac:dyDescent="0.3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 s="1">
        <v>25000000</v>
      </c>
      <c r="M2505" s="1">
        <v>6841570</v>
      </c>
      <c r="N2505" t="s">
        <v>8067</v>
      </c>
      <c r="O2505">
        <v>113</v>
      </c>
      <c r="P2505">
        <f>VLOOKUP(D2505,CPI[],2,FALSE)</f>
        <v>148.19999999999999</v>
      </c>
      <c r="Q2505" s="5">
        <f>SUM(Movie[[#This Row],[gross]]*((VLOOKUP(2024,CPI[],2,FALSE))/Movie[[#This Row],[CPI numbers]]))</f>
        <v>14481784.811066126</v>
      </c>
      <c r="R2505" s="4">
        <f>IF(Movie[[#This Row],[budget]]=0,0,SUM((Movie[[#This Row],[gross]]-Movie[[#This Row],[budget]])/Movie[[#This Row],[budget]]))</f>
        <v>-0.72633720000000002</v>
      </c>
    </row>
    <row r="2506" spans="1:18" x14ac:dyDescent="0.3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 s="1">
        <v>27000000</v>
      </c>
      <c r="M2506" s="1">
        <v>43229904</v>
      </c>
      <c r="N2506" t="s">
        <v>8070</v>
      </c>
      <c r="O2506">
        <v>111</v>
      </c>
      <c r="P2506">
        <f>VLOOKUP(D2506,CPI[],2,FALSE)</f>
        <v>148.19999999999999</v>
      </c>
      <c r="Q2506" s="5">
        <f>SUM(Movie[[#This Row],[gross]]*((VLOOKUP(2024,CPI[],2,FALSE))/Movie[[#This Row],[CPI numbers]]))</f>
        <v>91506213.797570854</v>
      </c>
      <c r="R2506" s="4">
        <f>IF(Movie[[#This Row],[budget]]=0,0,SUM((Movie[[#This Row],[gross]]-Movie[[#This Row],[budget]])/Movie[[#This Row],[budget]]))</f>
        <v>0.60110755555555551</v>
      </c>
    </row>
    <row r="2507" spans="1:18" x14ac:dyDescent="0.3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 s="1">
        <v>40000000</v>
      </c>
      <c r="M2507" s="1">
        <v>2816518</v>
      </c>
      <c r="N2507" t="s">
        <v>219</v>
      </c>
      <c r="O2507">
        <v>111</v>
      </c>
      <c r="P2507">
        <f>VLOOKUP(D2507,CPI[],2,FALSE)</f>
        <v>148.19999999999999</v>
      </c>
      <c r="Q2507" s="5">
        <f>SUM(Movie[[#This Row],[gross]]*((VLOOKUP(2024,CPI[],2,FALSE))/Movie[[#This Row],[CPI numbers]]))</f>
        <v>5961819.8151147095</v>
      </c>
      <c r="R2507" s="4">
        <f>IF(Movie[[#This Row],[budget]]=0,0,SUM((Movie[[#This Row],[gross]]-Movie[[#This Row],[budget]])/Movie[[#This Row],[budget]]))</f>
        <v>-0.92958704999999997</v>
      </c>
    </row>
    <row r="2508" spans="1:18" x14ac:dyDescent="0.3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 s="1">
        <v>27000000</v>
      </c>
      <c r="M2508" s="1">
        <v>101646581</v>
      </c>
      <c r="N2508" t="s">
        <v>6210</v>
      </c>
      <c r="O2508">
        <v>99</v>
      </c>
      <c r="P2508">
        <f>VLOOKUP(D2508,CPI[],2,FALSE)</f>
        <v>148.19999999999999</v>
      </c>
      <c r="Q2508" s="5">
        <f>SUM(Movie[[#This Row],[gross]]*((VLOOKUP(2024,CPI[],2,FALSE))/Movie[[#This Row],[CPI numbers]]))</f>
        <v>215158788.52699053</v>
      </c>
      <c r="R2508" s="4">
        <f>IF(Movie[[#This Row],[budget]]=0,0,SUM((Movie[[#This Row],[gross]]-Movie[[#This Row],[budget]])/Movie[[#This Row],[budget]]))</f>
        <v>2.764688185185185</v>
      </c>
    </row>
    <row r="2509" spans="1:18" x14ac:dyDescent="0.3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 s="1">
        <v>22000000</v>
      </c>
      <c r="M2509" s="1">
        <v>190539357</v>
      </c>
      <c r="N2509" t="s">
        <v>1724</v>
      </c>
      <c r="O2509">
        <v>97</v>
      </c>
      <c r="P2509">
        <f>VLOOKUP(D2509,CPI[],2,FALSE)</f>
        <v>148.19999999999999</v>
      </c>
      <c r="Q2509" s="5">
        <f>SUM(Movie[[#This Row],[gross]]*((VLOOKUP(2024,CPI[],2,FALSE))/Movie[[#This Row],[CPI numbers]]))</f>
        <v>403321162.55668014</v>
      </c>
      <c r="R2509" s="4">
        <f>IF(Movie[[#This Row],[budget]]=0,0,SUM((Movie[[#This Row],[gross]]-Movie[[#This Row],[budget]])/Movie[[#This Row],[budget]]))</f>
        <v>7.6608798636363638</v>
      </c>
    </row>
    <row r="2510" spans="1:18" x14ac:dyDescent="0.3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 s="1">
        <v>45000000</v>
      </c>
      <c r="M2510" s="1">
        <v>170362582</v>
      </c>
      <c r="N2510" t="s">
        <v>23</v>
      </c>
      <c r="O2510">
        <v>110</v>
      </c>
      <c r="P2510">
        <f>VLOOKUP(D2510,CPI[],2,FALSE)</f>
        <v>148.19999999999999</v>
      </c>
      <c r="Q2510" s="5">
        <f>SUM(Movie[[#This Row],[gross]]*((VLOOKUP(2024,CPI[],2,FALSE))/Movie[[#This Row],[CPI numbers]]))</f>
        <v>360612294.01754385</v>
      </c>
      <c r="R2510" s="4">
        <f>IF(Movie[[#This Row],[budget]]=0,0,SUM((Movie[[#This Row],[gross]]-Movie[[#This Row],[budget]])/Movie[[#This Row],[budget]]))</f>
        <v>2.7858351555555556</v>
      </c>
    </row>
    <row r="2511" spans="1:18" x14ac:dyDescent="0.3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 s="1">
        <v>27000000</v>
      </c>
      <c r="M2511" s="1">
        <v>13670688</v>
      </c>
      <c r="N2511" t="s">
        <v>180</v>
      </c>
      <c r="O2511">
        <v>80</v>
      </c>
      <c r="P2511">
        <f>VLOOKUP(D2511,CPI[],2,FALSE)</f>
        <v>148.19999999999999</v>
      </c>
      <c r="Q2511" s="5">
        <f>SUM(Movie[[#This Row],[gross]]*((VLOOKUP(2024,CPI[],2,FALSE))/Movie[[#This Row],[CPI numbers]]))</f>
        <v>28937212.048582993</v>
      </c>
      <c r="R2511" s="4">
        <f>IF(Movie[[#This Row],[budget]]=0,0,SUM((Movie[[#This Row],[gross]]-Movie[[#This Row],[budget]])/Movie[[#This Row],[budget]]))</f>
        <v>-0.49367822222222224</v>
      </c>
    </row>
    <row r="2512" spans="1:18" x14ac:dyDescent="0.3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 s="1">
        <v>2500000</v>
      </c>
      <c r="M2512" s="1">
        <v>2079569</v>
      </c>
      <c r="N2512" t="s">
        <v>1985</v>
      </c>
      <c r="O2512">
        <v>89</v>
      </c>
      <c r="P2512">
        <f>VLOOKUP(D2512,CPI[],2,FALSE)</f>
        <v>148.19999999999999</v>
      </c>
      <c r="Q2512" s="5">
        <f>SUM(Movie[[#This Row],[gross]]*((VLOOKUP(2024,CPI[],2,FALSE))/Movie[[#This Row],[CPI numbers]]))</f>
        <v>4401894.705128205</v>
      </c>
      <c r="R2512" s="4">
        <f>IF(Movie[[#This Row],[budget]]=0,0,SUM((Movie[[#This Row],[gross]]-Movie[[#This Row],[budget]])/Movie[[#This Row],[budget]]))</f>
        <v>-0.1681724</v>
      </c>
    </row>
    <row r="2513" spans="1:18" x14ac:dyDescent="0.3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 s="1">
        <v>13000000</v>
      </c>
      <c r="M2513" s="1">
        <v>7820688</v>
      </c>
      <c r="N2513" t="s">
        <v>8067</v>
      </c>
      <c r="O2513">
        <v>95</v>
      </c>
      <c r="P2513">
        <f>VLOOKUP(D2513,CPI[],2,FALSE)</f>
        <v>148.19999999999999</v>
      </c>
      <c r="Q2513" s="5">
        <f>SUM(Movie[[#This Row],[gross]]*((VLOOKUP(2024,CPI[],2,FALSE))/Movie[[#This Row],[CPI numbers]]))</f>
        <v>16554317.31174089</v>
      </c>
      <c r="R2513" s="4">
        <f>IF(Movie[[#This Row],[budget]]=0,0,SUM((Movie[[#This Row],[gross]]-Movie[[#This Row],[budget]])/Movie[[#This Row],[budget]]))</f>
        <v>-0.39840861538461536</v>
      </c>
    </row>
    <row r="2514" spans="1:18" x14ac:dyDescent="0.3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 s="1">
        <v>25000000</v>
      </c>
      <c r="M2514" s="1">
        <v>15240435</v>
      </c>
      <c r="N2514" t="s">
        <v>180</v>
      </c>
      <c r="O2514">
        <v>99</v>
      </c>
      <c r="P2514">
        <f>VLOOKUP(D2514,CPI[],2,FALSE)</f>
        <v>148.19999999999999</v>
      </c>
      <c r="Q2514" s="5">
        <f>SUM(Movie[[#This Row],[gross]]*((VLOOKUP(2024,CPI[],2,FALSE))/Movie[[#This Row],[CPI numbers]]))</f>
        <v>32259949.119433198</v>
      </c>
      <c r="R2514" s="4">
        <f>IF(Movie[[#This Row],[budget]]=0,0,SUM((Movie[[#This Row],[gross]]-Movie[[#This Row],[budget]])/Movie[[#This Row],[budget]]))</f>
        <v>-0.39038260000000002</v>
      </c>
    </row>
    <row r="2515" spans="1:18" x14ac:dyDescent="0.3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 s="1">
        <v>25000000</v>
      </c>
      <c r="M2515" s="1">
        <v>48063435</v>
      </c>
      <c r="N2515" t="s">
        <v>61</v>
      </c>
      <c r="O2515">
        <v>108</v>
      </c>
      <c r="P2515">
        <f>VLOOKUP(D2515,CPI[],2,FALSE)</f>
        <v>148.19999999999999</v>
      </c>
      <c r="Q2515" s="5">
        <f>SUM(Movie[[#This Row],[gross]]*((VLOOKUP(2024,CPI[],2,FALSE))/Movie[[#This Row],[CPI numbers]]))</f>
        <v>101737513.89676113</v>
      </c>
      <c r="R2515" s="4">
        <f>IF(Movie[[#This Row],[budget]]=0,0,SUM((Movie[[#This Row],[gross]]-Movie[[#This Row],[budget]])/Movie[[#This Row],[budget]]))</f>
        <v>0.92253739999999995</v>
      </c>
    </row>
    <row r="2516" spans="1:18" x14ac:dyDescent="0.3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 s="1">
        <v>50021959</v>
      </c>
      <c r="N2516" t="s">
        <v>2092</v>
      </c>
      <c r="O2516">
        <v>126</v>
      </c>
      <c r="P2516">
        <f>VLOOKUP(D2516,CPI[],2,FALSE)</f>
        <v>148.19999999999999</v>
      </c>
      <c r="Q2516" s="5">
        <f>SUM(Movie[[#This Row],[gross]]*((VLOOKUP(2024,CPI[],2,FALSE))/Movie[[#This Row],[CPI numbers]]))</f>
        <v>105883188.51754385</v>
      </c>
      <c r="R2516" s="4">
        <f>IF(Movie[[#This Row],[budget]]=0,0,SUM((Movie[[#This Row],[gross]]-Movie[[#This Row],[budget]])/Movie[[#This Row],[budget]]))</f>
        <v>0</v>
      </c>
    </row>
    <row r="2517" spans="1:18" x14ac:dyDescent="0.3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 s="1">
        <v>16000000</v>
      </c>
      <c r="M2517" s="1">
        <v>3359465</v>
      </c>
      <c r="N2517" t="s">
        <v>50</v>
      </c>
      <c r="O2517">
        <v>101</v>
      </c>
      <c r="P2517">
        <f>VLOOKUP(D2517,CPI[],2,FALSE)</f>
        <v>148.19999999999999</v>
      </c>
      <c r="Q2517" s="5">
        <f>SUM(Movie[[#This Row],[gross]]*((VLOOKUP(2024,CPI[],2,FALSE))/Movie[[#This Row],[CPI numbers]]))</f>
        <v>7111094.2678812416</v>
      </c>
      <c r="R2517" s="4">
        <f>IF(Movie[[#This Row],[budget]]=0,0,SUM((Movie[[#This Row],[gross]]-Movie[[#This Row],[budget]])/Movie[[#This Row],[budget]]))</f>
        <v>-0.79003343749999999</v>
      </c>
    </row>
    <row r="2518" spans="1:18" x14ac:dyDescent="0.3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 s="1">
        <v>31000000</v>
      </c>
      <c r="M2518" s="1">
        <v>24822619</v>
      </c>
      <c r="N2518" t="s">
        <v>6531</v>
      </c>
      <c r="O2518">
        <v>133</v>
      </c>
      <c r="P2518">
        <f>VLOOKUP(D2518,CPI[],2,FALSE)</f>
        <v>148.19999999999999</v>
      </c>
      <c r="Q2518" s="5">
        <f>SUM(Movie[[#This Row],[gross]]*((VLOOKUP(2024,CPI[],2,FALSE))/Movie[[#This Row],[CPI numbers]]))</f>
        <v>52542885.157219969</v>
      </c>
      <c r="R2518" s="4">
        <f>IF(Movie[[#This Row],[budget]]=0,0,SUM((Movie[[#This Row],[gross]]-Movie[[#This Row],[budget]])/Movie[[#This Row],[budget]]))</f>
        <v>-0.19927035483870967</v>
      </c>
    </row>
    <row r="2519" spans="1:18" x14ac:dyDescent="0.3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 s="1">
        <v>7400000</v>
      </c>
      <c r="M2519" s="1">
        <v>7727256</v>
      </c>
      <c r="N2519" t="s">
        <v>2026</v>
      </c>
      <c r="O2519">
        <v>96</v>
      </c>
      <c r="P2519">
        <f>VLOOKUP(D2519,CPI[],2,FALSE)</f>
        <v>148.19999999999999</v>
      </c>
      <c r="Q2519" s="5">
        <f>SUM(Movie[[#This Row],[gross]]*((VLOOKUP(2024,CPI[],2,FALSE))/Movie[[#This Row],[CPI numbers]]))</f>
        <v>16356546.60728745</v>
      </c>
      <c r="R2519" s="4">
        <f>IF(Movie[[#This Row],[budget]]=0,0,SUM((Movie[[#This Row],[gross]]-Movie[[#This Row],[budget]])/Movie[[#This Row],[budget]]))</f>
        <v>4.4223783783783784E-2</v>
      </c>
    </row>
    <row r="2520" spans="1:18" x14ac:dyDescent="0.3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 s="1">
        <v>25479558</v>
      </c>
      <c r="N2520" t="s">
        <v>2092</v>
      </c>
      <c r="O2520">
        <v>90</v>
      </c>
      <c r="P2520">
        <f>VLOOKUP(D2520,CPI[],2,FALSE)</f>
        <v>148.19999999999999</v>
      </c>
      <c r="Q2520" s="5">
        <f>SUM(Movie[[#This Row],[gross]]*((VLOOKUP(2024,CPI[],2,FALSE))/Movie[[#This Row],[CPI numbers]]))</f>
        <v>53933450.368421048</v>
      </c>
      <c r="R2520" s="4">
        <f>IF(Movie[[#This Row],[budget]]=0,0,SUM((Movie[[#This Row],[gross]]-Movie[[#This Row],[budget]])/Movie[[#This Row],[budget]]))</f>
        <v>0</v>
      </c>
    </row>
    <row r="2521" spans="1:18" x14ac:dyDescent="0.3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 s="1">
        <v>24500000</v>
      </c>
      <c r="M2521" s="1">
        <v>106683817</v>
      </c>
      <c r="N2521" t="s">
        <v>8105</v>
      </c>
      <c r="O2521">
        <v>112</v>
      </c>
      <c r="P2521">
        <f>VLOOKUP(D2521,CPI[],2,FALSE)</f>
        <v>148.19999999999999</v>
      </c>
      <c r="Q2521" s="5">
        <f>SUM(Movie[[#This Row],[gross]]*((VLOOKUP(2024,CPI[],2,FALSE))/Movie[[#This Row],[CPI numbers]]))</f>
        <v>225821277.95479083</v>
      </c>
      <c r="R2521" s="4">
        <f>IF(Movie[[#This Row],[budget]]=0,0,SUM((Movie[[#This Row],[gross]]-Movie[[#This Row],[budget]])/Movie[[#This Row],[budget]]))</f>
        <v>3.3544415102040817</v>
      </c>
    </row>
    <row r="2522" spans="1:18" x14ac:dyDescent="0.3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 s="1">
        <v>1237219</v>
      </c>
      <c r="N2522" t="s">
        <v>6713</v>
      </c>
      <c r="O2522">
        <v>92</v>
      </c>
      <c r="P2522">
        <f>VLOOKUP(D2522,CPI[],2,FALSE)</f>
        <v>148.19999999999999</v>
      </c>
      <c r="Q2522" s="5">
        <f>SUM(Movie[[#This Row],[gross]]*((VLOOKUP(2024,CPI[],2,FALSE))/Movie[[#This Row],[CPI numbers]]))</f>
        <v>2618863.6997300945</v>
      </c>
      <c r="R2522" s="4">
        <f>IF(Movie[[#This Row],[budget]]=0,0,SUM((Movie[[#This Row],[gross]]-Movie[[#This Row],[budget]])/Movie[[#This Row],[budget]]))</f>
        <v>0</v>
      </c>
    </row>
    <row r="2523" spans="1:18" x14ac:dyDescent="0.3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 s="1">
        <v>17359799</v>
      </c>
      <c r="N2523" t="s">
        <v>4207</v>
      </c>
      <c r="O2523">
        <v>99</v>
      </c>
      <c r="P2523">
        <f>VLOOKUP(D2523,CPI[],2,FALSE)</f>
        <v>148.19999999999999</v>
      </c>
      <c r="Q2523" s="5">
        <f>SUM(Movie[[#This Row],[gross]]*((VLOOKUP(2024,CPI[],2,FALSE))/Movie[[#This Row],[CPI numbers]]))</f>
        <v>36746079.259784073</v>
      </c>
      <c r="R2523" s="4">
        <f>IF(Movie[[#This Row],[budget]]=0,0,SUM((Movie[[#This Row],[gross]]-Movie[[#This Row],[budget]])/Movie[[#This Row],[budget]]))</f>
        <v>0</v>
      </c>
    </row>
    <row r="2524" spans="1:18" x14ac:dyDescent="0.3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 s="1">
        <v>1596687</v>
      </c>
      <c r="N2524" t="s">
        <v>4531</v>
      </c>
      <c r="O2524">
        <v>102</v>
      </c>
      <c r="P2524">
        <f>VLOOKUP(D2524,CPI[],2,FALSE)</f>
        <v>148.19999999999999</v>
      </c>
      <c r="Q2524" s="5">
        <f>SUM(Movie[[#This Row],[gross]]*((VLOOKUP(2024,CPI[],2,FALSE))/Movie[[#This Row],[CPI numbers]]))</f>
        <v>3379761.8886639676</v>
      </c>
      <c r="R2524" s="4">
        <f>IF(Movie[[#This Row],[budget]]=0,0,SUM((Movie[[#This Row],[gross]]-Movie[[#This Row],[budget]])/Movie[[#This Row],[budget]]))</f>
        <v>0</v>
      </c>
    </row>
    <row r="2525" spans="1:18" x14ac:dyDescent="0.3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 s="1">
        <v>30057974</v>
      </c>
      <c r="N2525" t="s">
        <v>61</v>
      </c>
      <c r="O2525">
        <v>115</v>
      </c>
      <c r="P2525">
        <f>VLOOKUP(D2525,CPI[],2,FALSE)</f>
        <v>148.19999999999999</v>
      </c>
      <c r="Q2525" s="5">
        <f>SUM(Movie[[#This Row],[gross]]*((VLOOKUP(2024,CPI[],2,FALSE))/Movie[[#This Row],[CPI numbers]]))</f>
        <v>63624739.836707152</v>
      </c>
      <c r="R2525" s="4">
        <f>IF(Movie[[#This Row],[budget]]=0,0,SUM((Movie[[#This Row],[gross]]-Movie[[#This Row],[budget]])/Movie[[#This Row],[budget]]))</f>
        <v>0</v>
      </c>
    </row>
    <row r="2526" spans="1:18" x14ac:dyDescent="0.3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 s="1">
        <v>25000000</v>
      </c>
      <c r="M2526" s="1">
        <v>30626182</v>
      </c>
      <c r="N2526" t="s">
        <v>23</v>
      </c>
      <c r="O2526">
        <v>105</v>
      </c>
      <c r="P2526">
        <f>VLOOKUP(D2526,CPI[],2,FALSE)</f>
        <v>148.19999999999999</v>
      </c>
      <c r="Q2526" s="5">
        <f>SUM(Movie[[#This Row],[gross]]*((VLOOKUP(2024,CPI[],2,FALSE))/Movie[[#This Row],[CPI numbers]]))</f>
        <v>64827485.110661268</v>
      </c>
      <c r="R2526" s="4">
        <f>IF(Movie[[#This Row],[budget]]=0,0,SUM((Movie[[#This Row],[gross]]-Movie[[#This Row],[budget]])/Movie[[#This Row],[budget]]))</f>
        <v>0.22504727999999999</v>
      </c>
    </row>
    <row r="2527" spans="1:18" x14ac:dyDescent="0.3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 s="1">
        <v>39003</v>
      </c>
      <c r="N2527" t="s">
        <v>6713</v>
      </c>
      <c r="O2527">
        <v>102</v>
      </c>
      <c r="P2527">
        <f>VLOOKUP(D2527,CPI[],2,FALSE)</f>
        <v>148.19999999999999</v>
      </c>
      <c r="Q2527" s="5">
        <f>SUM(Movie[[#This Row],[gross]]*((VLOOKUP(2024,CPI[],2,FALSE))/Movie[[#This Row],[CPI numbers]]))</f>
        <v>82558.981781376511</v>
      </c>
      <c r="R2527" s="4">
        <f>IF(Movie[[#This Row],[budget]]=0,0,SUM((Movie[[#This Row],[gross]]-Movie[[#This Row],[budget]])/Movie[[#This Row],[budget]]))</f>
        <v>0</v>
      </c>
    </row>
    <row r="2528" spans="1:18" x14ac:dyDescent="0.3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 s="1">
        <v>25000000</v>
      </c>
      <c r="M2528" s="1">
        <v>68792531</v>
      </c>
      <c r="N2528" t="s">
        <v>2026</v>
      </c>
      <c r="O2528">
        <v>97</v>
      </c>
      <c r="P2528">
        <f>VLOOKUP(D2528,CPI[],2,FALSE)</f>
        <v>148.19999999999999</v>
      </c>
      <c r="Q2528" s="5">
        <f>SUM(Movie[[#This Row],[gross]]*((VLOOKUP(2024,CPI[],2,FALSE))/Movie[[#This Row],[CPI numbers]]))</f>
        <v>145615499.1545209</v>
      </c>
      <c r="R2528" s="4">
        <f>IF(Movie[[#This Row],[budget]]=0,0,SUM((Movie[[#This Row],[gross]]-Movie[[#This Row],[budget]])/Movie[[#This Row],[budget]]))</f>
        <v>1.75170124</v>
      </c>
    </row>
    <row r="2529" spans="1:18" x14ac:dyDescent="0.3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 s="1">
        <v>4221036</v>
      </c>
      <c r="N2529" t="s">
        <v>6611</v>
      </c>
      <c r="O2529">
        <v>103</v>
      </c>
      <c r="P2529">
        <f>VLOOKUP(D2529,CPI[],2,FALSE)</f>
        <v>148.19999999999999</v>
      </c>
      <c r="Q2529" s="5">
        <f>SUM(Movie[[#This Row],[gross]]*((VLOOKUP(2024,CPI[],2,FALSE))/Movie[[#This Row],[CPI numbers]]))</f>
        <v>8934811.0202429146</v>
      </c>
      <c r="R2529" s="4">
        <f>IF(Movie[[#This Row],[budget]]=0,0,SUM((Movie[[#This Row],[gross]]-Movie[[#This Row],[budget]])/Movie[[#This Row],[budget]]))</f>
        <v>0</v>
      </c>
    </row>
    <row r="2530" spans="1:18" x14ac:dyDescent="0.3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 s="1">
        <v>19000000</v>
      </c>
      <c r="M2530" s="1">
        <v>7408745</v>
      </c>
      <c r="N2530" t="s">
        <v>50</v>
      </c>
      <c r="O2530">
        <v>90</v>
      </c>
      <c r="P2530">
        <f>VLOOKUP(D2530,CPI[],2,FALSE)</f>
        <v>148.19999999999999</v>
      </c>
      <c r="Q2530" s="5">
        <f>SUM(Movie[[#This Row],[gross]]*((VLOOKUP(2024,CPI[],2,FALSE))/Movie[[#This Row],[CPI numbers]]))</f>
        <v>15682343.498650473</v>
      </c>
      <c r="R2530" s="4">
        <f>IF(Movie[[#This Row],[budget]]=0,0,SUM((Movie[[#This Row],[gross]]-Movie[[#This Row],[budget]])/Movie[[#This Row],[budget]]))</f>
        <v>-0.61006605263157898</v>
      </c>
    </row>
    <row r="2531" spans="1:18" x14ac:dyDescent="0.3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 s="1">
        <v>28000000</v>
      </c>
      <c r="M2531" s="1">
        <v>11373501</v>
      </c>
      <c r="N2531" t="s">
        <v>1056</v>
      </c>
      <c r="O2531">
        <v>86</v>
      </c>
      <c r="P2531">
        <f>VLOOKUP(D2531,CPI[],2,FALSE)</f>
        <v>148.19999999999999</v>
      </c>
      <c r="Q2531" s="5">
        <f>SUM(Movie[[#This Row],[gross]]*((VLOOKUP(2024,CPI[],2,FALSE))/Movie[[#This Row],[CPI numbers]]))</f>
        <v>24074677.892712548</v>
      </c>
      <c r="R2531" s="4">
        <f>IF(Movie[[#This Row],[budget]]=0,0,SUM((Movie[[#This Row],[gross]]-Movie[[#This Row],[budget]])/Movie[[#This Row],[budget]]))</f>
        <v>-0.59380353571428568</v>
      </c>
    </row>
    <row r="2532" spans="1:18" x14ac:dyDescent="0.3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 s="1">
        <v>7850000</v>
      </c>
      <c r="M2532" s="1">
        <v>2341309</v>
      </c>
      <c r="N2532" t="s">
        <v>8129</v>
      </c>
      <c r="O2532">
        <v>96</v>
      </c>
      <c r="P2532">
        <f>VLOOKUP(D2532,CPI[],2,FALSE)</f>
        <v>148.19999999999999</v>
      </c>
      <c r="Q2532" s="5">
        <f>SUM(Movie[[#This Row],[gross]]*((VLOOKUP(2024,CPI[],2,FALSE))/Movie[[#This Row],[CPI numbers]]))</f>
        <v>4955928.6997300945</v>
      </c>
      <c r="R2532" s="4">
        <f>IF(Movie[[#This Row],[budget]]=0,0,SUM((Movie[[#This Row],[gross]]-Movie[[#This Row],[budget]])/Movie[[#This Row],[budget]]))</f>
        <v>-0.70174407643312098</v>
      </c>
    </row>
    <row r="2533" spans="1:18" x14ac:dyDescent="0.3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 s="1">
        <v>12000000</v>
      </c>
      <c r="M2533" s="1">
        <v>3103716</v>
      </c>
      <c r="N2533" t="s">
        <v>7526</v>
      </c>
      <c r="O2533">
        <v>103</v>
      </c>
      <c r="P2533">
        <f>VLOOKUP(D2533,CPI[],2,FALSE)</f>
        <v>148.19999999999999</v>
      </c>
      <c r="Q2533" s="5">
        <f>SUM(Movie[[#This Row],[gross]]*((VLOOKUP(2024,CPI[],2,FALSE))/Movie[[#This Row],[CPI numbers]]))</f>
        <v>6569741.6275303643</v>
      </c>
      <c r="R2533" s="4">
        <f>IF(Movie[[#This Row],[budget]]=0,0,SUM((Movie[[#This Row],[gross]]-Movie[[#This Row],[budget]])/Movie[[#This Row],[budget]]))</f>
        <v>-0.74135700000000004</v>
      </c>
    </row>
    <row r="2534" spans="1:18" x14ac:dyDescent="0.3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 s="1">
        <v>8000000</v>
      </c>
      <c r="M2534" s="1">
        <v>4330020</v>
      </c>
      <c r="N2534" t="s">
        <v>180</v>
      </c>
      <c r="O2534">
        <v>79</v>
      </c>
      <c r="P2534">
        <f>VLOOKUP(D2534,CPI[],2,FALSE)</f>
        <v>148.19999999999999</v>
      </c>
      <c r="Q2534" s="5">
        <f>SUM(Movie[[#This Row],[gross]]*((VLOOKUP(2024,CPI[],2,FALSE))/Movie[[#This Row],[CPI numbers]]))</f>
        <v>9165501.1740890685</v>
      </c>
      <c r="R2534" s="4">
        <f>IF(Movie[[#This Row],[budget]]=0,0,SUM((Movie[[#This Row],[gross]]-Movie[[#This Row],[budget]])/Movie[[#This Row],[budget]]))</f>
        <v>-0.45874749999999997</v>
      </c>
    </row>
    <row r="2535" spans="1:18" x14ac:dyDescent="0.3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 s="1">
        <v>3000000</v>
      </c>
      <c r="M2535" s="1">
        <v>21898920</v>
      </c>
      <c r="N2535" t="s">
        <v>4940</v>
      </c>
      <c r="O2535">
        <v>108</v>
      </c>
      <c r="P2535">
        <f>VLOOKUP(D2535,CPI[],2,FALSE)</f>
        <v>148.19999999999999</v>
      </c>
      <c r="Q2535" s="5">
        <f>SUM(Movie[[#This Row],[gross]]*((VLOOKUP(2024,CPI[],2,FALSE))/Movie[[#This Row],[CPI numbers]]))</f>
        <v>46354191.659919024</v>
      </c>
      <c r="R2535" s="4">
        <f>IF(Movie[[#This Row],[budget]]=0,0,SUM((Movie[[#This Row],[gross]]-Movie[[#This Row],[budget]])/Movie[[#This Row],[budget]]))</f>
        <v>6.2996400000000001</v>
      </c>
    </row>
    <row r="2536" spans="1:18" x14ac:dyDescent="0.3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 s="1">
        <v>7000000</v>
      </c>
      <c r="M2536" s="1">
        <v>19623396</v>
      </c>
      <c r="N2536" t="s">
        <v>8010</v>
      </c>
      <c r="O2536">
        <v>105</v>
      </c>
      <c r="P2536">
        <f>VLOOKUP(D2536,CPI[],2,FALSE)</f>
        <v>148.19999999999999</v>
      </c>
      <c r="Q2536" s="5">
        <f>SUM(Movie[[#This Row],[gross]]*((VLOOKUP(2024,CPI[],2,FALSE))/Movie[[#This Row],[CPI numbers]]))</f>
        <v>41537512.315789476</v>
      </c>
      <c r="R2536" s="4">
        <f>IF(Movie[[#This Row],[budget]]=0,0,SUM((Movie[[#This Row],[gross]]-Movie[[#This Row],[budget]])/Movie[[#This Row],[budget]]))</f>
        <v>1.8033422857142858</v>
      </c>
    </row>
    <row r="2537" spans="1:18" x14ac:dyDescent="0.3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 s="1">
        <v>65897768</v>
      </c>
      <c r="M2537" s="1">
        <v>15238689</v>
      </c>
      <c r="N2537" t="s">
        <v>1990</v>
      </c>
      <c r="O2537">
        <v>110</v>
      </c>
      <c r="P2537">
        <f>VLOOKUP(D2537,CPI[],2,FALSE)</f>
        <v>148.19999999999999</v>
      </c>
      <c r="Q2537" s="5">
        <f>SUM(Movie[[#This Row],[gross]]*((VLOOKUP(2024,CPI[],2,FALSE))/Movie[[#This Row],[CPI numbers]]))</f>
        <v>32256253.301619433</v>
      </c>
      <c r="R2537" s="4">
        <f>IF(Movie[[#This Row],[budget]]=0,0,SUM((Movie[[#This Row],[gross]]-Movie[[#This Row],[budget]])/Movie[[#This Row],[budget]]))</f>
        <v>-0.76875257747728265</v>
      </c>
    </row>
    <row r="2538" spans="1:18" x14ac:dyDescent="0.3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 s="1">
        <v>1181182</v>
      </c>
      <c r="N2538" t="s">
        <v>8151</v>
      </c>
      <c r="O2538">
        <v>103</v>
      </c>
      <c r="P2538">
        <f>VLOOKUP(D2538,CPI[],2,FALSE)</f>
        <v>148.19999999999999</v>
      </c>
      <c r="Q2538" s="5">
        <f>SUM(Movie[[#This Row],[gross]]*((VLOOKUP(2024,CPI[],2,FALSE))/Movie[[#This Row],[CPI numbers]]))</f>
        <v>2500248.2685560053</v>
      </c>
      <c r="R2538" s="4">
        <f>IF(Movie[[#This Row],[budget]]=0,0,SUM((Movie[[#This Row],[gross]]-Movie[[#This Row],[budget]])/Movie[[#This Row],[budget]]))</f>
        <v>0</v>
      </c>
    </row>
    <row r="2539" spans="1:18" x14ac:dyDescent="0.3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 s="1">
        <v>20000000</v>
      </c>
      <c r="M2539" s="1">
        <v>39491975</v>
      </c>
      <c r="N2539" t="s">
        <v>6468</v>
      </c>
      <c r="O2539">
        <v>110</v>
      </c>
      <c r="P2539">
        <f>VLOOKUP(D2539,CPI[],2,FALSE)</f>
        <v>148.19999999999999</v>
      </c>
      <c r="Q2539" s="5">
        <f>SUM(Movie[[#This Row],[gross]]*((VLOOKUP(2024,CPI[],2,FALSE))/Movie[[#This Row],[CPI numbers]]))</f>
        <v>83594011.858974352</v>
      </c>
      <c r="R2539" s="4">
        <f>IF(Movie[[#This Row],[budget]]=0,0,SUM((Movie[[#This Row],[gross]]-Movie[[#This Row],[budget]])/Movie[[#This Row],[budget]]))</f>
        <v>0.97459874999999996</v>
      </c>
    </row>
    <row r="2540" spans="1:18" x14ac:dyDescent="0.3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 s="1">
        <v>4412297</v>
      </c>
      <c r="N2540" t="s">
        <v>4150</v>
      </c>
      <c r="O2540">
        <v>107</v>
      </c>
      <c r="P2540">
        <f>VLOOKUP(D2540,CPI[],2,FALSE)</f>
        <v>148.19999999999999</v>
      </c>
      <c r="Q2540" s="5">
        <f>SUM(Movie[[#This Row],[gross]]*((VLOOKUP(2024,CPI[],2,FALSE))/Movie[[#This Row],[CPI numbers]]))</f>
        <v>9339659.7091767881</v>
      </c>
      <c r="R2540" s="4">
        <f>IF(Movie[[#This Row],[budget]]=0,0,SUM((Movie[[#This Row],[gross]]-Movie[[#This Row],[budget]])/Movie[[#This Row],[budget]]))</f>
        <v>0</v>
      </c>
    </row>
    <row r="2541" spans="1:18" x14ac:dyDescent="0.3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 s="1">
        <v>3000000</v>
      </c>
      <c r="M2541" s="1">
        <v>6159269</v>
      </c>
      <c r="N2541" t="s">
        <v>8158</v>
      </c>
      <c r="O2541">
        <v>103</v>
      </c>
      <c r="P2541">
        <f>VLOOKUP(D2541,CPI[],2,FALSE)</f>
        <v>148.19999999999999</v>
      </c>
      <c r="Q2541" s="5">
        <f>SUM(Movie[[#This Row],[gross]]*((VLOOKUP(2024,CPI[],2,FALSE))/Movie[[#This Row],[CPI numbers]]))</f>
        <v>13037534.988529015</v>
      </c>
      <c r="R2541" s="4">
        <f>IF(Movie[[#This Row],[budget]]=0,0,SUM((Movie[[#This Row],[gross]]-Movie[[#This Row],[budget]])/Movie[[#This Row],[budget]]))</f>
        <v>1.0530896666666667</v>
      </c>
    </row>
    <row r="2542" spans="1:18" x14ac:dyDescent="0.3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 s="1">
        <v>3500000</v>
      </c>
      <c r="M2542" s="1">
        <v>16192320</v>
      </c>
      <c r="N2542" t="s">
        <v>2026</v>
      </c>
      <c r="O2542">
        <v>96</v>
      </c>
      <c r="P2542">
        <f>VLOOKUP(D2542,CPI[],2,FALSE)</f>
        <v>148.19999999999999</v>
      </c>
      <c r="Q2542" s="5">
        <f>SUM(Movie[[#This Row],[gross]]*((VLOOKUP(2024,CPI[],2,FALSE))/Movie[[#This Row],[CPI numbers]]))</f>
        <v>34274836.59919028</v>
      </c>
      <c r="R2542" s="4">
        <f>IF(Movie[[#This Row],[budget]]=0,0,SUM((Movie[[#This Row],[gross]]-Movie[[#This Row],[budget]])/Movie[[#This Row],[budget]]))</f>
        <v>3.6263771428571427</v>
      </c>
    </row>
    <row r="2543" spans="1:18" x14ac:dyDescent="0.3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 s="1">
        <v>13137484</v>
      </c>
      <c r="N2543" t="s">
        <v>4878</v>
      </c>
      <c r="O2543">
        <v>113</v>
      </c>
      <c r="P2543">
        <f>VLOOKUP(D2543,CPI[],2,FALSE)</f>
        <v>148.19999999999999</v>
      </c>
      <c r="Q2543" s="5">
        <f>SUM(Movie[[#This Row],[gross]]*((VLOOKUP(2024,CPI[],2,FALSE))/Movie[[#This Row],[CPI numbers]]))</f>
        <v>27808560.936572198</v>
      </c>
      <c r="R2543" s="4">
        <f>IF(Movie[[#This Row],[budget]]=0,0,SUM((Movie[[#This Row],[gross]]-Movie[[#This Row],[budget]])/Movie[[#This Row],[budget]]))</f>
        <v>0</v>
      </c>
    </row>
    <row r="2544" spans="1:18" x14ac:dyDescent="0.3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 s="1">
        <v>20016254</v>
      </c>
      <c r="N2544" t="s">
        <v>7670</v>
      </c>
      <c r="O2544">
        <v>101</v>
      </c>
      <c r="P2544">
        <f>VLOOKUP(D2544,CPI[],2,FALSE)</f>
        <v>148.19999999999999</v>
      </c>
      <c r="Q2544" s="5">
        <f>SUM(Movie[[#This Row],[gross]]*((VLOOKUP(2024,CPI[],2,FALSE))/Movie[[#This Row],[CPI numbers]]))</f>
        <v>42369088.25775978</v>
      </c>
      <c r="R2544" s="4">
        <f>IF(Movie[[#This Row],[budget]]=0,0,SUM((Movie[[#This Row],[gross]]-Movie[[#This Row],[budget]])/Movie[[#This Row],[budget]]))</f>
        <v>0</v>
      </c>
    </row>
    <row r="2545" spans="1:18" x14ac:dyDescent="0.3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 s="1">
        <v>6200000</v>
      </c>
      <c r="M2545" s="1">
        <v>126247</v>
      </c>
      <c r="N2545" t="s">
        <v>23</v>
      </c>
      <c r="O2545">
        <v>83</v>
      </c>
      <c r="P2545">
        <f>VLOOKUP(D2545,CPI[],2,FALSE)</f>
        <v>148.19999999999999</v>
      </c>
      <c r="Q2545" s="5">
        <f>SUM(Movie[[#This Row],[gross]]*((VLOOKUP(2024,CPI[],2,FALSE))/Movie[[#This Row],[CPI numbers]]))</f>
        <v>267231.3353576248</v>
      </c>
      <c r="R2545" s="4">
        <f>IF(Movie[[#This Row],[budget]]=0,0,SUM((Movie[[#This Row],[gross]]-Movie[[#This Row],[budget]])/Movie[[#This Row],[budget]]))</f>
        <v>-0.97963758064516127</v>
      </c>
    </row>
    <row r="2546" spans="1:18" x14ac:dyDescent="0.3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 s="1">
        <v>12267790</v>
      </c>
      <c r="N2546" t="s">
        <v>5109</v>
      </c>
      <c r="O2546">
        <v>119</v>
      </c>
      <c r="P2546">
        <f>VLOOKUP(D2546,CPI[],2,FALSE)</f>
        <v>148.19999999999999</v>
      </c>
      <c r="Q2546" s="5">
        <f>SUM(Movie[[#This Row],[gross]]*((VLOOKUP(2024,CPI[],2,FALSE))/Movie[[#This Row],[CPI numbers]]))</f>
        <v>25967649.95276653</v>
      </c>
      <c r="R2546" s="4">
        <f>IF(Movie[[#This Row],[budget]]=0,0,SUM((Movie[[#This Row],[gross]]-Movie[[#This Row],[budget]])/Movie[[#This Row],[budget]]))</f>
        <v>0</v>
      </c>
    </row>
    <row r="2547" spans="1:18" x14ac:dyDescent="0.3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 s="1">
        <v>50000000</v>
      </c>
      <c r="M2547" s="1">
        <v>38590458</v>
      </c>
      <c r="N2547" t="s">
        <v>8175</v>
      </c>
      <c r="O2547">
        <v>101</v>
      </c>
      <c r="P2547">
        <f>VLOOKUP(D2547,CPI[],2,FALSE)</f>
        <v>148.19999999999999</v>
      </c>
      <c r="Q2547" s="5">
        <f>SUM(Movie[[#This Row],[gross]]*((VLOOKUP(2024,CPI[],2,FALSE))/Movie[[#This Row],[CPI numbers]]))</f>
        <v>81685740.044534415</v>
      </c>
      <c r="R2547" s="4">
        <f>IF(Movie[[#This Row],[budget]]=0,0,SUM((Movie[[#This Row],[gross]]-Movie[[#This Row],[budget]])/Movie[[#This Row],[budget]]))</f>
        <v>-0.22819084000000001</v>
      </c>
    </row>
    <row r="2548" spans="1:18" x14ac:dyDescent="0.3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 s="1">
        <v>18000000</v>
      </c>
      <c r="M2548" s="1">
        <v>11300653</v>
      </c>
      <c r="N2548" t="s">
        <v>8178</v>
      </c>
      <c r="O2548">
        <v>133</v>
      </c>
      <c r="P2548">
        <f>VLOOKUP(D2548,CPI[],2,FALSE)</f>
        <v>148.19999999999999</v>
      </c>
      <c r="Q2548" s="5">
        <f>SUM(Movie[[#This Row],[gross]]*((VLOOKUP(2024,CPI[],2,FALSE))/Movie[[#This Row],[CPI numbers]]))</f>
        <v>23920478.043859649</v>
      </c>
      <c r="R2548" s="4">
        <f>IF(Movie[[#This Row],[budget]]=0,0,SUM((Movie[[#This Row],[gross]]-Movie[[#This Row],[budget]])/Movie[[#This Row],[budget]]))</f>
        <v>-0.37218594444444447</v>
      </c>
    </row>
    <row r="2549" spans="1:18" x14ac:dyDescent="0.3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 s="1">
        <v>20000000</v>
      </c>
      <c r="M2549" s="1">
        <v>13383747</v>
      </c>
      <c r="N2549" t="s">
        <v>3744</v>
      </c>
      <c r="O2549">
        <v>98</v>
      </c>
      <c r="P2549">
        <f>VLOOKUP(D2549,CPI[],2,FALSE)</f>
        <v>148.19999999999999</v>
      </c>
      <c r="Q2549" s="5">
        <f>SUM(Movie[[#This Row],[gross]]*((VLOOKUP(2024,CPI[],2,FALSE))/Movie[[#This Row],[CPI numbers]]))</f>
        <v>28329834.236842103</v>
      </c>
      <c r="R2549" s="4">
        <f>IF(Movie[[#This Row],[budget]]=0,0,SUM((Movie[[#This Row],[gross]]-Movie[[#This Row],[budget]])/Movie[[#This Row],[budget]]))</f>
        <v>-0.33081264999999999</v>
      </c>
    </row>
    <row r="2550" spans="1:18" x14ac:dyDescent="0.3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 s="1">
        <v>1318578</v>
      </c>
      <c r="N2550" t="s">
        <v>5266</v>
      </c>
      <c r="O2550">
        <v>159</v>
      </c>
      <c r="P2550">
        <f>VLOOKUP(D2550,CPI[],2,FALSE)</f>
        <v>148.19999999999999</v>
      </c>
      <c r="Q2550" s="5">
        <f>SUM(Movie[[#This Row],[gross]]*((VLOOKUP(2024,CPI[],2,FALSE))/Movie[[#This Row],[CPI numbers]]))</f>
        <v>2791079.0728744939</v>
      </c>
      <c r="R2550" s="4">
        <f>IF(Movie[[#This Row],[budget]]=0,0,SUM((Movie[[#This Row],[gross]]-Movie[[#This Row],[budget]])/Movie[[#This Row],[budget]]))</f>
        <v>0</v>
      </c>
    </row>
    <row r="2551" spans="1:18" x14ac:dyDescent="0.3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 s="1">
        <v>14000000</v>
      </c>
      <c r="M2551" s="1">
        <v>13642861</v>
      </c>
      <c r="N2551" t="s">
        <v>61</v>
      </c>
      <c r="O2551">
        <v>115</v>
      </c>
      <c r="P2551">
        <f>VLOOKUP(D2551,CPI[],2,FALSE)</f>
        <v>148.19999999999999</v>
      </c>
      <c r="Q2551" s="5">
        <f>SUM(Movie[[#This Row],[gross]]*((VLOOKUP(2024,CPI[],2,FALSE))/Movie[[#This Row],[CPI numbers]]))</f>
        <v>28878309.687584344</v>
      </c>
      <c r="R2551" s="4">
        <f>IF(Movie[[#This Row],[budget]]=0,0,SUM((Movie[[#This Row],[gross]]-Movie[[#This Row],[budget]])/Movie[[#This Row],[budget]]))</f>
        <v>-2.5509928571428572E-2</v>
      </c>
    </row>
    <row r="2552" spans="1:18" x14ac:dyDescent="0.3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 s="1">
        <v>200000</v>
      </c>
      <c r="M2552" s="1">
        <v>1359736</v>
      </c>
      <c r="N2552" t="s">
        <v>8189</v>
      </c>
      <c r="O2552">
        <v>100</v>
      </c>
      <c r="P2552">
        <f>VLOOKUP(D2552,CPI[],2,FALSE)</f>
        <v>148.19999999999999</v>
      </c>
      <c r="Q2552" s="5">
        <f>SUM(Movie[[#This Row],[gross]]*((VLOOKUP(2024,CPI[],2,FALSE))/Movie[[#This Row],[CPI numbers]]))</f>
        <v>2878199.6167341429</v>
      </c>
      <c r="R2552" s="4">
        <f>IF(Movie[[#This Row],[budget]]=0,0,SUM((Movie[[#This Row],[gross]]-Movie[[#This Row],[budget]])/Movie[[#This Row],[budget]]))</f>
        <v>5.7986800000000001</v>
      </c>
    </row>
    <row r="2553" spans="1:18" x14ac:dyDescent="0.3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 s="1">
        <v>10000000</v>
      </c>
      <c r="M2553" s="1">
        <v>11555430</v>
      </c>
      <c r="N2553" t="s">
        <v>554</v>
      </c>
      <c r="O2553">
        <v>102</v>
      </c>
      <c r="P2553">
        <f>VLOOKUP(D2553,CPI[],2,FALSE)</f>
        <v>148.19999999999999</v>
      </c>
      <c r="Q2553" s="5">
        <f>SUM(Movie[[#This Row],[gross]]*((VLOOKUP(2024,CPI[],2,FALSE))/Movie[[#This Row],[CPI numbers]]))</f>
        <v>24459773.218623482</v>
      </c>
      <c r="R2553" s="4">
        <f>IF(Movie[[#This Row],[budget]]=0,0,SUM((Movie[[#This Row],[gross]]-Movie[[#This Row],[budget]])/Movie[[#This Row],[budget]]))</f>
        <v>0.15554299999999999</v>
      </c>
    </row>
    <row r="2554" spans="1:18" x14ac:dyDescent="0.3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 s="1">
        <v>45000000</v>
      </c>
      <c r="M2554" s="1">
        <v>21355893</v>
      </c>
      <c r="N2554" t="s">
        <v>44</v>
      </c>
      <c r="O2554">
        <v>98</v>
      </c>
      <c r="P2554">
        <f>VLOOKUP(D2554,CPI[],2,FALSE)</f>
        <v>148.19999999999999</v>
      </c>
      <c r="Q2554" s="5">
        <f>SUM(Movie[[#This Row],[gross]]*((VLOOKUP(2024,CPI[],2,FALSE))/Movie[[#This Row],[CPI numbers]]))</f>
        <v>45204747.868421048</v>
      </c>
      <c r="R2554" s="4">
        <f>IF(Movie[[#This Row],[budget]]=0,0,SUM((Movie[[#This Row],[gross]]-Movie[[#This Row],[budget]])/Movie[[#This Row],[budget]]))</f>
        <v>-0.52542460000000002</v>
      </c>
    </row>
    <row r="2555" spans="1:18" x14ac:dyDescent="0.3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 s="1">
        <v>217881</v>
      </c>
      <c r="N2555" t="s">
        <v>4070</v>
      </c>
      <c r="O2555">
        <v>86</v>
      </c>
      <c r="P2555">
        <f>VLOOKUP(D2555,CPI[],2,FALSE)</f>
        <v>148.19999999999999</v>
      </c>
      <c r="Q2555" s="5">
        <f>SUM(Movie[[#This Row],[gross]]*((VLOOKUP(2024,CPI[],2,FALSE))/Movie[[#This Row],[CPI numbers]]))</f>
        <v>461196.15182186232</v>
      </c>
      <c r="R2555" s="4">
        <f>IF(Movie[[#This Row],[budget]]=0,0,SUM((Movie[[#This Row],[gross]]-Movie[[#This Row],[budget]])/Movie[[#This Row],[budget]]))</f>
        <v>0</v>
      </c>
    </row>
    <row r="2556" spans="1:18" x14ac:dyDescent="0.3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 s="1">
        <v>46264384</v>
      </c>
      <c r="N2556" t="s">
        <v>180</v>
      </c>
      <c r="O2556">
        <v>114</v>
      </c>
      <c r="P2556">
        <f>VLOOKUP(D2556,CPI[],2,FALSE)</f>
        <v>148.19999999999999</v>
      </c>
      <c r="Q2556" s="5">
        <f>SUM(Movie[[#This Row],[gross]]*((VLOOKUP(2024,CPI[],2,FALSE))/Movie[[#This Row],[CPI numbers]]))</f>
        <v>97929401.219973013</v>
      </c>
      <c r="R2556" s="4">
        <f>IF(Movie[[#This Row],[budget]]=0,0,SUM((Movie[[#This Row],[gross]]-Movie[[#This Row],[budget]])/Movie[[#This Row],[budget]]))</f>
        <v>0</v>
      </c>
    </row>
    <row r="2557" spans="1:18" x14ac:dyDescent="0.3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 s="1">
        <v>45000000</v>
      </c>
      <c r="M2557" s="1">
        <v>9771658</v>
      </c>
      <c r="N2557" t="s">
        <v>8204</v>
      </c>
      <c r="O2557">
        <v>90</v>
      </c>
      <c r="P2557">
        <f>VLOOKUP(D2557,CPI[],2,FALSE)</f>
        <v>148.19999999999999</v>
      </c>
      <c r="Q2557" s="5">
        <f>SUM(Movie[[#This Row],[gross]]*((VLOOKUP(2024,CPI[],2,FALSE))/Movie[[#This Row],[CPI numbers]]))</f>
        <v>20684002.122807018</v>
      </c>
      <c r="R2557" s="4">
        <f>IF(Movie[[#This Row],[budget]]=0,0,SUM((Movie[[#This Row],[gross]]-Movie[[#This Row],[budget]])/Movie[[#This Row],[budget]]))</f>
        <v>-0.78285204444444445</v>
      </c>
    </row>
    <row r="2558" spans="1:18" x14ac:dyDescent="0.3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 s="1">
        <v>14815317</v>
      </c>
      <c r="N2558" t="s">
        <v>8207</v>
      </c>
      <c r="O2558">
        <v>93</v>
      </c>
      <c r="P2558">
        <f>VLOOKUP(D2558,CPI[],2,FALSE)</f>
        <v>148.19999999999999</v>
      </c>
      <c r="Q2558" s="5">
        <f>SUM(Movie[[#This Row],[gross]]*((VLOOKUP(2024,CPI[],2,FALSE))/Movie[[#This Row],[CPI numbers]]))</f>
        <v>31360087.334008098</v>
      </c>
      <c r="R2558" s="4">
        <f>IF(Movie[[#This Row],[budget]]=0,0,SUM((Movie[[#This Row],[gross]]-Movie[[#This Row],[budget]])/Movie[[#This Row],[budget]]))</f>
        <v>0</v>
      </c>
    </row>
    <row r="2559" spans="1:18" x14ac:dyDescent="0.3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 s="1">
        <v>16928556</v>
      </c>
      <c r="N2559" t="s">
        <v>6683</v>
      </c>
      <c r="O2559">
        <v>126</v>
      </c>
      <c r="P2559">
        <f>VLOOKUP(D2559,CPI[],2,FALSE)</f>
        <v>148.19999999999999</v>
      </c>
      <c r="Q2559" s="5">
        <f>SUM(Movie[[#This Row],[gross]]*((VLOOKUP(2024,CPI[],2,FALSE))/Movie[[#This Row],[CPI numbers]]))</f>
        <v>35833252.477732792</v>
      </c>
      <c r="R2559" s="4">
        <f>IF(Movie[[#This Row],[budget]]=0,0,SUM((Movie[[#This Row],[gross]]-Movie[[#This Row],[budget]])/Movie[[#This Row],[budget]]))</f>
        <v>0</v>
      </c>
    </row>
    <row r="2560" spans="1:18" x14ac:dyDescent="0.3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 s="1">
        <v>7924955</v>
      </c>
      <c r="N2560" t="s">
        <v>8212</v>
      </c>
      <c r="O2560">
        <v>94</v>
      </c>
      <c r="P2560">
        <f>VLOOKUP(D2560,CPI[],2,FALSE)</f>
        <v>148.19999999999999</v>
      </c>
      <c r="Q2560" s="5">
        <f>SUM(Movie[[#This Row],[gross]]*((VLOOKUP(2024,CPI[],2,FALSE))/Movie[[#This Row],[CPI numbers]]))</f>
        <v>16775022.830634277</v>
      </c>
      <c r="R2560" s="4">
        <f>IF(Movie[[#This Row],[budget]]=0,0,SUM((Movie[[#This Row],[gross]]-Movie[[#This Row],[budget]])/Movie[[#This Row],[budget]]))</f>
        <v>0</v>
      </c>
    </row>
    <row r="2561" spans="1:18" x14ac:dyDescent="0.3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 s="1">
        <v>18137661</v>
      </c>
      <c r="N2561" t="s">
        <v>44</v>
      </c>
      <c r="O2561">
        <v>110</v>
      </c>
      <c r="P2561">
        <f>VLOOKUP(D2561,CPI[],2,FALSE)</f>
        <v>148.19999999999999</v>
      </c>
      <c r="Q2561" s="5">
        <f>SUM(Movie[[#This Row],[gross]]*((VLOOKUP(2024,CPI[],2,FALSE))/Movie[[#This Row],[CPI numbers]]))</f>
        <v>38392606.313765183</v>
      </c>
      <c r="R2561" s="4">
        <f>IF(Movie[[#This Row],[budget]]=0,0,SUM((Movie[[#This Row],[gross]]-Movie[[#This Row],[budget]])/Movie[[#This Row],[budget]]))</f>
        <v>0</v>
      </c>
    </row>
    <row r="2562" spans="1:18" x14ac:dyDescent="0.3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 s="1">
        <v>40000000</v>
      </c>
      <c r="M2562" s="1">
        <v>24332324</v>
      </c>
      <c r="N2562" t="s">
        <v>8036</v>
      </c>
      <c r="O2562">
        <v>128</v>
      </c>
      <c r="P2562">
        <f>VLOOKUP(D2562,CPI[],2,FALSE)</f>
        <v>148.19999999999999</v>
      </c>
      <c r="Q2562" s="5">
        <f>SUM(Movie[[#This Row],[gross]]*((VLOOKUP(2024,CPI[],2,FALSE))/Movie[[#This Row],[CPI numbers]]))</f>
        <v>51505060.990553305</v>
      </c>
      <c r="R2562" s="4">
        <f>IF(Movie[[#This Row],[budget]]=0,0,SUM((Movie[[#This Row],[gross]]-Movie[[#This Row],[budget]])/Movie[[#This Row],[budget]]))</f>
        <v>-0.39169189999999998</v>
      </c>
    </row>
    <row r="2563" spans="1:18" x14ac:dyDescent="0.3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 s="1">
        <v>63513</v>
      </c>
      <c r="N2563" t="s">
        <v>7571</v>
      </c>
      <c r="O2563">
        <v>96</v>
      </c>
      <c r="P2563">
        <f>VLOOKUP(D2563,CPI[],2,FALSE)</f>
        <v>148.19999999999999</v>
      </c>
      <c r="Q2563" s="5">
        <f>SUM(Movie[[#This Row],[gross]]*((VLOOKUP(2024,CPI[],2,FALSE))/Movie[[#This Row],[CPI numbers]]))</f>
        <v>134440.13562753037</v>
      </c>
      <c r="R2563" s="4">
        <f>IF(Movie[[#This Row],[budget]]=0,0,SUM((Movie[[#This Row],[gross]]-Movie[[#This Row],[budget]])/Movie[[#This Row],[budget]]))</f>
        <v>0</v>
      </c>
    </row>
    <row r="2564" spans="1:18" x14ac:dyDescent="0.3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 s="1">
        <v>7000000</v>
      </c>
      <c r="M2564" s="1">
        <v>20851521</v>
      </c>
      <c r="N2564" t="s">
        <v>5788</v>
      </c>
      <c r="O2564">
        <v>119</v>
      </c>
      <c r="P2564">
        <f>VLOOKUP(D2564,CPI[],2,FALSE)</f>
        <v>148.19999999999999</v>
      </c>
      <c r="Q2564" s="5">
        <f>SUM(Movie[[#This Row],[gross]]*((VLOOKUP(2024,CPI[],2,FALSE))/Movie[[#This Row],[CPI numbers]]))</f>
        <v>44137126.43522267</v>
      </c>
      <c r="R2564" s="4">
        <f>IF(Movie[[#This Row],[budget]]=0,0,SUM((Movie[[#This Row],[gross]]-Movie[[#This Row],[budget]])/Movie[[#This Row],[budget]]))</f>
        <v>1.9787887142857143</v>
      </c>
    </row>
    <row r="2565" spans="1:18" x14ac:dyDescent="0.3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 s="1">
        <v>9914409</v>
      </c>
      <c r="N2565" t="s">
        <v>7588</v>
      </c>
      <c r="O2565">
        <v>121</v>
      </c>
      <c r="P2565">
        <f>VLOOKUP(D2565,CPI[],2,FALSE)</f>
        <v>148.19999999999999</v>
      </c>
      <c r="Q2565" s="5">
        <f>SUM(Movie[[#This Row],[gross]]*((VLOOKUP(2024,CPI[],2,FALSE))/Movie[[#This Row],[CPI numbers]]))</f>
        <v>20986168.038461536</v>
      </c>
      <c r="R2565" s="4">
        <f>IF(Movie[[#This Row],[budget]]=0,0,SUM((Movie[[#This Row],[gross]]-Movie[[#This Row],[budget]])/Movie[[#This Row],[budget]]))</f>
        <v>0</v>
      </c>
    </row>
    <row r="2566" spans="1:18" x14ac:dyDescent="0.3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 s="1">
        <v>7294403</v>
      </c>
      <c r="N2566" t="s">
        <v>7786</v>
      </c>
      <c r="O2566">
        <v>124</v>
      </c>
      <c r="P2566">
        <f>VLOOKUP(D2566,CPI[],2,FALSE)</f>
        <v>148.19999999999999</v>
      </c>
      <c r="Q2566" s="5">
        <f>SUM(Movie[[#This Row],[gross]]*((VLOOKUP(2024,CPI[],2,FALSE))/Movie[[#This Row],[CPI numbers]]))</f>
        <v>15440311.883265857</v>
      </c>
      <c r="R2566" s="4">
        <f>IF(Movie[[#This Row],[budget]]=0,0,SUM((Movie[[#This Row],[gross]]-Movie[[#This Row],[budget]])/Movie[[#This Row],[budget]]))</f>
        <v>0</v>
      </c>
    </row>
    <row r="2567" spans="1:18" x14ac:dyDescent="0.3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 s="1">
        <v>23070663</v>
      </c>
      <c r="N2567" t="s">
        <v>44</v>
      </c>
      <c r="O2567">
        <v>108</v>
      </c>
      <c r="P2567">
        <f>VLOOKUP(D2567,CPI[],2,FALSE)</f>
        <v>148.19999999999999</v>
      </c>
      <c r="Q2567" s="5">
        <f>SUM(Movie[[#This Row],[gross]]*((VLOOKUP(2024,CPI[],2,FALSE))/Movie[[#This Row],[CPI numbers]]))</f>
        <v>48834460.074898787</v>
      </c>
      <c r="R2567" s="4">
        <f>IF(Movie[[#This Row],[budget]]=0,0,SUM((Movie[[#This Row],[gross]]-Movie[[#This Row],[budget]])/Movie[[#This Row],[budget]]))</f>
        <v>0</v>
      </c>
    </row>
    <row r="2568" spans="1:18" x14ac:dyDescent="0.3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 s="1">
        <v>35000000</v>
      </c>
      <c r="M2568" s="1">
        <v>20280016</v>
      </c>
      <c r="N2568" t="s">
        <v>4878</v>
      </c>
      <c r="O2568">
        <v>102</v>
      </c>
      <c r="P2568">
        <f>VLOOKUP(D2568,CPI[],2,FALSE)</f>
        <v>148.19999999999999</v>
      </c>
      <c r="Q2568" s="5">
        <f>SUM(Movie[[#This Row],[gross]]*((VLOOKUP(2024,CPI[],2,FALSE))/Movie[[#This Row],[CPI numbers]]))</f>
        <v>42927402.288798921</v>
      </c>
      <c r="R2568" s="4">
        <f>IF(Movie[[#This Row],[budget]]=0,0,SUM((Movie[[#This Row],[gross]]-Movie[[#This Row],[budget]])/Movie[[#This Row],[budget]]))</f>
        <v>-0.42057097142857142</v>
      </c>
    </row>
    <row r="2569" spans="1:18" x14ac:dyDescent="0.3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 s="1">
        <v>20000000</v>
      </c>
      <c r="M2569" s="1">
        <v>15339030</v>
      </c>
      <c r="N2569" t="s">
        <v>31</v>
      </c>
      <c r="O2569">
        <v>118</v>
      </c>
      <c r="P2569">
        <f>VLOOKUP(D2569,CPI[],2,FALSE)</f>
        <v>148.19999999999999</v>
      </c>
      <c r="Q2569" s="5">
        <f>SUM(Movie[[#This Row],[gross]]*((VLOOKUP(2024,CPI[],2,FALSE))/Movie[[#This Row],[CPI numbers]]))</f>
        <v>32468648.522267204</v>
      </c>
      <c r="R2569" s="4">
        <f>IF(Movie[[#This Row],[budget]]=0,0,SUM((Movie[[#This Row],[gross]]-Movie[[#This Row],[budget]])/Movie[[#This Row],[budget]]))</f>
        <v>-0.23304849999999999</v>
      </c>
    </row>
    <row r="2570" spans="1:18" x14ac:dyDescent="0.3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 s="1">
        <v>25000000</v>
      </c>
      <c r="M2570" s="1">
        <v>6562513</v>
      </c>
      <c r="N2570" t="s">
        <v>6331</v>
      </c>
      <c r="O2570">
        <v>118</v>
      </c>
      <c r="P2570">
        <f>VLOOKUP(D2570,CPI[],2,FALSE)</f>
        <v>148.19999999999999</v>
      </c>
      <c r="Q2570" s="5">
        <f>SUM(Movie[[#This Row],[gross]]*((VLOOKUP(2024,CPI[],2,FALSE))/Movie[[#This Row],[CPI numbers]]))</f>
        <v>13891095.331309041</v>
      </c>
      <c r="R2570" s="4">
        <f>IF(Movie[[#This Row],[budget]]=0,0,SUM((Movie[[#This Row],[gross]]-Movie[[#This Row],[budget]])/Movie[[#This Row],[budget]]))</f>
        <v>-0.73749947999999999</v>
      </c>
    </row>
    <row r="2571" spans="1:18" x14ac:dyDescent="0.3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 s="1">
        <v>16820893</v>
      </c>
      <c r="N2571" t="s">
        <v>44</v>
      </c>
      <c r="O2571">
        <v>94</v>
      </c>
      <c r="P2571">
        <f>VLOOKUP(D2571,CPI[],2,FALSE)</f>
        <v>148.19999999999999</v>
      </c>
      <c r="Q2571" s="5">
        <f>SUM(Movie[[#This Row],[gross]]*((VLOOKUP(2024,CPI[],2,FALSE))/Movie[[#This Row],[CPI numbers]]))</f>
        <v>35605358.52968961</v>
      </c>
      <c r="R2571" s="4">
        <f>IF(Movie[[#This Row],[budget]]=0,0,SUM((Movie[[#This Row],[gross]]-Movie[[#This Row],[budget]])/Movie[[#This Row],[budget]]))</f>
        <v>0</v>
      </c>
    </row>
    <row r="2572" spans="1:18" x14ac:dyDescent="0.3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 s="1">
        <v>26000000</v>
      </c>
      <c r="M2572" s="1">
        <v>12303080</v>
      </c>
      <c r="N2572" t="s">
        <v>8243</v>
      </c>
      <c r="O2572">
        <v>99</v>
      </c>
      <c r="P2572">
        <f>VLOOKUP(D2572,CPI[],2,FALSE)</f>
        <v>148.19999999999999</v>
      </c>
      <c r="Q2572" s="5">
        <f>SUM(Movie[[#This Row],[gross]]*((VLOOKUP(2024,CPI[],2,FALSE))/Movie[[#This Row],[CPI numbers]]))</f>
        <v>26042349.500674762</v>
      </c>
      <c r="R2572" s="4">
        <f>IF(Movie[[#This Row],[budget]]=0,0,SUM((Movie[[#This Row],[gross]]-Movie[[#This Row],[budget]])/Movie[[#This Row],[budget]]))</f>
        <v>-0.52680461538461543</v>
      </c>
    </row>
    <row r="2573" spans="1:18" x14ac:dyDescent="0.3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 s="1">
        <v>4000000</v>
      </c>
      <c r="M2573" s="1">
        <v>253986</v>
      </c>
      <c r="N2573" t="s">
        <v>8249</v>
      </c>
      <c r="O2573">
        <v>105</v>
      </c>
      <c r="P2573">
        <f>VLOOKUP(D2573,CPI[],2,FALSE)</f>
        <v>148.19999999999999</v>
      </c>
      <c r="Q2573" s="5">
        <f>SUM(Movie[[#This Row],[gross]]*((VLOOKUP(2024,CPI[],2,FALSE))/Movie[[#This Row],[CPI numbers]]))</f>
        <v>537620.83805668016</v>
      </c>
      <c r="R2573" s="4">
        <f>IF(Movie[[#This Row],[budget]]=0,0,SUM((Movie[[#This Row],[gross]]-Movie[[#This Row],[budget]])/Movie[[#This Row],[budget]]))</f>
        <v>-0.93650350000000004</v>
      </c>
    </row>
    <row r="2574" spans="1:18" x14ac:dyDescent="0.3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 s="1">
        <v>3129045</v>
      </c>
      <c r="N2574" t="s">
        <v>8254</v>
      </c>
      <c r="O2574">
        <v>120</v>
      </c>
      <c r="P2574">
        <f>VLOOKUP(D2574,CPI[],2,FALSE)</f>
        <v>148.19999999999999</v>
      </c>
      <c r="Q2574" s="5">
        <f>SUM(Movie[[#This Row],[gross]]*((VLOOKUP(2024,CPI[],2,FALSE))/Movie[[#This Row],[CPI numbers]]))</f>
        <v>6623356.3866396761</v>
      </c>
      <c r="R2574" s="4">
        <f>IF(Movie[[#This Row],[budget]]=0,0,SUM((Movie[[#This Row],[gross]]-Movie[[#This Row],[budget]])/Movie[[#This Row],[budget]]))</f>
        <v>0</v>
      </c>
    </row>
    <row r="2575" spans="1:18" x14ac:dyDescent="0.3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 s="1">
        <v>1977198</v>
      </c>
      <c r="N2575" t="s">
        <v>7958</v>
      </c>
      <c r="O2575">
        <v>100</v>
      </c>
      <c r="P2575">
        <f>VLOOKUP(D2575,CPI[],2,FALSE)</f>
        <v>148.19999999999999</v>
      </c>
      <c r="Q2575" s="5">
        <f>SUM(Movie[[#This Row],[gross]]*((VLOOKUP(2024,CPI[],2,FALSE))/Movie[[#This Row],[CPI numbers]]))</f>
        <v>4185202.5141700404</v>
      </c>
      <c r="R2575" s="4">
        <f>IF(Movie[[#This Row],[budget]]=0,0,SUM((Movie[[#This Row],[gross]]-Movie[[#This Row],[budget]])/Movie[[#This Row],[budget]]))</f>
        <v>0</v>
      </c>
    </row>
    <row r="2576" spans="1:18" x14ac:dyDescent="0.3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 s="1">
        <v>4352094</v>
      </c>
      <c r="N2576" t="s">
        <v>8260</v>
      </c>
      <c r="O2576">
        <v>96</v>
      </c>
      <c r="P2576">
        <f>VLOOKUP(D2576,CPI[],2,FALSE)</f>
        <v>148.19999999999999</v>
      </c>
      <c r="Q2576" s="5">
        <f>SUM(Movie[[#This Row],[gross]]*((VLOOKUP(2024,CPI[],2,FALSE))/Movie[[#This Row],[CPI numbers]]))</f>
        <v>9212225.9635627531</v>
      </c>
      <c r="R2576" s="4">
        <f>IF(Movie[[#This Row],[budget]]=0,0,SUM((Movie[[#This Row],[gross]]-Movie[[#This Row],[budget]])/Movie[[#This Row],[budget]]))</f>
        <v>0</v>
      </c>
    </row>
    <row r="2577" spans="1:18" x14ac:dyDescent="0.3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 s="1">
        <v>9000000</v>
      </c>
      <c r="M2577" s="1">
        <v>3662459</v>
      </c>
      <c r="N2577" t="s">
        <v>2092</v>
      </c>
      <c r="O2577">
        <v>80</v>
      </c>
      <c r="P2577">
        <f>VLOOKUP(D2577,CPI[],2,FALSE)</f>
        <v>148.19999999999999</v>
      </c>
      <c r="Q2577" s="5">
        <f>SUM(Movie[[#This Row],[gross]]*((VLOOKUP(2024,CPI[],2,FALSE))/Movie[[#This Row],[CPI numbers]]))</f>
        <v>7752452.012820513</v>
      </c>
      <c r="R2577" s="4">
        <f>IF(Movie[[#This Row],[budget]]=0,0,SUM((Movie[[#This Row],[gross]]-Movie[[#This Row],[budget]])/Movie[[#This Row],[budget]]))</f>
        <v>-0.59306011111111112</v>
      </c>
    </row>
    <row r="2578" spans="1:18" x14ac:dyDescent="0.3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 s="1">
        <v>20000000</v>
      </c>
      <c r="M2578" s="1">
        <v>27058304</v>
      </c>
      <c r="N2578" t="s">
        <v>8265</v>
      </c>
      <c r="O2578">
        <v>96</v>
      </c>
      <c r="P2578">
        <f>VLOOKUP(D2578,CPI[],2,FALSE)</f>
        <v>148.19999999999999</v>
      </c>
      <c r="Q2578" s="5">
        <f>SUM(Movie[[#This Row],[gross]]*((VLOOKUP(2024,CPI[],2,FALSE))/Movie[[#This Row],[CPI numbers]]))</f>
        <v>57275235.929824561</v>
      </c>
      <c r="R2578" s="4">
        <f>IF(Movie[[#This Row],[budget]]=0,0,SUM((Movie[[#This Row],[gross]]-Movie[[#This Row],[budget]])/Movie[[#This Row],[budget]]))</f>
        <v>0.35291519999999998</v>
      </c>
    </row>
    <row r="2579" spans="1:18" x14ac:dyDescent="0.3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 s="1">
        <v>4630377</v>
      </c>
      <c r="N2579" t="s">
        <v>23</v>
      </c>
      <c r="O2579">
        <v>88</v>
      </c>
      <c r="P2579">
        <f>VLOOKUP(D2579,CPI[],2,FALSE)</f>
        <v>148.19999999999999</v>
      </c>
      <c r="Q2579" s="5">
        <f>SUM(Movie[[#This Row],[gross]]*((VLOOKUP(2024,CPI[],2,FALSE))/Movie[[#This Row],[CPI numbers]]))</f>
        <v>9801277.0910931174</v>
      </c>
      <c r="R2579" s="4">
        <f>IF(Movie[[#This Row],[budget]]=0,0,SUM((Movie[[#This Row],[gross]]-Movie[[#This Row],[budget]])/Movie[[#This Row],[budget]]))</f>
        <v>0</v>
      </c>
    </row>
    <row r="2580" spans="1:18" x14ac:dyDescent="0.3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 s="1">
        <v>21006361</v>
      </c>
      <c r="N2580" t="s">
        <v>1724</v>
      </c>
      <c r="O2580">
        <v>108</v>
      </c>
      <c r="P2580">
        <f>VLOOKUP(D2580,CPI[],2,FALSE)</f>
        <v>148.19999999999999</v>
      </c>
      <c r="Q2580" s="5">
        <f>SUM(Movie[[#This Row],[gross]]*((VLOOKUP(2024,CPI[],2,FALSE))/Movie[[#This Row],[CPI numbers]]))</f>
        <v>44464881.549932525</v>
      </c>
      <c r="R2580" s="4">
        <f>IF(Movie[[#This Row],[budget]]=0,0,SUM((Movie[[#This Row],[gross]]-Movie[[#This Row],[budget]])/Movie[[#This Row],[budget]]))</f>
        <v>0</v>
      </c>
    </row>
    <row r="2581" spans="1:18" x14ac:dyDescent="0.3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 s="1">
        <v>45000000</v>
      </c>
      <c r="M2581" s="1">
        <v>28735315</v>
      </c>
      <c r="N2581" t="s">
        <v>44</v>
      </c>
      <c r="O2581">
        <v>101</v>
      </c>
      <c r="P2581">
        <f>VLOOKUP(D2581,CPI[],2,FALSE)</f>
        <v>148.19999999999999</v>
      </c>
      <c r="Q2581" s="5">
        <f>SUM(Movie[[#This Row],[gross]]*((VLOOKUP(2024,CPI[],2,FALSE))/Movie[[#This Row],[CPI numbers]]))</f>
        <v>60825022.371794872</v>
      </c>
      <c r="R2581" s="4">
        <f>IF(Movie[[#This Row],[budget]]=0,0,SUM((Movie[[#This Row],[gross]]-Movie[[#This Row],[budget]])/Movie[[#This Row],[budget]]))</f>
        <v>-0.36143744444444442</v>
      </c>
    </row>
    <row r="2582" spans="1:18" x14ac:dyDescent="0.3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  <c r="P2582">
        <f>VLOOKUP(D2582,CPI[],2,FALSE)</f>
        <v>148.19999999999999</v>
      </c>
      <c r="Q2582" s="5">
        <f>SUM(Movie[[#This Row],[gross]]*((VLOOKUP(2024,CPI[],2,FALSE))/Movie[[#This Row],[CPI numbers]]))</f>
        <v>0</v>
      </c>
      <c r="R2582" s="4">
        <f>IF(Movie[[#This Row],[budget]]=0,0,SUM((Movie[[#This Row],[gross]]-Movie[[#This Row],[budget]])/Movie[[#This Row],[budget]]))</f>
        <v>0</v>
      </c>
    </row>
    <row r="2583" spans="1:18" x14ac:dyDescent="0.3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 s="1">
        <v>2332728</v>
      </c>
      <c r="N2583" t="s">
        <v>6472</v>
      </c>
      <c r="O2583">
        <v>133</v>
      </c>
      <c r="P2583">
        <f>VLOOKUP(D2583,CPI[],2,FALSE)</f>
        <v>148.19999999999999</v>
      </c>
      <c r="Q2583" s="5">
        <f>SUM(Movie[[#This Row],[gross]]*((VLOOKUP(2024,CPI[],2,FALSE))/Movie[[#This Row],[CPI numbers]]))</f>
        <v>4937765.0040485831</v>
      </c>
      <c r="R2583" s="4">
        <f>IF(Movie[[#This Row],[budget]]=0,0,SUM((Movie[[#This Row],[gross]]-Movie[[#This Row],[budget]])/Movie[[#This Row],[budget]]))</f>
        <v>0</v>
      </c>
    </row>
    <row r="2584" spans="1:18" x14ac:dyDescent="0.3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 s="1">
        <v>28881266</v>
      </c>
      <c r="N2584" t="s">
        <v>5721</v>
      </c>
      <c r="O2584">
        <v>91</v>
      </c>
      <c r="P2584">
        <f>VLOOKUP(D2584,CPI[],2,FALSE)</f>
        <v>148.19999999999999</v>
      </c>
      <c r="Q2584" s="5">
        <f>SUM(Movie[[#This Row],[gross]]*((VLOOKUP(2024,CPI[],2,FALSE))/Movie[[#This Row],[CPI numbers]]))</f>
        <v>61133961.836707152</v>
      </c>
      <c r="R2584" s="4">
        <f>IF(Movie[[#This Row],[budget]]=0,0,SUM((Movie[[#This Row],[gross]]-Movie[[#This Row],[budget]])/Movie[[#This Row],[budget]]))</f>
        <v>0</v>
      </c>
    </row>
    <row r="2585" spans="1:18" x14ac:dyDescent="0.3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 s="1">
        <v>6017509</v>
      </c>
      <c r="N2585" t="s">
        <v>1426</v>
      </c>
      <c r="O2585">
        <v>111</v>
      </c>
      <c r="P2585">
        <f>VLOOKUP(D2585,CPI[],2,FALSE)</f>
        <v>148.19999999999999</v>
      </c>
      <c r="Q2585" s="5">
        <f>SUM(Movie[[#This Row],[gross]]*((VLOOKUP(2024,CPI[],2,FALSE))/Movie[[#This Row],[CPI numbers]]))</f>
        <v>12737466.756410256</v>
      </c>
      <c r="R2585" s="4">
        <f>IF(Movie[[#This Row],[budget]]=0,0,SUM((Movie[[#This Row],[gross]]-Movie[[#This Row],[budget]])/Movie[[#This Row],[budget]]))</f>
        <v>0</v>
      </c>
    </row>
    <row r="2586" spans="1:18" x14ac:dyDescent="0.3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 s="1">
        <v>5000000</v>
      </c>
      <c r="M2586" s="1">
        <v>1702394</v>
      </c>
      <c r="N2586" t="s">
        <v>8288</v>
      </c>
      <c r="O2586">
        <v>95</v>
      </c>
      <c r="P2586">
        <f>VLOOKUP(D2586,CPI[],2,FALSE)</f>
        <v>148.19999999999999</v>
      </c>
      <c r="Q2586" s="5">
        <f>SUM(Movie[[#This Row],[gross]]*((VLOOKUP(2024,CPI[],2,FALSE))/Movie[[#This Row],[CPI numbers]]))</f>
        <v>3603515.5047233468</v>
      </c>
      <c r="R2586" s="4">
        <f>IF(Movie[[#This Row],[budget]]=0,0,SUM((Movie[[#This Row],[gross]]-Movie[[#This Row],[budget]])/Movie[[#This Row],[budget]]))</f>
        <v>-0.65952120000000003</v>
      </c>
    </row>
    <row r="2587" spans="1:18" x14ac:dyDescent="0.3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 s="1">
        <v>40000000</v>
      </c>
      <c r="M2587" s="1">
        <v>43622150</v>
      </c>
      <c r="N2587" t="s">
        <v>5109</v>
      </c>
      <c r="O2587">
        <v>116</v>
      </c>
      <c r="P2587">
        <f>VLOOKUP(D2587,CPI[],2,FALSE)</f>
        <v>148.19999999999999</v>
      </c>
      <c r="Q2587" s="5">
        <f>SUM(Movie[[#This Row],[gross]]*((VLOOKUP(2024,CPI[],2,FALSE))/Movie[[#This Row],[CPI numbers]]))</f>
        <v>92336494.298245609</v>
      </c>
      <c r="R2587" s="4">
        <f>IF(Movie[[#This Row],[budget]]=0,0,SUM((Movie[[#This Row],[gross]]-Movie[[#This Row],[budget]])/Movie[[#This Row],[budget]]))</f>
        <v>9.0553750000000002E-2</v>
      </c>
    </row>
    <row r="2588" spans="1:18" x14ac:dyDescent="0.3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 s="1">
        <v>20164171</v>
      </c>
      <c r="N2588" t="s">
        <v>2026</v>
      </c>
      <c r="O2588">
        <v>115</v>
      </c>
      <c r="P2588">
        <f>VLOOKUP(D2588,CPI[],2,FALSE)</f>
        <v>148.19999999999999</v>
      </c>
      <c r="Q2588" s="5">
        <f>SUM(Movie[[#This Row],[gross]]*((VLOOKUP(2024,CPI[],2,FALSE))/Movie[[#This Row],[CPI numbers]]))</f>
        <v>42682189.221997298</v>
      </c>
      <c r="R2588" s="4">
        <f>IF(Movie[[#This Row],[budget]]=0,0,SUM((Movie[[#This Row],[gross]]-Movie[[#This Row],[budget]])/Movie[[#This Row],[budget]]))</f>
        <v>0</v>
      </c>
    </row>
    <row r="2589" spans="1:18" x14ac:dyDescent="0.3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 s="1">
        <v>11000000</v>
      </c>
      <c r="M2589" s="1">
        <v>11439193</v>
      </c>
      <c r="N2589" t="s">
        <v>2092</v>
      </c>
      <c r="O2589">
        <v>96</v>
      </c>
      <c r="P2589">
        <f>VLOOKUP(D2589,CPI[],2,FALSE)</f>
        <v>148.19999999999999</v>
      </c>
      <c r="Q2589" s="5">
        <f>SUM(Movie[[#This Row],[gross]]*((VLOOKUP(2024,CPI[],2,FALSE))/Movie[[#This Row],[CPI numbers]]))</f>
        <v>24213730.392037787</v>
      </c>
      <c r="R2589" s="4">
        <f>IF(Movie[[#This Row],[budget]]=0,0,SUM((Movie[[#This Row],[gross]]-Movie[[#This Row],[budget]])/Movie[[#This Row],[budget]]))</f>
        <v>3.9926636363636366E-2</v>
      </c>
    </row>
    <row r="2590" spans="1:18" x14ac:dyDescent="0.3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 s="1">
        <v>25000000</v>
      </c>
      <c r="M2590" s="1">
        <v>26381221</v>
      </c>
      <c r="N2590" t="s">
        <v>44</v>
      </c>
      <c r="O2590">
        <v>100</v>
      </c>
      <c r="P2590">
        <f>VLOOKUP(D2590,CPI[],2,FALSE)</f>
        <v>148.19999999999999</v>
      </c>
      <c r="Q2590" s="5">
        <f>SUM(Movie[[#This Row],[gross]]*((VLOOKUP(2024,CPI[],2,FALSE))/Movie[[#This Row],[CPI numbers]]))</f>
        <v>55842031.226045884</v>
      </c>
      <c r="R2590" s="4">
        <f>IF(Movie[[#This Row],[budget]]=0,0,SUM((Movie[[#This Row],[gross]]-Movie[[#This Row],[budget]])/Movie[[#This Row],[budget]]))</f>
        <v>5.524884E-2</v>
      </c>
    </row>
    <row r="2591" spans="1:18" x14ac:dyDescent="0.3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 s="1">
        <v>20000000</v>
      </c>
      <c r="M2591" s="1">
        <v>11798854</v>
      </c>
      <c r="N2591" t="s">
        <v>8299</v>
      </c>
      <c r="O2591">
        <v>93</v>
      </c>
      <c r="P2591">
        <f>VLOOKUP(D2591,CPI[],2,FALSE)</f>
        <v>148.19999999999999</v>
      </c>
      <c r="Q2591" s="5">
        <f>SUM(Movie[[#This Row],[gross]]*((VLOOKUP(2024,CPI[],2,FALSE))/Movie[[#This Row],[CPI numbers]]))</f>
        <v>24975037.110661268</v>
      </c>
      <c r="R2591" s="4">
        <f>IF(Movie[[#This Row],[budget]]=0,0,SUM((Movie[[#This Row],[gross]]-Movie[[#This Row],[budget]])/Movie[[#This Row],[budget]]))</f>
        <v>-0.41005730000000001</v>
      </c>
    </row>
    <row r="2592" spans="1:18" x14ac:dyDescent="0.3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 s="1">
        <v>60822</v>
      </c>
      <c r="N2592" t="s">
        <v>2092</v>
      </c>
      <c r="O2592">
        <v>77</v>
      </c>
      <c r="P2592">
        <f>VLOOKUP(D2592,CPI[],2,FALSE)</f>
        <v>148.19999999999999</v>
      </c>
      <c r="Q2592" s="5">
        <f>SUM(Movie[[#This Row],[gross]]*((VLOOKUP(2024,CPI[],2,FALSE))/Movie[[#This Row],[CPI numbers]]))</f>
        <v>128744.004048583</v>
      </c>
      <c r="R2592" s="4">
        <f>IF(Movie[[#This Row],[budget]]=0,0,SUM((Movie[[#This Row],[gross]]-Movie[[#This Row],[budget]])/Movie[[#This Row],[budget]]))</f>
        <v>0</v>
      </c>
    </row>
    <row r="2593" spans="1:18" x14ac:dyDescent="0.3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 s="1">
        <v>13000000</v>
      </c>
      <c r="M2593" s="1">
        <v>3134381</v>
      </c>
      <c r="N2593" t="s">
        <v>6268</v>
      </c>
      <c r="O2593">
        <v>97</v>
      </c>
      <c r="P2593">
        <f>VLOOKUP(D2593,CPI[],2,FALSE)</f>
        <v>148.19999999999999</v>
      </c>
      <c r="Q2593" s="5">
        <f>SUM(Movie[[#This Row],[gross]]*((VLOOKUP(2024,CPI[],2,FALSE))/Movie[[#This Row],[CPI numbers]]))</f>
        <v>6634651.28002699</v>
      </c>
      <c r="R2593" s="4">
        <f>IF(Movie[[#This Row],[budget]]=0,0,SUM((Movie[[#This Row],[gross]]-Movie[[#This Row],[budget]])/Movie[[#This Row],[budget]]))</f>
        <v>-0.75889376923076923</v>
      </c>
    </row>
    <row r="2594" spans="1:18" x14ac:dyDescent="0.3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 s="1">
        <v>6000000</v>
      </c>
      <c r="M2594" s="1">
        <v>48424341</v>
      </c>
      <c r="N2594" t="s">
        <v>61</v>
      </c>
      <c r="O2594">
        <v>112</v>
      </c>
      <c r="P2594">
        <f>VLOOKUP(D2594,CPI[],2,FALSE)</f>
        <v>148.19999999999999</v>
      </c>
      <c r="Q2594" s="5">
        <f>SUM(Movie[[#This Row],[gross]]*((VLOOKUP(2024,CPI[],2,FALSE))/Movie[[#This Row],[CPI numbers]]))</f>
        <v>102501455.94939271</v>
      </c>
      <c r="R2594" s="4">
        <f>IF(Movie[[#This Row],[budget]]=0,0,SUM((Movie[[#This Row],[gross]]-Movie[[#This Row],[budget]])/Movie[[#This Row],[budget]]))</f>
        <v>7.0707234999999997</v>
      </c>
    </row>
    <row r="2595" spans="1:18" x14ac:dyDescent="0.3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 s="1">
        <v>50000000</v>
      </c>
      <c r="M2595" s="1">
        <v>16487349</v>
      </c>
      <c r="N2595" t="s">
        <v>5721</v>
      </c>
      <c r="O2595">
        <v>102</v>
      </c>
      <c r="P2595">
        <f>VLOOKUP(D2595,CPI[],2,FALSE)</f>
        <v>148.19999999999999</v>
      </c>
      <c r="Q2595" s="5">
        <f>SUM(Movie[[#This Row],[gross]]*((VLOOKUP(2024,CPI[],2,FALSE))/Movie[[#This Row],[CPI numbers]]))</f>
        <v>34899334.556680158</v>
      </c>
      <c r="R2595" s="4">
        <f>IF(Movie[[#This Row],[budget]]=0,0,SUM((Movie[[#This Row],[gross]]-Movie[[#This Row],[budget]])/Movie[[#This Row],[budget]]))</f>
        <v>-0.67025301999999998</v>
      </c>
    </row>
    <row r="2596" spans="1:18" x14ac:dyDescent="0.3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 s="1">
        <v>15000000</v>
      </c>
      <c r="M2596" s="1">
        <v>3038499</v>
      </c>
      <c r="N2596" t="s">
        <v>5665</v>
      </c>
      <c r="O2596">
        <v>99</v>
      </c>
      <c r="P2596">
        <f>VLOOKUP(D2596,CPI[],2,FALSE)</f>
        <v>148.19999999999999</v>
      </c>
      <c r="Q2596" s="5">
        <f>SUM(Movie[[#This Row],[gross]]*((VLOOKUP(2024,CPI[],2,FALSE))/Movie[[#This Row],[CPI numbers]]))</f>
        <v>6431694.576923077</v>
      </c>
      <c r="R2596" s="4">
        <f>IF(Movie[[#This Row],[budget]]=0,0,SUM((Movie[[#This Row],[gross]]-Movie[[#This Row],[budget]])/Movie[[#This Row],[budget]]))</f>
        <v>-0.79743339999999996</v>
      </c>
    </row>
    <row r="2597" spans="1:18" x14ac:dyDescent="0.3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 s="1">
        <v>11391093</v>
      </c>
      <c r="N2597" t="s">
        <v>2100</v>
      </c>
      <c r="O2597">
        <v>93</v>
      </c>
      <c r="P2597">
        <f>VLOOKUP(D2597,CPI[],2,FALSE)</f>
        <v>148.19999999999999</v>
      </c>
      <c r="Q2597" s="5">
        <f>SUM(Movie[[#This Row],[gross]]*((VLOOKUP(2024,CPI[],2,FALSE))/Movie[[#This Row],[CPI numbers]]))</f>
        <v>24111915.479757085</v>
      </c>
      <c r="R2597" s="4">
        <f>IF(Movie[[#This Row],[budget]]=0,0,SUM((Movie[[#This Row],[gross]]-Movie[[#This Row],[budget]])/Movie[[#This Row],[budget]]))</f>
        <v>0</v>
      </c>
    </row>
    <row r="2598" spans="1:18" x14ac:dyDescent="0.3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 s="1">
        <v>2300000</v>
      </c>
      <c r="M2598" s="1">
        <v>1095885</v>
      </c>
      <c r="N2598" t="s">
        <v>7526</v>
      </c>
      <c r="O2598">
        <v>98</v>
      </c>
      <c r="P2598">
        <f>VLOOKUP(D2598,CPI[],2,FALSE)</f>
        <v>148.19999999999999</v>
      </c>
      <c r="Q2598" s="5">
        <f>SUM(Movie[[#This Row],[gross]]*((VLOOKUP(2024,CPI[],2,FALSE))/Movie[[#This Row],[CPI numbers]]))</f>
        <v>2319697.1963562751</v>
      </c>
      <c r="R2598" s="4">
        <f>IF(Movie[[#This Row],[budget]]=0,0,SUM((Movie[[#This Row],[gross]]-Movie[[#This Row],[budget]])/Movie[[#This Row],[budget]]))</f>
        <v>-0.52352826086956517</v>
      </c>
    </row>
    <row r="2599" spans="1:18" x14ac:dyDescent="0.3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 s="1">
        <v>9979683</v>
      </c>
      <c r="N2599" t="s">
        <v>8319</v>
      </c>
      <c r="O2599">
        <v>94</v>
      </c>
      <c r="P2599">
        <f>VLOOKUP(D2599,CPI[],2,FALSE)</f>
        <v>148.19999999999999</v>
      </c>
      <c r="Q2599" s="5">
        <f>SUM(Movie[[#This Row],[gross]]*((VLOOKUP(2024,CPI[],2,FALSE))/Movie[[#This Row],[CPI numbers]]))</f>
        <v>21124335.742914978</v>
      </c>
      <c r="R2599" s="4">
        <f>IF(Movie[[#This Row],[budget]]=0,0,SUM((Movie[[#This Row],[gross]]-Movie[[#This Row],[budget]])/Movie[[#This Row],[budget]]))</f>
        <v>0</v>
      </c>
    </row>
    <row r="2600" spans="1:18" x14ac:dyDescent="0.3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 s="1">
        <v>16453258</v>
      </c>
      <c r="N2600" t="s">
        <v>2026</v>
      </c>
      <c r="O2600">
        <v>96</v>
      </c>
      <c r="P2600">
        <f>VLOOKUP(D2600,CPI[],2,FALSE)</f>
        <v>148.19999999999999</v>
      </c>
      <c r="Q2600" s="5">
        <f>SUM(Movie[[#This Row],[gross]]*((VLOOKUP(2024,CPI[],2,FALSE))/Movie[[#This Row],[CPI numbers]]))</f>
        <v>34827172.973009445</v>
      </c>
      <c r="R2600" s="4">
        <f>IF(Movie[[#This Row],[budget]]=0,0,SUM((Movie[[#This Row],[gross]]-Movie[[#This Row],[budget]])/Movie[[#This Row],[budget]]))</f>
        <v>0</v>
      </c>
    </row>
    <row r="2601" spans="1:18" x14ac:dyDescent="0.3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 s="1">
        <v>3500000</v>
      </c>
      <c r="M2601" s="1">
        <v>8094616</v>
      </c>
      <c r="N2601" t="s">
        <v>8325</v>
      </c>
      <c r="O2601">
        <v>114</v>
      </c>
      <c r="P2601">
        <f>VLOOKUP(D2601,CPI[],2,FALSE)</f>
        <v>148.19999999999999</v>
      </c>
      <c r="Q2601" s="5">
        <f>SUM(Movie[[#This Row],[gross]]*((VLOOKUP(2024,CPI[],2,FALSE))/Movie[[#This Row],[CPI numbers]]))</f>
        <v>17134150.062078271</v>
      </c>
      <c r="R2601" s="4">
        <f>IF(Movie[[#This Row],[budget]]=0,0,SUM((Movie[[#This Row],[gross]]-Movie[[#This Row],[budget]])/Movie[[#This Row],[budget]]))</f>
        <v>1.3127474285714287</v>
      </c>
    </row>
    <row r="2602" spans="1:18" x14ac:dyDescent="0.3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 s="1">
        <v>8647042</v>
      </c>
      <c r="N2602" t="s">
        <v>5721</v>
      </c>
      <c r="O2602">
        <v>109</v>
      </c>
      <c r="P2602">
        <f>VLOOKUP(D2602,CPI[],2,FALSE)</f>
        <v>148.19999999999999</v>
      </c>
      <c r="Q2602" s="5">
        <f>SUM(Movie[[#This Row],[gross]]*((VLOOKUP(2024,CPI[],2,FALSE))/Movie[[#This Row],[CPI numbers]]))</f>
        <v>18303489.037786774</v>
      </c>
      <c r="R2602" s="4">
        <f>IF(Movie[[#This Row],[budget]]=0,0,SUM((Movie[[#This Row],[gross]]-Movie[[#This Row],[budget]])/Movie[[#This Row],[budget]]))</f>
        <v>0</v>
      </c>
    </row>
    <row r="2603" spans="1:18" x14ac:dyDescent="0.3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 s="1">
        <v>2694234</v>
      </c>
      <c r="N2603" t="s">
        <v>8332</v>
      </c>
      <c r="O2603">
        <v>101</v>
      </c>
      <c r="P2603">
        <f>VLOOKUP(D2603,CPI[],2,FALSE)</f>
        <v>148.19999999999999</v>
      </c>
      <c r="Q2603" s="5">
        <f>SUM(Movie[[#This Row],[gross]]*((VLOOKUP(2024,CPI[],2,FALSE))/Movie[[#This Row],[CPI numbers]]))</f>
        <v>5702977.0971659916</v>
      </c>
      <c r="R2603" s="4">
        <f>IF(Movie[[#This Row],[budget]]=0,0,SUM((Movie[[#This Row],[gross]]-Movie[[#This Row],[budget]])/Movie[[#This Row],[budget]]))</f>
        <v>0</v>
      </c>
    </row>
    <row r="2604" spans="1:18" x14ac:dyDescent="0.3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 s="1">
        <v>2392589</v>
      </c>
      <c r="N2604" t="s">
        <v>1985</v>
      </c>
      <c r="O2604">
        <v>100</v>
      </c>
      <c r="P2604">
        <f>VLOOKUP(D2604,CPI[],2,FALSE)</f>
        <v>148.19999999999999</v>
      </c>
      <c r="Q2604" s="5">
        <f>SUM(Movie[[#This Row],[gross]]*((VLOOKUP(2024,CPI[],2,FALSE))/Movie[[#This Row],[CPI numbers]]))</f>
        <v>5064474.8265856951</v>
      </c>
      <c r="R2604" s="4">
        <f>IF(Movie[[#This Row],[budget]]=0,0,SUM((Movie[[#This Row],[gross]]-Movie[[#This Row],[budget]])/Movie[[#This Row],[budget]]))</f>
        <v>0</v>
      </c>
    </row>
    <row r="2605" spans="1:18" x14ac:dyDescent="0.3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 s="1">
        <v>2000000</v>
      </c>
      <c r="M2605" s="1">
        <v>2260622</v>
      </c>
      <c r="N2605" t="s">
        <v>8336</v>
      </c>
      <c r="O2605">
        <v>85</v>
      </c>
      <c r="P2605">
        <f>VLOOKUP(D2605,CPI[],2,FALSE)</f>
        <v>148.19999999999999</v>
      </c>
      <c r="Q2605" s="5">
        <f>SUM(Movie[[#This Row],[gross]]*((VLOOKUP(2024,CPI[],2,FALSE))/Movie[[#This Row],[CPI numbers]]))</f>
        <v>4785135.7719298247</v>
      </c>
      <c r="R2605" s="4">
        <f>IF(Movie[[#This Row],[budget]]=0,0,SUM((Movie[[#This Row],[gross]]-Movie[[#This Row],[budget]])/Movie[[#This Row],[budget]]))</f>
        <v>0.13031100000000001</v>
      </c>
    </row>
    <row r="2606" spans="1:18" x14ac:dyDescent="0.3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 s="1">
        <v>60000000</v>
      </c>
      <c r="M2606" s="1">
        <v>18272894</v>
      </c>
      <c r="N2606" t="s">
        <v>8339</v>
      </c>
      <c r="O2606">
        <v>108</v>
      </c>
      <c r="P2606">
        <f>VLOOKUP(D2606,CPI[],2,FALSE)</f>
        <v>148.19999999999999</v>
      </c>
      <c r="Q2606" s="5">
        <f>SUM(Movie[[#This Row],[gross]]*((VLOOKUP(2024,CPI[],2,FALSE))/Movie[[#This Row],[CPI numbers]]))</f>
        <v>38678858.622132249</v>
      </c>
      <c r="R2606" s="4">
        <f>IF(Movie[[#This Row],[budget]]=0,0,SUM((Movie[[#This Row],[gross]]-Movie[[#This Row],[budget]])/Movie[[#This Row],[budget]]))</f>
        <v>-0.69545176666666664</v>
      </c>
    </row>
    <row r="2607" spans="1:18" x14ac:dyDescent="0.3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 s="1">
        <v>15000000</v>
      </c>
      <c r="M2607" s="1">
        <v>6821850</v>
      </c>
      <c r="N2607" t="s">
        <v>2100</v>
      </c>
      <c r="O2607">
        <v>97</v>
      </c>
      <c r="P2607">
        <f>VLOOKUP(D2607,CPI[],2,FALSE)</f>
        <v>148.19999999999999</v>
      </c>
      <c r="Q2607" s="5">
        <f>SUM(Movie[[#This Row],[gross]]*((VLOOKUP(2024,CPI[],2,FALSE))/Movie[[#This Row],[CPI numbers]]))</f>
        <v>14440042.813765181</v>
      </c>
      <c r="R2607" s="4">
        <f>IF(Movie[[#This Row],[budget]]=0,0,SUM((Movie[[#This Row],[gross]]-Movie[[#This Row],[budget]])/Movie[[#This Row],[budget]]))</f>
        <v>-0.54520999999999997</v>
      </c>
    </row>
    <row r="2608" spans="1:18" x14ac:dyDescent="0.3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 s="1">
        <v>30000000</v>
      </c>
      <c r="M2608" s="1">
        <v>3180674</v>
      </c>
      <c r="N2608" t="s">
        <v>5510</v>
      </c>
      <c r="O2608">
        <v>101</v>
      </c>
      <c r="P2608">
        <f>VLOOKUP(D2608,CPI[],2,FALSE)</f>
        <v>148.19999999999999</v>
      </c>
      <c r="Q2608" s="5">
        <f>SUM(Movie[[#This Row],[gross]]*((VLOOKUP(2024,CPI[],2,FALSE))/Movie[[#This Row],[CPI numbers]]))</f>
        <v>6732641.2537112013</v>
      </c>
      <c r="R2608" s="4">
        <f>IF(Movie[[#This Row],[budget]]=0,0,SUM((Movie[[#This Row],[gross]]-Movie[[#This Row],[budget]])/Movie[[#This Row],[budget]]))</f>
        <v>-0.8939775333333333</v>
      </c>
    </row>
    <row r="2609" spans="1:18" x14ac:dyDescent="0.3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 s="1">
        <v>19281235</v>
      </c>
      <c r="N2609" t="s">
        <v>5788</v>
      </c>
      <c r="O2609">
        <v>100</v>
      </c>
      <c r="P2609">
        <f>VLOOKUP(D2609,CPI[],2,FALSE)</f>
        <v>148.19999999999999</v>
      </c>
      <c r="Q2609" s="5">
        <f>SUM(Movie[[#This Row],[gross]]*((VLOOKUP(2024,CPI[],2,FALSE))/Movie[[#This Row],[CPI numbers]]))</f>
        <v>40813248.444669366</v>
      </c>
      <c r="R2609" s="4">
        <f>IF(Movie[[#This Row],[budget]]=0,0,SUM((Movie[[#This Row],[gross]]-Movie[[#This Row],[budget]])/Movie[[#This Row],[budget]]))</f>
        <v>0</v>
      </c>
    </row>
    <row r="2610" spans="1:18" x14ac:dyDescent="0.3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 s="1">
        <v>17080000</v>
      </c>
      <c r="M2610" s="1">
        <v>21011318</v>
      </c>
      <c r="N2610" t="s">
        <v>5721</v>
      </c>
      <c r="O2610">
        <v>107</v>
      </c>
      <c r="P2610">
        <f>VLOOKUP(D2610,CPI[],2,FALSE)</f>
        <v>148.19999999999999</v>
      </c>
      <c r="Q2610" s="5">
        <f>SUM(Movie[[#This Row],[gross]]*((VLOOKUP(2024,CPI[],2,FALSE))/Movie[[#This Row],[CPI numbers]]))</f>
        <v>44475374.201079622</v>
      </c>
      <c r="R2610" s="4">
        <f>IF(Movie[[#This Row],[budget]]=0,0,SUM((Movie[[#This Row],[gross]]-Movie[[#This Row],[budget]])/Movie[[#This Row],[budget]]))</f>
        <v>0.2301708430913349</v>
      </c>
    </row>
    <row r="2611" spans="1:18" x14ac:dyDescent="0.3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 s="1">
        <v>200151</v>
      </c>
      <c r="N2611" t="s">
        <v>7695</v>
      </c>
      <c r="O2611">
        <v>86</v>
      </c>
      <c r="P2611">
        <f>VLOOKUP(D2611,CPI[],2,FALSE)</f>
        <v>148.19999999999999</v>
      </c>
      <c r="Q2611" s="5">
        <f>SUM(Movie[[#This Row],[gross]]*((VLOOKUP(2024,CPI[],2,FALSE))/Movie[[#This Row],[CPI numbers]]))</f>
        <v>423666.45546558703</v>
      </c>
      <c r="R2611" s="4">
        <f>IF(Movie[[#This Row],[budget]]=0,0,SUM((Movie[[#This Row],[gross]]-Movie[[#This Row],[budget]])/Movie[[#This Row],[budget]]))</f>
        <v>0</v>
      </c>
    </row>
    <row r="2612" spans="1:18" x14ac:dyDescent="0.3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 s="1">
        <v>3062530</v>
      </c>
      <c r="N2612" t="s">
        <v>8353</v>
      </c>
      <c r="O2612">
        <v>97</v>
      </c>
      <c r="P2612">
        <f>VLOOKUP(D2612,CPI[],2,FALSE)</f>
        <v>148.19999999999999</v>
      </c>
      <c r="Q2612" s="5">
        <f>SUM(Movie[[#This Row],[gross]]*((VLOOKUP(2024,CPI[],2,FALSE))/Movie[[#This Row],[CPI numbers]]))</f>
        <v>6482561.8151147095</v>
      </c>
      <c r="R2612" s="4">
        <f>IF(Movie[[#This Row],[budget]]=0,0,SUM((Movie[[#This Row],[gross]]-Movie[[#This Row],[budget]])/Movie[[#This Row],[budget]]))</f>
        <v>0</v>
      </c>
    </row>
    <row r="2613" spans="1:18" x14ac:dyDescent="0.3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 s="1">
        <v>10000000</v>
      </c>
      <c r="M2613" s="1">
        <v>29392418</v>
      </c>
      <c r="N2613" t="s">
        <v>8000</v>
      </c>
      <c r="O2613">
        <v>108</v>
      </c>
      <c r="P2613">
        <f>VLOOKUP(D2613,CPI[],2,FALSE)</f>
        <v>148.19999999999999</v>
      </c>
      <c r="Q2613" s="5">
        <f>SUM(Movie[[#This Row],[gross]]*((VLOOKUP(2024,CPI[],2,FALSE))/Movie[[#This Row],[CPI numbers]]))</f>
        <v>62215934.727395408</v>
      </c>
      <c r="R2613" s="4">
        <f>IF(Movie[[#This Row],[budget]]=0,0,SUM((Movie[[#This Row],[gross]]-Movie[[#This Row],[budget]])/Movie[[#This Row],[budget]]))</f>
        <v>1.9392418</v>
      </c>
    </row>
    <row r="2614" spans="1:18" x14ac:dyDescent="0.3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 s="1">
        <v>16821273</v>
      </c>
      <c r="N2614" t="s">
        <v>8356</v>
      </c>
      <c r="O2614">
        <v>98</v>
      </c>
      <c r="P2614">
        <f>VLOOKUP(D2614,CPI[],2,FALSE)</f>
        <v>148.19999999999999</v>
      </c>
      <c r="Q2614" s="5">
        <f>SUM(Movie[[#This Row],[gross]]*((VLOOKUP(2024,CPI[],2,FALSE))/Movie[[#This Row],[CPI numbers]]))</f>
        <v>35606162.88866397</v>
      </c>
      <c r="R2614" s="4">
        <f>IF(Movie[[#This Row],[budget]]=0,0,SUM((Movie[[#This Row],[gross]]-Movie[[#This Row],[budget]])/Movie[[#This Row],[budget]]))</f>
        <v>0</v>
      </c>
    </row>
    <row r="2615" spans="1:18" x14ac:dyDescent="0.3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 s="1">
        <v>190749</v>
      </c>
      <c r="N2615" t="s">
        <v>4940</v>
      </c>
      <c r="O2615">
        <v>108</v>
      </c>
      <c r="P2615">
        <f>VLOOKUP(D2615,CPI[],2,FALSE)</f>
        <v>148.19999999999999</v>
      </c>
      <c r="Q2615" s="5">
        <f>SUM(Movie[[#This Row],[gross]]*((VLOOKUP(2024,CPI[],2,FALSE))/Movie[[#This Row],[CPI numbers]]))</f>
        <v>403764.92105263157</v>
      </c>
      <c r="R2615" s="4">
        <f>IF(Movie[[#This Row],[budget]]=0,0,SUM((Movie[[#This Row],[gross]]-Movie[[#This Row],[budget]])/Movie[[#This Row],[budget]]))</f>
        <v>0</v>
      </c>
    </row>
    <row r="2616" spans="1:18" x14ac:dyDescent="0.3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 s="1">
        <v>700000</v>
      </c>
      <c r="M2616" s="1">
        <v>382928</v>
      </c>
      <c r="N2616" t="s">
        <v>7187</v>
      </c>
      <c r="O2616">
        <v>93</v>
      </c>
      <c r="P2616">
        <f>VLOOKUP(D2616,CPI[],2,FALSE)</f>
        <v>148.19999999999999</v>
      </c>
      <c r="Q2616" s="5">
        <f>SUM(Movie[[#This Row],[gross]]*((VLOOKUP(2024,CPI[],2,FALSE))/Movie[[#This Row],[CPI numbers]]))</f>
        <v>810556.77192982449</v>
      </c>
      <c r="R2616" s="4">
        <f>IF(Movie[[#This Row],[budget]]=0,0,SUM((Movie[[#This Row],[gross]]-Movie[[#This Row],[budget]])/Movie[[#This Row],[budget]]))</f>
        <v>-0.45295999999999997</v>
      </c>
    </row>
    <row r="2617" spans="1:18" x14ac:dyDescent="0.3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 s="1">
        <v>45000000</v>
      </c>
      <c r="M2617" s="1">
        <v>30806194</v>
      </c>
      <c r="N2617" t="s">
        <v>8364</v>
      </c>
      <c r="O2617">
        <v>123</v>
      </c>
      <c r="P2617">
        <f>VLOOKUP(D2617,CPI[],2,FALSE)</f>
        <v>148.19999999999999</v>
      </c>
      <c r="Q2617" s="5">
        <f>SUM(Movie[[#This Row],[gross]]*((VLOOKUP(2024,CPI[],2,FALSE))/Movie[[#This Row],[CPI numbers]]))</f>
        <v>65208522.657219969</v>
      </c>
      <c r="R2617" s="4">
        <f>IF(Movie[[#This Row],[budget]]=0,0,SUM((Movie[[#This Row],[gross]]-Movie[[#This Row],[budget]])/Movie[[#This Row],[budget]]))</f>
        <v>-0.31541791111111112</v>
      </c>
    </row>
    <row r="2618" spans="1:18" x14ac:dyDescent="0.3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 s="1">
        <v>71368</v>
      </c>
      <c r="N2618" t="s">
        <v>1056</v>
      </c>
      <c r="O2618">
        <v>76</v>
      </c>
      <c r="P2618">
        <f>VLOOKUP(D2618,CPI[],2,FALSE)</f>
        <v>148.19999999999999</v>
      </c>
      <c r="Q2618" s="5">
        <f>SUM(Movie[[#This Row],[gross]]*((VLOOKUP(2024,CPI[],2,FALSE))/Movie[[#This Row],[CPI numbers]]))</f>
        <v>151067.08232118757</v>
      </c>
      <c r="R2618" s="4">
        <f>IF(Movie[[#This Row],[budget]]=0,0,SUM((Movie[[#This Row],[gross]]-Movie[[#This Row],[budget]])/Movie[[#This Row],[budget]]))</f>
        <v>0</v>
      </c>
    </row>
    <row r="2619" spans="1:18" x14ac:dyDescent="0.3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 s="1">
        <v>200000</v>
      </c>
      <c r="N2619" t="s">
        <v>8371</v>
      </c>
      <c r="O2619">
        <v>92</v>
      </c>
      <c r="P2619">
        <f>VLOOKUP(D2619,CPI[],2,FALSE)</f>
        <v>148.19999999999999</v>
      </c>
      <c r="Q2619" s="5">
        <f>SUM(Movie[[#This Row],[gross]]*((VLOOKUP(2024,CPI[],2,FALSE))/Movie[[#This Row],[CPI numbers]]))</f>
        <v>0</v>
      </c>
      <c r="R2619" s="4">
        <f>IF(Movie[[#This Row],[budget]]=0,0,SUM((Movie[[#This Row],[gross]]-Movie[[#This Row],[budget]])/Movie[[#This Row],[budget]]))</f>
        <v>-1</v>
      </c>
    </row>
    <row r="2620" spans="1:18" x14ac:dyDescent="0.3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 s="1">
        <v>30000000</v>
      </c>
      <c r="M2620" s="1">
        <v>7941977</v>
      </c>
      <c r="N2620" t="s">
        <v>31</v>
      </c>
      <c r="O2620">
        <v>92</v>
      </c>
      <c r="P2620">
        <f>VLOOKUP(D2620,CPI[],2,FALSE)</f>
        <v>148.19999999999999</v>
      </c>
      <c r="Q2620" s="5">
        <f>SUM(Movie[[#This Row],[gross]]*((VLOOKUP(2024,CPI[],2,FALSE))/Movie[[#This Row],[CPI numbers]]))</f>
        <v>16811053.879217274</v>
      </c>
      <c r="R2620" s="4">
        <f>IF(Movie[[#This Row],[budget]]=0,0,SUM((Movie[[#This Row],[gross]]-Movie[[#This Row],[budget]])/Movie[[#This Row],[budget]]))</f>
        <v>-0.73526743333333333</v>
      </c>
    </row>
    <row r="2621" spans="1:18" x14ac:dyDescent="0.3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 s="1">
        <v>319123</v>
      </c>
      <c r="N2621" t="s">
        <v>8376</v>
      </c>
      <c r="O2621">
        <v>82</v>
      </c>
      <c r="P2621">
        <f>VLOOKUP(D2621,CPI[],2,FALSE)</f>
        <v>148.19999999999999</v>
      </c>
      <c r="Q2621" s="5">
        <f>SUM(Movie[[#This Row],[gross]]*((VLOOKUP(2024,CPI[],2,FALSE))/Movie[[#This Row],[CPI numbers]]))</f>
        <v>675498.54993252363</v>
      </c>
      <c r="R2621" s="4">
        <f>IF(Movie[[#This Row],[budget]]=0,0,SUM((Movie[[#This Row],[gross]]-Movie[[#This Row],[budget]])/Movie[[#This Row],[budget]]))</f>
        <v>0</v>
      </c>
    </row>
    <row r="2622" spans="1:18" x14ac:dyDescent="0.3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 s="1">
        <v>3430583</v>
      </c>
      <c r="N2622" t="s">
        <v>2092</v>
      </c>
      <c r="O2622">
        <v>106</v>
      </c>
      <c r="P2622">
        <f>VLOOKUP(D2622,CPI[],2,FALSE)</f>
        <v>148.19999999999999</v>
      </c>
      <c r="Q2622" s="5">
        <f>SUM(Movie[[#This Row],[gross]]*((VLOOKUP(2024,CPI[],2,FALSE))/Movie[[#This Row],[CPI numbers]]))</f>
        <v>7261632.166666666</v>
      </c>
      <c r="R2622" s="4">
        <f>IF(Movie[[#This Row],[budget]]=0,0,SUM((Movie[[#This Row],[gross]]-Movie[[#This Row],[budget]])/Movie[[#This Row],[budget]]))</f>
        <v>0</v>
      </c>
    </row>
    <row r="2623" spans="1:18" x14ac:dyDescent="0.3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 s="1">
        <v>1600226</v>
      </c>
      <c r="N2623" t="s">
        <v>8384</v>
      </c>
      <c r="O2623">
        <v>111</v>
      </c>
      <c r="P2623">
        <f>VLOOKUP(D2623,CPI[],2,FALSE)</f>
        <v>148.19999999999999</v>
      </c>
      <c r="Q2623" s="5">
        <f>SUM(Movie[[#This Row],[gross]]*((VLOOKUP(2024,CPI[],2,FALSE))/Movie[[#This Row],[CPI numbers]]))</f>
        <v>3387253.0107962214</v>
      </c>
      <c r="R2623" s="4">
        <f>IF(Movie[[#This Row],[budget]]=0,0,SUM((Movie[[#This Row],[gross]]-Movie[[#This Row],[budget]])/Movie[[#This Row],[budget]]))</f>
        <v>0</v>
      </c>
    </row>
    <row r="2624" spans="1:18" x14ac:dyDescent="0.3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 s="1">
        <v>4165845</v>
      </c>
      <c r="N2624" t="s">
        <v>6564</v>
      </c>
      <c r="O2624">
        <v>98</v>
      </c>
      <c r="P2624">
        <f>VLOOKUP(D2624,CPI[],2,FALSE)</f>
        <v>148.19999999999999</v>
      </c>
      <c r="Q2624" s="5">
        <f>SUM(Movie[[#This Row],[gross]]*((VLOOKUP(2024,CPI[],2,FALSE))/Movie[[#This Row],[CPI numbers]]))</f>
        <v>8817986.346153846</v>
      </c>
      <c r="R2624" s="4">
        <f>IF(Movie[[#This Row],[budget]]=0,0,SUM((Movie[[#This Row],[gross]]-Movie[[#This Row],[budget]])/Movie[[#This Row],[budget]]))</f>
        <v>0</v>
      </c>
    </row>
    <row r="2625" spans="1:18" x14ac:dyDescent="0.3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 s="1">
        <v>7000000</v>
      </c>
      <c r="M2625" s="1">
        <v>2144667</v>
      </c>
      <c r="N2625" t="s">
        <v>7526</v>
      </c>
      <c r="O2625">
        <v>125</v>
      </c>
      <c r="P2625">
        <f>VLOOKUP(D2625,CPI[],2,FALSE)</f>
        <v>148.19999999999999</v>
      </c>
      <c r="Q2625" s="5">
        <f>SUM(Movie[[#This Row],[gross]]*((VLOOKUP(2024,CPI[],2,FALSE))/Movie[[#This Row],[CPI numbers]]))</f>
        <v>4539689.8643724695</v>
      </c>
      <c r="R2625" s="4">
        <f>IF(Movie[[#This Row],[budget]]=0,0,SUM((Movie[[#This Row],[gross]]-Movie[[#This Row],[budget]])/Movie[[#This Row],[budget]]))</f>
        <v>-0.69361899999999999</v>
      </c>
    </row>
    <row r="2626" spans="1:18" x14ac:dyDescent="0.3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 s="1">
        <v>3200000</v>
      </c>
      <c r="M2626" s="1">
        <v>7266973</v>
      </c>
      <c r="N2626" t="s">
        <v>8392</v>
      </c>
      <c r="O2626">
        <v>101</v>
      </c>
      <c r="P2626">
        <f>VLOOKUP(D2626,CPI[],2,FALSE)</f>
        <v>148.19999999999999</v>
      </c>
      <c r="Q2626" s="5">
        <f>SUM(Movie[[#This Row],[gross]]*((VLOOKUP(2024,CPI[],2,FALSE))/Movie[[#This Row],[CPI numbers]]))</f>
        <v>15382249.865721997</v>
      </c>
      <c r="R2626" s="4">
        <f>IF(Movie[[#This Row],[budget]]=0,0,SUM((Movie[[#This Row],[gross]]-Movie[[#This Row],[budget]])/Movie[[#This Row],[budget]]))</f>
        <v>1.2709290625</v>
      </c>
    </row>
    <row r="2627" spans="1:18" x14ac:dyDescent="0.3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 s="1">
        <v>1900000</v>
      </c>
      <c r="M2627" s="1">
        <v>763847</v>
      </c>
      <c r="N2627" t="s">
        <v>8397</v>
      </c>
      <c r="O2627">
        <v>113</v>
      </c>
      <c r="P2627">
        <f>VLOOKUP(D2627,CPI[],2,FALSE)</f>
        <v>148.19999999999999</v>
      </c>
      <c r="Q2627" s="5">
        <f>SUM(Movie[[#This Row],[gross]]*((VLOOKUP(2024,CPI[],2,FALSE))/Movie[[#This Row],[CPI numbers]]))</f>
        <v>1616861.0249662618</v>
      </c>
      <c r="R2627" s="4">
        <f>IF(Movie[[#This Row],[budget]]=0,0,SUM((Movie[[#This Row],[gross]]-Movie[[#This Row],[budget]])/Movie[[#This Row],[budget]]))</f>
        <v>-0.59797526315789473</v>
      </c>
    </row>
    <row r="2628" spans="1:18" x14ac:dyDescent="0.3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 s="1">
        <v>2800000</v>
      </c>
      <c r="M2628" s="1">
        <v>2313461</v>
      </c>
      <c r="N2628" t="s">
        <v>8400</v>
      </c>
      <c r="O2628">
        <v>135</v>
      </c>
      <c r="P2628">
        <f>VLOOKUP(D2628,CPI[],2,FALSE)</f>
        <v>148.19999999999999</v>
      </c>
      <c r="Q2628" s="5">
        <f>SUM(Movie[[#This Row],[gross]]*((VLOOKUP(2024,CPI[],2,FALSE))/Movie[[#This Row],[CPI numbers]]))</f>
        <v>4896981.8873144398</v>
      </c>
      <c r="R2628" s="4">
        <f>IF(Movie[[#This Row],[budget]]=0,0,SUM((Movie[[#This Row],[gross]]-Movie[[#This Row],[budget]])/Movie[[#This Row],[budget]]))</f>
        <v>-0.17376392857142858</v>
      </c>
    </row>
    <row r="2629" spans="1:18" x14ac:dyDescent="0.3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 s="1">
        <v>12712</v>
      </c>
      <c r="N2629" t="s">
        <v>617</v>
      </c>
      <c r="O2629">
        <v>94</v>
      </c>
      <c r="P2629">
        <f>VLOOKUP(D2629,CPI[],2,FALSE)</f>
        <v>148.19999999999999</v>
      </c>
      <c r="Q2629" s="5">
        <f>SUM(Movie[[#This Row],[gross]]*((VLOOKUP(2024,CPI[],2,FALSE))/Movie[[#This Row],[CPI numbers]]))</f>
        <v>26907.92442645074</v>
      </c>
      <c r="R2629" s="4">
        <f>IF(Movie[[#This Row],[budget]]=0,0,SUM((Movie[[#This Row],[gross]]-Movie[[#This Row],[budget]])/Movie[[#This Row],[budget]]))</f>
        <v>0</v>
      </c>
    </row>
    <row r="2630" spans="1:18" x14ac:dyDescent="0.3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 s="1">
        <v>10500000</v>
      </c>
      <c r="M2630" s="1">
        <v>123509</v>
      </c>
      <c r="N2630" t="s">
        <v>6268</v>
      </c>
      <c r="O2630">
        <v>99</v>
      </c>
      <c r="P2630">
        <f>VLOOKUP(D2630,CPI[],2,FALSE)</f>
        <v>148.19999999999999</v>
      </c>
      <c r="Q2630" s="5">
        <f>SUM(Movie[[#This Row],[gross]]*((VLOOKUP(2024,CPI[],2,FALSE))/Movie[[#This Row],[CPI numbers]]))</f>
        <v>261435.7172739541</v>
      </c>
      <c r="R2630" s="4">
        <f>IF(Movie[[#This Row],[budget]]=0,0,SUM((Movie[[#This Row],[gross]]-Movie[[#This Row],[budget]])/Movie[[#This Row],[budget]]))</f>
        <v>-0.98823723809523811</v>
      </c>
    </row>
    <row r="2631" spans="1:18" x14ac:dyDescent="0.3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 s="1">
        <v>766464</v>
      </c>
      <c r="N2631" t="s">
        <v>6687</v>
      </c>
      <c r="O2631">
        <v>100</v>
      </c>
      <c r="P2631">
        <f>VLOOKUP(D2631,CPI[],2,FALSE)</f>
        <v>148.19999999999999</v>
      </c>
      <c r="Q2631" s="5">
        <f>SUM(Movie[[#This Row],[gross]]*((VLOOKUP(2024,CPI[],2,FALSE))/Movie[[#This Row],[CPI numbers]]))</f>
        <v>1622400.5182186235</v>
      </c>
      <c r="R2631" s="4">
        <f>IF(Movie[[#This Row],[budget]]=0,0,SUM((Movie[[#This Row],[gross]]-Movie[[#This Row],[budget]])/Movie[[#This Row],[budget]]))</f>
        <v>0</v>
      </c>
    </row>
    <row r="2632" spans="1:18" x14ac:dyDescent="0.3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 s="1">
        <v>15000000</v>
      </c>
      <c r="M2632" s="1">
        <v>1316865</v>
      </c>
      <c r="N2632" t="s">
        <v>61</v>
      </c>
      <c r="O2632">
        <v>108</v>
      </c>
      <c r="P2632">
        <f>VLOOKUP(D2632,CPI[],2,FALSE)</f>
        <v>148.19999999999999</v>
      </c>
      <c r="Q2632" s="5">
        <f>SUM(Movie[[#This Row],[gross]]*((VLOOKUP(2024,CPI[],2,FALSE))/Movie[[#This Row],[CPI numbers]]))</f>
        <v>2787453.1072874493</v>
      </c>
      <c r="R2632" s="4">
        <f>IF(Movie[[#This Row],[budget]]=0,0,SUM((Movie[[#This Row],[gross]]-Movie[[#This Row],[budget]])/Movie[[#This Row],[budget]]))</f>
        <v>-0.91220900000000005</v>
      </c>
    </row>
    <row r="2633" spans="1:18" x14ac:dyDescent="0.3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 s="1">
        <v>8880705</v>
      </c>
      <c r="N2633" t="s">
        <v>2092</v>
      </c>
      <c r="O2633">
        <v>110</v>
      </c>
      <c r="P2633">
        <f>VLOOKUP(D2633,CPI[],2,FALSE)</f>
        <v>148.19999999999999</v>
      </c>
      <c r="Q2633" s="5">
        <f>SUM(Movie[[#This Row],[gross]]*((VLOOKUP(2024,CPI[],2,FALSE))/Movie[[#This Row],[CPI numbers]]))</f>
        <v>18798091.48785425</v>
      </c>
      <c r="R2633" s="4">
        <f>IF(Movie[[#This Row],[budget]]=0,0,SUM((Movie[[#This Row],[gross]]-Movie[[#This Row],[budget]])/Movie[[#This Row],[budget]]))</f>
        <v>0</v>
      </c>
    </row>
    <row r="2634" spans="1:18" x14ac:dyDescent="0.3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 s="1">
        <v>40000000</v>
      </c>
      <c r="M2634" s="1">
        <v>1519366</v>
      </c>
      <c r="N2634" t="s">
        <v>23</v>
      </c>
      <c r="O2634">
        <v>122</v>
      </c>
      <c r="P2634">
        <f>VLOOKUP(D2634,CPI[],2,FALSE)</f>
        <v>148.19999999999999</v>
      </c>
      <c r="Q2634" s="5">
        <f>SUM(Movie[[#This Row],[gross]]*((VLOOKUP(2024,CPI[],2,FALSE))/Movie[[#This Row],[CPI numbers]]))</f>
        <v>3216093.8879892039</v>
      </c>
      <c r="R2634" s="4">
        <f>IF(Movie[[#This Row],[budget]]=0,0,SUM((Movie[[#This Row],[gross]]-Movie[[#This Row],[budget]])/Movie[[#This Row],[budget]]))</f>
        <v>-0.96201585000000001</v>
      </c>
    </row>
    <row r="2635" spans="1:18" x14ac:dyDescent="0.3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 s="1">
        <v>30000000</v>
      </c>
      <c r="M2635" s="1">
        <v>3783003</v>
      </c>
      <c r="N2635" t="s">
        <v>6531</v>
      </c>
      <c r="O2635">
        <v>112</v>
      </c>
      <c r="P2635">
        <f>VLOOKUP(D2635,CPI[],2,FALSE)</f>
        <v>148.19999999999999</v>
      </c>
      <c r="Q2635" s="5">
        <f>SUM(Movie[[#This Row],[gross]]*((VLOOKUP(2024,CPI[],2,FALSE))/Movie[[#This Row],[CPI numbers]]))</f>
        <v>8007611.6133603239</v>
      </c>
      <c r="R2635" s="4">
        <f>IF(Movie[[#This Row],[budget]]=0,0,SUM((Movie[[#This Row],[gross]]-Movie[[#This Row],[budget]])/Movie[[#This Row],[budget]]))</f>
        <v>-0.87389989999999995</v>
      </c>
    </row>
    <row r="2636" spans="1:18" x14ac:dyDescent="0.3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 s="1">
        <v>713234</v>
      </c>
      <c r="N2636" t="s">
        <v>4172</v>
      </c>
      <c r="O2636">
        <v>93</v>
      </c>
      <c r="P2636">
        <f>VLOOKUP(D2636,CPI[],2,FALSE)</f>
        <v>148.19999999999999</v>
      </c>
      <c r="Q2636" s="5">
        <f>SUM(Movie[[#This Row],[gross]]*((VLOOKUP(2024,CPI[],2,FALSE))/Movie[[#This Row],[CPI numbers]]))</f>
        <v>1509726.7597840754</v>
      </c>
      <c r="R2636" s="4">
        <f>IF(Movie[[#This Row],[budget]]=0,0,SUM((Movie[[#This Row],[gross]]-Movie[[#This Row],[budget]])/Movie[[#This Row],[budget]]))</f>
        <v>0</v>
      </c>
    </row>
    <row r="2637" spans="1:18" x14ac:dyDescent="0.3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 s="1">
        <v>538534</v>
      </c>
      <c r="N2637" t="s">
        <v>4070</v>
      </c>
      <c r="O2637">
        <v>115</v>
      </c>
      <c r="P2637">
        <f>VLOOKUP(D2637,CPI[],2,FALSE)</f>
        <v>148.19999999999999</v>
      </c>
      <c r="Q2637" s="5">
        <f>SUM(Movie[[#This Row],[gross]]*((VLOOKUP(2024,CPI[],2,FALSE))/Movie[[#This Row],[CPI numbers]]))</f>
        <v>1139933.3049932523</v>
      </c>
      <c r="R2637" s="4">
        <f>IF(Movie[[#This Row],[budget]]=0,0,SUM((Movie[[#This Row],[gross]]-Movie[[#This Row],[budget]])/Movie[[#This Row],[budget]]))</f>
        <v>0</v>
      </c>
    </row>
    <row r="2638" spans="1:18" x14ac:dyDescent="0.3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 s="1">
        <v>19200000</v>
      </c>
      <c r="M2638" s="1">
        <v>3342223</v>
      </c>
      <c r="N2638" t="s">
        <v>1724</v>
      </c>
      <c r="O2638">
        <v>102</v>
      </c>
      <c r="P2638">
        <f>VLOOKUP(D2638,CPI[],2,FALSE)</f>
        <v>148.19999999999999</v>
      </c>
      <c r="Q2638" s="5">
        <f>SUM(Movie[[#This Row],[gross]]*((VLOOKUP(2024,CPI[],2,FALSE))/Movie[[#This Row],[CPI numbers]]))</f>
        <v>7074597.5377867743</v>
      </c>
      <c r="R2638" s="4">
        <f>IF(Movie[[#This Row],[budget]]=0,0,SUM((Movie[[#This Row],[gross]]-Movie[[#This Row],[budget]])/Movie[[#This Row],[budget]]))</f>
        <v>-0.82592588541666667</v>
      </c>
    </row>
    <row r="2639" spans="1:18" x14ac:dyDescent="0.3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 s="1">
        <v>15000000</v>
      </c>
      <c r="M2639" s="1">
        <v>70936</v>
      </c>
      <c r="N2639" t="s">
        <v>118</v>
      </c>
      <c r="O2639">
        <v>85</v>
      </c>
      <c r="P2639">
        <f>VLOOKUP(D2639,CPI[],2,FALSE)</f>
        <v>148.19999999999999</v>
      </c>
      <c r="Q2639" s="5">
        <f>SUM(Movie[[#This Row],[gross]]*((VLOOKUP(2024,CPI[],2,FALSE))/Movie[[#This Row],[CPI numbers]]))</f>
        <v>150152.65317139</v>
      </c>
      <c r="R2639" s="4">
        <f>IF(Movie[[#This Row],[budget]]=0,0,SUM((Movie[[#This Row],[gross]]-Movie[[#This Row],[budget]])/Movie[[#This Row],[budget]]))</f>
        <v>-0.99527093333333339</v>
      </c>
    </row>
    <row r="2640" spans="1:18" x14ac:dyDescent="0.3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 s="1">
        <v>30000000</v>
      </c>
      <c r="M2640" s="1">
        <v>18869594</v>
      </c>
      <c r="N2640" t="s">
        <v>118</v>
      </c>
      <c r="O2640">
        <v>109</v>
      </c>
      <c r="P2640">
        <f>VLOOKUP(D2640,CPI[],2,FALSE)</f>
        <v>148.19999999999999</v>
      </c>
      <c r="Q2640" s="5">
        <f>SUM(Movie[[#This Row],[gross]]*((VLOOKUP(2024,CPI[],2,FALSE))/Movie[[#This Row],[CPI numbers]]))</f>
        <v>39941913.885290146</v>
      </c>
      <c r="R2640" s="4">
        <f>IF(Movie[[#This Row],[budget]]=0,0,SUM((Movie[[#This Row],[gross]]-Movie[[#This Row],[budget]])/Movie[[#This Row],[budget]]))</f>
        <v>-0.37101353333333331</v>
      </c>
    </row>
    <row r="2641" spans="1:18" x14ac:dyDescent="0.3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 s="1">
        <v>11553</v>
      </c>
      <c r="N2641" t="s">
        <v>8435</v>
      </c>
      <c r="O2641">
        <v>76</v>
      </c>
      <c r="P2641">
        <f>VLOOKUP(D2641,CPI[],2,FALSE)</f>
        <v>148.19999999999999</v>
      </c>
      <c r="Q2641" s="5">
        <f>SUM(Movie[[#This Row],[gross]]*((VLOOKUP(2024,CPI[],2,FALSE))/Movie[[#This Row],[CPI numbers]]))</f>
        <v>24454.629554655869</v>
      </c>
      <c r="R2641" s="4">
        <f>IF(Movie[[#This Row],[budget]]=0,0,SUM((Movie[[#This Row],[gross]]-Movie[[#This Row],[budget]])/Movie[[#This Row],[budget]]))</f>
        <v>0</v>
      </c>
    </row>
    <row r="2642" spans="1:18" x14ac:dyDescent="0.3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 s="1">
        <v>20000000</v>
      </c>
      <c r="M2642" s="1">
        <v>305070</v>
      </c>
      <c r="N2642" t="s">
        <v>7312</v>
      </c>
      <c r="O2642">
        <v>107</v>
      </c>
      <c r="P2642">
        <f>VLOOKUP(D2642,CPI[],2,FALSE)</f>
        <v>148.19999999999999</v>
      </c>
      <c r="Q2642" s="5">
        <f>SUM(Movie[[#This Row],[gross]]*((VLOOKUP(2024,CPI[],2,FALSE))/Movie[[#This Row],[CPI numbers]]))</f>
        <v>645752.08502024284</v>
      </c>
      <c r="R2642" s="4">
        <f>IF(Movie[[#This Row],[budget]]=0,0,SUM((Movie[[#This Row],[gross]]-Movie[[#This Row],[budget]])/Movie[[#This Row],[budget]]))</f>
        <v>-0.98474649999999997</v>
      </c>
    </row>
    <row r="2643" spans="1:18" x14ac:dyDescent="0.3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 s="1">
        <v>487391</v>
      </c>
      <c r="N2643" t="s">
        <v>8440</v>
      </c>
      <c r="O2643">
        <v>97</v>
      </c>
      <c r="P2643">
        <f>VLOOKUP(D2643,CPI[],2,FALSE)</f>
        <v>148.19999999999999</v>
      </c>
      <c r="Q2643" s="5">
        <f>SUM(Movie[[#This Row],[gross]]*((VLOOKUP(2024,CPI[],2,FALSE))/Movie[[#This Row],[CPI numbers]]))</f>
        <v>1031677.1707152496</v>
      </c>
      <c r="R2643" s="4">
        <f>IF(Movie[[#This Row],[budget]]=0,0,SUM((Movie[[#This Row],[gross]]-Movie[[#This Row],[budget]])/Movie[[#This Row],[budget]]))</f>
        <v>0</v>
      </c>
    </row>
    <row r="2644" spans="1:18" x14ac:dyDescent="0.3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 s="1">
        <v>1007583</v>
      </c>
      <c r="N2644" t="s">
        <v>7014</v>
      </c>
      <c r="O2644">
        <v>128</v>
      </c>
      <c r="P2644">
        <f>VLOOKUP(D2644,CPI[],2,FALSE)</f>
        <v>148.19999999999999</v>
      </c>
      <c r="Q2644" s="5">
        <f>SUM(Movie[[#This Row],[gross]]*((VLOOKUP(2024,CPI[],2,FALSE))/Movie[[#This Row],[CPI numbers]]))</f>
        <v>2132785.3380566803</v>
      </c>
      <c r="R2644" s="4">
        <f>IF(Movie[[#This Row],[budget]]=0,0,SUM((Movie[[#This Row],[gross]]-Movie[[#This Row],[budget]])/Movie[[#This Row],[budget]]))</f>
        <v>0</v>
      </c>
    </row>
    <row r="2645" spans="1:18" x14ac:dyDescent="0.3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 s="1">
        <v>60000000</v>
      </c>
      <c r="M2645" s="1">
        <v>187436818</v>
      </c>
      <c r="N2645" t="s">
        <v>23</v>
      </c>
      <c r="O2645">
        <v>170</v>
      </c>
      <c r="P2645">
        <f>VLOOKUP(D2645,CPI[],2,FALSE)</f>
        <v>152.4</v>
      </c>
      <c r="Q2645" s="5">
        <f>SUM(Movie[[#This Row],[gross]]*((VLOOKUP(2024,CPI[],2,FALSE))/Movie[[#This Row],[CPI numbers]]))</f>
        <v>385819749.38713914</v>
      </c>
      <c r="R2645" s="4">
        <f>IF(Movie[[#This Row],[budget]]=0,0,SUM((Movie[[#This Row],[gross]]-Movie[[#This Row],[budget]])/Movie[[#This Row],[budget]]))</f>
        <v>2.1239469666666668</v>
      </c>
    </row>
    <row r="2646" spans="1:18" x14ac:dyDescent="0.3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 s="1">
        <v>12000000</v>
      </c>
      <c r="M2646" s="1">
        <v>56631572</v>
      </c>
      <c r="N2646" t="s">
        <v>44</v>
      </c>
      <c r="O2646">
        <v>97</v>
      </c>
      <c r="P2646">
        <f>VLOOKUP(D2646,CPI[],2,FALSE)</f>
        <v>152.4</v>
      </c>
      <c r="Q2646" s="5">
        <f>SUM(Movie[[#This Row],[gross]]*((VLOOKUP(2024,CPI[],2,FALSE))/Movie[[#This Row],[CPI numbers]]))</f>
        <v>116570368.34908137</v>
      </c>
      <c r="R2646" s="4">
        <f>IF(Movie[[#This Row],[budget]]=0,0,SUM((Movie[[#This Row],[gross]]-Movie[[#This Row],[budget]])/Movie[[#This Row],[budget]]))</f>
        <v>3.7192976666666668</v>
      </c>
    </row>
    <row r="2647" spans="1:18" x14ac:dyDescent="0.3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 s="1">
        <v>33000000</v>
      </c>
      <c r="M2647" s="1">
        <v>327333559</v>
      </c>
      <c r="N2647" t="s">
        <v>8450</v>
      </c>
      <c r="O2647">
        <v>127</v>
      </c>
      <c r="P2647">
        <f>VLOOKUP(D2647,CPI[],2,FALSE)</f>
        <v>152.4</v>
      </c>
      <c r="Q2647" s="5">
        <f>SUM(Movie[[#This Row],[gross]]*((VLOOKUP(2024,CPI[],2,FALSE))/Movie[[#This Row],[CPI numbers]]))</f>
        <v>673783054.18832028</v>
      </c>
      <c r="R2647" s="4">
        <f>IF(Movie[[#This Row],[budget]]=0,0,SUM((Movie[[#This Row],[gross]]-Movie[[#This Row],[budget]])/Movie[[#This Row],[budget]]))</f>
        <v>8.9191987575757583</v>
      </c>
    </row>
    <row r="2648" spans="1:18" x14ac:dyDescent="0.3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 s="1">
        <v>72000000</v>
      </c>
      <c r="M2648" s="1">
        <v>213216216</v>
      </c>
      <c r="N2648" t="s">
        <v>7588</v>
      </c>
      <c r="O2648">
        <v>178</v>
      </c>
      <c r="P2648">
        <f>VLOOKUP(D2648,CPI[],2,FALSE)</f>
        <v>152.4</v>
      </c>
      <c r="Q2648" s="5">
        <f>SUM(Movie[[#This Row],[gross]]*((VLOOKUP(2024,CPI[],2,FALSE))/Movie[[#This Row],[CPI numbers]]))</f>
        <v>438884035.16535431</v>
      </c>
      <c r="R2648" s="4">
        <f>IF(Movie[[#This Row],[budget]]=0,0,SUM((Movie[[#This Row],[gross]]-Movie[[#This Row],[budget]])/Movie[[#This Row],[budget]]))</f>
        <v>1.9613363333333333</v>
      </c>
    </row>
    <row r="2649" spans="1:18" x14ac:dyDescent="0.3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 s="1">
        <v>52000000</v>
      </c>
      <c r="M2649" s="1">
        <v>355237933</v>
      </c>
      <c r="N2649" t="s">
        <v>61</v>
      </c>
      <c r="O2649">
        <v>140</v>
      </c>
      <c r="P2649">
        <f>VLOOKUP(D2649,CPI[],2,FALSE)</f>
        <v>152.4</v>
      </c>
      <c r="Q2649" s="5">
        <f>SUM(Movie[[#This Row],[gross]]*((VLOOKUP(2024,CPI[],2,FALSE))/Movie[[#This Row],[CPI numbers]]))</f>
        <v>731221388.3339895</v>
      </c>
      <c r="R2649" s="4">
        <f>IF(Movie[[#This Row],[budget]]=0,0,SUM((Movie[[#This Row],[gross]]-Movie[[#This Row],[budget]])/Movie[[#This Row],[budget]]))</f>
        <v>5.8314987115384618</v>
      </c>
    </row>
    <row r="2650" spans="1:18" x14ac:dyDescent="0.3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 s="1">
        <v>6000000</v>
      </c>
      <c r="M2650" s="1">
        <v>23341568</v>
      </c>
      <c r="N2650" t="s">
        <v>219</v>
      </c>
      <c r="O2650">
        <v>106</v>
      </c>
      <c r="P2650">
        <f>VLOOKUP(D2650,CPI[],2,FALSE)</f>
        <v>152.4</v>
      </c>
      <c r="Q2650" s="5">
        <f>SUM(Movie[[#This Row],[gross]]*((VLOOKUP(2024,CPI[],2,FALSE))/Movie[[#This Row],[CPI numbers]]))</f>
        <v>48046259.065616801</v>
      </c>
      <c r="R2650" s="4">
        <f>IF(Movie[[#This Row],[budget]]=0,0,SUM((Movie[[#This Row],[gross]]-Movie[[#This Row],[budget]])/Movie[[#This Row],[budget]]))</f>
        <v>2.8902613333333331</v>
      </c>
    </row>
    <row r="2651" spans="1:18" x14ac:dyDescent="0.3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 s="1">
        <v>65000000</v>
      </c>
      <c r="M2651" s="1">
        <v>262821940</v>
      </c>
      <c r="N2651" t="s">
        <v>2100</v>
      </c>
      <c r="O2651">
        <v>104</v>
      </c>
      <c r="P2651">
        <f>VLOOKUP(D2651,CPI[],2,FALSE)</f>
        <v>152.4</v>
      </c>
      <c r="Q2651" s="5">
        <f>SUM(Movie[[#This Row],[gross]]*((VLOOKUP(2024,CPI[],2,FALSE))/Movie[[#This Row],[CPI numbers]]))</f>
        <v>540992405.36745405</v>
      </c>
      <c r="R2651" s="4">
        <f>IF(Movie[[#This Row],[budget]]=0,0,SUM((Movie[[#This Row],[gross]]-Movie[[#This Row],[budget]])/Movie[[#This Row],[budget]]))</f>
        <v>3.0434144615384615</v>
      </c>
    </row>
    <row r="2652" spans="1:18" x14ac:dyDescent="0.3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 s="1">
        <v>52000000</v>
      </c>
      <c r="M2652" s="1">
        <v>116112375</v>
      </c>
      <c r="N2652" t="s">
        <v>61</v>
      </c>
      <c r="O2652">
        <v>178</v>
      </c>
      <c r="P2652">
        <f>VLOOKUP(D2652,CPI[],2,FALSE)</f>
        <v>152.4</v>
      </c>
      <c r="Q2652" s="5">
        <f>SUM(Movie[[#This Row],[gross]]*((VLOOKUP(2024,CPI[],2,FALSE))/Movie[[#This Row],[CPI numbers]]))</f>
        <v>239005590.7972441</v>
      </c>
      <c r="R2652" s="4">
        <f>IF(Movie[[#This Row],[budget]]=0,0,SUM((Movie[[#This Row],[gross]]-Movie[[#This Row],[budget]])/Movie[[#This Row],[budget]]))</f>
        <v>1.2329302884615385</v>
      </c>
    </row>
    <row r="2653" spans="1:18" x14ac:dyDescent="0.3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 s="1">
        <v>50000000</v>
      </c>
      <c r="M2653" s="1">
        <v>152022101</v>
      </c>
      <c r="N2653" t="s">
        <v>44</v>
      </c>
      <c r="O2653">
        <v>109</v>
      </c>
      <c r="P2653">
        <f>VLOOKUP(D2653,CPI[],2,FALSE)</f>
        <v>152.4</v>
      </c>
      <c r="Q2653" s="5">
        <f>SUM(Movie[[#This Row],[gross]]*((VLOOKUP(2024,CPI[],2,FALSE))/Movie[[#This Row],[CPI numbers]]))</f>
        <v>312922133.09514439</v>
      </c>
      <c r="R2653" s="4">
        <f>IF(Movie[[#This Row],[budget]]=0,0,SUM((Movie[[#This Row],[gross]]-Movie[[#This Row],[budget]])/Movie[[#This Row],[budget]]))</f>
        <v>2.04044202</v>
      </c>
    </row>
    <row r="2654" spans="1:18" x14ac:dyDescent="0.3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 s="1">
        <v>100000000</v>
      </c>
      <c r="M2654" s="1">
        <v>336567158</v>
      </c>
      <c r="N2654" t="s">
        <v>23</v>
      </c>
      <c r="O2654">
        <v>121</v>
      </c>
      <c r="P2654">
        <f>VLOOKUP(D2654,CPI[],2,FALSE)</f>
        <v>152.4</v>
      </c>
      <c r="Q2654" s="5">
        <f>SUM(Movie[[#This Row],[gross]]*((VLOOKUP(2024,CPI[],2,FALSE))/Movie[[#This Row],[CPI numbers]]))</f>
        <v>692789484.67585301</v>
      </c>
      <c r="R2654" s="4">
        <f>IF(Movie[[#This Row],[budget]]=0,0,SUM((Movie[[#This Row],[gross]]-Movie[[#This Row],[budget]])/Movie[[#This Row],[budget]]))</f>
        <v>2.3656715799999999</v>
      </c>
    </row>
    <row r="2655" spans="1:18" x14ac:dyDescent="0.3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 s="1">
        <v>1500000</v>
      </c>
      <c r="M2655" s="1">
        <v>7412216</v>
      </c>
      <c r="N2655" t="s">
        <v>8475</v>
      </c>
      <c r="O2655">
        <v>91</v>
      </c>
      <c r="P2655">
        <f>VLOOKUP(D2655,CPI[],2,FALSE)</f>
        <v>152.4</v>
      </c>
      <c r="Q2655" s="5">
        <f>SUM(Movie[[#This Row],[gross]]*((VLOOKUP(2024,CPI[],2,FALSE))/Movie[[#This Row],[CPI numbers]]))</f>
        <v>15257297.632545931</v>
      </c>
      <c r="R2655" s="4">
        <f>IF(Movie[[#This Row],[budget]]=0,0,SUM((Movie[[#This Row],[gross]]-Movie[[#This Row],[budget]])/Movie[[#This Row],[budget]]))</f>
        <v>3.9414773333333333</v>
      </c>
    </row>
    <row r="2656" spans="1:18" x14ac:dyDescent="0.3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 s="1">
        <v>30000000</v>
      </c>
      <c r="M2656" s="1">
        <v>394436586</v>
      </c>
      <c r="N2656" t="s">
        <v>1724</v>
      </c>
      <c r="O2656">
        <v>81</v>
      </c>
      <c r="P2656">
        <f>VLOOKUP(D2656,CPI[],2,FALSE)</f>
        <v>152.4</v>
      </c>
      <c r="Q2656" s="5">
        <f>SUM(Movie[[#This Row],[gross]]*((VLOOKUP(2024,CPI[],2,FALSE))/Movie[[#This Row],[CPI numbers]]))</f>
        <v>811907854.51574802</v>
      </c>
      <c r="R2656" s="4">
        <f>IF(Movie[[#This Row],[budget]]=0,0,SUM((Movie[[#This Row],[gross]]-Movie[[#This Row],[budget]])/Movie[[#This Row],[budget]]))</f>
        <v>12.1478862</v>
      </c>
    </row>
    <row r="2657" spans="1:18" x14ac:dyDescent="0.3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 s="1">
        <v>7000000</v>
      </c>
      <c r="M2657" s="1">
        <v>25405445</v>
      </c>
      <c r="N2657" t="s">
        <v>31</v>
      </c>
      <c r="O2657">
        <v>104</v>
      </c>
      <c r="P2657">
        <f>VLOOKUP(D2657,CPI[],2,FALSE)</f>
        <v>152.4</v>
      </c>
      <c r="Q2657" s="5">
        <f>SUM(Movie[[#This Row],[gross]]*((VLOOKUP(2024,CPI[],2,FALSE))/Movie[[#This Row],[CPI numbers]]))</f>
        <v>52294541.315616801</v>
      </c>
      <c r="R2657" s="4">
        <f>IF(Movie[[#This Row],[budget]]=0,0,SUM((Movie[[#This Row],[gross]]-Movie[[#This Row],[budget]])/Movie[[#This Row],[budget]]))</f>
        <v>2.6293492857142855</v>
      </c>
    </row>
    <row r="2658" spans="1:18" x14ac:dyDescent="0.3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 s="1">
        <v>90000000</v>
      </c>
      <c r="M2658" s="1">
        <v>366101666</v>
      </c>
      <c r="N2658" t="s">
        <v>8036</v>
      </c>
      <c r="O2658">
        <v>128</v>
      </c>
      <c r="P2658">
        <f>VLOOKUP(D2658,CPI[],2,FALSE)</f>
        <v>152.4</v>
      </c>
      <c r="Q2658" s="5">
        <f>SUM(Movie[[#This Row],[gross]]*((VLOOKUP(2024,CPI[],2,FALSE))/Movie[[#This Row],[CPI numbers]]))</f>
        <v>753583284.93569553</v>
      </c>
      <c r="R2658" s="4">
        <f>IF(Movie[[#This Row],[budget]]=0,0,SUM((Movie[[#This Row],[gross]]-Movie[[#This Row],[budget]])/Movie[[#This Row],[budget]]))</f>
        <v>3.0677962888888888</v>
      </c>
    </row>
    <row r="2659" spans="1:18" x14ac:dyDescent="0.3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 s="1">
        <v>18000000</v>
      </c>
      <c r="M2659" s="1">
        <v>122195920</v>
      </c>
      <c r="N2659" t="s">
        <v>2026</v>
      </c>
      <c r="O2659">
        <v>101</v>
      </c>
      <c r="P2659">
        <f>VLOOKUP(D2659,CPI[],2,FALSE)</f>
        <v>152.4</v>
      </c>
      <c r="Q2659" s="5">
        <f>SUM(Movie[[#This Row],[gross]]*((VLOOKUP(2024,CPI[],2,FALSE))/Movie[[#This Row],[CPI numbers]]))</f>
        <v>251527953.43832022</v>
      </c>
      <c r="R2659" s="4">
        <f>IF(Movie[[#This Row],[budget]]=0,0,SUM((Movie[[#This Row],[gross]]-Movie[[#This Row],[budget]])/Movie[[#This Row],[budget]]))</f>
        <v>5.7886622222222224</v>
      </c>
    </row>
    <row r="2660" spans="1:18" x14ac:dyDescent="0.3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 s="1">
        <v>8000000</v>
      </c>
      <c r="M2660" s="1">
        <v>2122561</v>
      </c>
      <c r="N2660" t="s">
        <v>7361</v>
      </c>
      <c r="O2660">
        <v>94</v>
      </c>
      <c r="P2660">
        <f>VLOOKUP(D2660,CPI[],2,FALSE)</f>
        <v>152.4</v>
      </c>
      <c r="Q2660" s="5">
        <f>SUM(Movie[[#This Row],[gross]]*((VLOOKUP(2024,CPI[],2,FALSE))/Movie[[#This Row],[CPI numbers]]))</f>
        <v>4369077.333989501</v>
      </c>
      <c r="R2660" s="4">
        <f>IF(Movie[[#This Row],[budget]]=0,0,SUM((Movie[[#This Row],[gross]]-Movie[[#This Row],[budget]])/Movie[[#This Row],[budget]]))</f>
        <v>-0.73467987499999998</v>
      </c>
    </row>
    <row r="2661" spans="1:18" x14ac:dyDescent="0.3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 s="1">
        <v>29000001</v>
      </c>
      <c r="M2661" s="1">
        <v>168839459</v>
      </c>
      <c r="N2661" t="s">
        <v>61</v>
      </c>
      <c r="O2661">
        <v>129</v>
      </c>
      <c r="P2661">
        <f>VLOOKUP(D2661,CPI[],2,FALSE)</f>
        <v>152.4</v>
      </c>
      <c r="Q2661" s="5">
        <f>SUM(Movie[[#This Row],[gross]]*((VLOOKUP(2024,CPI[],2,FALSE))/Movie[[#This Row],[CPI numbers]]))</f>
        <v>347538965.14632547</v>
      </c>
      <c r="R2661" s="4">
        <f>IF(Movie[[#This Row],[budget]]=0,0,SUM((Movie[[#This Row],[gross]]-Movie[[#This Row],[budget]])/Movie[[#This Row],[budget]]))</f>
        <v>4.8220501095844792</v>
      </c>
    </row>
    <row r="2662" spans="1:18" x14ac:dyDescent="0.3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 s="1">
        <v>3600000</v>
      </c>
      <c r="M2662" s="1">
        <v>32029928</v>
      </c>
      <c r="N2662" t="s">
        <v>8493</v>
      </c>
      <c r="O2662">
        <v>111</v>
      </c>
      <c r="P2662">
        <f>VLOOKUP(D2662,CPI[],2,FALSE)</f>
        <v>152.4</v>
      </c>
      <c r="Q2662" s="5">
        <f>SUM(Movie[[#This Row],[gross]]*((VLOOKUP(2024,CPI[],2,FALSE))/Movie[[#This Row],[CPI numbers]]))</f>
        <v>65930370.167979002</v>
      </c>
      <c r="R2662" s="4">
        <f>IF(Movie[[#This Row],[budget]]=0,0,SUM((Movie[[#This Row],[gross]]-Movie[[#This Row],[budget]])/Movie[[#This Row],[budget]]))</f>
        <v>7.897202222222222</v>
      </c>
    </row>
    <row r="2663" spans="1:18" x14ac:dyDescent="0.3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 s="1">
        <v>45000000</v>
      </c>
      <c r="M2663" s="1">
        <v>20358624</v>
      </c>
      <c r="N2663" t="s">
        <v>4150</v>
      </c>
      <c r="O2663">
        <v>128</v>
      </c>
      <c r="P2663">
        <f>VLOOKUP(D2663,CPI[],2,FALSE)</f>
        <v>152.4</v>
      </c>
      <c r="Q2663" s="5">
        <f>SUM(Movie[[#This Row],[gross]]*((VLOOKUP(2024,CPI[],2,FALSE))/Movie[[#This Row],[CPI numbers]]))</f>
        <v>41906170.267716534</v>
      </c>
      <c r="R2663" s="4">
        <f>IF(Movie[[#This Row],[budget]]=0,0,SUM((Movie[[#This Row],[gross]]-Movie[[#This Row],[budget]])/Movie[[#This Row],[budget]]))</f>
        <v>-0.54758613333333328</v>
      </c>
    </row>
    <row r="2664" spans="1:18" x14ac:dyDescent="0.3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 s="1">
        <v>2500000</v>
      </c>
      <c r="M2664" s="1">
        <v>5987386</v>
      </c>
      <c r="N2664" t="s">
        <v>5109</v>
      </c>
      <c r="O2664">
        <v>101</v>
      </c>
      <c r="P2664">
        <f>VLOOKUP(D2664,CPI[],2,FALSE)</f>
        <v>152.4</v>
      </c>
      <c r="Q2664" s="5">
        <f>SUM(Movie[[#This Row],[gross]]*((VLOOKUP(2024,CPI[],2,FALSE))/Movie[[#This Row],[CPI numbers]]))</f>
        <v>12324429.056430446</v>
      </c>
      <c r="R2664" s="4">
        <f>IF(Movie[[#This Row],[budget]]=0,0,SUM((Movie[[#This Row],[gross]]-Movie[[#This Row],[budget]])/Movie[[#This Row],[budget]]))</f>
        <v>1.3949544</v>
      </c>
    </row>
    <row r="2665" spans="1:18" x14ac:dyDescent="0.3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 s="1">
        <v>3500000</v>
      </c>
      <c r="M2665" s="1">
        <v>28215918</v>
      </c>
      <c r="N2665" t="s">
        <v>2026</v>
      </c>
      <c r="O2665">
        <v>91</v>
      </c>
      <c r="P2665">
        <f>VLOOKUP(D2665,CPI[],2,FALSE)</f>
        <v>152.4</v>
      </c>
      <c r="Q2665" s="5">
        <f>SUM(Movie[[#This Row],[gross]]*((VLOOKUP(2024,CPI[],2,FALSE))/Movie[[#This Row],[CPI numbers]]))</f>
        <v>58079615.988188975</v>
      </c>
      <c r="R2665" s="4">
        <f>IF(Movie[[#This Row],[budget]]=0,0,SUM((Movie[[#This Row],[gross]]-Movie[[#This Row],[budget]])/Movie[[#This Row],[budget]]))</f>
        <v>7.0616908571428567</v>
      </c>
    </row>
    <row r="2666" spans="1:18" x14ac:dyDescent="0.3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 s="1">
        <v>16000000</v>
      </c>
      <c r="M2666" s="1">
        <v>134582776</v>
      </c>
      <c r="N2666" t="s">
        <v>31</v>
      </c>
      <c r="O2666">
        <v>136</v>
      </c>
      <c r="P2666">
        <f>VLOOKUP(D2666,CPI[],2,FALSE)</f>
        <v>152.4</v>
      </c>
      <c r="Q2666" s="5">
        <f>SUM(Movie[[#This Row],[gross]]*((VLOOKUP(2024,CPI[],2,FALSE))/Movie[[#This Row],[CPI numbers]]))</f>
        <v>277025044.82414699</v>
      </c>
      <c r="R2666" s="4">
        <f>IF(Movie[[#This Row],[budget]]=0,0,SUM((Movie[[#This Row],[gross]]-Movie[[#This Row],[budget]])/Movie[[#This Row],[budget]]))</f>
        <v>7.4114234999999997</v>
      </c>
    </row>
    <row r="2667" spans="1:18" x14ac:dyDescent="0.3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 s="1">
        <v>175000000</v>
      </c>
      <c r="M2667" s="1">
        <v>264218220</v>
      </c>
      <c r="N2667" t="s">
        <v>61</v>
      </c>
      <c r="O2667">
        <v>135</v>
      </c>
      <c r="P2667">
        <f>VLOOKUP(D2667,CPI[],2,FALSE)</f>
        <v>152.4</v>
      </c>
      <c r="Q2667" s="5">
        <f>SUM(Movie[[#This Row],[gross]]*((VLOOKUP(2024,CPI[],2,FALSE))/Movie[[#This Row],[CPI numbers]]))</f>
        <v>543866506.65354335</v>
      </c>
      <c r="R2667" s="4">
        <f>IF(Movie[[#This Row],[budget]]=0,0,SUM((Movie[[#This Row],[gross]]-Movie[[#This Row],[budget]])/Movie[[#This Row],[budget]]))</f>
        <v>0.5098184</v>
      </c>
    </row>
    <row r="2668" spans="1:18" x14ac:dyDescent="0.3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 s="1">
        <v>2000000</v>
      </c>
      <c r="M2668" s="1">
        <v>2402438</v>
      </c>
      <c r="N2668" t="s">
        <v>2026</v>
      </c>
      <c r="O2668">
        <v>102</v>
      </c>
      <c r="P2668">
        <f>VLOOKUP(D2668,CPI[],2,FALSE)</f>
        <v>152.4</v>
      </c>
      <c r="Q2668" s="5">
        <f>SUM(Movie[[#This Row],[gross]]*((VLOOKUP(2024,CPI[],2,FALSE))/Movie[[#This Row],[CPI numbers]]))</f>
        <v>4945175.8569553811</v>
      </c>
      <c r="R2668" s="4">
        <f>IF(Movie[[#This Row],[budget]]=0,0,SUM((Movie[[#This Row],[gross]]-Movie[[#This Row],[budget]])/Movie[[#This Row],[budget]]))</f>
        <v>0.20121900000000001</v>
      </c>
    </row>
    <row r="2669" spans="1:18" x14ac:dyDescent="0.3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 s="1">
        <v>19000000</v>
      </c>
      <c r="M2669" s="1">
        <v>141407024</v>
      </c>
      <c r="N2669" t="s">
        <v>2384</v>
      </c>
      <c r="O2669">
        <v>119</v>
      </c>
      <c r="P2669">
        <f>VLOOKUP(D2669,CPI[],2,FALSE)</f>
        <v>152.4</v>
      </c>
      <c r="Q2669" s="5">
        <f>SUM(Movie[[#This Row],[gross]]*((VLOOKUP(2024,CPI[],2,FALSE))/Movie[[#This Row],[CPI numbers]]))</f>
        <v>291072069.74278218</v>
      </c>
      <c r="R2669" s="4">
        <f>IF(Movie[[#This Row],[budget]]=0,0,SUM((Movie[[#This Row],[gross]]-Movie[[#This Row],[budget]])/Movie[[#This Row],[budget]]))</f>
        <v>6.4424749473684209</v>
      </c>
    </row>
    <row r="2670" spans="1:18" x14ac:dyDescent="0.3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 s="1">
        <v>10000000</v>
      </c>
      <c r="M2670" s="1">
        <v>26488734</v>
      </c>
      <c r="N2670" t="s">
        <v>61</v>
      </c>
      <c r="O2670">
        <v>89</v>
      </c>
      <c r="P2670">
        <f>VLOOKUP(D2670,CPI[],2,FALSE)</f>
        <v>152.4</v>
      </c>
      <c r="Q2670" s="5">
        <f>SUM(Movie[[#This Row],[gross]]*((VLOOKUP(2024,CPI[],2,FALSE))/Movie[[#This Row],[CPI numbers]]))</f>
        <v>54524382.255905516</v>
      </c>
      <c r="R2670" s="4">
        <f>IF(Movie[[#This Row],[budget]]=0,0,SUM((Movie[[#This Row],[gross]]-Movie[[#This Row],[budget]])/Movie[[#This Row],[budget]]))</f>
        <v>1.6488734</v>
      </c>
    </row>
    <row r="2671" spans="1:18" x14ac:dyDescent="0.3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 s="1">
        <v>20000000</v>
      </c>
      <c r="M2671" s="1">
        <v>66433194</v>
      </c>
      <c r="N2671" t="s">
        <v>180</v>
      </c>
      <c r="O2671">
        <v>95</v>
      </c>
      <c r="P2671">
        <f>VLOOKUP(D2671,CPI[],2,FALSE)</f>
        <v>152.4</v>
      </c>
      <c r="Q2671" s="5">
        <f>SUM(Movie[[#This Row],[gross]]*((VLOOKUP(2024,CPI[],2,FALSE))/Movie[[#This Row],[CPI numbers]]))</f>
        <v>136746016.78346458</v>
      </c>
      <c r="R2671" s="4">
        <f>IF(Movie[[#This Row],[budget]]=0,0,SUM((Movie[[#This Row],[gross]]-Movie[[#This Row],[budget]])/Movie[[#This Row],[budget]]))</f>
        <v>2.3216597000000001</v>
      </c>
    </row>
    <row r="2672" spans="1:18" x14ac:dyDescent="0.3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 s="1">
        <v>60000000</v>
      </c>
      <c r="M2672" s="1">
        <v>352194034</v>
      </c>
      <c r="N2672" t="s">
        <v>588</v>
      </c>
      <c r="O2672">
        <v>130</v>
      </c>
      <c r="P2672">
        <f>VLOOKUP(D2672,CPI[],2,FALSE)</f>
        <v>152.4</v>
      </c>
      <c r="Q2672" s="5">
        <f>SUM(Movie[[#This Row],[gross]]*((VLOOKUP(2024,CPI[],2,FALSE))/Movie[[#This Row],[CPI numbers]]))</f>
        <v>724955829.82808399</v>
      </c>
      <c r="R2672" s="4">
        <f>IF(Movie[[#This Row],[budget]]=0,0,SUM((Movie[[#This Row],[gross]]-Movie[[#This Row],[budget]])/Movie[[#This Row],[budget]]))</f>
        <v>4.8699005666666668</v>
      </c>
    </row>
    <row r="2673" spans="1:18" x14ac:dyDescent="0.3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 s="1">
        <v>35000000</v>
      </c>
      <c r="M2673" s="1">
        <v>113374103</v>
      </c>
      <c r="N2673" t="s">
        <v>118</v>
      </c>
      <c r="O2673">
        <v>108</v>
      </c>
      <c r="P2673">
        <f>VLOOKUP(D2673,CPI[],2,FALSE)</f>
        <v>152.4</v>
      </c>
      <c r="Q2673" s="5">
        <f>SUM(Movie[[#This Row],[gross]]*((VLOOKUP(2024,CPI[],2,FALSE))/Movie[[#This Row],[CPI numbers]]))</f>
        <v>233369134.58727035</v>
      </c>
      <c r="R2673" s="4">
        <f>IF(Movie[[#This Row],[budget]]=0,0,SUM((Movie[[#This Row],[gross]]-Movie[[#This Row],[budget]])/Movie[[#This Row],[budget]]))</f>
        <v>2.2392600857142857</v>
      </c>
    </row>
    <row r="2674" spans="1:18" x14ac:dyDescent="0.3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 s="1">
        <v>50000000</v>
      </c>
      <c r="M2674" s="1">
        <v>189859560</v>
      </c>
      <c r="N2674" t="s">
        <v>23</v>
      </c>
      <c r="O2674">
        <v>127</v>
      </c>
      <c r="P2674">
        <f>VLOOKUP(D2674,CPI[],2,FALSE)</f>
        <v>152.4</v>
      </c>
      <c r="Q2674" s="5">
        <f>SUM(Movie[[#This Row],[gross]]*((VLOOKUP(2024,CPI[],2,FALSE))/Movie[[#This Row],[CPI numbers]]))</f>
        <v>390806718.97637796</v>
      </c>
      <c r="R2674" s="4">
        <f>IF(Movie[[#This Row],[budget]]=0,0,SUM((Movie[[#This Row],[gross]]-Movie[[#This Row],[budget]])/Movie[[#This Row],[budget]]))</f>
        <v>2.7971911999999999</v>
      </c>
    </row>
    <row r="2675" spans="1:18" x14ac:dyDescent="0.3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 s="1">
        <v>4000000</v>
      </c>
      <c r="M2675" s="1">
        <v>4257354</v>
      </c>
      <c r="N2675" t="s">
        <v>3744</v>
      </c>
      <c r="O2675">
        <v>98</v>
      </c>
      <c r="P2675">
        <f>VLOOKUP(D2675,CPI[],2,FALSE)</f>
        <v>152.4</v>
      </c>
      <c r="Q2675" s="5">
        <f>SUM(Movie[[#This Row],[gross]]*((VLOOKUP(2024,CPI[],2,FALSE))/Movie[[#This Row],[CPI numbers]]))</f>
        <v>8763333.0039370079</v>
      </c>
      <c r="R2675" s="4">
        <f>IF(Movie[[#This Row],[budget]]=0,0,SUM((Movie[[#This Row],[gross]]-Movie[[#This Row],[budget]])/Movie[[#This Row],[budget]]))</f>
        <v>6.4338500000000007E-2</v>
      </c>
    </row>
    <row r="2676" spans="1:18" x14ac:dyDescent="0.3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 s="1">
        <v>273188</v>
      </c>
      <c r="N2676" t="s">
        <v>8531</v>
      </c>
      <c r="O2676">
        <v>90</v>
      </c>
      <c r="P2676">
        <f>VLOOKUP(D2676,CPI[],2,FALSE)</f>
        <v>152.4</v>
      </c>
      <c r="Q2676" s="5">
        <f>SUM(Movie[[#This Row],[gross]]*((VLOOKUP(2024,CPI[],2,FALSE))/Movie[[#This Row],[CPI numbers]]))</f>
        <v>562329.8923884515</v>
      </c>
      <c r="R2676" s="4">
        <f>IF(Movie[[#This Row],[budget]]=0,0,SUM((Movie[[#This Row],[gross]]-Movie[[#This Row],[budget]])/Movie[[#This Row],[budget]]))</f>
        <v>0</v>
      </c>
    </row>
    <row r="2677" spans="1:18" x14ac:dyDescent="0.3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 s="1">
        <v>32000000</v>
      </c>
      <c r="M2677" s="1">
        <v>18636537</v>
      </c>
      <c r="N2677" t="s">
        <v>2100</v>
      </c>
      <c r="O2677">
        <v>107</v>
      </c>
      <c r="P2677">
        <f>VLOOKUP(D2677,CPI[],2,FALSE)</f>
        <v>152.4</v>
      </c>
      <c r="Q2677" s="5">
        <f>SUM(Movie[[#This Row],[gross]]*((VLOOKUP(2024,CPI[],2,FALSE))/Movie[[#This Row],[CPI numbers]]))</f>
        <v>38361428.194881894</v>
      </c>
      <c r="R2677" s="4">
        <f>IF(Movie[[#This Row],[budget]]=0,0,SUM((Movie[[#This Row],[gross]]-Movie[[#This Row],[budget]])/Movie[[#This Row],[budget]]))</f>
        <v>-0.41760821874999998</v>
      </c>
    </row>
    <row r="2678" spans="1:18" x14ac:dyDescent="0.3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 s="1">
        <v>20000000</v>
      </c>
      <c r="M2678" s="1">
        <v>7563728</v>
      </c>
      <c r="N2678" t="s">
        <v>80</v>
      </c>
      <c r="O2678">
        <v>105</v>
      </c>
      <c r="P2678">
        <f>VLOOKUP(D2678,CPI[],2,FALSE)</f>
        <v>152.4</v>
      </c>
      <c r="Q2678" s="5">
        <f>SUM(Movie[[#This Row],[gross]]*((VLOOKUP(2024,CPI[],2,FALSE))/Movie[[#This Row],[CPI numbers]]))</f>
        <v>15569169.774278216</v>
      </c>
      <c r="R2678" s="4">
        <f>IF(Movie[[#This Row],[budget]]=0,0,SUM((Movie[[#This Row],[gross]]-Movie[[#This Row],[budget]])/Movie[[#This Row],[budget]]))</f>
        <v>-0.62181359999999997</v>
      </c>
    </row>
    <row r="2679" spans="1:18" x14ac:dyDescent="0.3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 s="1">
        <v>302606</v>
      </c>
      <c r="N2679" t="s">
        <v>8541</v>
      </c>
      <c r="O2679">
        <v>98</v>
      </c>
      <c r="P2679">
        <f>VLOOKUP(D2679,CPI[],2,FALSE)</f>
        <v>152.4</v>
      </c>
      <c r="Q2679" s="5">
        <f>SUM(Movie[[#This Row],[gross]]*((VLOOKUP(2024,CPI[],2,FALSE))/Movie[[#This Row],[CPI numbers]]))</f>
        <v>622883.87270341208</v>
      </c>
      <c r="R2679" s="4">
        <f>IF(Movie[[#This Row],[budget]]=0,0,SUM((Movie[[#This Row],[gross]]-Movie[[#This Row],[budget]])/Movie[[#This Row],[budget]]))</f>
        <v>0</v>
      </c>
    </row>
    <row r="2680" spans="1:18" x14ac:dyDescent="0.3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 s="1">
        <v>50000000</v>
      </c>
      <c r="M2680" s="1">
        <v>287928194</v>
      </c>
      <c r="N2680" t="s">
        <v>61</v>
      </c>
      <c r="O2680">
        <v>100</v>
      </c>
      <c r="P2680">
        <f>VLOOKUP(D2680,CPI[],2,FALSE)</f>
        <v>152.4</v>
      </c>
      <c r="Q2680" s="5">
        <f>SUM(Movie[[#This Row],[gross]]*((VLOOKUP(2024,CPI[],2,FALSE))/Movie[[#This Row],[CPI numbers]]))</f>
        <v>592671092.24278212</v>
      </c>
      <c r="R2680" s="4">
        <f>IF(Movie[[#This Row],[budget]]=0,0,SUM((Movie[[#This Row],[gross]]-Movie[[#This Row],[budget]])/Movie[[#This Row],[budget]]))</f>
        <v>4.7585638799999996</v>
      </c>
    </row>
    <row r="2681" spans="1:18" x14ac:dyDescent="0.3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 s="1">
        <v>47774193</v>
      </c>
      <c r="N2681" t="s">
        <v>61</v>
      </c>
      <c r="O2681">
        <v>109</v>
      </c>
      <c r="P2681">
        <f>VLOOKUP(D2681,CPI[],2,FALSE)</f>
        <v>152.4</v>
      </c>
      <c r="Q2681" s="5">
        <f>SUM(Movie[[#This Row],[gross]]*((VLOOKUP(2024,CPI[],2,FALSE))/Movie[[#This Row],[CPI numbers]]))</f>
        <v>98338348.714566931</v>
      </c>
      <c r="R2681" s="4">
        <f>IF(Movie[[#This Row],[budget]]=0,0,SUM((Movie[[#This Row],[gross]]-Movie[[#This Row],[budget]])/Movie[[#This Row],[budget]]))</f>
        <v>0</v>
      </c>
    </row>
    <row r="2682" spans="1:18" x14ac:dyDescent="0.3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 s="1">
        <v>17689177</v>
      </c>
      <c r="N2682" t="s">
        <v>8000</v>
      </c>
      <c r="O2682">
        <v>100</v>
      </c>
      <c r="P2682">
        <f>VLOOKUP(D2682,CPI[],2,FALSE)</f>
        <v>152.4</v>
      </c>
      <c r="Q2682" s="5">
        <f>SUM(Movie[[#This Row],[gross]]*((VLOOKUP(2024,CPI[],2,FALSE))/Movie[[#This Row],[CPI numbers]]))</f>
        <v>36411383.365485564</v>
      </c>
      <c r="R2682" s="4">
        <f>IF(Movie[[#This Row],[budget]]=0,0,SUM((Movie[[#This Row],[gross]]-Movie[[#This Row],[budget]])/Movie[[#This Row],[budget]]))</f>
        <v>0</v>
      </c>
    </row>
    <row r="2683" spans="1:18" x14ac:dyDescent="0.3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 s="1">
        <v>25000000</v>
      </c>
      <c r="M2683" s="1">
        <v>4064495</v>
      </c>
      <c r="N2683" t="s">
        <v>8556</v>
      </c>
      <c r="O2683">
        <v>104</v>
      </c>
      <c r="P2683">
        <f>VLOOKUP(D2683,CPI[],2,FALSE)</f>
        <v>152.4</v>
      </c>
      <c r="Q2683" s="5">
        <f>SUM(Movie[[#This Row],[gross]]*((VLOOKUP(2024,CPI[],2,FALSE))/Movie[[#This Row],[CPI numbers]]))</f>
        <v>8366352.2408136483</v>
      </c>
      <c r="R2683" s="4">
        <f>IF(Movie[[#This Row],[budget]]=0,0,SUM((Movie[[#This Row],[gross]]-Movie[[#This Row],[budget]])/Movie[[#This Row],[budget]]))</f>
        <v>-0.83742019999999995</v>
      </c>
    </row>
    <row r="2684" spans="1:18" x14ac:dyDescent="0.3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 s="1">
        <v>37591674</v>
      </c>
      <c r="N2684" t="s">
        <v>2026</v>
      </c>
      <c r="O2684">
        <v>100</v>
      </c>
      <c r="P2684">
        <f>VLOOKUP(D2684,CPI[],2,FALSE)</f>
        <v>152.4</v>
      </c>
      <c r="Q2684" s="5">
        <f>SUM(Movie[[#This Row],[gross]]*((VLOOKUP(2024,CPI[],2,FALSE))/Movie[[#This Row],[CPI numbers]]))</f>
        <v>77378662.295275599</v>
      </c>
      <c r="R2684" s="4">
        <f>IF(Movie[[#This Row],[budget]]=0,0,SUM((Movie[[#This Row],[gross]]-Movie[[#This Row],[budget]])/Movie[[#This Row],[budget]]))</f>
        <v>0</v>
      </c>
    </row>
    <row r="2685" spans="1:18" x14ac:dyDescent="0.3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 s="1">
        <v>55000000</v>
      </c>
      <c r="M2685" s="1">
        <v>346079773</v>
      </c>
      <c r="N2685" t="s">
        <v>1724</v>
      </c>
      <c r="O2685">
        <v>81</v>
      </c>
      <c r="P2685">
        <f>VLOOKUP(D2685,CPI[],2,FALSE)</f>
        <v>152.4</v>
      </c>
      <c r="Q2685" s="5">
        <f>SUM(Movie[[#This Row],[gross]]*((VLOOKUP(2024,CPI[],2,FALSE))/Movie[[#This Row],[CPI numbers]]))</f>
        <v>712370241.40485561</v>
      </c>
      <c r="R2685" s="4">
        <f>IF(Movie[[#This Row],[budget]]=0,0,SUM((Movie[[#This Row],[gross]]-Movie[[#This Row],[budget]])/Movie[[#This Row],[budget]]))</f>
        <v>5.2923595090909092</v>
      </c>
    </row>
    <row r="2686" spans="1:18" x14ac:dyDescent="0.3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 s="1">
        <v>18000000</v>
      </c>
      <c r="M2686" s="1">
        <v>35348597</v>
      </c>
      <c r="N2686" t="s">
        <v>1724</v>
      </c>
      <c r="O2686">
        <v>78</v>
      </c>
      <c r="P2686">
        <f>VLOOKUP(D2686,CPI[],2,FALSE)</f>
        <v>152.4</v>
      </c>
      <c r="Q2686" s="5">
        <f>SUM(Movie[[#This Row],[gross]]*((VLOOKUP(2024,CPI[],2,FALSE))/Movie[[#This Row],[CPI numbers]]))</f>
        <v>72761514.953412071</v>
      </c>
      <c r="R2686" s="4">
        <f>IF(Movie[[#This Row],[budget]]=0,0,SUM((Movie[[#This Row],[gross]]-Movie[[#This Row],[budget]])/Movie[[#This Row],[budget]]))</f>
        <v>0.96381094444444448</v>
      </c>
    </row>
    <row r="2687" spans="1:18" x14ac:dyDescent="0.3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 s="1">
        <v>23000000</v>
      </c>
      <c r="M2687" s="1">
        <v>179519401</v>
      </c>
      <c r="N2687" t="s">
        <v>5721</v>
      </c>
      <c r="O2687">
        <v>99</v>
      </c>
      <c r="P2687">
        <f>VLOOKUP(D2687,CPI[],2,FALSE)</f>
        <v>152.4</v>
      </c>
      <c r="Q2687" s="5">
        <f>SUM(Movie[[#This Row],[gross]]*((VLOOKUP(2024,CPI[],2,FALSE))/Movie[[#This Row],[CPI numbers]]))</f>
        <v>369522546.54658794</v>
      </c>
      <c r="R2687" s="4">
        <f>IF(Movie[[#This Row],[budget]]=0,0,SUM((Movie[[#This Row],[gross]]-Movie[[#This Row],[budget]])/Movie[[#This Row],[budget]]))</f>
        <v>6.8051913478260868</v>
      </c>
    </row>
    <row r="2688" spans="1:18" x14ac:dyDescent="0.3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 s="1">
        <v>53000000</v>
      </c>
      <c r="M2688" s="1">
        <v>157387195</v>
      </c>
      <c r="N2688" t="s">
        <v>5721</v>
      </c>
      <c r="O2688">
        <v>116</v>
      </c>
      <c r="P2688">
        <f>VLOOKUP(D2688,CPI[],2,FALSE)</f>
        <v>152.4</v>
      </c>
      <c r="Q2688" s="5">
        <f>SUM(Movie[[#This Row],[gross]]*((VLOOKUP(2024,CPI[],2,FALSE))/Movie[[#This Row],[CPI numbers]]))</f>
        <v>323965636.95209974</v>
      </c>
      <c r="R2688" s="4">
        <f>IF(Movie[[#This Row],[budget]]=0,0,SUM((Movie[[#This Row],[gross]]-Movie[[#This Row],[budget]])/Movie[[#This Row],[budget]]))</f>
        <v>1.9695697169811321</v>
      </c>
    </row>
    <row r="2689" spans="1:18" x14ac:dyDescent="0.3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 s="1">
        <v>20000000</v>
      </c>
      <c r="M2689" s="1">
        <v>21284514</v>
      </c>
      <c r="N2689" t="s">
        <v>31</v>
      </c>
      <c r="O2689">
        <v>106</v>
      </c>
      <c r="P2689">
        <f>VLOOKUP(D2689,CPI[],2,FALSE)</f>
        <v>152.4</v>
      </c>
      <c r="Q2689" s="5">
        <f>SUM(Movie[[#This Row],[gross]]*((VLOOKUP(2024,CPI[],2,FALSE))/Movie[[#This Row],[CPI numbers]]))</f>
        <v>43812021.271653548</v>
      </c>
      <c r="R2689" s="4">
        <f>IF(Movie[[#This Row],[budget]]=0,0,SUM((Movie[[#This Row],[gross]]-Movie[[#This Row],[budget]])/Movie[[#This Row],[budget]]))</f>
        <v>6.4225699999999997E-2</v>
      </c>
    </row>
    <row r="2690" spans="1:18" x14ac:dyDescent="0.3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 s="1">
        <v>58000000</v>
      </c>
      <c r="M2690" s="1">
        <v>53672080</v>
      </c>
      <c r="N2690" t="s">
        <v>8580</v>
      </c>
      <c r="O2690">
        <v>127</v>
      </c>
      <c r="P2690">
        <f>VLOOKUP(D2690,CPI[],2,FALSE)</f>
        <v>152.4</v>
      </c>
      <c r="Q2690" s="5">
        <f>SUM(Movie[[#This Row],[gross]]*((VLOOKUP(2024,CPI[],2,FALSE))/Movie[[#This Row],[CPI numbers]]))</f>
        <v>110478553.12335958</v>
      </c>
      <c r="R2690" s="4">
        <f>IF(Movie[[#This Row],[budget]]=0,0,SUM((Movie[[#This Row],[gross]]-Movie[[#This Row],[budget]])/Movie[[#This Row],[budget]]))</f>
        <v>-7.4619310344827591E-2</v>
      </c>
    </row>
    <row r="2691" spans="1:18" x14ac:dyDescent="0.3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 s="1">
        <v>516540</v>
      </c>
      <c r="N2691" t="s">
        <v>8587</v>
      </c>
      <c r="O2691">
        <v>83</v>
      </c>
      <c r="P2691">
        <f>VLOOKUP(D2691,CPI[],2,FALSE)</f>
        <v>152.4</v>
      </c>
      <c r="Q2691" s="5">
        <f>SUM(Movie[[#This Row],[gross]]*((VLOOKUP(2024,CPI[],2,FALSE))/Movie[[#This Row],[CPI numbers]]))</f>
        <v>1063245.3937007873</v>
      </c>
      <c r="R2691" s="4">
        <f>IF(Movie[[#This Row],[budget]]=0,0,SUM((Movie[[#This Row],[gross]]-Movie[[#This Row],[budget]])/Movie[[#This Row],[budget]]))</f>
        <v>0</v>
      </c>
    </row>
    <row r="2692" spans="1:18" x14ac:dyDescent="0.3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 s="1">
        <v>17000000</v>
      </c>
      <c r="M2692" s="1">
        <v>182057016</v>
      </c>
      <c r="N2692" t="s">
        <v>5721</v>
      </c>
      <c r="O2692">
        <v>103</v>
      </c>
      <c r="P2692">
        <f>VLOOKUP(D2692,CPI[],2,FALSE)</f>
        <v>152.4</v>
      </c>
      <c r="Q2692" s="5">
        <f>SUM(Movie[[#This Row],[gross]]*((VLOOKUP(2024,CPI[],2,FALSE))/Movie[[#This Row],[CPI numbers]]))</f>
        <v>374745970.59842521</v>
      </c>
      <c r="R2692" s="4">
        <f>IF(Movie[[#This Row],[budget]]=0,0,SUM((Movie[[#This Row],[gross]]-Movie[[#This Row],[budget]])/Movie[[#This Row],[budget]]))</f>
        <v>9.7092362352941173</v>
      </c>
    </row>
    <row r="2693" spans="1:18" x14ac:dyDescent="0.3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 s="1">
        <v>30250000</v>
      </c>
      <c r="M2693" s="1">
        <v>115101622</v>
      </c>
      <c r="N2693" t="s">
        <v>118</v>
      </c>
      <c r="O2693">
        <v>105</v>
      </c>
      <c r="P2693">
        <f>VLOOKUP(D2693,CPI[],2,FALSE)</f>
        <v>152.4</v>
      </c>
      <c r="Q2693" s="5">
        <f>SUM(Movie[[#This Row],[gross]]*((VLOOKUP(2024,CPI[],2,FALSE))/Movie[[#This Row],[CPI numbers]]))</f>
        <v>236925057.88320211</v>
      </c>
      <c r="R2693" s="4">
        <f>IF(Movie[[#This Row],[budget]]=0,0,SUM((Movie[[#This Row],[gross]]-Movie[[#This Row],[budget]])/Movie[[#This Row],[budget]]))</f>
        <v>2.8050122975206611</v>
      </c>
    </row>
    <row r="2694" spans="1:18" x14ac:dyDescent="0.3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 s="1">
        <v>32679899</v>
      </c>
      <c r="N2694" t="s">
        <v>8319</v>
      </c>
      <c r="O2694">
        <v>97</v>
      </c>
      <c r="P2694">
        <f>VLOOKUP(D2694,CPI[],2,FALSE)</f>
        <v>152.4</v>
      </c>
      <c r="Q2694" s="5">
        <f>SUM(Movie[[#This Row],[gross]]*((VLOOKUP(2024,CPI[],2,FALSE))/Movie[[#This Row],[CPI numbers]]))</f>
        <v>67268269.79199475</v>
      </c>
      <c r="R2694" s="4">
        <f>IF(Movie[[#This Row],[budget]]=0,0,SUM((Movie[[#This Row],[gross]]-Movie[[#This Row],[budget]])/Movie[[#This Row],[budget]]))</f>
        <v>0</v>
      </c>
    </row>
    <row r="2695" spans="1:18" x14ac:dyDescent="0.3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 s="1">
        <v>30000000</v>
      </c>
      <c r="M2695" s="1">
        <v>254134910</v>
      </c>
      <c r="N2695" t="s">
        <v>61</v>
      </c>
      <c r="O2695">
        <v>91</v>
      </c>
      <c r="P2695">
        <f>VLOOKUP(D2695,CPI[],2,FALSE)</f>
        <v>152.4</v>
      </c>
      <c r="Q2695" s="5">
        <f>SUM(Movie[[#This Row],[gross]]*((VLOOKUP(2024,CPI[],2,FALSE))/Movie[[#This Row],[CPI numbers]]))</f>
        <v>523111031.93569553</v>
      </c>
      <c r="R2695" s="4">
        <f>IF(Movie[[#This Row],[budget]]=0,0,SUM((Movie[[#This Row],[gross]]-Movie[[#This Row],[budget]])/Movie[[#This Row],[budget]]))</f>
        <v>7.4711636666666665</v>
      </c>
    </row>
    <row r="2696" spans="1:18" x14ac:dyDescent="0.3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 s="1">
        <v>11000000</v>
      </c>
      <c r="M2696" s="1">
        <v>39363635</v>
      </c>
      <c r="N2696" t="s">
        <v>8602</v>
      </c>
      <c r="O2696">
        <v>122</v>
      </c>
      <c r="P2696">
        <f>VLOOKUP(D2696,CPI[],2,FALSE)</f>
        <v>152.4</v>
      </c>
      <c r="Q2696" s="5">
        <f>SUM(Movie[[#This Row],[gross]]*((VLOOKUP(2024,CPI[],2,FALSE))/Movie[[#This Row],[CPI numbers]]))</f>
        <v>81026064.957349077</v>
      </c>
      <c r="R2696" s="4">
        <f>IF(Movie[[#This Row],[budget]]=0,0,SUM((Movie[[#This Row],[gross]]-Movie[[#This Row],[budget]])/Movie[[#This Row],[budget]]))</f>
        <v>2.5785122727272727</v>
      </c>
    </row>
    <row r="2697" spans="1:18" x14ac:dyDescent="0.3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 s="1">
        <v>12000000</v>
      </c>
      <c r="M2697" s="1">
        <v>46576136</v>
      </c>
      <c r="N2697" t="s">
        <v>44</v>
      </c>
      <c r="O2697">
        <v>90</v>
      </c>
      <c r="P2697">
        <f>VLOOKUP(D2697,CPI[],2,FALSE)</f>
        <v>152.4</v>
      </c>
      <c r="Q2697" s="5">
        <f>SUM(Movie[[#This Row],[gross]]*((VLOOKUP(2024,CPI[],2,FALSE))/Movie[[#This Row],[CPI numbers]]))</f>
        <v>95872269.443569556</v>
      </c>
      <c r="R2697" s="4">
        <f>IF(Movie[[#This Row],[budget]]=0,0,SUM((Movie[[#This Row],[gross]]-Movie[[#This Row],[budget]])/Movie[[#This Row],[budget]]))</f>
        <v>2.8813446666666667</v>
      </c>
    </row>
    <row r="2698" spans="1:18" x14ac:dyDescent="0.3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 s="1">
        <v>26000000</v>
      </c>
      <c r="M2698" s="1">
        <v>19075720</v>
      </c>
      <c r="N2698" t="s">
        <v>2100</v>
      </c>
      <c r="O2698">
        <v>96</v>
      </c>
      <c r="P2698">
        <f>VLOOKUP(D2698,CPI[],2,FALSE)</f>
        <v>152.4</v>
      </c>
      <c r="Q2698" s="5">
        <f>SUM(Movie[[#This Row],[gross]]*((VLOOKUP(2024,CPI[],2,FALSE))/Movie[[#This Row],[CPI numbers]]))</f>
        <v>39265442.020997375</v>
      </c>
      <c r="R2698" s="4">
        <f>IF(Movie[[#This Row],[budget]]=0,0,SUM((Movie[[#This Row],[gross]]-Movie[[#This Row],[budget]])/Movie[[#This Row],[budget]]))</f>
        <v>-0.26631846153846156</v>
      </c>
    </row>
    <row r="2699" spans="1:18" x14ac:dyDescent="0.3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 s="1">
        <v>36853222</v>
      </c>
      <c r="N2699" t="s">
        <v>23</v>
      </c>
      <c r="O2699">
        <v>102</v>
      </c>
      <c r="P2699">
        <f>VLOOKUP(D2699,CPI[],2,FALSE)</f>
        <v>152.4</v>
      </c>
      <c r="Q2699" s="5">
        <f>SUM(Movie[[#This Row],[gross]]*((VLOOKUP(2024,CPI[],2,FALSE))/Movie[[#This Row],[CPI numbers]]))</f>
        <v>75858633.473753288</v>
      </c>
      <c r="R2699" s="4">
        <f>IF(Movie[[#This Row],[budget]]=0,0,SUM((Movie[[#This Row],[gross]]-Movie[[#This Row],[budget]])/Movie[[#This Row],[budget]]))</f>
        <v>0</v>
      </c>
    </row>
    <row r="2700" spans="1:18" x14ac:dyDescent="0.3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 s="1">
        <v>24000000</v>
      </c>
      <c r="M2700" s="1">
        <v>182016617</v>
      </c>
      <c r="N2700" t="s">
        <v>23</v>
      </c>
      <c r="O2700">
        <v>135</v>
      </c>
      <c r="P2700">
        <f>VLOOKUP(D2700,CPI[],2,FALSE)</f>
        <v>152.4</v>
      </c>
      <c r="Q2700" s="5">
        <f>SUM(Movie[[#This Row],[gross]]*((VLOOKUP(2024,CPI[],2,FALSE))/Movie[[#This Row],[CPI numbers]]))</f>
        <v>374662813.33923888</v>
      </c>
      <c r="R2700" s="4">
        <f>IF(Movie[[#This Row],[budget]]=0,0,SUM((Movie[[#This Row],[gross]]-Movie[[#This Row],[budget]])/Movie[[#This Row],[budget]]))</f>
        <v>6.5840257083333329</v>
      </c>
    </row>
    <row r="2701" spans="1:18" x14ac:dyDescent="0.3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 s="1">
        <v>42000000</v>
      </c>
      <c r="M2701" s="1">
        <v>7959291</v>
      </c>
      <c r="N2701" t="s">
        <v>8613</v>
      </c>
      <c r="O2701">
        <v>145</v>
      </c>
      <c r="P2701">
        <f>VLOOKUP(D2701,CPI[],2,FALSE)</f>
        <v>152.4</v>
      </c>
      <c r="Q2701" s="5">
        <f>SUM(Movie[[#This Row],[gross]]*((VLOOKUP(2024,CPI[],2,FALSE))/Movie[[#This Row],[CPI numbers]]))</f>
        <v>16383396.238188976</v>
      </c>
      <c r="R2701" s="4">
        <f>IF(Movie[[#This Row],[budget]]=0,0,SUM((Movie[[#This Row],[gross]]-Movie[[#This Row],[budget]])/Movie[[#This Row],[budget]]))</f>
        <v>-0.81049307142857141</v>
      </c>
    </row>
    <row r="2702" spans="1:18" x14ac:dyDescent="0.3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 s="1">
        <v>98000000</v>
      </c>
      <c r="M2702" s="1">
        <v>10017322</v>
      </c>
      <c r="N2702" t="s">
        <v>8616</v>
      </c>
      <c r="O2702">
        <v>124</v>
      </c>
      <c r="P2702">
        <f>VLOOKUP(D2702,CPI[],2,FALSE)</f>
        <v>152.4</v>
      </c>
      <c r="Q2702" s="5">
        <f>SUM(Movie[[#This Row],[gross]]*((VLOOKUP(2024,CPI[],2,FALSE))/Movie[[#This Row],[CPI numbers]]))</f>
        <v>20619645.087926511</v>
      </c>
      <c r="R2702" s="4">
        <f>IF(Movie[[#This Row],[budget]]=0,0,SUM((Movie[[#This Row],[gross]]-Movie[[#This Row],[budget]])/Movie[[#This Row],[budget]]))</f>
        <v>-0.89778242857142854</v>
      </c>
    </row>
    <row r="2703" spans="1:18" x14ac:dyDescent="0.3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 s="1">
        <v>90000000</v>
      </c>
      <c r="M2703" s="1">
        <v>113493481</v>
      </c>
      <c r="N2703" t="s">
        <v>5721</v>
      </c>
      <c r="O2703">
        <v>96</v>
      </c>
      <c r="P2703">
        <f>VLOOKUP(D2703,CPI[],2,FALSE)</f>
        <v>152.4</v>
      </c>
      <c r="Q2703" s="5">
        <f>SUM(Movie[[#This Row],[gross]]*((VLOOKUP(2024,CPI[],2,FALSE))/Movie[[#This Row],[CPI numbers]]))</f>
        <v>233614862.13713911</v>
      </c>
      <c r="R2703" s="4">
        <f>IF(Movie[[#This Row],[budget]]=0,0,SUM((Movie[[#This Row],[gross]]-Movie[[#This Row],[budget]])/Movie[[#This Row],[budget]]))</f>
        <v>0.26103867777777778</v>
      </c>
    </row>
    <row r="2704" spans="1:18" x14ac:dyDescent="0.3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 s="1">
        <v>18000000</v>
      </c>
      <c r="M2704" s="1">
        <v>1781465</v>
      </c>
      <c r="N2704" t="s">
        <v>6359</v>
      </c>
      <c r="O2704">
        <v>112</v>
      </c>
      <c r="P2704">
        <f>VLOOKUP(D2704,CPI[],2,FALSE)</f>
        <v>152.4</v>
      </c>
      <c r="Q2704" s="5">
        <f>SUM(Movie[[#This Row],[gross]]*((VLOOKUP(2024,CPI[],2,FALSE))/Movie[[#This Row],[CPI numbers]]))</f>
        <v>3666965.6856955383</v>
      </c>
      <c r="R2704" s="4">
        <f>IF(Movie[[#This Row],[budget]]=0,0,SUM((Movie[[#This Row],[gross]]-Movie[[#This Row],[budget]])/Movie[[#This Row],[budget]]))</f>
        <v>-0.90102972222222222</v>
      </c>
    </row>
    <row r="2705" spans="1:18" x14ac:dyDescent="0.3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 s="1">
        <v>20000000</v>
      </c>
      <c r="M2705" s="1">
        <v>32051917</v>
      </c>
      <c r="N2705" t="s">
        <v>8625</v>
      </c>
      <c r="O2705">
        <v>123</v>
      </c>
      <c r="P2705">
        <f>VLOOKUP(D2705,CPI[],2,FALSE)</f>
        <v>152.4</v>
      </c>
      <c r="Q2705" s="5">
        <f>SUM(Movie[[#This Row],[gross]]*((VLOOKUP(2024,CPI[],2,FALSE))/Movie[[#This Row],[CPI numbers]]))</f>
        <v>65975632.302493438</v>
      </c>
      <c r="R2705" s="4">
        <f>IF(Movie[[#This Row],[budget]]=0,0,SUM((Movie[[#This Row],[gross]]-Movie[[#This Row],[budget]])/Movie[[#This Row],[budget]]))</f>
        <v>0.60259585000000004</v>
      </c>
    </row>
    <row r="2706" spans="1:18" x14ac:dyDescent="0.3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 s="1">
        <v>30112050</v>
      </c>
      <c r="N2706" t="s">
        <v>61</v>
      </c>
      <c r="O2706">
        <v>95</v>
      </c>
      <c r="P2706">
        <f>VLOOKUP(D2706,CPI[],2,FALSE)</f>
        <v>152.4</v>
      </c>
      <c r="Q2706" s="5">
        <f>SUM(Movie[[#This Row],[gross]]*((VLOOKUP(2024,CPI[],2,FALSE))/Movie[[#This Row],[CPI numbers]]))</f>
        <v>61982612.106299214</v>
      </c>
      <c r="R2706" s="4">
        <f>IF(Movie[[#This Row],[budget]]=0,0,SUM((Movie[[#This Row],[gross]]-Movie[[#This Row],[budget]])/Movie[[#This Row],[budget]]))</f>
        <v>0</v>
      </c>
    </row>
    <row r="2707" spans="1:18" x14ac:dyDescent="0.3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 s="1">
        <v>9500000</v>
      </c>
      <c r="M2707" s="1">
        <v>30862156</v>
      </c>
      <c r="N2707" t="s">
        <v>8000</v>
      </c>
      <c r="O2707">
        <v>111</v>
      </c>
      <c r="P2707">
        <f>VLOOKUP(D2707,CPI[],2,FALSE)</f>
        <v>152.4</v>
      </c>
      <c r="Q2707" s="5">
        <f>SUM(Movie[[#This Row],[gross]]*((VLOOKUP(2024,CPI[],2,FALSE))/Movie[[#This Row],[CPI numbers]]))</f>
        <v>63526629.50918635</v>
      </c>
      <c r="R2707" s="4">
        <f>IF(Movie[[#This Row],[budget]]=0,0,SUM((Movie[[#This Row],[gross]]-Movie[[#This Row],[budget]])/Movie[[#This Row],[budget]]))</f>
        <v>2.2486480000000002</v>
      </c>
    </row>
    <row r="2708" spans="1:18" x14ac:dyDescent="0.3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 s="1">
        <v>17000000</v>
      </c>
      <c r="M2708" s="1">
        <v>10015449</v>
      </c>
      <c r="N2708" t="s">
        <v>23</v>
      </c>
      <c r="O2708">
        <v>97</v>
      </c>
      <c r="P2708">
        <f>VLOOKUP(D2708,CPI[],2,FALSE)</f>
        <v>152.4</v>
      </c>
      <c r="Q2708" s="5">
        <f>SUM(Movie[[#This Row],[gross]]*((VLOOKUP(2024,CPI[],2,FALSE))/Movie[[#This Row],[CPI numbers]]))</f>
        <v>20615789.706692915</v>
      </c>
      <c r="R2708" s="4">
        <f>IF(Movie[[#This Row],[budget]]=0,0,SUM((Movie[[#This Row],[gross]]-Movie[[#This Row],[budget]])/Movie[[#This Row],[budget]]))</f>
        <v>-0.41085594117647056</v>
      </c>
    </row>
    <row r="2709" spans="1:18" x14ac:dyDescent="0.3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 s="1">
        <v>62000000</v>
      </c>
      <c r="M2709" s="1">
        <v>107879496</v>
      </c>
      <c r="N2709" t="s">
        <v>61</v>
      </c>
      <c r="O2709">
        <v>114</v>
      </c>
      <c r="P2709">
        <f>VLOOKUP(D2709,CPI[],2,FALSE)</f>
        <v>152.4</v>
      </c>
      <c r="Q2709" s="5">
        <f>SUM(Movie[[#This Row],[gross]]*((VLOOKUP(2024,CPI[],2,FALSE))/Movie[[#This Row],[CPI numbers]]))</f>
        <v>222059041.30708662</v>
      </c>
      <c r="R2709" s="4">
        <f>IF(Movie[[#This Row],[budget]]=0,0,SUM((Movie[[#This Row],[gross]]-Movie[[#This Row],[budget]])/Movie[[#This Row],[budget]]))</f>
        <v>0.73999187096774188</v>
      </c>
    </row>
    <row r="2710" spans="1:18" x14ac:dyDescent="0.3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 s="1">
        <v>60000000</v>
      </c>
      <c r="M2710" s="1">
        <v>104324083</v>
      </c>
      <c r="N2710" t="s">
        <v>23</v>
      </c>
      <c r="O2710">
        <v>100</v>
      </c>
      <c r="P2710">
        <f>VLOOKUP(D2710,CPI[],2,FALSE)</f>
        <v>152.4</v>
      </c>
      <c r="Q2710" s="5">
        <f>SUM(Movie[[#This Row],[gross]]*((VLOOKUP(2024,CPI[],2,FALSE))/Movie[[#This Row],[CPI numbers]]))</f>
        <v>214740582.92060369</v>
      </c>
      <c r="R2710" s="4">
        <f>IF(Movie[[#This Row],[budget]]=0,0,SUM((Movie[[#This Row],[gross]]-Movie[[#This Row],[budget]])/Movie[[#This Row],[budget]]))</f>
        <v>0.73873471666666668</v>
      </c>
    </row>
    <row r="2711" spans="1:18" x14ac:dyDescent="0.3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 s="1">
        <v>38290723</v>
      </c>
      <c r="N2711" t="s">
        <v>31</v>
      </c>
      <c r="O2711">
        <v>127</v>
      </c>
      <c r="P2711">
        <f>VLOOKUP(D2711,CPI[],2,FALSE)</f>
        <v>152.4</v>
      </c>
      <c r="Q2711" s="5">
        <f>SUM(Movie[[#This Row],[gross]]*((VLOOKUP(2024,CPI[],2,FALSE))/Movie[[#This Row],[CPI numbers]]))</f>
        <v>78817584.022965878</v>
      </c>
      <c r="R2711" s="4">
        <f>IF(Movie[[#This Row],[budget]]=0,0,SUM((Movie[[#This Row],[gross]]-Movie[[#This Row],[budget]])/Movie[[#This Row],[budget]]))</f>
        <v>0</v>
      </c>
    </row>
    <row r="2712" spans="1:18" x14ac:dyDescent="0.3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 s="1">
        <v>23000000</v>
      </c>
      <c r="M2712" s="1">
        <v>106269971</v>
      </c>
      <c r="N2712" t="s">
        <v>5721</v>
      </c>
      <c r="O2712">
        <v>143</v>
      </c>
      <c r="P2712">
        <f>VLOOKUP(D2712,CPI[],2,FALSE)</f>
        <v>152.4</v>
      </c>
      <c r="Q2712" s="5">
        <f>SUM(Movie[[#This Row],[gross]]*((VLOOKUP(2024,CPI[],2,FALSE))/Movie[[#This Row],[CPI numbers]]))</f>
        <v>218745996.73687664</v>
      </c>
      <c r="R2712" s="4">
        <f>IF(Movie[[#This Row],[budget]]=0,0,SUM((Movie[[#This Row],[gross]]-Movie[[#This Row],[budget]])/Movie[[#This Row],[budget]]))</f>
        <v>3.6204335217391304</v>
      </c>
    </row>
    <row r="2713" spans="1:18" x14ac:dyDescent="0.3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 s="1">
        <v>8000000</v>
      </c>
      <c r="M2713" s="1">
        <v>16115878</v>
      </c>
      <c r="N2713" t="s">
        <v>8376</v>
      </c>
      <c r="O2713">
        <v>98</v>
      </c>
      <c r="P2713">
        <f>VLOOKUP(D2713,CPI[],2,FALSE)</f>
        <v>152.4</v>
      </c>
      <c r="Q2713" s="5">
        <f>SUM(Movie[[#This Row],[gross]]*((VLOOKUP(2024,CPI[],2,FALSE))/Movie[[#This Row],[CPI numbers]]))</f>
        <v>33172906.355643045</v>
      </c>
      <c r="R2713" s="4">
        <f>IF(Movie[[#This Row],[budget]]=0,0,SUM((Movie[[#This Row],[gross]]-Movie[[#This Row],[budget]])/Movie[[#This Row],[budget]]))</f>
        <v>1.01448475</v>
      </c>
    </row>
    <row r="2714" spans="1:18" x14ac:dyDescent="0.3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 s="1">
        <v>9000000</v>
      </c>
      <c r="M2714" s="1">
        <v>1037847</v>
      </c>
      <c r="N2714" t="s">
        <v>8641</v>
      </c>
      <c r="O2714">
        <v>121</v>
      </c>
      <c r="P2714">
        <f>VLOOKUP(D2714,CPI[],2,FALSE)</f>
        <v>152.4</v>
      </c>
      <c r="Q2714" s="5">
        <f>SUM(Movie[[#This Row],[gross]]*((VLOOKUP(2024,CPI[],2,FALSE))/Movie[[#This Row],[CPI numbers]]))</f>
        <v>2136303.1751968507</v>
      </c>
      <c r="R2714" s="4">
        <f>IF(Movie[[#This Row],[budget]]=0,0,SUM((Movie[[#This Row],[gross]]-Movie[[#This Row],[budget]])/Movie[[#This Row],[budget]]))</f>
        <v>-0.88468366666666665</v>
      </c>
    </row>
    <row r="2715" spans="1:18" x14ac:dyDescent="0.3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 s="1">
        <v>30000000</v>
      </c>
      <c r="M2715" s="1">
        <v>212385533</v>
      </c>
      <c r="N2715" t="s">
        <v>4531</v>
      </c>
      <c r="O2715">
        <v>90</v>
      </c>
      <c r="P2715">
        <f>VLOOKUP(D2715,CPI[],2,FALSE)</f>
        <v>152.4</v>
      </c>
      <c r="Q2715" s="5">
        <f>SUM(Movie[[#This Row],[gross]]*((VLOOKUP(2024,CPI[],2,FALSE))/Movie[[#This Row],[CPI numbers]]))</f>
        <v>437174158.15026248</v>
      </c>
      <c r="R2715" s="4">
        <f>IF(Movie[[#This Row],[budget]]=0,0,SUM((Movie[[#This Row],[gross]]-Movie[[#This Row],[budget]])/Movie[[#This Row],[budget]]))</f>
        <v>6.0795177666666671</v>
      </c>
    </row>
    <row r="2716" spans="1:18" x14ac:dyDescent="0.3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 s="1">
        <v>24361867</v>
      </c>
      <c r="N2716" t="s">
        <v>5109</v>
      </c>
      <c r="O2716">
        <v>132</v>
      </c>
      <c r="P2716">
        <f>VLOOKUP(D2716,CPI[],2,FALSE)</f>
        <v>152.4</v>
      </c>
      <c r="Q2716" s="5">
        <f>SUM(Movie[[#This Row],[gross]]*((VLOOKUP(2024,CPI[],2,FALSE))/Movie[[#This Row],[CPI numbers]]))</f>
        <v>50146441.456036747</v>
      </c>
      <c r="R2716" s="4">
        <f>IF(Movie[[#This Row],[budget]]=0,0,SUM((Movie[[#This Row],[gross]]-Movie[[#This Row],[budget]])/Movie[[#This Row],[budget]]))</f>
        <v>0</v>
      </c>
    </row>
    <row r="2717" spans="1:18" x14ac:dyDescent="0.3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 s="1">
        <v>55000000</v>
      </c>
      <c r="M2717" s="1">
        <v>127600435</v>
      </c>
      <c r="N2717" t="s">
        <v>31</v>
      </c>
      <c r="O2717">
        <v>134</v>
      </c>
      <c r="P2717">
        <f>VLOOKUP(D2717,CPI[],2,FALSE)</f>
        <v>152.4</v>
      </c>
      <c r="Q2717" s="5">
        <f>SUM(Movie[[#This Row],[gross]]*((VLOOKUP(2024,CPI[],2,FALSE))/Movie[[#This Row],[CPI numbers]]))</f>
        <v>262652601.44028872</v>
      </c>
      <c r="R2717" s="4">
        <f>IF(Movie[[#This Row],[budget]]=0,0,SUM((Movie[[#This Row],[gross]]-Movie[[#This Row],[budget]])/Movie[[#This Row],[budget]]))</f>
        <v>1.3200079090909091</v>
      </c>
    </row>
    <row r="2718" spans="1:18" x14ac:dyDescent="0.3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 s="1">
        <v>50000000</v>
      </c>
      <c r="M2718" s="1">
        <v>9851610</v>
      </c>
      <c r="N2718" t="s">
        <v>44</v>
      </c>
      <c r="O2718">
        <v>95</v>
      </c>
      <c r="P2718">
        <f>VLOOKUP(D2718,CPI[],2,FALSE)</f>
        <v>152.4</v>
      </c>
      <c r="Q2718" s="5">
        <f>SUM(Movie[[#This Row],[gross]]*((VLOOKUP(2024,CPI[],2,FALSE))/Movie[[#This Row],[CPI numbers]]))</f>
        <v>20278543.681102362</v>
      </c>
      <c r="R2718" s="4">
        <f>IF(Movie[[#This Row],[budget]]=0,0,SUM((Movie[[#This Row],[gross]]-Movie[[#This Row],[budget]])/Movie[[#This Row],[budget]]))</f>
        <v>-0.80296780000000001</v>
      </c>
    </row>
    <row r="2719" spans="1:18" x14ac:dyDescent="0.3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 s="1">
        <v>12000000</v>
      </c>
      <c r="M2719" s="1">
        <v>17736619</v>
      </c>
      <c r="N2719" t="s">
        <v>8000</v>
      </c>
      <c r="O2719">
        <v>100</v>
      </c>
      <c r="P2719">
        <f>VLOOKUP(D2719,CPI[],2,FALSE)</f>
        <v>152.4</v>
      </c>
      <c r="Q2719" s="5">
        <f>SUM(Movie[[#This Row],[gross]]*((VLOOKUP(2024,CPI[],2,FALSE))/Movie[[#This Row],[CPI numbers]]))</f>
        <v>36509037.92847769</v>
      </c>
      <c r="R2719" s="4">
        <f>IF(Movie[[#This Row],[budget]]=0,0,SUM((Movie[[#This Row],[gross]]-Movie[[#This Row],[budget]])/Movie[[#This Row],[budget]]))</f>
        <v>0.47805158333333331</v>
      </c>
    </row>
    <row r="2720" spans="1:18" x14ac:dyDescent="0.3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 s="1">
        <v>30000000</v>
      </c>
      <c r="M2720" s="1">
        <v>24047675</v>
      </c>
      <c r="N2720" t="s">
        <v>44</v>
      </c>
      <c r="O2720">
        <v>106</v>
      </c>
      <c r="P2720">
        <f>VLOOKUP(D2720,CPI[],2,FALSE)</f>
        <v>152.4</v>
      </c>
      <c r="Q2720" s="5">
        <f>SUM(Movie[[#This Row],[gross]]*((VLOOKUP(2024,CPI[],2,FALSE))/Movie[[#This Row],[CPI numbers]]))</f>
        <v>49499708.973097116</v>
      </c>
      <c r="R2720" s="4">
        <f>IF(Movie[[#This Row],[budget]]=0,0,SUM((Movie[[#This Row],[gross]]-Movie[[#This Row],[budget]])/Movie[[#This Row],[budget]]))</f>
        <v>-0.19841083333333334</v>
      </c>
    </row>
    <row r="2721" spans="1:18" x14ac:dyDescent="0.3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 s="1">
        <v>5000000</v>
      </c>
      <c r="M2721" s="1">
        <v>15116634</v>
      </c>
      <c r="N2721" t="s">
        <v>8655</v>
      </c>
      <c r="O2721">
        <v>87</v>
      </c>
      <c r="P2721">
        <f>VLOOKUP(D2721,CPI[],2,FALSE)</f>
        <v>152.4</v>
      </c>
      <c r="Q2721" s="5">
        <f>SUM(Movie[[#This Row],[gross]]*((VLOOKUP(2024,CPI[],2,FALSE))/Movie[[#This Row],[CPI numbers]]))</f>
        <v>31116063.55511811</v>
      </c>
      <c r="R2721" s="4">
        <f>IF(Movie[[#This Row],[budget]]=0,0,SUM((Movie[[#This Row],[gross]]-Movie[[#This Row],[budget]])/Movie[[#This Row],[budget]]))</f>
        <v>2.0233268</v>
      </c>
    </row>
    <row r="2722" spans="1:18" x14ac:dyDescent="0.3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 s="1">
        <v>30000000</v>
      </c>
      <c r="M2722" s="1">
        <v>76594107</v>
      </c>
      <c r="N2722" t="s">
        <v>8659</v>
      </c>
      <c r="O2722">
        <v>106</v>
      </c>
      <c r="P2722">
        <f>VLOOKUP(D2722,CPI[],2,FALSE)</f>
        <v>152.4</v>
      </c>
      <c r="Q2722" s="5">
        <f>SUM(Movie[[#This Row],[gross]]*((VLOOKUP(2024,CPI[],2,FALSE))/Movie[[#This Row],[CPI numbers]]))</f>
        <v>157661229.43503937</v>
      </c>
      <c r="R2722" s="4">
        <f>IF(Movie[[#This Row],[budget]]=0,0,SUM((Movie[[#This Row],[gross]]-Movie[[#This Row],[budget]])/Movie[[#This Row],[budget]]))</f>
        <v>1.5531368999999999</v>
      </c>
    </row>
    <row r="2723" spans="1:18" x14ac:dyDescent="0.3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 s="1">
        <v>50000000</v>
      </c>
      <c r="M2723" s="1">
        <v>30303072</v>
      </c>
      <c r="N2723" t="s">
        <v>23</v>
      </c>
      <c r="O2723">
        <v>132</v>
      </c>
      <c r="P2723">
        <f>VLOOKUP(D2723,CPI[],2,FALSE)</f>
        <v>152.4</v>
      </c>
      <c r="Q2723" s="5">
        <f>SUM(Movie[[#This Row],[gross]]*((VLOOKUP(2024,CPI[],2,FALSE))/Movie[[#This Row],[CPI numbers]]))</f>
        <v>62375811.590551183</v>
      </c>
      <c r="R2723" s="4">
        <f>IF(Movie[[#This Row],[budget]]=0,0,SUM((Movie[[#This Row],[gross]]-Movie[[#This Row],[budget]])/Movie[[#This Row],[budget]]))</f>
        <v>-0.39393855999999999</v>
      </c>
    </row>
    <row r="2724" spans="1:18" x14ac:dyDescent="0.3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 s="1">
        <v>101982854</v>
      </c>
      <c r="N2724" t="s">
        <v>7571</v>
      </c>
      <c r="O2724">
        <v>111</v>
      </c>
      <c r="P2724">
        <f>VLOOKUP(D2724,CPI[],2,FALSE)</f>
        <v>152.4</v>
      </c>
      <c r="Q2724" s="5">
        <f>SUM(Movie[[#This Row],[gross]]*((VLOOKUP(2024,CPI[],2,FALSE))/Movie[[#This Row],[CPI numbers]]))</f>
        <v>209921399.60498688</v>
      </c>
      <c r="R2724" s="4">
        <f>IF(Movie[[#This Row],[budget]]=0,0,SUM((Movie[[#This Row],[gross]]-Movie[[#This Row],[budget]])/Movie[[#This Row],[budget]]))</f>
        <v>0</v>
      </c>
    </row>
    <row r="2725" spans="1:18" x14ac:dyDescent="0.3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 s="1">
        <v>20000000</v>
      </c>
      <c r="M2725" s="1">
        <v>50008143</v>
      </c>
      <c r="N2725" t="s">
        <v>180</v>
      </c>
      <c r="O2725">
        <v>102</v>
      </c>
      <c r="P2725">
        <f>VLOOKUP(D2725,CPI[],2,FALSE)</f>
        <v>152.4</v>
      </c>
      <c r="Q2725" s="5">
        <f>SUM(Movie[[#This Row],[gross]]*((VLOOKUP(2024,CPI[],2,FALSE))/Movie[[#This Row],[CPI numbers]]))</f>
        <v>102936709.0492126</v>
      </c>
      <c r="R2725" s="4">
        <f>IF(Movie[[#This Row],[budget]]=0,0,SUM((Movie[[#This Row],[gross]]-Movie[[#This Row],[budget]])/Movie[[#This Row],[budget]]))</f>
        <v>1.50040715</v>
      </c>
    </row>
    <row r="2726" spans="1:18" x14ac:dyDescent="0.3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 s="1">
        <v>19474589</v>
      </c>
      <c r="N2726" t="s">
        <v>8667</v>
      </c>
      <c r="O2726">
        <v>101</v>
      </c>
      <c r="P2726">
        <f>VLOOKUP(D2726,CPI[],2,FALSE)</f>
        <v>152.4</v>
      </c>
      <c r="Q2726" s="5">
        <f>SUM(Movie[[#This Row],[gross]]*((VLOOKUP(2024,CPI[],2,FALSE))/Movie[[#This Row],[CPI numbers]]))</f>
        <v>40086473.551837273</v>
      </c>
      <c r="R2726" s="4">
        <f>IF(Movie[[#This Row],[budget]]=0,0,SUM((Movie[[#This Row],[gross]]-Movie[[#This Row],[budget]])/Movie[[#This Row],[budget]]))</f>
        <v>0</v>
      </c>
    </row>
    <row r="2727" spans="1:18" x14ac:dyDescent="0.3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 s="1">
        <v>28000000</v>
      </c>
      <c r="M2727" s="1">
        <v>31596911</v>
      </c>
      <c r="N2727" t="s">
        <v>80</v>
      </c>
      <c r="O2727">
        <v>139</v>
      </c>
      <c r="P2727">
        <f>VLOOKUP(D2727,CPI[],2,FALSE)</f>
        <v>152.4</v>
      </c>
      <c r="Q2727" s="5">
        <f>SUM(Movie[[#This Row],[gross]]*((VLOOKUP(2024,CPI[],2,FALSE))/Movie[[#This Row],[CPI numbers]]))</f>
        <v>65039048.429790027</v>
      </c>
      <c r="R2727" s="4">
        <f>IF(Movie[[#This Row],[budget]]=0,0,SUM((Movie[[#This Row],[gross]]-Movie[[#This Row],[budget]])/Movie[[#This Row],[budget]]))</f>
        <v>0.12846110714285713</v>
      </c>
    </row>
    <row r="2728" spans="1:18" x14ac:dyDescent="0.3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 s="1">
        <v>10000000</v>
      </c>
      <c r="M2728" s="1">
        <v>24147179</v>
      </c>
      <c r="N2728" t="s">
        <v>8000</v>
      </c>
      <c r="O2728">
        <v>119</v>
      </c>
      <c r="P2728">
        <f>VLOOKUP(D2728,CPI[],2,FALSE)</f>
        <v>152.4</v>
      </c>
      <c r="Q2728" s="5">
        <f>SUM(Movie[[#This Row],[gross]]*((VLOOKUP(2024,CPI[],2,FALSE))/Movie[[#This Row],[CPI numbers]]))</f>
        <v>49704527.902230971</v>
      </c>
      <c r="R2728" s="4">
        <f>IF(Movie[[#This Row],[budget]]=0,0,SUM((Movie[[#This Row],[gross]]-Movie[[#This Row],[budget]])/Movie[[#This Row],[budget]]))</f>
        <v>1.4147179000000001</v>
      </c>
    </row>
    <row r="2729" spans="1:18" x14ac:dyDescent="0.3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 s="1">
        <v>6500000</v>
      </c>
      <c r="M2729" s="1">
        <v>9685976</v>
      </c>
      <c r="N2729" t="s">
        <v>6331</v>
      </c>
      <c r="O2729">
        <v>94</v>
      </c>
      <c r="P2729">
        <f>VLOOKUP(D2729,CPI[],2,FALSE)</f>
        <v>152.4</v>
      </c>
      <c r="Q2729" s="5">
        <f>SUM(Movie[[#This Row],[gross]]*((VLOOKUP(2024,CPI[],2,FALSE))/Movie[[#This Row],[CPI numbers]]))</f>
        <v>19937602.829396326</v>
      </c>
      <c r="R2729" s="4">
        <f>IF(Movie[[#This Row],[budget]]=0,0,SUM((Movie[[#This Row],[gross]]-Movie[[#This Row],[budget]])/Movie[[#This Row],[budget]]))</f>
        <v>0.49015015384615385</v>
      </c>
    </row>
    <row r="2730" spans="1:18" x14ac:dyDescent="0.3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 s="1">
        <v>16000000</v>
      </c>
      <c r="M2730" s="1">
        <v>81452156</v>
      </c>
      <c r="N2730" t="s">
        <v>180</v>
      </c>
      <c r="O2730">
        <v>124</v>
      </c>
      <c r="P2730">
        <f>VLOOKUP(D2730,CPI[],2,FALSE)</f>
        <v>152.4</v>
      </c>
      <c r="Q2730" s="5">
        <f>SUM(Movie[[#This Row],[gross]]*((VLOOKUP(2024,CPI[],2,FALSE))/Movie[[#This Row],[CPI numbers]]))</f>
        <v>167661032.39632547</v>
      </c>
      <c r="R2730" s="4">
        <f>IF(Movie[[#This Row],[budget]]=0,0,SUM((Movie[[#This Row],[gross]]-Movie[[#This Row],[budget]])/Movie[[#This Row],[budget]]))</f>
        <v>4.0907597500000001</v>
      </c>
    </row>
    <row r="2731" spans="1:18" x14ac:dyDescent="0.3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 s="1">
        <v>800000</v>
      </c>
      <c r="M2731" s="1">
        <v>4569019</v>
      </c>
      <c r="N2731" t="s">
        <v>8683</v>
      </c>
      <c r="O2731">
        <v>88</v>
      </c>
      <c r="P2731">
        <f>VLOOKUP(D2731,CPI[],2,FALSE)</f>
        <v>152.4</v>
      </c>
      <c r="Q2731" s="5">
        <f>SUM(Movie[[#This Row],[gross]]*((VLOOKUP(2024,CPI[],2,FALSE))/Movie[[#This Row],[CPI numbers]]))</f>
        <v>9404863.9127296582</v>
      </c>
      <c r="R2731" s="4">
        <f>IF(Movie[[#This Row],[budget]]=0,0,SUM((Movie[[#This Row],[gross]]-Movie[[#This Row],[budget]])/Movie[[#This Row],[budget]]))</f>
        <v>4.7112737500000001</v>
      </c>
    </row>
    <row r="2732" spans="1:18" x14ac:dyDescent="0.3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 s="1">
        <v>45000000</v>
      </c>
      <c r="M2732" s="1">
        <v>35656131</v>
      </c>
      <c r="N2732" t="s">
        <v>31</v>
      </c>
      <c r="O2732">
        <v>96</v>
      </c>
      <c r="P2732">
        <f>VLOOKUP(D2732,CPI[],2,FALSE)</f>
        <v>152.4</v>
      </c>
      <c r="Q2732" s="5">
        <f>SUM(Movie[[#This Row],[gross]]*((VLOOKUP(2024,CPI[],2,FALSE))/Movie[[#This Row],[CPI numbers]]))</f>
        <v>73394542.616141737</v>
      </c>
      <c r="R2732" s="4">
        <f>IF(Movie[[#This Row],[budget]]=0,0,SUM((Movie[[#This Row],[gross]]-Movie[[#This Row],[budget]])/Movie[[#This Row],[budget]]))</f>
        <v>-0.20764153333333332</v>
      </c>
    </row>
    <row r="2733" spans="1:18" x14ac:dyDescent="0.3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 s="1">
        <v>7500000</v>
      </c>
      <c r="M2733" s="1">
        <v>32392047</v>
      </c>
      <c r="N2733" t="s">
        <v>554</v>
      </c>
      <c r="O2733">
        <v>87</v>
      </c>
      <c r="P2733">
        <f>VLOOKUP(D2733,CPI[],2,FALSE)</f>
        <v>152.4</v>
      </c>
      <c r="Q2733" s="5">
        <f>SUM(Movie[[#This Row],[gross]]*((VLOOKUP(2024,CPI[],2,FALSE))/Movie[[#This Row],[CPI numbers]]))</f>
        <v>66675755.537401579</v>
      </c>
      <c r="R2733" s="4">
        <f>IF(Movie[[#This Row],[budget]]=0,0,SUM((Movie[[#This Row],[gross]]-Movie[[#This Row],[budget]])/Movie[[#This Row],[budget]]))</f>
        <v>3.3189396000000002</v>
      </c>
    </row>
    <row r="2734" spans="1:18" x14ac:dyDescent="0.3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 s="1">
        <v>27000000</v>
      </c>
      <c r="M2734" s="1">
        <v>16140822</v>
      </c>
      <c r="N2734" t="s">
        <v>2100</v>
      </c>
      <c r="O2734">
        <v>102</v>
      </c>
      <c r="P2734">
        <f>VLOOKUP(D2734,CPI[],2,FALSE)</f>
        <v>152.4</v>
      </c>
      <c r="Q2734" s="5">
        <f>SUM(Movie[[#This Row],[gross]]*((VLOOKUP(2024,CPI[],2,FALSE))/Movie[[#This Row],[CPI numbers]]))</f>
        <v>33224251.05905512</v>
      </c>
      <c r="R2734" s="4">
        <f>IF(Movie[[#This Row],[budget]]=0,0,SUM((Movie[[#This Row],[gross]]-Movie[[#This Row],[budget]])/Movie[[#This Row],[budget]]))</f>
        <v>-0.40219177777777776</v>
      </c>
    </row>
    <row r="2735" spans="1:18" x14ac:dyDescent="0.3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 s="1">
        <v>10000000</v>
      </c>
      <c r="M2735" s="1">
        <v>41200020</v>
      </c>
      <c r="N2735" t="s">
        <v>61</v>
      </c>
      <c r="O2735">
        <v>117</v>
      </c>
      <c r="P2735">
        <f>VLOOKUP(D2735,CPI[],2,FALSE)</f>
        <v>152.4</v>
      </c>
      <c r="Q2735" s="5">
        <f>SUM(Movie[[#This Row],[gross]]*((VLOOKUP(2024,CPI[],2,FALSE))/Movie[[#This Row],[CPI numbers]]))</f>
        <v>84806077.913385823</v>
      </c>
      <c r="R2735" s="4">
        <f>IF(Movie[[#This Row],[budget]]=0,0,SUM((Movie[[#This Row],[gross]]-Movie[[#This Row],[budget]])/Movie[[#This Row],[budget]]))</f>
        <v>3.1200019999999999</v>
      </c>
    </row>
    <row r="2736" spans="1:18" x14ac:dyDescent="0.3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 s="1">
        <v>718490</v>
      </c>
      <c r="N2736" t="s">
        <v>7518</v>
      </c>
      <c r="O2736">
        <v>96</v>
      </c>
      <c r="P2736">
        <f>VLOOKUP(D2736,CPI[],2,FALSE)</f>
        <v>152.4</v>
      </c>
      <c r="Q2736" s="5">
        <f>SUM(Movie[[#This Row],[gross]]*((VLOOKUP(2024,CPI[],2,FALSE))/Movie[[#This Row],[CPI numbers]]))</f>
        <v>1478939.06167979</v>
      </c>
      <c r="R2736" s="4">
        <f>IF(Movie[[#This Row],[budget]]=0,0,SUM((Movie[[#This Row],[gross]]-Movie[[#This Row],[budget]])/Movie[[#This Row],[budget]]))</f>
        <v>0</v>
      </c>
    </row>
    <row r="2737" spans="1:18" x14ac:dyDescent="0.3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 s="1">
        <v>13000000</v>
      </c>
      <c r="M2737" s="1">
        <v>21089146</v>
      </c>
      <c r="N2737" t="s">
        <v>61</v>
      </c>
      <c r="O2737">
        <v>92</v>
      </c>
      <c r="P2737">
        <f>VLOOKUP(D2737,CPI[],2,FALSE)</f>
        <v>152.4</v>
      </c>
      <c r="Q2737" s="5">
        <f>SUM(Movie[[#This Row],[gross]]*((VLOOKUP(2024,CPI[],2,FALSE))/Movie[[#This Row],[CPI numbers]]))</f>
        <v>43409875.985564306</v>
      </c>
      <c r="R2737" s="4">
        <f>IF(Movie[[#This Row],[budget]]=0,0,SUM((Movie[[#This Row],[gross]]-Movie[[#This Row],[budget]])/Movie[[#This Row],[budget]]))</f>
        <v>0.62224199999999996</v>
      </c>
    </row>
    <row r="2738" spans="1:18" x14ac:dyDescent="0.3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 s="1">
        <v>22000000</v>
      </c>
      <c r="M2738" s="1">
        <v>110627965</v>
      </c>
      <c r="N2738" t="s">
        <v>31</v>
      </c>
      <c r="O2738">
        <v>114</v>
      </c>
      <c r="P2738">
        <f>VLOOKUP(D2738,CPI[],2,FALSE)</f>
        <v>152.4</v>
      </c>
      <c r="Q2738" s="5">
        <f>SUM(Movie[[#This Row],[gross]]*((VLOOKUP(2024,CPI[],2,FALSE))/Movie[[#This Row],[CPI numbers]]))</f>
        <v>227716487.01115486</v>
      </c>
      <c r="R2738" s="4">
        <f>IF(Movie[[#This Row],[budget]]=0,0,SUM((Movie[[#This Row],[gross]]-Movie[[#This Row],[budget]])/Movie[[#This Row],[budget]]))</f>
        <v>4.0285438636363633</v>
      </c>
    </row>
    <row r="2739" spans="1:18" x14ac:dyDescent="0.3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 s="1">
        <v>500000</v>
      </c>
      <c r="M2739" s="1">
        <v>1111790</v>
      </c>
      <c r="N2739" t="s">
        <v>8701</v>
      </c>
      <c r="O2739">
        <v>90</v>
      </c>
      <c r="P2739">
        <f>VLOOKUP(D2739,CPI[],2,FALSE)</f>
        <v>152.4</v>
      </c>
      <c r="Q2739" s="5">
        <f>SUM(Movie[[#This Row],[gross]]*((VLOOKUP(2024,CPI[],2,FALSE))/Movie[[#This Row],[CPI numbers]]))</f>
        <v>2288507.3687664042</v>
      </c>
      <c r="R2739" s="4">
        <f>IF(Movie[[#This Row],[budget]]=0,0,SUM((Movie[[#This Row],[gross]]-Movie[[#This Row],[budget]])/Movie[[#This Row],[budget]]))</f>
        <v>1.2235799999999999</v>
      </c>
    </row>
    <row r="2740" spans="1:18" x14ac:dyDescent="0.3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 s="1">
        <v>30000000</v>
      </c>
      <c r="M2740" s="1">
        <v>10772144</v>
      </c>
      <c r="N2740" t="s">
        <v>551</v>
      </c>
      <c r="O2740">
        <v>88</v>
      </c>
      <c r="P2740">
        <f>VLOOKUP(D2740,CPI[],2,FALSE)</f>
        <v>152.4</v>
      </c>
      <c r="Q2740" s="5">
        <f>SUM(Movie[[#This Row],[gross]]*((VLOOKUP(2024,CPI[],2,FALSE))/Movie[[#This Row],[CPI numbers]]))</f>
        <v>22173369.900262468</v>
      </c>
      <c r="R2740" s="4">
        <f>IF(Movie[[#This Row],[budget]]=0,0,SUM((Movie[[#This Row],[gross]]-Movie[[#This Row],[budget]])/Movie[[#This Row],[budget]]))</f>
        <v>-0.64092853333333333</v>
      </c>
    </row>
    <row r="2741" spans="1:18" x14ac:dyDescent="0.3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 s="1">
        <v>23920048</v>
      </c>
      <c r="N2741" t="s">
        <v>1724</v>
      </c>
      <c r="O2741">
        <v>97</v>
      </c>
      <c r="P2741">
        <f>VLOOKUP(D2741,CPI[],2,FALSE)</f>
        <v>152.4</v>
      </c>
      <c r="Q2741" s="5">
        <f>SUM(Movie[[#This Row],[gross]]*((VLOOKUP(2024,CPI[],2,FALSE))/Movie[[#This Row],[CPI numbers]]))</f>
        <v>49237001.690288715</v>
      </c>
      <c r="R2741" s="4">
        <f>IF(Movie[[#This Row],[budget]]=0,0,SUM((Movie[[#This Row],[gross]]-Movie[[#This Row],[budget]])/Movie[[#This Row],[budget]]))</f>
        <v>0</v>
      </c>
    </row>
    <row r="2742" spans="1:18" x14ac:dyDescent="0.3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 s="1">
        <v>22000000</v>
      </c>
      <c r="M2742" s="1">
        <v>9418365</v>
      </c>
      <c r="N2742" t="s">
        <v>61</v>
      </c>
      <c r="O2742">
        <v>98</v>
      </c>
      <c r="P2742">
        <f>VLOOKUP(D2742,CPI[],2,FALSE)</f>
        <v>152.4</v>
      </c>
      <c r="Q2742" s="5">
        <f>SUM(Movie[[#This Row],[gross]]*((VLOOKUP(2024,CPI[],2,FALSE))/Movie[[#This Row],[CPI numbers]]))</f>
        <v>19386752.627952754</v>
      </c>
      <c r="R2742" s="4">
        <f>IF(Movie[[#This Row],[budget]]=0,0,SUM((Movie[[#This Row],[gross]]-Movie[[#This Row],[budget]])/Movie[[#This Row],[budget]]))</f>
        <v>-0.57189250000000003</v>
      </c>
    </row>
    <row r="2743" spans="1:18" x14ac:dyDescent="0.3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 s="1">
        <v>30000000</v>
      </c>
      <c r="M2743" s="1">
        <v>2193982</v>
      </c>
      <c r="N2743" t="s">
        <v>5222</v>
      </c>
      <c r="O2743">
        <v>98</v>
      </c>
      <c r="P2743">
        <f>VLOOKUP(D2743,CPI[],2,FALSE)</f>
        <v>152.4</v>
      </c>
      <c r="Q2743" s="5">
        <f>SUM(Movie[[#This Row],[gross]]*((VLOOKUP(2024,CPI[],2,FALSE))/Movie[[#This Row],[CPI numbers]]))</f>
        <v>4516090.2454068242</v>
      </c>
      <c r="R2743" s="4">
        <f>IF(Movie[[#This Row],[budget]]=0,0,SUM((Movie[[#This Row],[gross]]-Movie[[#This Row],[budget]])/Movie[[#This Row],[budget]]))</f>
        <v>-0.92686726666666663</v>
      </c>
    </row>
    <row r="2744" spans="1:18" x14ac:dyDescent="0.3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 s="1">
        <v>25000000</v>
      </c>
      <c r="M2744" s="1">
        <v>71518503</v>
      </c>
      <c r="N2744" t="s">
        <v>8712</v>
      </c>
      <c r="O2744">
        <v>101</v>
      </c>
      <c r="P2744">
        <f>VLOOKUP(D2744,CPI[],2,FALSE)</f>
        <v>152.4</v>
      </c>
      <c r="Q2744" s="5">
        <f>SUM(Movie[[#This Row],[gross]]*((VLOOKUP(2024,CPI[],2,FALSE))/Movie[[#This Row],[CPI numbers]]))</f>
        <v>147213611.49015749</v>
      </c>
      <c r="R2744" s="4">
        <f>IF(Movie[[#This Row],[budget]]=0,0,SUM((Movie[[#This Row],[gross]]-Movie[[#This Row],[budget]])/Movie[[#This Row],[budget]]))</f>
        <v>1.86074012</v>
      </c>
    </row>
    <row r="2745" spans="1:18" x14ac:dyDescent="0.3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 s="1">
        <v>21000000</v>
      </c>
      <c r="M2745" s="1">
        <v>23440188</v>
      </c>
      <c r="N2745" t="s">
        <v>7014</v>
      </c>
      <c r="O2745">
        <v>115</v>
      </c>
      <c r="P2745">
        <f>VLOOKUP(D2745,CPI[],2,FALSE)</f>
        <v>152.4</v>
      </c>
      <c r="Q2745" s="5">
        <f>SUM(Movie[[#This Row],[gross]]*((VLOOKUP(2024,CPI[],2,FALSE))/Movie[[#This Row],[CPI numbers]]))</f>
        <v>48249258.370078743</v>
      </c>
      <c r="R2745" s="4">
        <f>IF(Movie[[#This Row],[budget]]=0,0,SUM((Movie[[#This Row],[gross]]-Movie[[#This Row],[budget]])/Movie[[#This Row],[budget]]))</f>
        <v>0.11619942857142856</v>
      </c>
    </row>
    <row r="2746" spans="1:18" x14ac:dyDescent="0.3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 s="1">
        <v>6000000</v>
      </c>
      <c r="M2746" s="1">
        <v>11837928</v>
      </c>
      <c r="N2746" t="s">
        <v>3430</v>
      </c>
      <c r="O2746">
        <v>98</v>
      </c>
      <c r="P2746">
        <f>VLOOKUP(D2746,CPI[],2,FALSE)</f>
        <v>152.4</v>
      </c>
      <c r="Q2746" s="5">
        <f>SUM(Movie[[#This Row],[gross]]*((VLOOKUP(2024,CPI[],2,FALSE))/Movie[[#This Row],[CPI numbers]]))</f>
        <v>24367178.566929135</v>
      </c>
      <c r="R2746" s="4">
        <f>IF(Movie[[#This Row],[budget]]=0,0,SUM((Movie[[#This Row],[gross]]-Movie[[#This Row],[budget]])/Movie[[#This Row],[budget]]))</f>
        <v>0.97298799999999996</v>
      </c>
    </row>
    <row r="2747" spans="1:18" x14ac:dyDescent="0.3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 s="1">
        <v>68000000</v>
      </c>
      <c r="M2747" s="1">
        <v>35431113</v>
      </c>
      <c r="N2747" t="s">
        <v>31</v>
      </c>
      <c r="O2747">
        <v>110</v>
      </c>
      <c r="P2747">
        <f>VLOOKUP(D2747,CPI[],2,FALSE)</f>
        <v>152.4</v>
      </c>
      <c r="Q2747" s="5">
        <f>SUM(Movie[[#This Row],[gross]]*((VLOOKUP(2024,CPI[],2,FALSE))/Movie[[#This Row],[CPI numbers]]))</f>
        <v>72931365.801181108</v>
      </c>
      <c r="R2747" s="4">
        <f>IF(Movie[[#This Row],[budget]]=0,0,SUM((Movie[[#This Row],[gross]]-Movie[[#This Row],[budget]])/Movie[[#This Row],[budget]]))</f>
        <v>-0.47895422058823528</v>
      </c>
    </row>
    <row r="2748" spans="1:18" x14ac:dyDescent="0.3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 s="1">
        <v>6000000</v>
      </c>
      <c r="M2748" s="1">
        <v>13940383</v>
      </c>
      <c r="N2748" t="s">
        <v>219</v>
      </c>
      <c r="O2748">
        <v>95</v>
      </c>
      <c r="P2748">
        <f>VLOOKUP(D2748,CPI[],2,FALSE)</f>
        <v>152.4</v>
      </c>
      <c r="Q2748" s="5">
        <f>SUM(Movie[[#This Row],[gross]]*((VLOOKUP(2024,CPI[],2,FALSE))/Movie[[#This Row],[CPI numbers]]))</f>
        <v>28694869.731627297</v>
      </c>
      <c r="R2748" s="4">
        <f>IF(Movie[[#This Row],[budget]]=0,0,SUM((Movie[[#This Row],[gross]]-Movie[[#This Row],[budget]])/Movie[[#This Row],[budget]]))</f>
        <v>1.3233971666666666</v>
      </c>
    </row>
    <row r="2749" spans="1:18" x14ac:dyDescent="0.3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 s="1">
        <v>9000000</v>
      </c>
      <c r="M2749" s="1">
        <v>868979</v>
      </c>
      <c r="N2749" t="s">
        <v>3744</v>
      </c>
      <c r="O2749">
        <v>111</v>
      </c>
      <c r="P2749">
        <f>VLOOKUP(D2749,CPI[],2,FALSE)</f>
        <v>152.4</v>
      </c>
      <c r="Q2749" s="5">
        <f>SUM(Movie[[#This Row],[gross]]*((VLOOKUP(2024,CPI[],2,FALSE))/Movie[[#This Row],[CPI numbers]]))</f>
        <v>1788705.4612860894</v>
      </c>
      <c r="R2749" s="4">
        <f>IF(Movie[[#This Row],[budget]]=0,0,SUM((Movie[[#This Row],[gross]]-Movie[[#This Row],[budget]])/Movie[[#This Row],[budget]]))</f>
        <v>-0.90344677777777782</v>
      </c>
    </row>
    <row r="2750" spans="1:18" x14ac:dyDescent="0.3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 s="1">
        <v>40070995</v>
      </c>
      <c r="N2750" t="s">
        <v>4592</v>
      </c>
      <c r="O2750">
        <v>96</v>
      </c>
      <c r="P2750">
        <f>VLOOKUP(D2750,CPI[],2,FALSE)</f>
        <v>152.4</v>
      </c>
      <c r="Q2750" s="5">
        <f>SUM(Movie[[#This Row],[gross]]*((VLOOKUP(2024,CPI[],2,FALSE))/Movie[[#This Row],[CPI numbers]]))</f>
        <v>82482094.038713917</v>
      </c>
      <c r="R2750" s="4">
        <f>IF(Movie[[#This Row],[budget]]=0,0,SUM((Movie[[#This Row],[gross]]-Movie[[#This Row],[budget]])/Movie[[#This Row],[budget]]))</f>
        <v>0</v>
      </c>
    </row>
    <row r="2751" spans="1:18" x14ac:dyDescent="0.3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 s="1">
        <v>44000000</v>
      </c>
      <c r="M2751" s="1">
        <v>13681765</v>
      </c>
      <c r="N2751" t="s">
        <v>8036</v>
      </c>
      <c r="O2751">
        <v>192</v>
      </c>
      <c r="P2751">
        <f>VLOOKUP(D2751,CPI[],2,FALSE)</f>
        <v>152.4</v>
      </c>
      <c r="Q2751" s="5">
        <f>SUM(Movie[[#This Row],[gross]]*((VLOOKUP(2024,CPI[],2,FALSE))/Movie[[#This Row],[CPI numbers]]))</f>
        <v>28162530.711942259</v>
      </c>
      <c r="R2751" s="4">
        <f>IF(Movie[[#This Row],[budget]]=0,0,SUM((Movie[[#This Row],[gross]]-Movie[[#This Row],[budget]])/Movie[[#This Row],[budget]]))</f>
        <v>-0.68905079545454551</v>
      </c>
    </row>
    <row r="2752" spans="1:18" x14ac:dyDescent="0.3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 s="1">
        <v>15000000</v>
      </c>
      <c r="M2752" s="1">
        <v>12201255</v>
      </c>
      <c r="N2752" t="s">
        <v>2100</v>
      </c>
      <c r="O2752">
        <v>106</v>
      </c>
      <c r="P2752">
        <f>VLOOKUP(D2752,CPI[],2,FALSE)</f>
        <v>152.4</v>
      </c>
      <c r="Q2752" s="5">
        <f>SUM(Movie[[#This Row],[gross]]*((VLOOKUP(2024,CPI[],2,FALSE))/Movie[[#This Row],[CPI numbers]]))</f>
        <v>25115050.482283466</v>
      </c>
      <c r="R2752" s="4">
        <f>IF(Movie[[#This Row],[budget]]=0,0,SUM((Movie[[#This Row],[gross]]-Movie[[#This Row],[budget]])/Movie[[#This Row],[budget]]))</f>
        <v>-0.186583</v>
      </c>
    </row>
    <row r="2753" spans="1:18" x14ac:dyDescent="0.3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 s="1">
        <v>919671</v>
      </c>
      <c r="N2753" t="s">
        <v>3187</v>
      </c>
      <c r="O2753">
        <v>94</v>
      </c>
      <c r="P2753">
        <f>VLOOKUP(D2753,CPI[],2,FALSE)</f>
        <v>152.4</v>
      </c>
      <c r="Q2753" s="5">
        <f>SUM(Movie[[#This Row],[gross]]*((VLOOKUP(2024,CPI[],2,FALSE))/Movie[[#This Row],[CPI numbers]]))</f>
        <v>1893049.8208661417</v>
      </c>
      <c r="R2753" s="4">
        <f>IF(Movie[[#This Row],[budget]]=0,0,SUM((Movie[[#This Row],[gross]]-Movie[[#This Row],[budget]])/Movie[[#This Row],[budget]]))</f>
        <v>0</v>
      </c>
    </row>
    <row r="2754" spans="1:18" x14ac:dyDescent="0.3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 s="1">
        <v>14000000</v>
      </c>
      <c r="M2754" s="1">
        <v>171082</v>
      </c>
      <c r="N2754" t="s">
        <v>7419</v>
      </c>
      <c r="O2754">
        <v>167</v>
      </c>
      <c r="P2754">
        <f>VLOOKUP(D2754,CPI[],2,FALSE)</f>
        <v>152.4</v>
      </c>
      <c r="Q2754" s="5">
        <f>SUM(Movie[[#This Row],[gross]]*((VLOOKUP(2024,CPI[],2,FALSE))/Movie[[#This Row],[CPI numbers]]))</f>
        <v>352155.00918635173</v>
      </c>
      <c r="R2754" s="4">
        <f>IF(Movie[[#This Row],[budget]]=0,0,SUM((Movie[[#This Row],[gross]]-Movie[[#This Row],[budget]])/Movie[[#This Row],[budget]]))</f>
        <v>-0.9877798571428571</v>
      </c>
    </row>
    <row r="2755" spans="1:18" x14ac:dyDescent="0.3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 s="1">
        <v>15000000</v>
      </c>
      <c r="M2755" s="1">
        <v>6468498</v>
      </c>
      <c r="N2755" t="s">
        <v>8735</v>
      </c>
      <c r="O2755">
        <v>95</v>
      </c>
      <c r="P2755">
        <f>VLOOKUP(D2755,CPI[],2,FALSE)</f>
        <v>152.4</v>
      </c>
      <c r="Q2755" s="5">
        <f>SUM(Movie[[#This Row],[gross]]*((VLOOKUP(2024,CPI[],2,FALSE))/Movie[[#This Row],[CPI numbers]]))</f>
        <v>13314749.492125984</v>
      </c>
      <c r="R2755" s="4">
        <f>IF(Movie[[#This Row],[budget]]=0,0,SUM((Movie[[#This Row],[gross]]-Movie[[#This Row],[budget]])/Movie[[#This Row],[budget]]))</f>
        <v>-0.56876680000000002</v>
      </c>
    </row>
    <row r="2756" spans="1:18" x14ac:dyDescent="0.3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 s="1">
        <v>11349090</v>
      </c>
      <c r="N2756" t="s">
        <v>8739</v>
      </c>
      <c r="O2756">
        <v>78</v>
      </c>
      <c r="P2756">
        <f>VLOOKUP(D2756,CPI[],2,FALSE)</f>
        <v>152.4</v>
      </c>
      <c r="Q2756" s="5">
        <f>SUM(Movie[[#This Row],[gross]]*((VLOOKUP(2024,CPI[],2,FALSE))/Movie[[#This Row],[CPI numbers]]))</f>
        <v>23360954.940944884</v>
      </c>
      <c r="R2756" s="4">
        <f>IF(Movie[[#This Row],[budget]]=0,0,SUM((Movie[[#This Row],[gross]]-Movie[[#This Row],[budget]])/Movie[[#This Row],[budget]]))</f>
        <v>0</v>
      </c>
    </row>
    <row r="2757" spans="1:18" x14ac:dyDescent="0.3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 s="1">
        <v>8000000</v>
      </c>
      <c r="M2757" s="1">
        <v>340139</v>
      </c>
      <c r="N2757" t="s">
        <v>8742</v>
      </c>
      <c r="O2757">
        <v>111</v>
      </c>
      <c r="P2757">
        <f>VLOOKUP(D2757,CPI[],2,FALSE)</f>
        <v>152.4</v>
      </c>
      <c r="Q2757" s="5">
        <f>SUM(Movie[[#This Row],[gross]]*((VLOOKUP(2024,CPI[],2,FALSE))/Movie[[#This Row],[CPI numbers]]))</f>
        <v>700141.76049868762</v>
      </c>
      <c r="R2757" s="4">
        <f>IF(Movie[[#This Row],[budget]]=0,0,SUM((Movie[[#This Row],[gross]]-Movie[[#This Row],[budget]])/Movie[[#This Row],[budget]]))</f>
        <v>-0.95748262500000003</v>
      </c>
    </row>
    <row r="2758" spans="1:18" x14ac:dyDescent="0.3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 s="1">
        <v>50000000</v>
      </c>
      <c r="M2758" s="1">
        <v>11534477</v>
      </c>
      <c r="N2758" t="s">
        <v>23</v>
      </c>
      <c r="O2758">
        <v>91</v>
      </c>
      <c r="P2758">
        <f>VLOOKUP(D2758,CPI[],2,FALSE)</f>
        <v>152.4</v>
      </c>
      <c r="Q2758" s="5">
        <f>SUM(Movie[[#This Row],[gross]]*((VLOOKUP(2024,CPI[],2,FALSE))/Movie[[#This Row],[CPI numbers]]))</f>
        <v>23742555.347112861</v>
      </c>
      <c r="R2758" s="4">
        <f>IF(Movie[[#This Row],[budget]]=0,0,SUM((Movie[[#This Row],[gross]]-Movie[[#This Row],[budget]])/Movie[[#This Row],[budget]]))</f>
        <v>-0.76931046000000003</v>
      </c>
    </row>
    <row r="2759" spans="1:18" x14ac:dyDescent="0.3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 s="1">
        <v>12000000</v>
      </c>
      <c r="M2759" s="1">
        <v>13294422</v>
      </c>
      <c r="N2759" t="s">
        <v>8747</v>
      </c>
      <c r="O2759">
        <v>109</v>
      </c>
      <c r="P2759">
        <f>VLOOKUP(D2759,CPI[],2,FALSE)</f>
        <v>152.4</v>
      </c>
      <c r="Q2759" s="5">
        <f>SUM(Movie[[#This Row],[gross]]*((VLOOKUP(2024,CPI[],2,FALSE))/Movie[[#This Row],[CPI numbers]]))</f>
        <v>27365224.287401576</v>
      </c>
      <c r="R2759" s="4">
        <f>IF(Movie[[#This Row],[budget]]=0,0,SUM((Movie[[#This Row],[gross]]-Movie[[#This Row],[budget]])/Movie[[#This Row],[budget]]))</f>
        <v>0.10786850000000001</v>
      </c>
    </row>
    <row r="2760" spans="1:18" x14ac:dyDescent="0.3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 s="1">
        <v>46000000</v>
      </c>
      <c r="M2760" s="1">
        <v>10382407</v>
      </c>
      <c r="N2760" t="s">
        <v>8750</v>
      </c>
      <c r="O2760">
        <v>135</v>
      </c>
      <c r="P2760">
        <f>VLOOKUP(D2760,CPI[],2,FALSE)</f>
        <v>152.4</v>
      </c>
      <c r="Q2760" s="5">
        <f>SUM(Movie[[#This Row],[gross]]*((VLOOKUP(2024,CPI[],2,FALSE))/Movie[[#This Row],[CPI numbers]]))</f>
        <v>21371135.668635171</v>
      </c>
      <c r="R2760" s="4">
        <f>IF(Movie[[#This Row],[budget]]=0,0,SUM((Movie[[#This Row],[gross]]-Movie[[#This Row],[budget]])/Movie[[#This Row],[budget]]))</f>
        <v>-0.77429550000000003</v>
      </c>
    </row>
    <row r="2761" spans="1:18" x14ac:dyDescent="0.3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 s="1">
        <v>33000000</v>
      </c>
      <c r="M2761" s="1">
        <v>8175346</v>
      </c>
      <c r="N2761" t="s">
        <v>44</v>
      </c>
      <c r="O2761">
        <v>90</v>
      </c>
      <c r="P2761">
        <f>VLOOKUP(D2761,CPI[],2,FALSE)</f>
        <v>152.4</v>
      </c>
      <c r="Q2761" s="5">
        <f>SUM(Movie[[#This Row],[gross]]*((VLOOKUP(2024,CPI[],2,FALSE))/Movie[[#This Row],[CPI numbers]]))</f>
        <v>16828123.62335958</v>
      </c>
      <c r="R2761" s="4">
        <f>IF(Movie[[#This Row],[budget]]=0,0,SUM((Movie[[#This Row],[gross]]-Movie[[#This Row],[budget]])/Movie[[#This Row],[budget]]))</f>
        <v>-0.75226224242424244</v>
      </c>
    </row>
    <row r="2762" spans="1:18" x14ac:dyDescent="0.3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 s="1">
        <v>4686937</v>
      </c>
      <c r="N2762" t="s">
        <v>8756</v>
      </c>
      <c r="O2762">
        <v>91</v>
      </c>
      <c r="P2762">
        <f>VLOOKUP(D2762,CPI[],2,FALSE)</f>
        <v>152.4</v>
      </c>
      <c r="Q2762" s="5">
        <f>SUM(Movie[[#This Row],[gross]]*((VLOOKUP(2024,CPI[],2,FALSE))/Movie[[#This Row],[CPI numbers]]))</f>
        <v>9647586.2001312338</v>
      </c>
      <c r="R2762" s="4">
        <f>IF(Movie[[#This Row],[budget]]=0,0,SUM((Movie[[#This Row],[gross]]-Movie[[#This Row],[budget]])/Movie[[#This Row],[budget]]))</f>
        <v>0</v>
      </c>
    </row>
    <row r="2763" spans="1:18" x14ac:dyDescent="0.3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 s="1">
        <v>30077111</v>
      </c>
      <c r="N2763" t="s">
        <v>7467</v>
      </c>
      <c r="O2763">
        <v>95</v>
      </c>
      <c r="P2763">
        <f>VLOOKUP(D2763,CPI[],2,FALSE)</f>
        <v>152.4</v>
      </c>
      <c r="Q2763" s="5">
        <f>SUM(Movie[[#This Row],[gross]]*((VLOOKUP(2024,CPI[],2,FALSE))/Movie[[#This Row],[CPI numbers]]))</f>
        <v>61910693.705380581</v>
      </c>
      <c r="R2763" s="4">
        <f>IF(Movie[[#This Row],[budget]]=0,0,SUM((Movie[[#This Row],[gross]]-Movie[[#This Row],[budget]])/Movie[[#This Row],[budget]]))</f>
        <v>0</v>
      </c>
    </row>
    <row r="2764" spans="1:18" x14ac:dyDescent="0.3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 s="1">
        <v>7000000</v>
      </c>
      <c r="M2764" s="1">
        <v>529766</v>
      </c>
      <c r="N2764" t="s">
        <v>3744</v>
      </c>
      <c r="O2764">
        <v>115</v>
      </c>
      <c r="P2764">
        <f>VLOOKUP(D2764,CPI[],2,FALSE)</f>
        <v>152.4</v>
      </c>
      <c r="Q2764" s="5">
        <f>SUM(Movie[[#This Row],[gross]]*((VLOOKUP(2024,CPI[],2,FALSE))/Movie[[#This Row],[CPI numbers]]))</f>
        <v>1090469.7782152232</v>
      </c>
      <c r="R2764" s="4">
        <f>IF(Movie[[#This Row],[budget]]=0,0,SUM((Movie[[#This Row],[gross]]-Movie[[#This Row],[budget]])/Movie[[#This Row],[budget]]))</f>
        <v>-0.92431914285714289</v>
      </c>
    </row>
    <row r="2765" spans="1:18" x14ac:dyDescent="0.3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 s="1">
        <v>284785</v>
      </c>
      <c r="N2765" t="s">
        <v>8762</v>
      </c>
      <c r="O2765">
        <v>83</v>
      </c>
      <c r="P2765">
        <f>VLOOKUP(D2765,CPI[],2,FALSE)</f>
        <v>152.4</v>
      </c>
      <c r="Q2765" s="5">
        <f>SUM(Movie[[#This Row],[gross]]*((VLOOKUP(2024,CPI[],2,FALSE))/Movie[[#This Row],[CPI numbers]]))</f>
        <v>586201.1450131234</v>
      </c>
      <c r="R2765" s="4">
        <f>IF(Movie[[#This Row],[budget]]=0,0,SUM((Movie[[#This Row],[gross]]-Movie[[#This Row],[budget]])/Movie[[#This Row],[budget]]))</f>
        <v>0</v>
      </c>
    </row>
    <row r="2766" spans="1:18" x14ac:dyDescent="0.3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 s="1">
        <v>138510230</v>
      </c>
      <c r="N2766" t="s">
        <v>180</v>
      </c>
      <c r="O2766">
        <v>103</v>
      </c>
      <c r="P2766">
        <f>VLOOKUP(D2766,CPI[],2,FALSE)</f>
        <v>152.4</v>
      </c>
      <c r="Q2766" s="5">
        <f>SUM(Movie[[#This Row],[gross]]*((VLOOKUP(2024,CPI[],2,FALSE))/Movie[[#This Row],[CPI numbers]]))</f>
        <v>285109312.01443571</v>
      </c>
      <c r="R2766" s="4">
        <f>IF(Movie[[#This Row],[budget]]=0,0,SUM((Movie[[#This Row],[gross]]-Movie[[#This Row],[budget]])/Movie[[#This Row],[budget]]))</f>
        <v>0</v>
      </c>
    </row>
    <row r="2767" spans="1:18" x14ac:dyDescent="0.3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 s="1">
        <v>1000000</v>
      </c>
      <c r="M2767" s="1">
        <v>512245</v>
      </c>
      <c r="N2767" t="s">
        <v>5600</v>
      </c>
      <c r="O2767">
        <v>119</v>
      </c>
      <c r="P2767">
        <f>VLOOKUP(D2767,CPI[],2,FALSE)</f>
        <v>152.4</v>
      </c>
      <c r="Q2767" s="5">
        <f>SUM(Movie[[#This Row],[gross]]*((VLOOKUP(2024,CPI[],2,FALSE))/Movie[[#This Row],[CPI numbers]]))</f>
        <v>1054404.5702099737</v>
      </c>
      <c r="R2767" s="4">
        <f>IF(Movie[[#This Row],[budget]]=0,0,SUM((Movie[[#This Row],[gross]]-Movie[[#This Row],[budget]])/Movie[[#This Row],[budget]]))</f>
        <v>-0.48775499999999999</v>
      </c>
    </row>
    <row r="2768" spans="1:18" x14ac:dyDescent="0.3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 s="1">
        <v>35000000</v>
      </c>
      <c r="M2768" s="1">
        <v>64350171</v>
      </c>
      <c r="N2768" t="s">
        <v>61</v>
      </c>
      <c r="O2768">
        <v>111</v>
      </c>
      <c r="P2768">
        <f>VLOOKUP(D2768,CPI[],2,FALSE)</f>
        <v>152.4</v>
      </c>
      <c r="Q2768" s="5">
        <f>SUM(Movie[[#This Row],[gross]]*((VLOOKUP(2024,CPI[],2,FALSE))/Movie[[#This Row],[CPI numbers]]))</f>
        <v>132458324.42716536</v>
      </c>
      <c r="R2768" s="4">
        <f>IF(Movie[[#This Row],[budget]]=0,0,SUM((Movie[[#This Row],[gross]]-Movie[[#This Row],[budget]])/Movie[[#This Row],[budget]]))</f>
        <v>0.83857631428571433</v>
      </c>
    </row>
    <row r="2769" spans="1:18" x14ac:dyDescent="0.3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 s="1">
        <v>23389975</v>
      </c>
      <c r="N2769" t="s">
        <v>7375</v>
      </c>
      <c r="O2769">
        <v>103</v>
      </c>
      <c r="P2769">
        <f>VLOOKUP(D2769,CPI[],2,FALSE)</f>
        <v>152.4</v>
      </c>
      <c r="Q2769" s="5">
        <f>SUM(Movie[[#This Row],[gross]]*((VLOOKUP(2024,CPI[],2,FALSE))/Movie[[#This Row],[CPI numbers]]))</f>
        <v>48145899.983595803</v>
      </c>
      <c r="R2769" s="4">
        <f>IF(Movie[[#This Row],[budget]]=0,0,SUM((Movie[[#This Row],[gross]]-Movie[[#This Row],[budget]])/Movie[[#This Row],[budget]]))</f>
        <v>0</v>
      </c>
    </row>
    <row r="2770" spans="1:18" x14ac:dyDescent="0.3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 s="1">
        <v>11000000</v>
      </c>
      <c r="M2770" s="1">
        <v>163971</v>
      </c>
      <c r="N2770" t="s">
        <v>8774</v>
      </c>
      <c r="O2770">
        <v>91</v>
      </c>
      <c r="P2770">
        <f>VLOOKUP(D2770,CPI[],2,FALSE)</f>
        <v>152.4</v>
      </c>
      <c r="Q2770" s="5">
        <f>SUM(Movie[[#This Row],[gross]]*((VLOOKUP(2024,CPI[],2,FALSE))/Movie[[#This Row],[CPI numbers]]))</f>
        <v>337517.7342519685</v>
      </c>
      <c r="R2770" s="4">
        <f>IF(Movie[[#This Row],[budget]]=0,0,SUM((Movie[[#This Row],[gross]]-Movie[[#This Row],[budget]])/Movie[[#This Row],[budget]]))</f>
        <v>-0.98509354545454542</v>
      </c>
    </row>
    <row r="2771" spans="1:18" x14ac:dyDescent="0.3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 s="1">
        <v>20000000</v>
      </c>
      <c r="M2771" s="1">
        <v>5711695</v>
      </c>
      <c r="N2771" t="s">
        <v>8777</v>
      </c>
      <c r="O2771">
        <v>108</v>
      </c>
      <c r="P2771">
        <f>VLOOKUP(D2771,CPI[],2,FALSE)</f>
        <v>152.4</v>
      </c>
      <c r="Q2771" s="5">
        <f>SUM(Movie[[#This Row],[gross]]*((VLOOKUP(2024,CPI[],2,FALSE))/Movie[[#This Row],[CPI numbers]]))</f>
        <v>11756946.991469817</v>
      </c>
      <c r="R2771" s="4">
        <f>IF(Movie[[#This Row],[budget]]=0,0,SUM((Movie[[#This Row],[gross]]-Movie[[#This Row],[budget]])/Movie[[#This Row],[budget]]))</f>
        <v>-0.71441524999999995</v>
      </c>
    </row>
    <row r="2772" spans="1:18" x14ac:dyDescent="0.3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 s="1">
        <v>20000000</v>
      </c>
      <c r="M2772" s="1">
        <v>19751736</v>
      </c>
      <c r="N2772" t="s">
        <v>5149</v>
      </c>
      <c r="O2772">
        <v>100</v>
      </c>
      <c r="P2772">
        <f>VLOOKUP(D2772,CPI[],2,FALSE)</f>
        <v>152.4</v>
      </c>
      <c r="Q2772" s="5">
        <f>SUM(Movie[[#This Row],[gross]]*((VLOOKUP(2024,CPI[],2,FALSE))/Movie[[#This Row],[CPI numbers]]))</f>
        <v>40656952.645669289</v>
      </c>
      <c r="R2772" s="4">
        <f>IF(Movie[[#This Row],[budget]]=0,0,SUM((Movie[[#This Row],[gross]]-Movie[[#This Row],[budget]])/Movie[[#This Row],[budget]]))</f>
        <v>-1.2413199999999999E-2</v>
      </c>
    </row>
    <row r="2773" spans="1:18" x14ac:dyDescent="0.3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 s="1">
        <v>17381942</v>
      </c>
      <c r="N2773" t="s">
        <v>23</v>
      </c>
      <c r="O2773">
        <v>122</v>
      </c>
      <c r="P2773">
        <f>VLOOKUP(D2773,CPI[],2,FALSE)</f>
        <v>152.4</v>
      </c>
      <c r="Q2773" s="5">
        <f>SUM(Movie[[#This Row],[gross]]*((VLOOKUP(2024,CPI[],2,FALSE))/Movie[[#This Row],[CPI numbers]]))</f>
        <v>35778971.164041996</v>
      </c>
      <c r="R2773" s="4">
        <f>IF(Movie[[#This Row],[budget]]=0,0,SUM((Movie[[#This Row],[gross]]-Movie[[#This Row],[budget]])/Movie[[#This Row],[budget]]))</f>
        <v>0</v>
      </c>
    </row>
    <row r="2774" spans="1:18" x14ac:dyDescent="0.3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 s="1">
        <v>2748518</v>
      </c>
      <c r="N2774" t="s">
        <v>8783</v>
      </c>
      <c r="O2774">
        <v>110</v>
      </c>
      <c r="P2774">
        <f>VLOOKUP(D2774,CPI[],2,FALSE)</f>
        <v>152.4</v>
      </c>
      <c r="Q2774" s="5">
        <f>SUM(Movie[[#This Row],[gross]]*((VLOOKUP(2024,CPI[],2,FALSE))/Movie[[#This Row],[CPI numbers]]))</f>
        <v>5657546.5656167977</v>
      </c>
      <c r="R2774" s="4">
        <f>IF(Movie[[#This Row],[budget]]=0,0,SUM((Movie[[#This Row],[gross]]-Movie[[#This Row],[budget]])/Movie[[#This Row],[budget]]))</f>
        <v>0</v>
      </c>
    </row>
    <row r="2775" spans="1:18" x14ac:dyDescent="0.3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  <c r="P2775">
        <f>VLOOKUP(D2775,CPI[],2,FALSE)</f>
        <v>152.4</v>
      </c>
      <c r="Q2775" s="5">
        <f>SUM(Movie[[#This Row],[gross]]*((VLOOKUP(2024,CPI[],2,FALSE))/Movie[[#This Row],[CPI numbers]]))</f>
        <v>0</v>
      </c>
      <c r="R2775" s="4">
        <f>IF(Movie[[#This Row],[budget]]=0,0,SUM((Movie[[#This Row],[gross]]-Movie[[#This Row],[budget]])/Movie[[#This Row],[budget]]))</f>
        <v>0</v>
      </c>
    </row>
    <row r="2776" spans="1:18" x14ac:dyDescent="0.3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 s="1">
        <v>15000000</v>
      </c>
      <c r="M2776" s="1">
        <v>13406717</v>
      </c>
      <c r="N2776" t="s">
        <v>8792</v>
      </c>
      <c r="O2776">
        <v>89</v>
      </c>
      <c r="P2776">
        <f>VLOOKUP(D2776,CPI[],2,FALSE)</f>
        <v>152.4</v>
      </c>
      <c r="Q2776" s="5">
        <f>SUM(Movie[[#This Row],[gross]]*((VLOOKUP(2024,CPI[],2,FALSE))/Movie[[#This Row],[CPI numbers]]))</f>
        <v>27596372.197506562</v>
      </c>
      <c r="R2776" s="4">
        <f>IF(Movie[[#This Row],[budget]]=0,0,SUM((Movie[[#This Row],[gross]]-Movie[[#This Row],[budget]])/Movie[[#This Row],[budget]]))</f>
        <v>-0.10621886666666666</v>
      </c>
    </row>
    <row r="2777" spans="1:18" x14ac:dyDescent="0.3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 s="1">
        <v>11000000</v>
      </c>
      <c r="M2777" s="1">
        <v>2844379</v>
      </c>
      <c r="N2777" t="s">
        <v>5109</v>
      </c>
      <c r="O2777">
        <v>123</v>
      </c>
      <c r="P2777">
        <f>VLOOKUP(D2777,CPI[],2,FALSE)</f>
        <v>152.4</v>
      </c>
      <c r="Q2777" s="5">
        <f>SUM(Movie[[#This Row],[gross]]*((VLOOKUP(2024,CPI[],2,FALSE))/Movie[[#This Row],[CPI numbers]]))</f>
        <v>5854866.7473753281</v>
      </c>
      <c r="R2777" s="4">
        <f>IF(Movie[[#This Row],[budget]]=0,0,SUM((Movie[[#This Row],[gross]]-Movie[[#This Row],[budget]])/Movie[[#This Row],[budget]]))</f>
        <v>-0.74142009090909089</v>
      </c>
    </row>
    <row r="2778" spans="1:18" x14ac:dyDescent="0.3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 s="1">
        <v>6029091</v>
      </c>
      <c r="N2778" t="s">
        <v>61</v>
      </c>
      <c r="O2778">
        <v>93</v>
      </c>
      <c r="P2778">
        <f>VLOOKUP(D2778,CPI[],2,FALSE)</f>
        <v>152.4</v>
      </c>
      <c r="Q2778" s="5">
        <f>SUM(Movie[[#This Row],[gross]]*((VLOOKUP(2024,CPI[],2,FALSE))/Movie[[#This Row],[CPI numbers]]))</f>
        <v>12410274.58464567</v>
      </c>
      <c r="R2778" s="4">
        <f>IF(Movie[[#This Row],[budget]]=0,0,SUM((Movie[[#This Row],[gross]]-Movie[[#This Row],[budget]])/Movie[[#This Row],[budget]]))</f>
        <v>0</v>
      </c>
    </row>
    <row r="2779" spans="1:18" x14ac:dyDescent="0.3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 s="1">
        <v>25000000</v>
      </c>
      <c r="M2779" s="1">
        <v>13071518</v>
      </c>
      <c r="N2779" t="s">
        <v>61</v>
      </c>
      <c r="O2779">
        <v>128</v>
      </c>
      <c r="P2779">
        <f>VLOOKUP(D2779,CPI[],2,FALSE)</f>
        <v>152.4</v>
      </c>
      <c r="Q2779" s="5">
        <f>SUM(Movie[[#This Row],[gross]]*((VLOOKUP(2024,CPI[],2,FALSE))/Movie[[#This Row],[CPI numbers]]))</f>
        <v>26906398.927821524</v>
      </c>
      <c r="R2779" s="4">
        <f>IF(Movie[[#This Row],[budget]]=0,0,SUM((Movie[[#This Row],[gross]]-Movie[[#This Row],[budget]])/Movie[[#This Row],[budget]]))</f>
        <v>-0.47713928</v>
      </c>
    </row>
    <row r="2780" spans="1:18" x14ac:dyDescent="0.3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 s="1">
        <v>7000000</v>
      </c>
      <c r="M2780" s="1">
        <v>8367636</v>
      </c>
      <c r="N2780" t="s">
        <v>3744</v>
      </c>
      <c r="O2780">
        <v>112</v>
      </c>
      <c r="P2780">
        <f>VLOOKUP(D2780,CPI[],2,FALSE)</f>
        <v>152.4</v>
      </c>
      <c r="Q2780" s="5">
        <f>SUM(Movie[[#This Row],[gross]]*((VLOOKUP(2024,CPI[],2,FALSE))/Movie[[#This Row],[CPI numbers]]))</f>
        <v>17223933.157480314</v>
      </c>
      <c r="R2780" s="4">
        <f>IF(Movie[[#This Row],[budget]]=0,0,SUM((Movie[[#This Row],[gross]]-Movie[[#This Row],[budget]])/Movie[[#This Row],[budget]]))</f>
        <v>0.19537657142857143</v>
      </c>
    </row>
    <row r="2781" spans="1:18" x14ac:dyDescent="0.3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 s="1">
        <v>50865589</v>
      </c>
      <c r="N2781" t="s">
        <v>2398</v>
      </c>
      <c r="O2781">
        <v>106</v>
      </c>
      <c r="P2781">
        <f>VLOOKUP(D2781,CPI[],2,FALSE)</f>
        <v>152.4</v>
      </c>
      <c r="Q2781" s="5">
        <f>SUM(Movie[[#This Row],[gross]]*((VLOOKUP(2024,CPI[],2,FALSE))/Movie[[#This Row],[CPI numbers]]))</f>
        <v>104701674.99540682</v>
      </c>
      <c r="R2781" s="4">
        <f>IF(Movie[[#This Row],[budget]]=0,0,SUM((Movie[[#This Row],[gross]]-Movie[[#This Row],[budget]])/Movie[[#This Row],[budget]]))</f>
        <v>0</v>
      </c>
    </row>
    <row r="2782" spans="1:18" x14ac:dyDescent="0.3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 s="1">
        <v>32000000</v>
      </c>
      <c r="M2782" s="1">
        <v>11047627</v>
      </c>
      <c r="N2782" t="s">
        <v>8000</v>
      </c>
      <c r="O2782">
        <v>96</v>
      </c>
      <c r="P2782">
        <f>VLOOKUP(D2782,CPI[],2,FALSE)</f>
        <v>152.4</v>
      </c>
      <c r="Q2782" s="5">
        <f>SUM(Movie[[#This Row],[gross]]*((VLOOKUP(2024,CPI[],2,FALSE))/Movie[[#This Row],[CPI numbers]]))</f>
        <v>22740423.81824147</v>
      </c>
      <c r="R2782" s="4">
        <f>IF(Movie[[#This Row],[budget]]=0,0,SUM((Movie[[#This Row],[gross]]-Movie[[#This Row],[budget]])/Movie[[#This Row],[budget]]))</f>
        <v>-0.65476165625000005</v>
      </c>
    </row>
    <row r="2783" spans="1:18" x14ac:dyDescent="0.3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 s="1">
        <v>40000000</v>
      </c>
      <c r="M2783" s="1">
        <v>14942422</v>
      </c>
      <c r="N2783" t="s">
        <v>180</v>
      </c>
      <c r="O2783">
        <v>101</v>
      </c>
      <c r="P2783">
        <f>VLOOKUP(D2783,CPI[],2,FALSE)</f>
        <v>152.4</v>
      </c>
      <c r="Q2783" s="5">
        <f>SUM(Movie[[#This Row],[gross]]*((VLOOKUP(2024,CPI[],2,FALSE))/Movie[[#This Row],[CPI numbers]]))</f>
        <v>30757465.757217847</v>
      </c>
      <c r="R2783" s="4">
        <f>IF(Movie[[#This Row],[budget]]=0,0,SUM((Movie[[#This Row],[gross]]-Movie[[#This Row],[budget]])/Movie[[#This Row],[budget]]))</f>
        <v>-0.62643945000000001</v>
      </c>
    </row>
    <row r="2784" spans="1:18" x14ac:dyDescent="0.3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 s="1">
        <v>63174</v>
      </c>
      <c r="N2784" t="s">
        <v>3187</v>
      </c>
      <c r="O2784">
        <v>102</v>
      </c>
      <c r="P2784">
        <f>VLOOKUP(D2784,CPI[],2,FALSE)</f>
        <v>152.4</v>
      </c>
      <c r="Q2784" s="5">
        <f>SUM(Movie[[#This Row],[gross]]*((VLOOKUP(2024,CPI[],2,FALSE))/Movie[[#This Row],[CPI numbers]]))</f>
        <v>130037.29527559056</v>
      </c>
      <c r="R2784" s="4">
        <f>IF(Movie[[#This Row],[budget]]=0,0,SUM((Movie[[#This Row],[gross]]-Movie[[#This Row],[budget]])/Movie[[#This Row],[budget]]))</f>
        <v>0</v>
      </c>
    </row>
    <row r="2785" spans="1:18" x14ac:dyDescent="0.3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 s="1">
        <v>941414</v>
      </c>
      <c r="N2785" t="s">
        <v>8812</v>
      </c>
      <c r="O2785">
        <v>105</v>
      </c>
      <c r="P2785">
        <f>VLOOKUP(D2785,CPI[],2,FALSE)</f>
        <v>152.4</v>
      </c>
      <c r="Q2785" s="5">
        <f>SUM(Movie[[#This Row],[gross]]*((VLOOKUP(2024,CPI[],2,FALSE))/Movie[[#This Row],[CPI numbers]]))</f>
        <v>1937805.5892388453</v>
      </c>
      <c r="R2785" s="4">
        <f>IF(Movie[[#This Row],[budget]]=0,0,SUM((Movie[[#This Row],[gross]]-Movie[[#This Row],[budget]])/Movie[[#This Row],[budget]]))</f>
        <v>0</v>
      </c>
    </row>
    <row r="2786" spans="1:18" x14ac:dyDescent="0.3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 s="1">
        <v>20000000</v>
      </c>
      <c r="M2786" s="1">
        <v>17519169</v>
      </c>
      <c r="N2786" t="s">
        <v>44</v>
      </c>
      <c r="O2786">
        <v>103</v>
      </c>
      <c r="P2786">
        <f>VLOOKUP(D2786,CPI[],2,FALSE)</f>
        <v>152.4</v>
      </c>
      <c r="Q2786" s="5">
        <f>SUM(Movie[[#This Row],[gross]]*((VLOOKUP(2024,CPI[],2,FALSE))/Movie[[#This Row],[CPI numbers]]))</f>
        <v>36061439.076771654</v>
      </c>
      <c r="R2786" s="4">
        <f>IF(Movie[[#This Row],[budget]]=0,0,SUM((Movie[[#This Row],[gross]]-Movie[[#This Row],[budget]])/Movie[[#This Row],[budget]]))</f>
        <v>-0.12404155</v>
      </c>
    </row>
    <row r="2787" spans="1:18" x14ac:dyDescent="0.3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 s="1">
        <v>4997987</v>
      </c>
      <c r="M2787" s="1">
        <v>3414301</v>
      </c>
      <c r="N2787" t="s">
        <v>8819</v>
      </c>
      <c r="O2787">
        <v>116</v>
      </c>
      <c r="P2787">
        <f>VLOOKUP(D2787,CPI[],2,FALSE)</f>
        <v>152.4</v>
      </c>
      <c r="Q2787" s="5">
        <f>SUM(Movie[[#This Row],[gross]]*((VLOOKUP(2024,CPI[],2,FALSE))/Movie[[#This Row],[CPI numbers]]))</f>
        <v>7027993.5938320216</v>
      </c>
      <c r="R2787" s="4">
        <f>IF(Movie[[#This Row],[budget]]=0,0,SUM((Movie[[#This Row],[gross]]-Movie[[#This Row],[budget]])/Movie[[#This Row],[budget]]))</f>
        <v>-0.3168647697563039</v>
      </c>
    </row>
    <row r="2788" spans="1:18" x14ac:dyDescent="0.3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 s="1">
        <v>2568425</v>
      </c>
      <c r="N2788" t="s">
        <v>61</v>
      </c>
      <c r="O2788">
        <v>97</v>
      </c>
      <c r="P2788">
        <f>VLOOKUP(D2788,CPI[],2,FALSE)</f>
        <v>152.4</v>
      </c>
      <c r="Q2788" s="5">
        <f>SUM(Movie[[#This Row],[gross]]*((VLOOKUP(2024,CPI[],2,FALSE))/Movie[[#This Row],[CPI numbers]]))</f>
        <v>5286843.3234908134</v>
      </c>
      <c r="R2788" s="4">
        <f>IF(Movie[[#This Row],[budget]]=0,0,SUM((Movie[[#This Row],[gross]]-Movie[[#This Row],[budget]])/Movie[[#This Row],[budget]]))</f>
        <v>0</v>
      </c>
    </row>
    <row r="2789" spans="1:18" x14ac:dyDescent="0.3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 s="1">
        <v>1320043</v>
      </c>
      <c r="N2789" t="s">
        <v>3179</v>
      </c>
      <c r="O2789">
        <v>118</v>
      </c>
      <c r="P2789">
        <f>VLOOKUP(D2789,CPI[],2,FALSE)</f>
        <v>152.4</v>
      </c>
      <c r="Q2789" s="5">
        <f>SUM(Movie[[#This Row],[gross]]*((VLOOKUP(2024,CPI[],2,FALSE))/Movie[[#This Row],[CPI numbers]]))</f>
        <v>2717175.125328084</v>
      </c>
      <c r="R2789" s="4">
        <f>IF(Movie[[#This Row],[budget]]=0,0,SUM((Movie[[#This Row],[gross]]-Movie[[#This Row],[budget]])/Movie[[#This Row],[budget]]))</f>
        <v>0</v>
      </c>
    </row>
    <row r="2790" spans="1:18" x14ac:dyDescent="0.3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 s="1">
        <v>33177694</v>
      </c>
      <c r="N2790" t="s">
        <v>5109</v>
      </c>
      <c r="O2790">
        <v>101</v>
      </c>
      <c r="P2790">
        <f>VLOOKUP(D2790,CPI[],2,FALSE)</f>
        <v>152.4</v>
      </c>
      <c r="Q2790" s="5">
        <f>SUM(Movie[[#This Row],[gross]]*((VLOOKUP(2024,CPI[],2,FALSE))/Movie[[#This Row],[CPI numbers]]))</f>
        <v>68292930.497375324</v>
      </c>
      <c r="R2790" s="4">
        <f>IF(Movie[[#This Row],[budget]]=0,0,SUM((Movie[[#This Row],[gross]]-Movie[[#This Row],[budget]])/Movie[[#This Row],[budget]]))</f>
        <v>0</v>
      </c>
    </row>
    <row r="2791" spans="1:18" x14ac:dyDescent="0.3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 s="1">
        <v>15453274</v>
      </c>
      <c r="N2791" t="s">
        <v>2092</v>
      </c>
      <c r="O2791">
        <v>93</v>
      </c>
      <c r="P2791">
        <f>VLOOKUP(D2791,CPI[],2,FALSE)</f>
        <v>152.4</v>
      </c>
      <c r="Q2791" s="5">
        <f>SUM(Movie[[#This Row],[gross]]*((VLOOKUP(2024,CPI[],2,FALSE))/Movie[[#This Row],[CPI numbers]]))</f>
        <v>31809002.977690291</v>
      </c>
      <c r="R2791" s="4">
        <f>IF(Movie[[#This Row],[budget]]=0,0,SUM((Movie[[#This Row],[gross]]-Movie[[#This Row],[budget]])/Movie[[#This Row],[budget]]))</f>
        <v>0</v>
      </c>
    </row>
    <row r="2792" spans="1:18" x14ac:dyDescent="0.3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 s="1">
        <v>20000000</v>
      </c>
      <c r="M2792" s="1">
        <v>6609661</v>
      </c>
      <c r="N2792" t="s">
        <v>61</v>
      </c>
      <c r="O2792">
        <v>110</v>
      </c>
      <c r="P2792">
        <f>VLOOKUP(D2792,CPI[],2,FALSE)</f>
        <v>152.4</v>
      </c>
      <c r="Q2792" s="5">
        <f>SUM(Movie[[#This Row],[gross]]*((VLOOKUP(2024,CPI[],2,FALSE))/Movie[[#This Row],[CPI numbers]]))</f>
        <v>13605319.26312336</v>
      </c>
      <c r="R2792" s="4">
        <f>IF(Movie[[#This Row],[budget]]=0,0,SUM((Movie[[#This Row],[gross]]-Movie[[#This Row],[budget]])/Movie[[#This Row],[budget]]))</f>
        <v>-0.66951695</v>
      </c>
    </row>
    <row r="2793" spans="1:18" x14ac:dyDescent="0.3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 s="1">
        <v>19000000</v>
      </c>
      <c r="M2793" s="1">
        <v>4005941</v>
      </c>
      <c r="N2793" t="s">
        <v>4979</v>
      </c>
      <c r="O2793">
        <v>117</v>
      </c>
      <c r="P2793">
        <f>VLOOKUP(D2793,CPI[],2,FALSE)</f>
        <v>152.4</v>
      </c>
      <c r="Q2793" s="5">
        <f>SUM(Movie[[#This Row],[gross]]*((VLOOKUP(2024,CPI[],2,FALSE))/Movie[[#This Row],[CPI numbers]]))</f>
        <v>8245824.748687664</v>
      </c>
      <c r="R2793" s="4">
        <f>IF(Movie[[#This Row],[budget]]=0,0,SUM((Movie[[#This Row],[gross]]-Movie[[#This Row],[budget]])/Movie[[#This Row],[budget]]))</f>
        <v>-0.789161</v>
      </c>
    </row>
    <row r="2794" spans="1:18" x14ac:dyDescent="0.3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 s="1">
        <v>31738</v>
      </c>
      <c r="N2794" t="s">
        <v>8837</v>
      </c>
      <c r="O2794">
        <v>110</v>
      </c>
      <c r="P2794">
        <f>VLOOKUP(D2794,CPI[],2,FALSE)</f>
        <v>152.4</v>
      </c>
      <c r="Q2794" s="5">
        <f>SUM(Movie[[#This Row],[gross]]*((VLOOKUP(2024,CPI[],2,FALSE))/Movie[[#This Row],[CPI numbers]]))</f>
        <v>65329.465879265095</v>
      </c>
      <c r="R2794" s="4">
        <f>IF(Movie[[#This Row],[budget]]=0,0,SUM((Movie[[#This Row],[gross]]-Movie[[#This Row],[budget]])/Movie[[#This Row],[budget]]))</f>
        <v>0</v>
      </c>
    </row>
    <row r="2795" spans="1:18" x14ac:dyDescent="0.3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 s="1">
        <v>5500000</v>
      </c>
      <c r="M2795" s="1">
        <v>11079373</v>
      </c>
      <c r="N2795" t="s">
        <v>2782</v>
      </c>
      <c r="O2795">
        <v>128</v>
      </c>
      <c r="P2795">
        <f>VLOOKUP(D2795,CPI[],2,FALSE)</f>
        <v>152.4</v>
      </c>
      <c r="Q2795" s="5">
        <f>SUM(Movie[[#This Row],[gross]]*((VLOOKUP(2024,CPI[],2,FALSE))/Movie[[#This Row],[CPI numbers]]))</f>
        <v>22805769.751312338</v>
      </c>
      <c r="R2795" s="4">
        <f>IF(Movie[[#This Row],[budget]]=0,0,SUM((Movie[[#This Row],[gross]]-Movie[[#This Row],[budget]])/Movie[[#This Row],[budget]]))</f>
        <v>1.0144314545454545</v>
      </c>
    </row>
    <row r="2796" spans="1:18" x14ac:dyDescent="0.3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 s="1">
        <v>238000</v>
      </c>
      <c r="M2796" s="1">
        <v>10426506</v>
      </c>
      <c r="N2796" t="s">
        <v>8845</v>
      </c>
      <c r="O2796">
        <v>98</v>
      </c>
      <c r="P2796">
        <f>VLOOKUP(D2796,CPI[],2,FALSE)</f>
        <v>152.4</v>
      </c>
      <c r="Q2796" s="5">
        <f>SUM(Movie[[#This Row],[gross]]*((VLOOKUP(2024,CPI[],2,FALSE))/Movie[[#This Row],[CPI numbers]]))</f>
        <v>21461909.00393701</v>
      </c>
      <c r="R2796" s="4">
        <f>IF(Movie[[#This Row],[budget]]=0,0,SUM((Movie[[#This Row],[gross]]-Movie[[#This Row],[budget]])/Movie[[#This Row],[budget]]))</f>
        <v>42.808848739495801</v>
      </c>
    </row>
    <row r="2797" spans="1:18" x14ac:dyDescent="0.3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 s="1">
        <v>459749</v>
      </c>
      <c r="N2797" t="s">
        <v>31</v>
      </c>
      <c r="O2797">
        <v>92</v>
      </c>
      <c r="P2797">
        <f>VLOOKUP(D2797,CPI[],2,FALSE)</f>
        <v>152.4</v>
      </c>
      <c r="Q2797" s="5">
        <f>SUM(Movie[[#This Row],[gross]]*((VLOOKUP(2024,CPI[],2,FALSE))/Movie[[#This Row],[CPI numbers]]))</f>
        <v>946346.85892388457</v>
      </c>
      <c r="R2797" s="4">
        <f>IF(Movie[[#This Row],[budget]]=0,0,SUM((Movie[[#This Row],[gross]]-Movie[[#This Row],[budget]])/Movie[[#This Row],[budget]]))</f>
        <v>0</v>
      </c>
    </row>
    <row r="2798" spans="1:18" x14ac:dyDescent="0.3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 s="1">
        <v>7919823</v>
      </c>
      <c r="N2798" t="s">
        <v>180</v>
      </c>
      <c r="O2798">
        <v>90</v>
      </c>
      <c r="P2798">
        <f>VLOOKUP(D2798,CPI[],2,FALSE)</f>
        <v>152.4</v>
      </c>
      <c r="Q2798" s="5">
        <f>SUM(Movie[[#This Row],[gross]]*((VLOOKUP(2024,CPI[],2,FALSE))/Movie[[#This Row],[CPI numbers]]))</f>
        <v>16302155.348425196</v>
      </c>
      <c r="R2798" s="4">
        <f>IF(Movie[[#This Row],[budget]]=0,0,SUM((Movie[[#This Row],[gross]]-Movie[[#This Row],[budget]])/Movie[[#This Row],[budget]]))</f>
        <v>0</v>
      </c>
    </row>
    <row r="2799" spans="1:18" x14ac:dyDescent="0.3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 s="1">
        <v>873196</v>
      </c>
      <c r="N2799" t="s">
        <v>6512</v>
      </c>
      <c r="O2799">
        <v>112</v>
      </c>
      <c r="P2799">
        <f>VLOOKUP(D2799,CPI[],2,FALSE)</f>
        <v>152.4</v>
      </c>
      <c r="Q2799" s="5">
        <f>SUM(Movie[[#This Row],[gross]]*((VLOOKUP(2024,CPI[],2,FALSE))/Movie[[#This Row],[CPI numbers]]))</f>
        <v>1797385.7296587927</v>
      </c>
      <c r="R2799" s="4">
        <f>IF(Movie[[#This Row],[budget]]=0,0,SUM((Movie[[#This Row],[gross]]-Movie[[#This Row],[budget]])/Movie[[#This Row],[budget]]))</f>
        <v>0</v>
      </c>
    </row>
    <row r="2800" spans="1:18" x14ac:dyDescent="0.3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 s="1">
        <v>307308</v>
      </c>
      <c r="N2800" t="s">
        <v>8858</v>
      </c>
      <c r="O2800">
        <v>82</v>
      </c>
      <c r="P2800">
        <f>VLOOKUP(D2800,CPI[],2,FALSE)</f>
        <v>152.4</v>
      </c>
      <c r="Q2800" s="5">
        <f>SUM(Movie[[#This Row],[gross]]*((VLOOKUP(2024,CPI[],2,FALSE))/Movie[[#This Row],[CPI numbers]]))</f>
        <v>632562.46456692915</v>
      </c>
      <c r="R2800" s="4">
        <f>IF(Movie[[#This Row],[budget]]=0,0,SUM((Movie[[#This Row],[gross]]-Movie[[#This Row],[budget]])/Movie[[#This Row],[budget]]))</f>
        <v>0</v>
      </c>
    </row>
    <row r="2801" spans="1:18" x14ac:dyDescent="0.3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 s="1">
        <v>7024389</v>
      </c>
      <c r="N2801" t="s">
        <v>4150</v>
      </c>
      <c r="O2801">
        <v>118</v>
      </c>
      <c r="P2801">
        <f>VLOOKUP(D2801,CPI[],2,FALSE)</f>
        <v>152.4</v>
      </c>
      <c r="Q2801" s="5">
        <f>SUM(Movie[[#This Row],[gross]]*((VLOOKUP(2024,CPI[],2,FALSE))/Movie[[#This Row],[CPI numbers]]))</f>
        <v>14458994.942913387</v>
      </c>
      <c r="R2801" s="4">
        <f>IF(Movie[[#This Row],[budget]]=0,0,SUM((Movie[[#This Row],[gross]]-Movie[[#This Row],[budget]])/Movie[[#This Row],[budget]]))</f>
        <v>0</v>
      </c>
    </row>
    <row r="2802" spans="1:18" x14ac:dyDescent="0.3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 s="1">
        <v>40997769</v>
      </c>
      <c r="M2802" s="1">
        <v>10904930</v>
      </c>
      <c r="N2802" t="s">
        <v>3744</v>
      </c>
      <c r="O2802">
        <v>99</v>
      </c>
      <c r="P2802">
        <f>VLOOKUP(D2802,CPI[],2,FALSE)</f>
        <v>152.4</v>
      </c>
      <c r="Q2802" s="5">
        <f>SUM(Movie[[#This Row],[gross]]*((VLOOKUP(2024,CPI[],2,FALSE))/Movie[[#This Row],[CPI numbers]]))</f>
        <v>22446696.463254593</v>
      </c>
      <c r="R2802" s="4">
        <f>IF(Movie[[#This Row],[budget]]=0,0,SUM((Movie[[#This Row],[gross]]-Movie[[#This Row],[budget]])/Movie[[#This Row],[budget]]))</f>
        <v>-0.73401162390080299</v>
      </c>
    </row>
    <row r="2803" spans="1:18" x14ac:dyDescent="0.3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 s="1">
        <v>218626</v>
      </c>
      <c r="N2803" t="s">
        <v>4070</v>
      </c>
      <c r="O2803">
        <v>110</v>
      </c>
      <c r="P2803">
        <f>VLOOKUP(D2803,CPI[],2,FALSE)</f>
        <v>152.4</v>
      </c>
      <c r="Q2803" s="5">
        <f>SUM(Movie[[#This Row],[gross]]*((VLOOKUP(2024,CPI[],2,FALSE))/Movie[[#This Row],[CPI numbers]]))</f>
        <v>450019.52887139108</v>
      </c>
      <c r="R2803" s="4">
        <f>IF(Movie[[#This Row],[budget]]=0,0,SUM((Movie[[#This Row],[gross]]-Movie[[#This Row],[budget]])/Movie[[#This Row],[budget]]))</f>
        <v>0</v>
      </c>
    </row>
    <row r="2804" spans="1:18" x14ac:dyDescent="0.3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 s="1">
        <v>1104622</v>
      </c>
      <c r="N2804" t="s">
        <v>7419</v>
      </c>
      <c r="O2804">
        <v>103</v>
      </c>
      <c r="P2804">
        <f>VLOOKUP(D2804,CPI[],2,FALSE)</f>
        <v>152.4</v>
      </c>
      <c r="Q2804" s="5">
        <f>SUM(Movie[[#This Row],[gross]]*((VLOOKUP(2024,CPI[],2,FALSE))/Movie[[#This Row],[CPI numbers]]))</f>
        <v>2273752.7650918635</v>
      </c>
      <c r="R2804" s="4">
        <f>IF(Movie[[#This Row],[budget]]=0,0,SUM((Movie[[#This Row],[gross]]-Movie[[#This Row],[budget]])/Movie[[#This Row],[budget]]))</f>
        <v>0</v>
      </c>
    </row>
    <row r="2805" spans="1:18" x14ac:dyDescent="0.3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 s="1">
        <v>2000000</v>
      </c>
      <c r="M2805" s="1">
        <v>1268636</v>
      </c>
      <c r="N2805" t="s">
        <v>3744</v>
      </c>
      <c r="O2805">
        <v>83</v>
      </c>
      <c r="P2805">
        <f>VLOOKUP(D2805,CPI[],2,FALSE)</f>
        <v>152.4</v>
      </c>
      <c r="Q2805" s="5">
        <f>SUM(Movie[[#This Row],[gross]]*((VLOOKUP(2024,CPI[],2,FALSE))/Movie[[#This Row],[CPI numbers]]))</f>
        <v>2611359.0104986876</v>
      </c>
      <c r="R2805" s="4">
        <f>IF(Movie[[#This Row],[budget]]=0,0,SUM((Movie[[#This Row],[gross]]-Movie[[#This Row],[budget]])/Movie[[#This Row],[budget]]))</f>
        <v>-0.36568200000000001</v>
      </c>
    </row>
    <row r="2806" spans="1:18" x14ac:dyDescent="0.3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 s="1">
        <v>12096673</v>
      </c>
      <c r="N2806" t="s">
        <v>180</v>
      </c>
      <c r="O2806">
        <v>106</v>
      </c>
      <c r="P2806">
        <f>VLOOKUP(D2806,CPI[],2,FALSE)</f>
        <v>152.4</v>
      </c>
      <c r="Q2806" s="5">
        <f>SUM(Movie[[#This Row],[gross]]*((VLOOKUP(2024,CPI[],2,FALSE))/Movie[[#This Row],[CPI numbers]]))</f>
        <v>24899779.003280841</v>
      </c>
      <c r="R2806" s="4">
        <f>IF(Movie[[#This Row],[budget]]=0,0,SUM((Movie[[#This Row],[gross]]-Movie[[#This Row],[budget]])/Movie[[#This Row],[budget]]))</f>
        <v>0</v>
      </c>
    </row>
    <row r="2807" spans="1:18" x14ac:dyDescent="0.3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 s="1">
        <v>1781383</v>
      </c>
      <c r="N2807" t="s">
        <v>8870</v>
      </c>
      <c r="O2807">
        <v>106</v>
      </c>
      <c r="P2807">
        <f>VLOOKUP(D2807,CPI[],2,FALSE)</f>
        <v>152.4</v>
      </c>
      <c r="Q2807" s="5">
        <f>SUM(Movie[[#This Row],[gross]]*((VLOOKUP(2024,CPI[],2,FALSE))/Movie[[#This Row],[CPI numbers]]))</f>
        <v>3666796.8969816272</v>
      </c>
      <c r="R2807" s="4">
        <f>IF(Movie[[#This Row],[budget]]=0,0,SUM((Movie[[#This Row],[gross]]-Movie[[#This Row],[budget]])/Movie[[#This Row],[budget]]))</f>
        <v>0</v>
      </c>
    </row>
    <row r="2808" spans="1:18" x14ac:dyDescent="0.3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 s="1">
        <v>3487767</v>
      </c>
      <c r="N2808" t="s">
        <v>8874</v>
      </c>
      <c r="O2808">
        <v>92</v>
      </c>
      <c r="P2808">
        <f>VLOOKUP(D2808,CPI[],2,FALSE)</f>
        <v>152.4</v>
      </c>
      <c r="Q2808" s="5">
        <f>SUM(Movie[[#This Row],[gross]]*((VLOOKUP(2024,CPI[],2,FALSE))/Movie[[#This Row],[CPI numbers]]))</f>
        <v>7179215.9311023625</v>
      </c>
      <c r="R2808" s="4">
        <f>IF(Movie[[#This Row],[budget]]=0,0,SUM((Movie[[#This Row],[gross]]-Movie[[#This Row],[budget]])/Movie[[#This Row],[budget]]))</f>
        <v>0</v>
      </c>
    </row>
    <row r="2809" spans="1:18" x14ac:dyDescent="0.3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 s="1">
        <v>4821759</v>
      </c>
      <c r="N2809" t="s">
        <v>8878</v>
      </c>
      <c r="O2809">
        <v>90</v>
      </c>
      <c r="P2809">
        <f>VLOOKUP(D2809,CPI[],2,FALSE)</f>
        <v>152.4</v>
      </c>
      <c r="Q2809" s="5">
        <f>SUM(Movie[[#This Row],[gross]]*((VLOOKUP(2024,CPI[],2,FALSE))/Movie[[#This Row],[CPI numbers]]))</f>
        <v>9925103.6633858271</v>
      </c>
      <c r="R2809" s="4">
        <f>IF(Movie[[#This Row],[budget]]=0,0,SUM((Movie[[#This Row],[gross]]-Movie[[#This Row],[budget]])/Movie[[#This Row],[budget]]))</f>
        <v>0</v>
      </c>
    </row>
    <row r="2810" spans="1:18" x14ac:dyDescent="0.3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 s="1">
        <v>150000</v>
      </c>
      <c r="M2810" s="1">
        <v>472370</v>
      </c>
      <c r="N2810" t="s">
        <v>8883</v>
      </c>
      <c r="O2810">
        <v>94</v>
      </c>
      <c r="P2810">
        <f>VLOOKUP(D2810,CPI[],2,FALSE)</f>
        <v>152.4</v>
      </c>
      <c r="Q2810" s="5">
        <f>SUM(Movie[[#This Row],[gross]]*((VLOOKUP(2024,CPI[],2,FALSE))/Movie[[#This Row],[CPI numbers]]))</f>
        <v>972325.91207349079</v>
      </c>
      <c r="R2810" s="4">
        <f>IF(Movie[[#This Row],[budget]]=0,0,SUM((Movie[[#This Row],[gross]]-Movie[[#This Row],[budget]])/Movie[[#This Row],[budget]]))</f>
        <v>2.1491333333333333</v>
      </c>
    </row>
    <row r="2811" spans="1:18" x14ac:dyDescent="0.3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 s="1">
        <v>24670346</v>
      </c>
      <c r="N2811" t="s">
        <v>1724</v>
      </c>
      <c r="O2811">
        <v>107</v>
      </c>
      <c r="P2811">
        <f>VLOOKUP(D2811,CPI[],2,FALSE)</f>
        <v>152.4</v>
      </c>
      <c r="Q2811" s="5">
        <f>SUM(Movie[[#This Row],[gross]]*((VLOOKUP(2024,CPI[],2,FALSE))/Movie[[#This Row],[CPI numbers]]))</f>
        <v>50781414.305774279</v>
      </c>
      <c r="R2811" s="4">
        <f>IF(Movie[[#This Row],[budget]]=0,0,SUM((Movie[[#This Row],[gross]]-Movie[[#This Row],[budget]])/Movie[[#This Row],[budget]]))</f>
        <v>0</v>
      </c>
    </row>
    <row r="2812" spans="1:18" x14ac:dyDescent="0.3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 s="1">
        <v>17000000</v>
      </c>
      <c r="M2812" s="1">
        <v>7603766</v>
      </c>
      <c r="N2812" t="s">
        <v>44</v>
      </c>
      <c r="O2812">
        <v>111</v>
      </c>
      <c r="P2812">
        <f>VLOOKUP(D2812,CPI[],2,FALSE)</f>
        <v>152.4</v>
      </c>
      <c r="Q2812" s="5">
        <f>SUM(Movie[[#This Row],[gross]]*((VLOOKUP(2024,CPI[],2,FALSE))/Movie[[#This Row],[CPI numbers]]))</f>
        <v>15651583.95144357</v>
      </c>
      <c r="R2812" s="4">
        <f>IF(Movie[[#This Row],[budget]]=0,0,SUM((Movie[[#This Row],[gross]]-Movie[[#This Row],[budget]])/Movie[[#This Row],[budget]]))</f>
        <v>-0.55271964705882348</v>
      </c>
    </row>
    <row r="2813" spans="1:18" x14ac:dyDescent="0.3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 s="1">
        <v>6500000</v>
      </c>
      <c r="M2813" s="1">
        <v>536023</v>
      </c>
      <c r="N2813" t="s">
        <v>8890</v>
      </c>
      <c r="O2813">
        <v>99</v>
      </c>
      <c r="P2813">
        <f>VLOOKUP(D2813,CPI[],2,FALSE)</f>
        <v>152.4</v>
      </c>
      <c r="Q2813" s="5">
        <f>SUM(Movie[[#This Row],[gross]]*((VLOOKUP(2024,CPI[],2,FALSE))/Movie[[#This Row],[CPI numbers]]))</f>
        <v>1103349.1804461943</v>
      </c>
      <c r="R2813" s="4">
        <f>IF(Movie[[#This Row],[budget]]=0,0,SUM((Movie[[#This Row],[gross]]-Movie[[#This Row],[budget]])/Movie[[#This Row],[budget]]))</f>
        <v>-0.91753492307692308</v>
      </c>
    </row>
    <row r="2814" spans="1:18" x14ac:dyDescent="0.3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 s="1">
        <v>28000000</v>
      </c>
      <c r="M2814" s="1">
        <v>3983912</v>
      </c>
      <c r="N2814" t="s">
        <v>118</v>
      </c>
      <c r="O2814">
        <v>74</v>
      </c>
      <c r="P2814">
        <f>VLOOKUP(D2814,CPI[],2,FALSE)</f>
        <v>152.4</v>
      </c>
      <c r="Q2814" s="5">
        <f>SUM(Movie[[#This Row],[gross]]*((VLOOKUP(2024,CPI[],2,FALSE))/Movie[[#This Row],[CPI numbers]]))</f>
        <v>8200480.278215223</v>
      </c>
      <c r="R2814" s="4">
        <f>IF(Movie[[#This Row],[budget]]=0,0,SUM((Movie[[#This Row],[gross]]-Movie[[#This Row],[budget]])/Movie[[#This Row],[budget]]))</f>
        <v>-0.85771742857142852</v>
      </c>
    </row>
    <row r="2815" spans="1:18" x14ac:dyDescent="0.3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 s="1">
        <v>15000000</v>
      </c>
      <c r="M2815" s="1">
        <v>3987768</v>
      </c>
      <c r="N2815" t="s">
        <v>118</v>
      </c>
      <c r="O2815">
        <v>96</v>
      </c>
      <c r="P2815">
        <f>VLOOKUP(D2815,CPI[],2,FALSE)</f>
        <v>152.4</v>
      </c>
      <c r="Q2815" s="5">
        <f>SUM(Movie[[#This Row],[gross]]*((VLOOKUP(2024,CPI[],2,FALSE))/Movie[[#This Row],[CPI numbers]]))</f>
        <v>8208417.4645669293</v>
      </c>
      <c r="R2815" s="4">
        <f>IF(Movie[[#This Row],[budget]]=0,0,SUM((Movie[[#This Row],[gross]]-Movie[[#This Row],[budget]])/Movie[[#This Row],[budget]]))</f>
        <v>-0.73414880000000005</v>
      </c>
    </row>
    <row r="2816" spans="1:18" x14ac:dyDescent="0.3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 s="1">
        <v>10500000</v>
      </c>
      <c r="M2816" s="1">
        <v>26325256</v>
      </c>
      <c r="N2816" t="s">
        <v>5721</v>
      </c>
      <c r="O2816">
        <v>113</v>
      </c>
      <c r="P2816">
        <f>VLOOKUP(D2816,CPI[],2,FALSE)</f>
        <v>152.4</v>
      </c>
      <c r="Q2816" s="5">
        <f>SUM(Movie[[#This Row],[gross]]*((VLOOKUP(2024,CPI[],2,FALSE))/Movie[[#This Row],[CPI numbers]]))</f>
        <v>54187879.312335961</v>
      </c>
      <c r="R2816" s="4">
        <f>IF(Movie[[#This Row],[budget]]=0,0,SUM((Movie[[#This Row],[gross]]-Movie[[#This Row],[budget]])/Movie[[#This Row],[budget]]))</f>
        <v>1.5071672380952381</v>
      </c>
    </row>
    <row r="2817" spans="1:18" x14ac:dyDescent="0.3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 s="1">
        <v>15000000</v>
      </c>
      <c r="M2817" s="1">
        <v>3674841</v>
      </c>
      <c r="N2817" t="s">
        <v>2092</v>
      </c>
      <c r="O2817">
        <v>108</v>
      </c>
      <c r="P2817">
        <f>VLOOKUP(D2817,CPI[],2,FALSE)</f>
        <v>152.4</v>
      </c>
      <c r="Q2817" s="5">
        <f>SUM(Movie[[#This Row],[gross]]*((VLOOKUP(2024,CPI[],2,FALSE))/Movie[[#This Row],[CPI numbers]]))</f>
        <v>7564288.8562992131</v>
      </c>
      <c r="R2817" s="4">
        <f>IF(Movie[[#This Row],[budget]]=0,0,SUM((Movie[[#This Row],[gross]]-Movie[[#This Row],[budget]])/Movie[[#This Row],[budget]]))</f>
        <v>-0.75501059999999998</v>
      </c>
    </row>
    <row r="2818" spans="1:18" x14ac:dyDescent="0.3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 s="1">
        <v>150000</v>
      </c>
      <c r="M2818" s="1">
        <v>924940</v>
      </c>
      <c r="N2818" t="s">
        <v>8906</v>
      </c>
      <c r="O2818">
        <v>85</v>
      </c>
      <c r="P2818">
        <f>VLOOKUP(D2818,CPI[],2,FALSE)</f>
        <v>152.4</v>
      </c>
      <c r="Q2818" s="5">
        <f>SUM(Movie[[#This Row],[gross]]*((VLOOKUP(2024,CPI[],2,FALSE))/Movie[[#This Row],[CPI numbers]]))</f>
        <v>1903895.5249343833</v>
      </c>
      <c r="R2818" s="4">
        <f>IF(Movie[[#This Row],[budget]]=0,0,SUM((Movie[[#This Row],[gross]]-Movie[[#This Row],[budget]])/Movie[[#This Row],[budget]]))</f>
        <v>5.166266666666667</v>
      </c>
    </row>
    <row r="2819" spans="1:18" x14ac:dyDescent="0.3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 s="1">
        <v>1110104</v>
      </c>
      <c r="N2819" t="s">
        <v>7419</v>
      </c>
      <c r="O2819">
        <v>115</v>
      </c>
      <c r="P2819">
        <f>VLOOKUP(D2819,CPI[],2,FALSE)</f>
        <v>152.4</v>
      </c>
      <c r="Q2819" s="5">
        <f>SUM(Movie[[#This Row],[gross]]*((VLOOKUP(2024,CPI[],2,FALSE))/Movie[[#This Row],[CPI numbers]]))</f>
        <v>2285036.9081364828</v>
      </c>
      <c r="R2819" s="4">
        <f>IF(Movie[[#This Row],[budget]]=0,0,SUM((Movie[[#This Row],[gross]]-Movie[[#This Row],[budget]])/Movie[[#This Row],[budget]]))</f>
        <v>0</v>
      </c>
    </row>
    <row r="2820" spans="1:18" x14ac:dyDescent="0.3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 s="1">
        <v>228800</v>
      </c>
      <c r="N2820" t="s">
        <v>8911</v>
      </c>
      <c r="O2820">
        <v>109</v>
      </c>
      <c r="P2820">
        <f>VLOOKUP(D2820,CPI[],2,FALSE)</f>
        <v>152.4</v>
      </c>
      <c r="Q2820" s="5">
        <f>SUM(Movie[[#This Row],[gross]]*((VLOOKUP(2024,CPI[],2,FALSE))/Movie[[#This Row],[CPI numbers]]))</f>
        <v>470961.67979002628</v>
      </c>
      <c r="R2820" s="4">
        <f>IF(Movie[[#This Row],[budget]]=0,0,SUM((Movie[[#This Row],[gross]]-Movie[[#This Row],[budget]])/Movie[[#This Row],[budget]]))</f>
        <v>0</v>
      </c>
    </row>
    <row r="2821" spans="1:18" x14ac:dyDescent="0.3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 s="1">
        <v>7000000</v>
      </c>
      <c r="M2821" s="1">
        <v>3734870</v>
      </c>
      <c r="N2821" t="s">
        <v>8913</v>
      </c>
      <c r="O2821">
        <v>89</v>
      </c>
      <c r="P2821">
        <f>VLOOKUP(D2821,CPI[],2,FALSE)</f>
        <v>152.4</v>
      </c>
      <c r="Q2821" s="5">
        <f>SUM(Movie[[#This Row],[gross]]*((VLOOKUP(2024,CPI[],2,FALSE))/Movie[[#This Row],[CPI numbers]]))</f>
        <v>7687852.4868766405</v>
      </c>
      <c r="R2821" s="4">
        <f>IF(Movie[[#This Row],[budget]]=0,0,SUM((Movie[[#This Row],[gross]]-Movie[[#This Row],[budget]])/Movie[[#This Row],[budget]]))</f>
        <v>-0.46644714285714284</v>
      </c>
    </row>
    <row r="2822" spans="1:18" x14ac:dyDescent="0.3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 s="1">
        <v>6400000</v>
      </c>
      <c r="M2822" s="1">
        <v>6858261</v>
      </c>
      <c r="N2822" t="s">
        <v>2100</v>
      </c>
      <c r="O2822">
        <v>86</v>
      </c>
      <c r="P2822">
        <f>VLOOKUP(D2822,CPI[],2,FALSE)</f>
        <v>152.4</v>
      </c>
      <c r="Q2822" s="5">
        <f>SUM(Movie[[#This Row],[gross]]*((VLOOKUP(2024,CPI[],2,FALSE))/Movie[[#This Row],[CPI numbers]]))</f>
        <v>14117037.242125984</v>
      </c>
      <c r="R2822" s="4">
        <f>IF(Movie[[#This Row],[budget]]=0,0,SUM((Movie[[#This Row],[gross]]-Movie[[#This Row],[budget]])/Movie[[#This Row],[budget]]))</f>
        <v>7.1603281249999998E-2</v>
      </c>
    </row>
    <row r="2823" spans="1:18" x14ac:dyDescent="0.3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 s="1">
        <v>6000000</v>
      </c>
      <c r="M2823" s="1">
        <v>5093707</v>
      </c>
      <c r="N2823" t="s">
        <v>6777</v>
      </c>
      <c r="O2823">
        <v>86</v>
      </c>
      <c r="P2823">
        <f>VLOOKUP(D2823,CPI[],2,FALSE)</f>
        <v>152.4</v>
      </c>
      <c r="Q2823" s="5">
        <f>SUM(Movie[[#This Row],[gross]]*((VLOOKUP(2024,CPI[],2,FALSE))/Movie[[#This Row],[CPI numbers]]))</f>
        <v>10484881.141076116</v>
      </c>
      <c r="R2823" s="4">
        <f>IF(Movie[[#This Row],[budget]]=0,0,SUM((Movie[[#This Row],[gross]]-Movie[[#This Row],[budget]])/Movie[[#This Row],[budget]]))</f>
        <v>-0.15104883333333333</v>
      </c>
    </row>
    <row r="2824" spans="1:18" x14ac:dyDescent="0.3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 s="1">
        <v>250000</v>
      </c>
      <c r="M2824" s="1">
        <v>2210408</v>
      </c>
      <c r="N2824" t="s">
        <v>7526</v>
      </c>
      <c r="O2824">
        <v>94</v>
      </c>
      <c r="P2824">
        <f>VLOOKUP(D2824,CPI[],2,FALSE)</f>
        <v>152.4</v>
      </c>
      <c r="Q2824" s="5">
        <f>SUM(Movie[[#This Row],[gross]]*((VLOOKUP(2024,CPI[],2,FALSE))/Movie[[#This Row],[CPI numbers]]))</f>
        <v>4549901.5065616798</v>
      </c>
      <c r="R2824" s="4">
        <f>IF(Movie[[#This Row],[budget]]=0,0,SUM((Movie[[#This Row],[gross]]-Movie[[#This Row],[budget]])/Movie[[#This Row],[budget]]))</f>
        <v>7.8416319999999997</v>
      </c>
    </row>
    <row r="2825" spans="1:18" x14ac:dyDescent="0.3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 s="1">
        <v>17014653</v>
      </c>
      <c r="N2825" t="s">
        <v>2100</v>
      </c>
      <c r="O2825">
        <v>88</v>
      </c>
      <c r="P2825">
        <f>VLOOKUP(D2825,CPI[],2,FALSE)</f>
        <v>152.4</v>
      </c>
      <c r="Q2825" s="5">
        <f>SUM(Movie[[#This Row],[gross]]*((VLOOKUP(2024,CPI[],2,FALSE))/Movie[[#This Row],[CPI numbers]]))</f>
        <v>35022943.872047246</v>
      </c>
      <c r="R2825" s="4">
        <f>IF(Movie[[#This Row],[budget]]=0,0,SUM((Movie[[#This Row],[gross]]-Movie[[#This Row],[budget]])/Movie[[#This Row],[budget]]))</f>
        <v>0</v>
      </c>
    </row>
    <row r="2826" spans="1:18" x14ac:dyDescent="0.3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 s="1">
        <v>3000000</v>
      </c>
      <c r="N2826" t="s">
        <v>8927</v>
      </c>
      <c r="O2826">
        <v>87</v>
      </c>
      <c r="P2826">
        <f>VLOOKUP(D2826,CPI[],2,FALSE)</f>
        <v>152.4</v>
      </c>
      <c r="Q2826" s="5">
        <f>SUM(Movie[[#This Row],[gross]]*((VLOOKUP(2024,CPI[],2,FALSE))/Movie[[#This Row],[CPI numbers]]))</f>
        <v>0</v>
      </c>
      <c r="R2826" s="4">
        <f>IF(Movie[[#This Row],[budget]]=0,0,SUM((Movie[[#This Row],[gross]]-Movie[[#This Row],[budget]])/Movie[[#This Row],[budget]]))</f>
        <v>-1</v>
      </c>
    </row>
    <row r="2827" spans="1:18" x14ac:dyDescent="0.3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 s="1">
        <v>4000000</v>
      </c>
      <c r="M2827" s="1">
        <v>259724</v>
      </c>
      <c r="N2827" t="s">
        <v>6564</v>
      </c>
      <c r="O2827">
        <v>112</v>
      </c>
      <c r="P2827">
        <f>VLOOKUP(D2827,CPI[],2,FALSE)</f>
        <v>152.4</v>
      </c>
      <c r="Q2827" s="5">
        <f>SUM(Movie[[#This Row],[gross]]*((VLOOKUP(2024,CPI[],2,FALSE))/Movie[[#This Row],[CPI numbers]]))</f>
        <v>534615.60892388457</v>
      </c>
      <c r="R2827" s="4">
        <f>IF(Movie[[#This Row],[budget]]=0,0,SUM((Movie[[#This Row],[gross]]-Movie[[#This Row],[budget]])/Movie[[#This Row],[budget]]))</f>
        <v>-0.93506900000000004</v>
      </c>
    </row>
    <row r="2828" spans="1:18" x14ac:dyDescent="0.3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  <c r="P2828">
        <f>VLOOKUP(D2828,CPI[],2,FALSE)</f>
        <v>152.4</v>
      </c>
      <c r="Q2828" s="5">
        <f>SUM(Movie[[#This Row],[gross]]*((VLOOKUP(2024,CPI[],2,FALSE))/Movie[[#This Row],[CPI numbers]]))</f>
        <v>0</v>
      </c>
      <c r="R2828" s="4">
        <f>IF(Movie[[#This Row],[budget]]=0,0,SUM((Movie[[#This Row],[gross]]-Movie[[#This Row],[budget]])/Movie[[#This Row],[budget]]))</f>
        <v>0</v>
      </c>
    </row>
    <row r="2829" spans="1:18" x14ac:dyDescent="0.3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 s="1">
        <v>8000000</v>
      </c>
      <c r="M2829" s="1">
        <v>2763020</v>
      </c>
      <c r="N2829" t="s">
        <v>3079</v>
      </c>
      <c r="O2829">
        <v>90</v>
      </c>
      <c r="P2829">
        <f>VLOOKUP(D2829,CPI[],2,FALSE)</f>
        <v>152.4</v>
      </c>
      <c r="Q2829" s="5">
        <f>SUM(Movie[[#This Row],[gross]]*((VLOOKUP(2024,CPI[],2,FALSE))/Movie[[#This Row],[CPI numbers]]))</f>
        <v>5687397.4671916012</v>
      </c>
      <c r="R2829" s="4">
        <f>IF(Movie[[#This Row],[budget]]=0,0,SUM((Movie[[#This Row],[gross]]-Movie[[#This Row],[budget]])/Movie[[#This Row],[budget]]))</f>
        <v>-0.6546225</v>
      </c>
    </row>
    <row r="2830" spans="1:18" x14ac:dyDescent="0.3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 s="1">
        <v>14000000</v>
      </c>
      <c r="M2830" s="1">
        <v>2473668</v>
      </c>
      <c r="N2830" t="s">
        <v>2092</v>
      </c>
      <c r="O2830">
        <v>139</v>
      </c>
      <c r="P2830">
        <f>VLOOKUP(D2830,CPI[],2,FALSE)</f>
        <v>152.4</v>
      </c>
      <c r="Q2830" s="5">
        <f>SUM(Movie[[#This Row],[gross]]*((VLOOKUP(2024,CPI[],2,FALSE))/Movie[[#This Row],[CPI numbers]]))</f>
        <v>5091795.6141732289</v>
      </c>
      <c r="R2830" s="4">
        <f>IF(Movie[[#This Row],[budget]]=0,0,SUM((Movie[[#This Row],[gross]]-Movie[[#This Row],[budget]])/Movie[[#This Row],[budget]]))</f>
        <v>-0.82330942857142853</v>
      </c>
    </row>
    <row r="2831" spans="1:18" x14ac:dyDescent="0.3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 s="1">
        <v>10000000</v>
      </c>
      <c r="M2831" s="1">
        <v>7027517</v>
      </c>
      <c r="N2831" t="s">
        <v>8938</v>
      </c>
      <c r="O2831">
        <v>115</v>
      </c>
      <c r="P2831">
        <f>VLOOKUP(D2831,CPI[],2,FALSE)</f>
        <v>152.4</v>
      </c>
      <c r="Q2831" s="5">
        <f>SUM(Movie[[#This Row],[gross]]*((VLOOKUP(2024,CPI[],2,FALSE))/Movie[[#This Row],[CPI numbers]]))</f>
        <v>14465433.614829397</v>
      </c>
      <c r="R2831" s="4">
        <f>IF(Movie[[#This Row],[budget]]=0,0,SUM((Movie[[#This Row],[gross]]-Movie[[#This Row],[budget]])/Movie[[#This Row],[budget]]))</f>
        <v>-0.29724830000000002</v>
      </c>
    </row>
    <row r="2832" spans="1:18" x14ac:dyDescent="0.3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 s="1">
        <v>11642946</v>
      </c>
      <c r="N2832" t="s">
        <v>180</v>
      </c>
      <c r="O2832">
        <v>81</v>
      </c>
      <c r="P2832">
        <f>VLOOKUP(D2832,CPI[],2,FALSE)</f>
        <v>152.4</v>
      </c>
      <c r="Q2832" s="5">
        <f>SUM(Movie[[#This Row],[gross]]*((VLOOKUP(2024,CPI[],2,FALSE))/Movie[[#This Row],[CPI numbers]]))</f>
        <v>23965827.822834644</v>
      </c>
      <c r="R2832" s="4">
        <f>IF(Movie[[#This Row],[budget]]=0,0,SUM((Movie[[#This Row],[gross]]-Movie[[#This Row],[budget]])/Movie[[#This Row],[budget]]))</f>
        <v>0</v>
      </c>
    </row>
    <row r="2833" spans="1:18" x14ac:dyDescent="0.3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 s="1">
        <v>5000000</v>
      </c>
      <c r="M2833" s="1">
        <v>3565508</v>
      </c>
      <c r="N2833" t="s">
        <v>3430</v>
      </c>
      <c r="O2833">
        <v>98</v>
      </c>
      <c r="P2833">
        <f>VLOOKUP(D2833,CPI[],2,FALSE)</f>
        <v>152.4</v>
      </c>
      <c r="Q2833" s="5">
        <f>SUM(Movie[[#This Row],[gross]]*((VLOOKUP(2024,CPI[],2,FALSE))/Movie[[#This Row],[CPI numbers]]))</f>
        <v>7339237.9238845147</v>
      </c>
      <c r="R2833" s="4">
        <f>IF(Movie[[#This Row],[budget]]=0,0,SUM((Movie[[#This Row],[gross]]-Movie[[#This Row],[budget]])/Movie[[#This Row],[budget]]))</f>
        <v>-0.2868984</v>
      </c>
    </row>
    <row r="2834" spans="1:18" x14ac:dyDescent="0.3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 s="1">
        <v>371674</v>
      </c>
      <c r="N2834" t="s">
        <v>4940</v>
      </c>
      <c r="O2834">
        <v>113</v>
      </c>
      <c r="P2834">
        <f>VLOOKUP(D2834,CPI[],2,FALSE)</f>
        <v>152.4</v>
      </c>
      <c r="Q2834" s="5">
        <f>SUM(Movie[[#This Row],[gross]]*((VLOOKUP(2024,CPI[],2,FALSE))/Movie[[#This Row],[CPI numbers]]))</f>
        <v>765053.37139107613</v>
      </c>
      <c r="R2834" s="4">
        <f>IF(Movie[[#This Row],[budget]]=0,0,SUM((Movie[[#This Row],[gross]]-Movie[[#This Row],[budget]])/Movie[[#This Row],[budget]]))</f>
        <v>0</v>
      </c>
    </row>
    <row r="2835" spans="1:18" x14ac:dyDescent="0.3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 s="1">
        <v>230049</v>
      </c>
      <c r="N2835" t="s">
        <v>5581</v>
      </c>
      <c r="O2835">
        <v>90</v>
      </c>
      <c r="P2835">
        <f>VLOOKUP(D2835,CPI[],2,FALSE)</f>
        <v>152.4</v>
      </c>
      <c r="Q2835" s="5">
        <f>SUM(Movie[[#This Row],[gross]]*((VLOOKUP(2024,CPI[],2,FALSE))/Movie[[#This Row],[CPI numbers]]))</f>
        <v>473532.62007874018</v>
      </c>
      <c r="R2835" s="4">
        <f>IF(Movie[[#This Row],[budget]]=0,0,SUM((Movie[[#This Row],[gross]]-Movie[[#This Row],[budget]])/Movie[[#This Row],[budget]]))</f>
        <v>0</v>
      </c>
    </row>
    <row r="2836" spans="1:18" x14ac:dyDescent="0.3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 s="1">
        <v>2680717</v>
      </c>
      <c r="N2836" t="s">
        <v>8953</v>
      </c>
      <c r="O2836">
        <v>101</v>
      </c>
      <c r="P2836">
        <f>VLOOKUP(D2836,CPI[],2,FALSE)</f>
        <v>152.4</v>
      </c>
      <c r="Q2836" s="5">
        <f>SUM(Movie[[#This Row],[gross]]*((VLOOKUP(2024,CPI[],2,FALSE))/Movie[[#This Row],[CPI numbers]]))</f>
        <v>5517985.0583989499</v>
      </c>
      <c r="R2836" s="4">
        <f>IF(Movie[[#This Row],[budget]]=0,0,SUM((Movie[[#This Row],[gross]]-Movie[[#This Row],[budget]])/Movie[[#This Row],[budget]]))</f>
        <v>0</v>
      </c>
    </row>
    <row r="2837" spans="1:18" x14ac:dyDescent="0.3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 s="1">
        <v>5221281</v>
      </c>
      <c r="N2837" t="s">
        <v>8957</v>
      </c>
      <c r="O2837">
        <v>95</v>
      </c>
      <c r="P2837">
        <f>VLOOKUP(D2837,CPI[],2,FALSE)</f>
        <v>152.4</v>
      </c>
      <c r="Q2837" s="5">
        <f>SUM(Movie[[#This Row],[gross]]*((VLOOKUP(2024,CPI[],2,FALSE))/Movie[[#This Row],[CPI numbers]]))</f>
        <v>10747479.328740157</v>
      </c>
      <c r="R2837" s="4">
        <f>IF(Movie[[#This Row],[budget]]=0,0,SUM((Movie[[#This Row],[gross]]-Movie[[#This Row],[budget]])/Movie[[#This Row],[budget]]))</f>
        <v>0</v>
      </c>
    </row>
    <row r="2838" spans="1:18" x14ac:dyDescent="0.3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 s="1">
        <v>4249321</v>
      </c>
      <c r="N2838" t="s">
        <v>8961</v>
      </c>
      <c r="O2838">
        <v>102</v>
      </c>
      <c r="P2838">
        <f>VLOOKUP(D2838,CPI[],2,FALSE)</f>
        <v>152.4</v>
      </c>
      <c r="Q2838" s="5">
        <f>SUM(Movie[[#This Row],[gross]]*((VLOOKUP(2024,CPI[],2,FALSE))/Movie[[#This Row],[CPI numbers]]))</f>
        <v>8746797.8851706032</v>
      </c>
      <c r="R2838" s="4">
        <f>IF(Movie[[#This Row],[budget]]=0,0,SUM((Movie[[#This Row],[gross]]-Movie[[#This Row],[budget]])/Movie[[#This Row],[budget]]))</f>
        <v>0</v>
      </c>
    </row>
    <row r="2839" spans="1:18" x14ac:dyDescent="0.3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 s="1">
        <v>247202</v>
      </c>
      <c r="N2839" t="s">
        <v>8762</v>
      </c>
      <c r="O2839">
        <v>104</v>
      </c>
      <c r="P2839">
        <f>VLOOKUP(D2839,CPI[],2,FALSE)</f>
        <v>152.4</v>
      </c>
      <c r="Q2839" s="5">
        <f>SUM(Movie[[#This Row],[gross]]*((VLOOKUP(2024,CPI[],2,FALSE))/Movie[[#This Row],[CPI numbers]]))</f>
        <v>508840.33727034123</v>
      </c>
      <c r="R2839" s="4">
        <f>IF(Movie[[#This Row],[budget]]=0,0,SUM((Movie[[#This Row],[gross]]-Movie[[#This Row],[budget]])/Movie[[#This Row],[budget]]))</f>
        <v>0</v>
      </c>
    </row>
    <row r="2840" spans="1:18" x14ac:dyDescent="0.3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 s="1">
        <v>23000000</v>
      </c>
      <c r="M2840" s="1">
        <v>5750110</v>
      </c>
      <c r="N2840" t="s">
        <v>5109</v>
      </c>
      <c r="O2840">
        <v>100</v>
      </c>
      <c r="P2840">
        <f>VLOOKUP(D2840,CPI[],2,FALSE)</f>
        <v>152.4</v>
      </c>
      <c r="Q2840" s="5">
        <f>SUM(Movie[[#This Row],[gross]]*((VLOOKUP(2024,CPI[],2,FALSE))/Movie[[#This Row],[CPI numbers]]))</f>
        <v>11836020.387139108</v>
      </c>
      <c r="R2840" s="4">
        <f>IF(Movie[[#This Row],[budget]]=0,0,SUM((Movie[[#This Row],[gross]]-Movie[[#This Row],[budget]])/Movie[[#This Row],[budget]]))</f>
        <v>-0.74999521739130437</v>
      </c>
    </row>
    <row r="2841" spans="1:18" x14ac:dyDescent="0.3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 s="1">
        <v>7506759</v>
      </c>
      <c r="N2841" t="s">
        <v>8969</v>
      </c>
      <c r="O2841">
        <v>84</v>
      </c>
      <c r="P2841">
        <f>VLOOKUP(D2841,CPI[],2,FALSE)</f>
        <v>152.4</v>
      </c>
      <c r="Q2841" s="5">
        <f>SUM(Movie[[#This Row],[gross]]*((VLOOKUP(2024,CPI[],2,FALSE))/Movie[[#This Row],[CPI numbers]]))</f>
        <v>15451904.844488189</v>
      </c>
      <c r="R2841" s="4">
        <f>IF(Movie[[#This Row],[budget]]=0,0,SUM((Movie[[#This Row],[gross]]-Movie[[#This Row],[budget]])/Movie[[#This Row],[budget]]))</f>
        <v>0</v>
      </c>
    </row>
    <row r="2842" spans="1:18" x14ac:dyDescent="0.3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 s="1">
        <v>955708</v>
      </c>
      <c r="N2842" t="s">
        <v>4940</v>
      </c>
      <c r="O2842">
        <v>106</v>
      </c>
      <c r="P2842">
        <f>VLOOKUP(D2842,CPI[],2,FALSE)</f>
        <v>152.4</v>
      </c>
      <c r="Q2842" s="5">
        <f>SUM(Movie[[#This Row],[gross]]*((VLOOKUP(2024,CPI[],2,FALSE))/Movie[[#This Row],[CPI numbers]]))</f>
        <v>1967228.3438320211</v>
      </c>
      <c r="R2842" s="4">
        <f>IF(Movie[[#This Row],[budget]]=0,0,SUM((Movie[[#This Row],[gross]]-Movie[[#This Row],[budget]])/Movie[[#This Row],[budget]]))</f>
        <v>0</v>
      </c>
    </row>
    <row r="2843" spans="1:18" x14ac:dyDescent="0.3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 s="1">
        <v>15000000</v>
      </c>
      <c r="M2843" s="1">
        <v>6014341</v>
      </c>
      <c r="N2843" t="s">
        <v>8067</v>
      </c>
      <c r="O2843">
        <v>88</v>
      </c>
      <c r="P2843">
        <f>VLOOKUP(D2843,CPI[],2,FALSE)</f>
        <v>152.4</v>
      </c>
      <c r="Q2843" s="5">
        <f>SUM(Movie[[#This Row],[gross]]*((VLOOKUP(2024,CPI[],2,FALSE))/Movie[[#This Row],[CPI numbers]]))</f>
        <v>12379913.200131234</v>
      </c>
      <c r="R2843" s="4">
        <f>IF(Movie[[#This Row],[budget]]=0,0,SUM((Movie[[#This Row],[gross]]-Movie[[#This Row],[budget]])/Movie[[#This Row],[budget]]))</f>
        <v>-0.59904393333333328</v>
      </c>
    </row>
    <row r="2844" spans="1:18" x14ac:dyDescent="0.3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 s="1">
        <v>6834525</v>
      </c>
      <c r="N2844" t="s">
        <v>7361</v>
      </c>
      <c r="O2844">
        <v>124</v>
      </c>
      <c r="P2844">
        <f>VLOOKUP(D2844,CPI[],2,FALSE)</f>
        <v>152.4</v>
      </c>
      <c r="Q2844" s="5">
        <f>SUM(Movie[[#This Row],[gross]]*((VLOOKUP(2024,CPI[],2,FALSE))/Movie[[#This Row],[CPI numbers]]))</f>
        <v>14068179.08464567</v>
      </c>
      <c r="R2844" s="4">
        <f>IF(Movie[[#This Row],[budget]]=0,0,SUM((Movie[[#This Row],[gross]]-Movie[[#This Row],[budget]])/Movie[[#This Row],[budget]]))</f>
        <v>0</v>
      </c>
    </row>
    <row r="2845" spans="1:18" x14ac:dyDescent="0.3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 s="1">
        <v>80000000</v>
      </c>
      <c r="M2845" s="1">
        <v>230418342</v>
      </c>
      <c r="N2845" t="s">
        <v>7467</v>
      </c>
      <c r="O2845">
        <v>88</v>
      </c>
      <c r="P2845">
        <f>VLOOKUP(D2845,CPI[],2,FALSE)</f>
        <v>156.9</v>
      </c>
      <c r="Q2845" s="5">
        <f>SUM(Movie[[#This Row],[gross]]*((VLOOKUP(2024,CPI[],2,FALSE))/Movie[[#This Row],[CPI numbers]]))</f>
        <v>460689827.18546838</v>
      </c>
      <c r="R2845" s="4">
        <f>IF(Movie[[#This Row],[budget]]=0,0,SUM((Movie[[#This Row],[gross]]-Movie[[#This Row],[budget]])/Movie[[#This Row],[budget]]))</f>
        <v>1.880229275</v>
      </c>
    </row>
    <row r="2846" spans="1:18" x14ac:dyDescent="0.3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 s="1">
        <v>75000000</v>
      </c>
      <c r="M2846" s="1">
        <v>817400891</v>
      </c>
      <c r="N2846" t="s">
        <v>180</v>
      </c>
      <c r="O2846">
        <v>145</v>
      </c>
      <c r="P2846">
        <f>VLOOKUP(D2846,CPI[],2,FALSE)</f>
        <v>156.9</v>
      </c>
      <c r="Q2846" s="5">
        <f>SUM(Movie[[#This Row],[gross]]*((VLOOKUP(2024,CPI[],2,FALSE))/Movie[[#This Row],[CPI numbers]]))</f>
        <v>1634280812.662205</v>
      </c>
      <c r="R2846" s="4">
        <f>IF(Movie[[#This Row],[budget]]=0,0,SUM((Movie[[#This Row],[gross]]-Movie[[#This Row],[budget]])/Movie[[#This Row],[budget]]))</f>
        <v>9.898678546666666</v>
      </c>
    </row>
    <row r="2847" spans="1:18" x14ac:dyDescent="0.3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 s="1">
        <v>14500000</v>
      </c>
      <c r="M2847" s="1">
        <v>147554998</v>
      </c>
      <c r="N2847" t="s">
        <v>8984</v>
      </c>
      <c r="O2847">
        <v>120</v>
      </c>
      <c r="P2847">
        <f>VLOOKUP(D2847,CPI[],2,FALSE)</f>
        <v>156.9</v>
      </c>
      <c r="Q2847" s="5">
        <f>SUM(Movie[[#This Row],[gross]]*((VLOOKUP(2024,CPI[],2,FALSE))/Movie[[#This Row],[CPI numbers]]))</f>
        <v>295015952.02421921</v>
      </c>
      <c r="R2847" s="4">
        <f>IF(Movie[[#This Row],[budget]]=0,0,SUM((Movie[[#This Row],[gross]]-Movie[[#This Row],[budget]])/Movie[[#This Row],[budget]]))</f>
        <v>9.1762067586206904</v>
      </c>
    </row>
    <row r="2848" spans="1:18" x14ac:dyDescent="0.3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 s="1">
        <v>14000000</v>
      </c>
      <c r="M2848" s="1">
        <v>173046663</v>
      </c>
      <c r="N2848" t="s">
        <v>8987</v>
      </c>
      <c r="O2848">
        <v>111</v>
      </c>
      <c r="P2848">
        <f>VLOOKUP(D2848,CPI[],2,FALSE)</f>
        <v>156.9</v>
      </c>
      <c r="Q2848" s="5">
        <f>SUM(Movie[[#This Row],[gross]]*((VLOOKUP(2024,CPI[],2,FALSE))/Movie[[#This Row],[CPI numbers]]))</f>
        <v>345983034.94646269</v>
      </c>
      <c r="R2848" s="4">
        <f>IF(Movie[[#This Row],[budget]]=0,0,SUM((Movie[[#This Row],[gross]]-Movie[[#This Row],[budget]])/Movie[[#This Row],[budget]]))</f>
        <v>11.360475928571429</v>
      </c>
    </row>
    <row r="2849" spans="1:18" x14ac:dyDescent="0.3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 s="1">
        <v>44000000</v>
      </c>
      <c r="M2849" s="1">
        <v>165615285</v>
      </c>
      <c r="N2849" t="s">
        <v>8991</v>
      </c>
      <c r="O2849">
        <v>147</v>
      </c>
      <c r="P2849">
        <f>VLOOKUP(D2849,CPI[],2,FALSE)</f>
        <v>156.9</v>
      </c>
      <c r="Q2849" s="5">
        <f>SUM(Movie[[#This Row],[gross]]*((VLOOKUP(2024,CPI[],2,FALSE))/Movie[[#This Row],[CPI numbers]]))</f>
        <v>331125015.32504779</v>
      </c>
      <c r="R2849" s="4">
        <f>IF(Movie[[#This Row],[budget]]=0,0,SUM((Movie[[#This Row],[gross]]-Movie[[#This Row],[budget]])/Movie[[#This Row],[budget]]))</f>
        <v>2.76398375</v>
      </c>
    </row>
    <row r="2850" spans="1:18" x14ac:dyDescent="0.3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 s="1">
        <v>19000000</v>
      </c>
      <c r="M2850" s="1">
        <v>25837111</v>
      </c>
      <c r="N2850" t="s">
        <v>8987</v>
      </c>
      <c r="O2850">
        <v>108</v>
      </c>
      <c r="P2850">
        <f>VLOOKUP(D2850,CPI[],2,FALSE)</f>
        <v>156.9</v>
      </c>
      <c r="Q2850" s="5">
        <f>SUM(Movie[[#This Row],[gross]]*((VLOOKUP(2024,CPI[],2,FALSE))/Movie[[#This Row],[CPI numbers]]))</f>
        <v>51657754.752708726</v>
      </c>
      <c r="R2850" s="4">
        <f>IF(Movie[[#This Row],[budget]]=0,0,SUM((Movie[[#This Row],[gross]]-Movie[[#This Row],[budget]])/Movie[[#This Row],[budget]]))</f>
        <v>0.35984794736842107</v>
      </c>
    </row>
    <row r="2851" spans="1:18" x14ac:dyDescent="0.3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 s="1">
        <v>7000000</v>
      </c>
      <c r="M2851" s="1">
        <v>60611975</v>
      </c>
      <c r="N2851" t="s">
        <v>219</v>
      </c>
      <c r="O2851">
        <v>98</v>
      </c>
      <c r="P2851">
        <f>VLOOKUP(D2851,CPI[],2,FALSE)</f>
        <v>156.9</v>
      </c>
      <c r="Q2851" s="5">
        <f>SUM(Movie[[#This Row],[gross]]*((VLOOKUP(2024,CPI[],2,FALSE))/Movie[[#This Row],[CPI numbers]]))</f>
        <v>121185319.0407903</v>
      </c>
      <c r="R2851" s="4">
        <f>IF(Movie[[#This Row],[budget]]=0,0,SUM((Movie[[#This Row],[gross]]-Movie[[#This Row],[budget]])/Movie[[#This Row],[budget]]))</f>
        <v>7.6588535714285717</v>
      </c>
    </row>
    <row r="2852" spans="1:18" x14ac:dyDescent="0.3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 s="1">
        <v>80000000</v>
      </c>
      <c r="M2852" s="1">
        <v>457696391</v>
      </c>
      <c r="N2852" t="s">
        <v>44</v>
      </c>
      <c r="O2852">
        <v>110</v>
      </c>
      <c r="P2852">
        <f>VLOOKUP(D2852,CPI[],2,FALSE)</f>
        <v>156.9</v>
      </c>
      <c r="Q2852" s="5">
        <f>SUM(Movie[[#This Row],[gross]]*((VLOOKUP(2024,CPI[],2,FALSE))/Movie[[#This Row],[CPI numbers]]))</f>
        <v>915101069.8323772</v>
      </c>
      <c r="R2852" s="4">
        <f>IF(Movie[[#This Row],[budget]]=0,0,SUM((Movie[[#This Row],[gross]]-Movie[[#This Row],[budget]])/Movie[[#This Row],[budget]]))</f>
        <v>4.7212048874999999</v>
      </c>
    </row>
    <row r="2853" spans="1:18" x14ac:dyDescent="0.3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 s="1">
        <v>36000000</v>
      </c>
      <c r="M2853" s="1">
        <v>33459416</v>
      </c>
      <c r="N2853" t="s">
        <v>2100</v>
      </c>
      <c r="O2853">
        <v>102</v>
      </c>
      <c r="P2853">
        <f>VLOOKUP(D2853,CPI[],2,FALSE)</f>
        <v>156.9</v>
      </c>
      <c r="Q2853" s="5">
        <f>SUM(Movie[[#This Row],[gross]]*((VLOOKUP(2024,CPI[],2,FALSE))/Movie[[#This Row],[CPI numbers]]))</f>
        <v>66897506.687061816</v>
      </c>
      <c r="R2853" s="4">
        <f>IF(Movie[[#This Row],[budget]]=0,0,SUM((Movie[[#This Row],[gross]]-Movie[[#This Row],[budget]])/Movie[[#This Row],[budget]]))</f>
        <v>-7.0571777777777775E-2</v>
      </c>
    </row>
    <row r="2854" spans="1:18" x14ac:dyDescent="0.3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 s="1">
        <v>16607872</v>
      </c>
      <c r="N2854" t="s">
        <v>1985</v>
      </c>
      <c r="O2854">
        <v>93</v>
      </c>
      <c r="P2854">
        <f>VLOOKUP(D2854,CPI[],2,FALSE)</f>
        <v>156.9</v>
      </c>
      <c r="Q2854" s="5">
        <f>SUM(Movie[[#This Row],[gross]]*((VLOOKUP(2024,CPI[],2,FALSE))/Movie[[#This Row],[CPI numbers]]))</f>
        <v>33205158.995538555</v>
      </c>
      <c r="R2854" s="4">
        <f>IF(Movie[[#This Row],[budget]]=0,0,SUM((Movie[[#This Row],[gross]]-Movie[[#This Row],[budget]])/Movie[[#This Row],[budget]]))</f>
        <v>0</v>
      </c>
    </row>
    <row r="2855" spans="1:18" x14ac:dyDescent="0.3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 s="1">
        <v>92000000</v>
      </c>
      <c r="M2855" s="1">
        <v>494471524</v>
      </c>
      <c r="N2855" t="s">
        <v>23</v>
      </c>
      <c r="O2855">
        <v>113</v>
      </c>
      <c r="P2855">
        <f>VLOOKUP(D2855,CPI[],2,FALSE)</f>
        <v>156.9</v>
      </c>
      <c r="Q2855" s="5">
        <f>SUM(Movie[[#This Row],[gross]]*((VLOOKUP(2024,CPI[],2,FALSE))/Movie[[#This Row],[CPI numbers]]))</f>
        <v>988627897.25175261</v>
      </c>
      <c r="R2855" s="4">
        <f>IF(Movie[[#This Row],[budget]]=0,0,SUM((Movie[[#This Row],[gross]]-Movie[[#This Row],[budget]])/Movie[[#This Row],[budget]]))</f>
        <v>4.3746904782608693</v>
      </c>
    </row>
    <row r="2856" spans="1:18" x14ac:dyDescent="0.3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 s="1">
        <v>12000000</v>
      </c>
      <c r="M2856" s="1">
        <v>41205099</v>
      </c>
      <c r="N2856" t="s">
        <v>61</v>
      </c>
      <c r="O2856">
        <v>92</v>
      </c>
      <c r="P2856">
        <f>VLOOKUP(D2856,CPI[],2,FALSE)</f>
        <v>156.9</v>
      </c>
      <c r="Q2856" s="5">
        <f>SUM(Movie[[#This Row],[gross]]*((VLOOKUP(2024,CPI[],2,FALSE))/Movie[[#This Row],[CPI numbers]]))</f>
        <v>82383935.986615673</v>
      </c>
      <c r="R2856" s="4">
        <f>IF(Movie[[#This Row],[budget]]=0,0,SUM((Movie[[#This Row],[gross]]-Movie[[#This Row],[budget]])/Movie[[#This Row],[budget]]))</f>
        <v>2.4337582499999999</v>
      </c>
    </row>
    <row r="2857" spans="1:18" x14ac:dyDescent="0.3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 s="1">
        <v>75000000</v>
      </c>
      <c r="M2857" s="1">
        <v>320689294</v>
      </c>
      <c r="N2857" t="s">
        <v>1724</v>
      </c>
      <c r="O2857">
        <v>103</v>
      </c>
      <c r="P2857">
        <f>VLOOKUP(D2857,CPI[],2,FALSE)</f>
        <v>156.9</v>
      </c>
      <c r="Q2857" s="5">
        <f>SUM(Movie[[#This Row],[gross]]*((VLOOKUP(2024,CPI[],2,FALSE))/Movie[[#This Row],[CPI numbers]]))</f>
        <v>641174197.11790943</v>
      </c>
      <c r="R2857" s="4">
        <f>IF(Movie[[#This Row],[budget]]=0,0,SUM((Movie[[#This Row],[gross]]-Movie[[#This Row],[budget]])/Movie[[#This Row],[budget]]))</f>
        <v>3.2758572533333332</v>
      </c>
    </row>
    <row r="2858" spans="1:18" x14ac:dyDescent="0.3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 s="1">
        <v>9000000</v>
      </c>
      <c r="M2858" s="1">
        <v>2671291</v>
      </c>
      <c r="N2858" t="s">
        <v>3187</v>
      </c>
      <c r="O2858">
        <v>100</v>
      </c>
      <c r="P2858">
        <f>VLOOKUP(D2858,CPI[],2,FALSE)</f>
        <v>156.9</v>
      </c>
      <c r="Q2858" s="5">
        <f>SUM(Movie[[#This Row],[gross]]*((VLOOKUP(2024,CPI[],2,FALSE))/Movie[[#This Row],[CPI numbers]]))</f>
        <v>5340879.4563416187</v>
      </c>
      <c r="R2858" s="4">
        <f>IF(Movie[[#This Row],[budget]]=0,0,SUM((Movie[[#This Row],[gross]]-Movie[[#This Row],[budget]])/Movie[[#This Row],[budget]]))</f>
        <v>-0.70318988888888889</v>
      </c>
    </row>
    <row r="2859" spans="1:18" x14ac:dyDescent="0.3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 s="1">
        <v>50000000</v>
      </c>
      <c r="M2859" s="1">
        <v>273552592</v>
      </c>
      <c r="N2859" t="s">
        <v>2100</v>
      </c>
      <c r="O2859">
        <v>139</v>
      </c>
      <c r="P2859">
        <f>VLOOKUP(D2859,CPI[],2,FALSE)</f>
        <v>156.9</v>
      </c>
      <c r="Q2859" s="5">
        <f>SUM(Movie[[#This Row],[gross]]*((VLOOKUP(2024,CPI[],2,FALSE))/Movie[[#This Row],[CPI numbers]]))</f>
        <v>546930835.63033772</v>
      </c>
      <c r="R2859" s="4">
        <f>IF(Movie[[#This Row],[budget]]=0,0,SUM((Movie[[#This Row],[gross]]-Movie[[#This Row],[budget]])/Movie[[#This Row],[budget]]))</f>
        <v>4.4710518400000003</v>
      </c>
    </row>
    <row r="2860" spans="1:18" x14ac:dyDescent="0.3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 s="1">
        <v>75000000</v>
      </c>
      <c r="M2860" s="1">
        <v>335062621</v>
      </c>
      <c r="N2860" t="s">
        <v>5721</v>
      </c>
      <c r="O2860">
        <v>136</v>
      </c>
      <c r="P2860">
        <f>VLOOKUP(D2860,CPI[],2,FALSE)</f>
        <v>156.9</v>
      </c>
      <c r="Q2860" s="5">
        <f>SUM(Movie[[#This Row],[gross]]*((VLOOKUP(2024,CPI[],2,FALSE))/Movie[[#This Row],[CPI numbers]]))</f>
        <v>669911690.29764175</v>
      </c>
      <c r="R2860" s="4">
        <f>IF(Movie[[#This Row],[budget]]=0,0,SUM((Movie[[#This Row],[gross]]-Movie[[#This Row],[budget]])/Movie[[#This Row],[budget]]))</f>
        <v>3.4675016133333334</v>
      </c>
    </row>
    <row r="2861" spans="1:18" x14ac:dyDescent="0.3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 s="1">
        <v>40000000</v>
      </c>
      <c r="M2861" s="1">
        <v>152266007</v>
      </c>
      <c r="N2861" t="s">
        <v>8625</v>
      </c>
      <c r="O2861">
        <v>149</v>
      </c>
      <c r="P2861">
        <f>VLOOKUP(D2861,CPI[],2,FALSE)</f>
        <v>156.9</v>
      </c>
      <c r="Q2861" s="5">
        <f>SUM(Movie[[#This Row],[gross]]*((VLOOKUP(2024,CPI[],2,FALSE))/Movie[[#This Row],[CPI numbers]]))</f>
        <v>304434967.46908855</v>
      </c>
      <c r="R2861" s="4">
        <f>IF(Movie[[#This Row],[budget]]=0,0,SUM((Movie[[#This Row],[gross]]-Movie[[#This Row],[budget]])/Movie[[#This Row],[budget]]))</f>
        <v>2.8066501750000001</v>
      </c>
    </row>
    <row r="2862" spans="1:18" x14ac:dyDescent="0.3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 s="1">
        <v>15000000</v>
      </c>
      <c r="M2862" s="1">
        <v>24819936</v>
      </c>
      <c r="N2862" t="s">
        <v>31</v>
      </c>
      <c r="O2862">
        <v>101</v>
      </c>
      <c r="P2862">
        <f>VLOOKUP(D2862,CPI[],2,FALSE)</f>
        <v>156.9</v>
      </c>
      <c r="Q2862" s="5">
        <f>SUM(Movie[[#This Row],[gross]]*((VLOOKUP(2024,CPI[],2,FALSE))/Movie[[#This Row],[CPI numbers]]))</f>
        <v>49624053.047801144</v>
      </c>
      <c r="R2862" s="4">
        <f>IF(Movie[[#This Row],[budget]]=0,0,SUM((Movie[[#This Row],[gross]]-Movie[[#This Row],[budget]])/Movie[[#This Row],[budget]]))</f>
        <v>0.65466239999999998</v>
      </c>
    </row>
    <row r="2863" spans="1:18" x14ac:dyDescent="0.3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 s="1">
        <v>30000000</v>
      </c>
      <c r="M2863" s="1">
        <v>102616183</v>
      </c>
      <c r="N2863" t="s">
        <v>44</v>
      </c>
      <c r="O2863">
        <v>129</v>
      </c>
      <c r="P2863">
        <f>VLOOKUP(D2863,CPI[],2,FALSE)</f>
        <v>156.9</v>
      </c>
      <c r="Q2863" s="5">
        <f>SUM(Movie[[#This Row],[gross]]*((VLOOKUP(2024,CPI[],2,FALSE))/Movie[[#This Row],[CPI numbers]]))</f>
        <v>205166963.71637985</v>
      </c>
      <c r="R2863" s="4">
        <f>IF(Movie[[#This Row],[budget]]=0,0,SUM((Movie[[#This Row],[gross]]-Movie[[#This Row],[budget]])/Movie[[#This Row],[budget]]))</f>
        <v>2.4205394333333334</v>
      </c>
    </row>
    <row r="2864" spans="1:18" x14ac:dyDescent="0.3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 s="1">
        <v>70000000</v>
      </c>
      <c r="M2864" s="1">
        <v>101371017</v>
      </c>
      <c r="N2864" t="s">
        <v>9030</v>
      </c>
      <c r="O2864">
        <v>106</v>
      </c>
      <c r="P2864">
        <f>VLOOKUP(D2864,CPI[],2,FALSE)</f>
        <v>156.9</v>
      </c>
      <c r="Q2864" s="5">
        <f>SUM(Movie[[#This Row],[gross]]*((VLOOKUP(2024,CPI[],2,FALSE))/Movie[[#This Row],[CPI numbers]]))</f>
        <v>202677425.32122368</v>
      </c>
      <c r="R2864" s="4">
        <f>IF(Movie[[#This Row],[budget]]=0,0,SUM((Movie[[#This Row],[gross]]-Movie[[#This Row],[budget]])/Movie[[#This Row],[budget]]))</f>
        <v>0.44815738571428571</v>
      </c>
    </row>
    <row r="2865" spans="1:18" x14ac:dyDescent="0.3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 s="1">
        <v>27000000</v>
      </c>
      <c r="M2865" s="1">
        <v>231976425</v>
      </c>
      <c r="N2865" t="s">
        <v>3744</v>
      </c>
      <c r="O2865">
        <v>162</v>
      </c>
      <c r="P2865">
        <f>VLOOKUP(D2865,CPI[],2,FALSE)</f>
        <v>156.9</v>
      </c>
      <c r="Q2865" s="5">
        <f>SUM(Movie[[#This Row],[gross]]*((VLOOKUP(2024,CPI[],2,FALSE))/Movie[[#This Row],[CPI numbers]]))</f>
        <v>463805000.14340341</v>
      </c>
      <c r="R2865" s="4">
        <f>IF(Movie[[#This Row],[budget]]=0,0,SUM((Movie[[#This Row],[gross]]-Movie[[#This Row],[budget]])/Movie[[#This Row],[budget]]))</f>
        <v>7.5917194444444442</v>
      </c>
    </row>
    <row r="2866" spans="1:18" x14ac:dyDescent="0.3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 s="1">
        <v>65000000</v>
      </c>
      <c r="M2866" s="1">
        <v>89456761</v>
      </c>
      <c r="N2866" t="s">
        <v>2026</v>
      </c>
      <c r="O2866">
        <v>121</v>
      </c>
      <c r="P2866">
        <f>VLOOKUP(D2866,CPI[],2,FALSE)</f>
        <v>156.9</v>
      </c>
      <c r="Q2866" s="5">
        <f>SUM(Movie[[#This Row],[gross]]*((VLOOKUP(2024,CPI[],2,FALSE))/Movie[[#This Row],[CPI numbers]]))</f>
        <v>178856506.85595918</v>
      </c>
      <c r="R2866" s="4">
        <f>IF(Movie[[#This Row],[budget]]=0,0,SUM((Movie[[#This Row],[gross]]-Movie[[#This Row],[budget]])/Movie[[#This Row],[budget]]))</f>
        <v>0.37625786153846152</v>
      </c>
    </row>
    <row r="2867" spans="1:18" x14ac:dyDescent="0.3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 s="1">
        <v>20831000</v>
      </c>
      <c r="N2867" t="s">
        <v>4878</v>
      </c>
      <c r="O2867">
        <v>97</v>
      </c>
      <c r="P2867">
        <f>VLOOKUP(D2867,CPI[],2,FALSE)</f>
        <v>156.9</v>
      </c>
      <c r="Q2867" s="5">
        <f>SUM(Movie[[#This Row],[gross]]*((VLOOKUP(2024,CPI[],2,FALSE))/Movie[[#This Row],[CPI numbers]]))</f>
        <v>41648723.390694708</v>
      </c>
      <c r="R2867" s="4">
        <f>IF(Movie[[#This Row],[budget]]=0,0,SUM((Movie[[#This Row],[gross]]-Movie[[#This Row],[budget]])/Movie[[#This Row],[budget]]))</f>
        <v>0</v>
      </c>
    </row>
    <row r="2868" spans="1:18" x14ac:dyDescent="0.3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 s="1">
        <v>7000000</v>
      </c>
      <c r="M2868" s="1">
        <v>560069</v>
      </c>
      <c r="N2868" t="s">
        <v>31</v>
      </c>
      <c r="O2868">
        <v>91</v>
      </c>
      <c r="P2868">
        <f>VLOOKUP(D2868,CPI[],2,FALSE)</f>
        <v>156.9</v>
      </c>
      <c r="Q2868" s="5">
        <f>SUM(Movie[[#This Row],[gross]]*((VLOOKUP(2024,CPI[],2,FALSE))/Movie[[#This Row],[CPI numbers]]))</f>
        <v>1119781.0407903122</v>
      </c>
      <c r="R2868" s="4">
        <f>IF(Movie[[#This Row],[budget]]=0,0,SUM((Movie[[#This Row],[gross]]-Movie[[#This Row],[budget]])/Movie[[#This Row],[budget]]))</f>
        <v>-0.91999014285714287</v>
      </c>
    </row>
    <row r="2869" spans="1:18" x14ac:dyDescent="0.3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 s="1">
        <v>10000000</v>
      </c>
      <c r="M2869" s="1">
        <v>4762310</v>
      </c>
      <c r="N2869" t="s">
        <v>9046</v>
      </c>
      <c r="O2869">
        <v>118</v>
      </c>
      <c r="P2869">
        <f>VLOOKUP(D2869,CPI[],2,FALSE)</f>
        <v>156.9</v>
      </c>
      <c r="Q2869" s="5">
        <f>SUM(Movie[[#This Row],[gross]]*((VLOOKUP(2024,CPI[],2,FALSE))/Movie[[#This Row],[CPI numbers]]))</f>
        <v>9521584.74824729</v>
      </c>
      <c r="R2869" s="4">
        <f>IF(Movie[[#This Row],[budget]]=0,0,SUM((Movie[[#This Row],[gross]]-Movie[[#This Row],[budget]])/Movie[[#This Row],[budget]]))</f>
        <v>-0.52376900000000004</v>
      </c>
    </row>
    <row r="2870" spans="1:18" x14ac:dyDescent="0.3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 s="1">
        <v>4500000</v>
      </c>
      <c r="M2870" s="1">
        <v>3802260</v>
      </c>
      <c r="N2870" t="s">
        <v>593</v>
      </c>
      <c r="O2870">
        <v>109</v>
      </c>
      <c r="P2870">
        <f>VLOOKUP(D2870,CPI[],2,FALSE)</f>
        <v>156.9</v>
      </c>
      <c r="Q2870" s="5">
        <f>SUM(Movie[[#This Row],[gross]]*((VLOOKUP(2024,CPI[],2,FALSE))/Movie[[#This Row],[CPI numbers]]))</f>
        <v>7602096.6347992346</v>
      </c>
      <c r="R2870" s="4">
        <f>IF(Movie[[#This Row],[budget]]=0,0,SUM((Movie[[#This Row],[gross]]-Movie[[#This Row],[budget]])/Movie[[#This Row],[budget]]))</f>
        <v>-0.15505333333333332</v>
      </c>
    </row>
    <row r="2871" spans="1:18" x14ac:dyDescent="0.3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 s="1">
        <v>1000000</v>
      </c>
      <c r="M2871" s="1">
        <v>24444121</v>
      </c>
      <c r="N2871" t="s">
        <v>3744</v>
      </c>
      <c r="O2871">
        <v>135</v>
      </c>
      <c r="P2871">
        <f>VLOOKUP(D2871,CPI[],2,FALSE)</f>
        <v>156.9</v>
      </c>
      <c r="Q2871" s="5">
        <f>SUM(Movie[[#This Row],[gross]]*((VLOOKUP(2024,CPI[],2,FALSE))/Movie[[#This Row],[CPI numbers]]))</f>
        <v>48872662.57297641</v>
      </c>
      <c r="R2871" s="4">
        <f>IF(Movie[[#This Row],[budget]]=0,0,SUM((Movie[[#This Row],[gross]]-Movie[[#This Row],[budget]])/Movie[[#This Row],[budget]]))</f>
        <v>23.444120999999999</v>
      </c>
    </row>
    <row r="2872" spans="1:18" x14ac:dyDescent="0.3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 s="1">
        <v>42000000</v>
      </c>
      <c r="M2872" s="1">
        <v>41083864</v>
      </c>
      <c r="N2872" t="s">
        <v>2100</v>
      </c>
      <c r="O2872">
        <v>126</v>
      </c>
      <c r="P2872">
        <f>VLOOKUP(D2872,CPI[],2,FALSE)</f>
        <v>156.9</v>
      </c>
      <c r="Q2872" s="5">
        <f>SUM(Movie[[#This Row],[gross]]*((VLOOKUP(2024,CPI[],2,FALSE))/Movie[[#This Row],[CPI numbers]]))</f>
        <v>82141543.255576789</v>
      </c>
      <c r="R2872" s="4">
        <f>IF(Movie[[#This Row],[budget]]=0,0,SUM((Movie[[#This Row],[gross]]-Movie[[#This Row],[budget]])/Movie[[#This Row],[budget]]))</f>
        <v>-2.1812761904761904E-2</v>
      </c>
    </row>
    <row r="2873" spans="1:18" x14ac:dyDescent="0.3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 s="1">
        <v>31000000</v>
      </c>
      <c r="M2873" s="1">
        <v>185260553</v>
      </c>
      <c r="N2873" t="s">
        <v>80</v>
      </c>
      <c r="O2873">
        <v>117</v>
      </c>
      <c r="P2873">
        <f>VLOOKUP(D2873,CPI[],2,FALSE)</f>
        <v>156.9</v>
      </c>
      <c r="Q2873" s="5">
        <f>SUM(Movie[[#This Row],[gross]]*((VLOOKUP(2024,CPI[],2,FALSE))/Movie[[#This Row],[CPI numbers]]))</f>
        <v>370403030.44040787</v>
      </c>
      <c r="R2873" s="4">
        <f>IF(Movie[[#This Row],[budget]]=0,0,SUM((Movie[[#This Row],[gross]]-Movie[[#This Row],[budget]])/Movie[[#This Row],[budget]]))</f>
        <v>4.9761468709677423</v>
      </c>
    </row>
    <row r="2874" spans="1:18" x14ac:dyDescent="0.3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 s="1">
        <v>26000000</v>
      </c>
      <c r="M2874" s="1">
        <v>34585416</v>
      </c>
      <c r="N2874" t="s">
        <v>9057</v>
      </c>
      <c r="O2874">
        <v>108</v>
      </c>
      <c r="P2874">
        <f>VLOOKUP(D2874,CPI[],2,FALSE)</f>
        <v>156.9</v>
      </c>
      <c r="Q2874" s="5">
        <f>SUM(Movie[[#This Row],[gross]]*((VLOOKUP(2024,CPI[],2,FALSE))/Movie[[#This Row],[CPI numbers]]))</f>
        <v>69148789.032504767</v>
      </c>
      <c r="R2874" s="4">
        <f>IF(Movie[[#This Row],[budget]]=0,0,SUM((Movie[[#This Row],[gross]]-Movie[[#This Row],[budget]])/Movie[[#This Row],[budget]]))</f>
        <v>0.33020830769230769</v>
      </c>
    </row>
    <row r="2875" spans="1:18" x14ac:dyDescent="0.3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 s="1">
        <v>40000000</v>
      </c>
      <c r="M2875" s="1">
        <v>49627779</v>
      </c>
      <c r="N2875" t="s">
        <v>2026</v>
      </c>
      <c r="O2875">
        <v>96</v>
      </c>
      <c r="P2875">
        <f>VLOOKUP(D2875,CPI[],2,FALSE)</f>
        <v>156.9</v>
      </c>
      <c r="Q2875" s="5">
        <f>SUM(Movie[[#This Row],[gross]]*((VLOOKUP(2024,CPI[],2,FALSE))/Movie[[#This Row],[CPI numbers]]))</f>
        <v>99223927.803059265</v>
      </c>
      <c r="R2875" s="4">
        <f>IF(Movie[[#This Row],[budget]]=0,0,SUM((Movie[[#This Row],[gross]]-Movie[[#This Row],[budget]])/Movie[[#This Row],[budget]]))</f>
        <v>0.24069447499999999</v>
      </c>
    </row>
    <row r="2876" spans="1:18" x14ac:dyDescent="0.3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 s="1">
        <v>27000000</v>
      </c>
      <c r="M2876" s="1">
        <v>25023434</v>
      </c>
      <c r="N2876" t="s">
        <v>8938</v>
      </c>
      <c r="O2876">
        <v>114</v>
      </c>
      <c r="P2876">
        <f>VLOOKUP(D2876,CPI[],2,FALSE)</f>
        <v>156.9</v>
      </c>
      <c r="Q2876" s="5">
        <f>SUM(Movie[[#This Row],[gross]]*((VLOOKUP(2024,CPI[],2,FALSE))/Movie[[#This Row],[CPI numbers]]))</f>
        <v>50030919.348629698</v>
      </c>
      <c r="R2876" s="4">
        <f>IF(Movie[[#This Row],[budget]]=0,0,SUM((Movie[[#This Row],[gross]]-Movie[[#This Row],[budget]])/Movie[[#This Row],[budget]]))</f>
        <v>-7.3206148148148145E-2</v>
      </c>
    </row>
    <row r="2877" spans="1:18" x14ac:dyDescent="0.3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 s="1">
        <v>100000000</v>
      </c>
      <c r="M2877" s="1">
        <v>325338851</v>
      </c>
      <c r="N2877" t="s">
        <v>611</v>
      </c>
      <c r="O2877">
        <v>91</v>
      </c>
      <c r="P2877">
        <f>VLOOKUP(D2877,CPI[],2,FALSE)</f>
        <v>156.9</v>
      </c>
      <c r="Q2877" s="5">
        <f>SUM(Movie[[#This Row],[gross]]*((VLOOKUP(2024,CPI[],2,FALSE))/Movie[[#This Row],[CPI numbers]]))</f>
        <v>650470347.72912681</v>
      </c>
      <c r="R2877" s="4">
        <f>IF(Movie[[#This Row],[budget]]=0,0,SUM((Movie[[#This Row],[gross]]-Movie[[#This Row],[budget]])/Movie[[#This Row],[budget]]))</f>
        <v>2.2533885100000002</v>
      </c>
    </row>
    <row r="2878" spans="1:18" x14ac:dyDescent="0.3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 s="1">
        <v>30000000</v>
      </c>
      <c r="M2878" s="1">
        <v>29359216</v>
      </c>
      <c r="N2878" t="s">
        <v>61</v>
      </c>
      <c r="O2878">
        <v>110</v>
      </c>
      <c r="P2878">
        <f>VLOOKUP(D2878,CPI[],2,FALSE)</f>
        <v>156.9</v>
      </c>
      <c r="Q2878" s="5">
        <f>SUM(Movie[[#This Row],[gross]]*((VLOOKUP(2024,CPI[],2,FALSE))/Movie[[#This Row],[CPI numbers]]))</f>
        <v>58699719.943913311</v>
      </c>
      <c r="R2878" s="4">
        <f>IF(Movie[[#This Row],[budget]]=0,0,SUM((Movie[[#This Row],[gross]]-Movie[[#This Row],[budget]])/Movie[[#This Row],[budget]]))</f>
        <v>-2.1359466666666667E-2</v>
      </c>
    </row>
    <row r="2879" spans="1:18" x14ac:dyDescent="0.3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 s="1">
        <v>100000000</v>
      </c>
      <c r="M2879" s="1">
        <v>242295562</v>
      </c>
      <c r="N2879" t="s">
        <v>9070</v>
      </c>
      <c r="O2879">
        <v>115</v>
      </c>
      <c r="P2879">
        <f>VLOOKUP(D2879,CPI[],2,FALSE)</f>
        <v>156.9</v>
      </c>
      <c r="Q2879" s="5">
        <f>SUM(Movie[[#This Row],[gross]]*((VLOOKUP(2024,CPI[],2,FALSE))/Movie[[#This Row],[CPI numbers]]))</f>
        <v>484436697.25557673</v>
      </c>
      <c r="R2879" s="4">
        <f>IF(Movie[[#This Row],[budget]]=0,0,SUM((Movie[[#This Row],[gross]]-Movie[[#This Row],[budget]])/Movie[[#This Row],[budget]]))</f>
        <v>1.42295562</v>
      </c>
    </row>
    <row r="2880" spans="1:18" x14ac:dyDescent="0.3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 s="1">
        <v>40000000</v>
      </c>
      <c r="M2880" s="1">
        <v>113309743</v>
      </c>
      <c r="N2880" t="s">
        <v>5109</v>
      </c>
      <c r="O2880">
        <v>115</v>
      </c>
      <c r="P2880">
        <f>VLOOKUP(D2880,CPI[],2,FALSE)</f>
        <v>156.9</v>
      </c>
      <c r="Q2880" s="5">
        <f>SUM(Movie[[#This Row],[gross]]*((VLOOKUP(2024,CPI[],2,FALSE))/Movie[[#This Row],[CPI numbers]]))</f>
        <v>226547268.19056723</v>
      </c>
      <c r="R2880" s="4">
        <f>IF(Movie[[#This Row],[budget]]=0,0,SUM((Movie[[#This Row],[gross]]-Movie[[#This Row],[budget]])/Movie[[#This Row],[budget]]))</f>
        <v>1.8327435750000001</v>
      </c>
    </row>
    <row r="2881" spans="1:18" x14ac:dyDescent="0.3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 s="1">
        <v>45000000</v>
      </c>
      <c r="M2881" s="1">
        <v>146027888</v>
      </c>
      <c r="N2881" t="s">
        <v>9077</v>
      </c>
      <c r="O2881">
        <v>111</v>
      </c>
      <c r="P2881">
        <f>VLOOKUP(D2881,CPI[],2,FALSE)</f>
        <v>156.9</v>
      </c>
      <c r="Q2881" s="5">
        <f>SUM(Movie[[#This Row],[gross]]*((VLOOKUP(2024,CPI[],2,FALSE))/Movie[[#This Row],[CPI numbers]]))</f>
        <v>291962705.32568514</v>
      </c>
      <c r="R2881" s="4">
        <f>IF(Movie[[#This Row],[budget]]=0,0,SUM((Movie[[#This Row],[gross]]-Movie[[#This Row],[budget]])/Movie[[#This Row],[budget]]))</f>
        <v>2.2450641777777776</v>
      </c>
    </row>
    <row r="2882" spans="1:18" x14ac:dyDescent="0.3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 s="1">
        <v>200000</v>
      </c>
      <c r="M2882" s="1">
        <v>4555020</v>
      </c>
      <c r="N2882" t="s">
        <v>9083</v>
      </c>
      <c r="O2882">
        <v>96</v>
      </c>
      <c r="P2882">
        <f>VLOOKUP(D2882,CPI[],2,FALSE)</f>
        <v>156.9</v>
      </c>
      <c r="Q2882" s="5">
        <f>SUM(Movie[[#This Row],[gross]]*((VLOOKUP(2024,CPI[],2,FALSE))/Movie[[#This Row],[CPI numbers]]))</f>
        <v>9107136.8642447405</v>
      </c>
      <c r="R2882" s="4">
        <f>IF(Movie[[#This Row],[budget]]=0,0,SUM((Movie[[#This Row],[gross]]-Movie[[#This Row],[budget]])/Movie[[#This Row],[budget]]))</f>
        <v>21.775099999999998</v>
      </c>
    </row>
    <row r="2883" spans="1:18" x14ac:dyDescent="0.3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 s="1">
        <v>50000000</v>
      </c>
      <c r="M2883" s="1">
        <v>25477365</v>
      </c>
      <c r="N2883" t="s">
        <v>44</v>
      </c>
      <c r="O2883">
        <v>101</v>
      </c>
      <c r="P2883">
        <f>VLOOKUP(D2883,CPI[],2,FALSE)</f>
        <v>156.9</v>
      </c>
      <c r="Q2883" s="5">
        <f>SUM(Movie[[#This Row],[gross]]*((VLOOKUP(2024,CPI[],2,FALSE))/Movie[[#This Row],[CPI numbers]]))</f>
        <v>50938492.036328867</v>
      </c>
      <c r="R2883" s="4">
        <f>IF(Movie[[#This Row],[budget]]=0,0,SUM((Movie[[#This Row],[gross]]-Movie[[#This Row],[budget]])/Movie[[#This Row],[budget]]))</f>
        <v>-0.49045270000000002</v>
      </c>
    </row>
    <row r="2884" spans="1:18" x14ac:dyDescent="0.3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 s="1">
        <v>10597759</v>
      </c>
      <c r="N2884" t="s">
        <v>3744</v>
      </c>
      <c r="O2884">
        <v>112</v>
      </c>
      <c r="P2884">
        <f>VLOOKUP(D2884,CPI[],2,FALSE)</f>
        <v>156.9</v>
      </c>
      <c r="Q2884" s="5">
        <f>SUM(Movie[[#This Row],[gross]]*((VLOOKUP(2024,CPI[],2,FALSE))/Movie[[#This Row],[CPI numbers]]))</f>
        <v>21188763.532823451</v>
      </c>
      <c r="R2884" s="4">
        <f>IF(Movie[[#This Row],[budget]]=0,0,SUM((Movie[[#This Row],[gross]]-Movie[[#This Row],[budget]])/Movie[[#This Row],[budget]]))</f>
        <v>0</v>
      </c>
    </row>
    <row r="2885" spans="1:18" x14ac:dyDescent="0.3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 s="1">
        <v>47000000</v>
      </c>
      <c r="M2885" s="1">
        <v>102825796</v>
      </c>
      <c r="N2885" t="s">
        <v>31</v>
      </c>
      <c r="O2885">
        <v>96</v>
      </c>
      <c r="P2885">
        <f>VLOOKUP(D2885,CPI[],2,FALSE)</f>
        <v>156.9</v>
      </c>
      <c r="Q2885" s="5">
        <f>SUM(Movie[[#This Row],[gross]]*((VLOOKUP(2024,CPI[],2,FALSE))/Movie[[#This Row],[CPI numbers]]))</f>
        <v>205586056.11982152</v>
      </c>
      <c r="R2885" s="4">
        <f>IF(Movie[[#This Row],[budget]]=0,0,SUM((Movie[[#This Row],[gross]]-Movie[[#This Row],[budget]])/Movie[[#This Row],[budget]]))</f>
        <v>1.1877828936170214</v>
      </c>
    </row>
    <row r="2886" spans="1:18" x14ac:dyDescent="0.3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 s="1">
        <v>3800000</v>
      </c>
      <c r="M2886" s="1">
        <v>20949601</v>
      </c>
      <c r="N2886" t="s">
        <v>3440</v>
      </c>
      <c r="O2886">
        <v>89</v>
      </c>
      <c r="P2886">
        <f>VLOOKUP(D2886,CPI[],2,FALSE)</f>
        <v>156.9</v>
      </c>
      <c r="Q2886" s="5">
        <f>SUM(Movie[[#This Row],[gross]]*((VLOOKUP(2024,CPI[],2,FALSE))/Movie[[#This Row],[CPI numbers]]))</f>
        <v>41885849.800509878</v>
      </c>
      <c r="R2886" s="4">
        <f>IF(Movie[[#This Row],[budget]]=0,0,SUM((Movie[[#This Row],[gross]]-Movie[[#This Row],[budget]])/Movie[[#This Row],[budget]]))</f>
        <v>4.513052894736842</v>
      </c>
    </row>
    <row r="2887" spans="1:18" x14ac:dyDescent="0.3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 s="1">
        <v>8500000</v>
      </c>
      <c r="M2887" s="1">
        <v>15315484</v>
      </c>
      <c r="N2887" t="s">
        <v>44</v>
      </c>
      <c r="O2887">
        <v>93</v>
      </c>
      <c r="P2887">
        <f>VLOOKUP(D2887,CPI[],2,FALSE)</f>
        <v>156.9</v>
      </c>
      <c r="Q2887" s="5">
        <f>SUM(Movie[[#This Row],[gross]]*((VLOOKUP(2024,CPI[],2,FALSE))/Movie[[#This Row],[CPI numbers]]))</f>
        <v>30621206.697259396</v>
      </c>
      <c r="R2887" s="4">
        <f>IF(Movie[[#This Row],[budget]]=0,0,SUM((Movie[[#This Row],[gross]]-Movie[[#This Row],[budget]])/Movie[[#This Row],[budget]]))</f>
        <v>0.80182164705882353</v>
      </c>
    </row>
    <row r="2888" spans="1:18" x14ac:dyDescent="0.3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 s="1">
        <v>3000000</v>
      </c>
      <c r="M2888" s="1">
        <v>222559</v>
      </c>
      <c r="N2888" t="s">
        <v>9098</v>
      </c>
      <c r="O2888">
        <v>101</v>
      </c>
      <c r="P2888">
        <f>VLOOKUP(D2888,CPI[],2,FALSE)</f>
        <v>156.9</v>
      </c>
      <c r="Q2888" s="5">
        <f>SUM(Movie[[#This Row],[gross]]*((VLOOKUP(2024,CPI[],2,FALSE))/Movie[[#This Row],[CPI numbers]]))</f>
        <v>444976.15232632245</v>
      </c>
      <c r="R2888" s="4">
        <f>IF(Movie[[#This Row],[budget]]=0,0,SUM((Movie[[#This Row],[gross]]-Movie[[#This Row],[budget]])/Movie[[#This Row],[budget]]))</f>
        <v>-0.92581366666666665</v>
      </c>
    </row>
    <row r="2889" spans="1:18" x14ac:dyDescent="0.3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 s="1">
        <v>54000000</v>
      </c>
      <c r="M2889" s="1">
        <v>273961019</v>
      </c>
      <c r="N2889" t="s">
        <v>4878</v>
      </c>
      <c r="O2889">
        <v>95</v>
      </c>
      <c r="P2889">
        <f>VLOOKUP(D2889,CPI[],2,FALSE)</f>
        <v>156.9</v>
      </c>
      <c r="Q2889" s="5">
        <f>SUM(Movie[[#This Row],[gross]]*((VLOOKUP(2024,CPI[],2,FALSE))/Movie[[#This Row],[CPI numbers]]))</f>
        <v>547747429.31994891</v>
      </c>
      <c r="R2889" s="4">
        <f>IF(Movie[[#This Row],[budget]]=0,0,SUM((Movie[[#This Row],[gross]]-Movie[[#This Row],[budget]])/Movie[[#This Row],[budget]]))</f>
        <v>4.0733522037037035</v>
      </c>
    </row>
    <row r="2890" spans="1:18" x14ac:dyDescent="0.3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 s="1">
        <v>18000000</v>
      </c>
      <c r="M2890" s="1">
        <v>4770222</v>
      </c>
      <c r="N2890" t="s">
        <v>5109</v>
      </c>
      <c r="O2890">
        <v>242</v>
      </c>
      <c r="P2890">
        <f>VLOOKUP(D2890,CPI[],2,FALSE)</f>
        <v>156.9</v>
      </c>
      <c r="Q2890" s="5">
        <f>SUM(Movie[[#This Row],[gross]]*((VLOOKUP(2024,CPI[],2,FALSE))/Movie[[#This Row],[CPI numbers]]))</f>
        <v>9537403.7055449318</v>
      </c>
      <c r="R2890" s="4">
        <f>IF(Movie[[#This Row],[budget]]=0,0,SUM((Movie[[#This Row],[gross]]-Movie[[#This Row],[budget]])/Movie[[#This Row],[budget]]))</f>
        <v>-0.73498766666666671</v>
      </c>
    </row>
    <row r="2891" spans="1:18" x14ac:dyDescent="0.3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 s="1">
        <v>4100000</v>
      </c>
      <c r="M2891" s="1">
        <v>12008376</v>
      </c>
      <c r="N2891" t="s">
        <v>8938</v>
      </c>
      <c r="O2891">
        <v>109</v>
      </c>
      <c r="P2891">
        <f>VLOOKUP(D2891,CPI[],2,FALSE)</f>
        <v>156.9</v>
      </c>
      <c r="Q2891" s="5">
        <f>SUM(Movie[[#This Row],[gross]]*((VLOOKUP(2024,CPI[],2,FALSE))/Movie[[#This Row],[CPI numbers]]))</f>
        <v>24009098.47801147</v>
      </c>
      <c r="R2891" s="4">
        <f>IF(Movie[[#This Row],[budget]]=0,0,SUM((Movie[[#This Row],[gross]]-Movie[[#This Row],[budget]])/Movie[[#This Row],[budget]]))</f>
        <v>1.9288721951219512</v>
      </c>
    </row>
    <row r="2892" spans="1:18" x14ac:dyDescent="0.3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 s="1">
        <v>55000000</v>
      </c>
      <c r="M2892" s="1">
        <v>38619405</v>
      </c>
      <c r="N2892" t="s">
        <v>8580</v>
      </c>
      <c r="O2892">
        <v>110</v>
      </c>
      <c r="P2892">
        <f>VLOOKUP(D2892,CPI[],2,FALSE)</f>
        <v>156.9</v>
      </c>
      <c r="Q2892" s="5">
        <f>SUM(Movie[[#This Row],[gross]]*((VLOOKUP(2024,CPI[],2,FALSE))/Movie[[#This Row],[CPI numbers]]))</f>
        <v>77214195.975143388</v>
      </c>
      <c r="R2892" s="4">
        <f>IF(Movie[[#This Row],[budget]]=0,0,SUM((Movie[[#This Row],[gross]]-Movie[[#This Row],[budget]])/Movie[[#This Row],[budget]]))</f>
        <v>-0.29782900000000001</v>
      </c>
    </row>
    <row r="2893" spans="1:18" x14ac:dyDescent="0.3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 s="1">
        <v>46000000</v>
      </c>
      <c r="M2893" s="1">
        <v>100860818</v>
      </c>
      <c r="N2893" t="s">
        <v>9109</v>
      </c>
      <c r="O2893">
        <v>116</v>
      </c>
      <c r="P2893">
        <f>VLOOKUP(D2893,CPI[],2,FALSE)</f>
        <v>156.9</v>
      </c>
      <c r="Q2893" s="5">
        <f>SUM(Movie[[#This Row],[gross]]*((VLOOKUP(2024,CPI[],2,FALSE))/Movie[[#This Row],[CPI numbers]]))</f>
        <v>201657352.49585721</v>
      </c>
      <c r="R2893" s="4">
        <f>IF(Movie[[#This Row],[budget]]=0,0,SUM((Movie[[#This Row],[gross]]-Movie[[#This Row],[budget]])/Movie[[#This Row],[budget]]))</f>
        <v>1.1926264782608695</v>
      </c>
    </row>
    <row r="2894" spans="1:18" x14ac:dyDescent="0.3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 s="1">
        <v>26000000</v>
      </c>
      <c r="M2894" s="1">
        <v>181489203</v>
      </c>
      <c r="N2894" t="s">
        <v>44</v>
      </c>
      <c r="O2894">
        <v>103</v>
      </c>
      <c r="P2894">
        <f>VLOOKUP(D2894,CPI[],2,FALSE)</f>
        <v>156.9</v>
      </c>
      <c r="Q2894" s="5">
        <f>SUM(Movie[[#This Row],[gross]]*((VLOOKUP(2024,CPI[],2,FALSE))/Movie[[#This Row],[CPI numbers]]))</f>
        <v>362862734.1051625</v>
      </c>
      <c r="R2894" s="4">
        <f>IF(Movie[[#This Row],[budget]]=0,0,SUM((Movie[[#This Row],[gross]]-Movie[[#This Row],[budget]])/Movie[[#This Row],[budget]]))</f>
        <v>5.9803539615384613</v>
      </c>
    </row>
    <row r="2895" spans="1:18" x14ac:dyDescent="0.3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 s="1">
        <v>9000000</v>
      </c>
      <c r="M2895" s="1">
        <v>41590886</v>
      </c>
      <c r="N2895" t="s">
        <v>2026</v>
      </c>
      <c r="O2895">
        <v>123</v>
      </c>
      <c r="P2895">
        <f>VLOOKUP(D2895,CPI[],2,FALSE)</f>
        <v>156.9</v>
      </c>
      <c r="Q2895" s="5">
        <f>SUM(Movie[[#This Row],[gross]]*((VLOOKUP(2024,CPI[],2,FALSE))/Movie[[#This Row],[CPI numbers]]))</f>
        <v>83155264.105799869</v>
      </c>
      <c r="R2895" s="4">
        <f>IF(Movie[[#This Row],[budget]]=0,0,SUM((Movie[[#This Row],[gross]]-Movie[[#This Row],[budget]])/Movie[[#This Row],[budget]]))</f>
        <v>3.6212095555555557</v>
      </c>
    </row>
    <row r="2896" spans="1:18" x14ac:dyDescent="0.3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 s="1">
        <v>38000000</v>
      </c>
      <c r="M2896" s="1">
        <v>28946127</v>
      </c>
      <c r="N2896" t="s">
        <v>1724</v>
      </c>
      <c r="O2896">
        <v>79</v>
      </c>
      <c r="P2896">
        <f>VLOOKUP(D2896,CPI[],2,FALSE)</f>
        <v>156.9</v>
      </c>
      <c r="Q2896" s="5">
        <f>SUM(Movie[[#This Row],[gross]]*((VLOOKUP(2024,CPI[],2,FALSE))/Movie[[#This Row],[CPI numbers]]))</f>
        <v>57873805.22562141</v>
      </c>
      <c r="R2896" s="4">
        <f>IF(Movie[[#This Row],[budget]]=0,0,SUM((Movie[[#This Row],[gross]]-Movie[[#This Row],[budget]])/Movie[[#This Row],[budget]]))</f>
        <v>-0.23825981578947369</v>
      </c>
    </row>
    <row r="2897" spans="1:18" x14ac:dyDescent="0.3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 s="1">
        <v>57000000</v>
      </c>
      <c r="M2897" s="1">
        <v>115267375</v>
      </c>
      <c r="N2897" t="s">
        <v>61</v>
      </c>
      <c r="O2897">
        <v>103</v>
      </c>
      <c r="P2897">
        <f>VLOOKUP(D2897,CPI[],2,FALSE)</f>
        <v>156.9</v>
      </c>
      <c r="Q2897" s="5">
        <f>SUM(Movie[[#This Row],[gross]]*((VLOOKUP(2024,CPI[],2,FALSE))/Movie[[#This Row],[CPI numbers]]))</f>
        <v>230461284.49649456</v>
      </c>
      <c r="R2897" s="4">
        <f>IF(Movie[[#This Row],[budget]]=0,0,SUM((Movie[[#This Row],[gross]]-Movie[[#This Row],[budget]])/Movie[[#This Row],[budget]]))</f>
        <v>1.0222346491228069</v>
      </c>
    </row>
    <row r="2898" spans="1:18" x14ac:dyDescent="0.3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 s="1">
        <v>55000000</v>
      </c>
      <c r="M2898" s="1">
        <v>121969216</v>
      </c>
      <c r="N2898" t="s">
        <v>23</v>
      </c>
      <c r="O2898">
        <v>133</v>
      </c>
      <c r="P2898">
        <f>VLOOKUP(D2898,CPI[],2,FALSE)</f>
        <v>156.9</v>
      </c>
      <c r="Q2898" s="5">
        <f>SUM(Movie[[#This Row],[gross]]*((VLOOKUP(2024,CPI[],2,FALSE))/Movie[[#This Row],[CPI numbers]]))</f>
        <v>243860695.08731672</v>
      </c>
      <c r="R2898" s="4">
        <f>IF(Movie[[#This Row],[budget]]=0,0,SUM((Movie[[#This Row],[gross]]-Movie[[#This Row],[budget]])/Movie[[#This Row],[budget]]))</f>
        <v>1.2176221090909092</v>
      </c>
    </row>
    <row r="2899" spans="1:18" x14ac:dyDescent="0.3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 s="1">
        <v>15000000</v>
      </c>
      <c r="M2899" s="1">
        <v>13427615</v>
      </c>
      <c r="N2899" t="s">
        <v>118</v>
      </c>
      <c r="O2899">
        <v>88</v>
      </c>
      <c r="P2899">
        <f>VLOOKUP(D2899,CPI[],2,FALSE)</f>
        <v>156.9</v>
      </c>
      <c r="Q2899" s="5">
        <f>SUM(Movie[[#This Row],[gross]]*((VLOOKUP(2024,CPI[],2,FALSE))/Movie[[#This Row],[CPI numbers]]))</f>
        <v>26846671.927979603</v>
      </c>
      <c r="R2899" s="4">
        <f>IF(Movie[[#This Row],[budget]]=0,0,SUM((Movie[[#This Row],[gross]]-Movie[[#This Row],[budget]])/Movie[[#This Row],[budget]]))</f>
        <v>-0.10482566666666666</v>
      </c>
    </row>
    <row r="2900" spans="1:18" x14ac:dyDescent="0.3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 s="1">
        <v>45000000</v>
      </c>
      <c r="M2900" s="1">
        <v>58620973</v>
      </c>
      <c r="N2900" t="s">
        <v>5721</v>
      </c>
      <c r="O2900">
        <v>113</v>
      </c>
      <c r="P2900">
        <f>VLOOKUP(D2900,CPI[],2,FALSE)</f>
        <v>156.9</v>
      </c>
      <c r="Q2900" s="5">
        <f>SUM(Movie[[#This Row],[gross]]*((VLOOKUP(2024,CPI[],2,FALSE))/Movie[[#This Row],[CPI numbers]]))</f>
        <v>117204584.00318673</v>
      </c>
      <c r="R2900" s="4">
        <f>IF(Movie[[#This Row],[budget]]=0,0,SUM((Movie[[#This Row],[gross]]-Movie[[#This Row],[budget]])/Movie[[#This Row],[budget]]))</f>
        <v>0.30268828888888888</v>
      </c>
    </row>
    <row r="2901" spans="1:18" x14ac:dyDescent="0.3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 s="1">
        <v>38000000</v>
      </c>
      <c r="M2901" s="1">
        <v>10292300</v>
      </c>
      <c r="N2901" t="s">
        <v>5721</v>
      </c>
      <c r="O2901">
        <v>129</v>
      </c>
      <c r="P2901">
        <f>VLOOKUP(D2901,CPI[],2,FALSE)</f>
        <v>156.9</v>
      </c>
      <c r="Q2901" s="5">
        <f>SUM(Movie[[#This Row],[gross]]*((VLOOKUP(2024,CPI[],2,FALSE))/Movie[[#This Row],[CPI numbers]]))</f>
        <v>20578040.216698531</v>
      </c>
      <c r="R2901" s="4">
        <f>IF(Movie[[#This Row],[budget]]=0,0,SUM((Movie[[#This Row],[gross]]-Movie[[#This Row],[budget]])/Movie[[#This Row],[budget]]))</f>
        <v>-0.72914999999999996</v>
      </c>
    </row>
    <row r="2902" spans="1:18" x14ac:dyDescent="0.3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 s="1">
        <v>22955097</v>
      </c>
      <c r="N2902" t="s">
        <v>1724</v>
      </c>
      <c r="O2902">
        <v>104</v>
      </c>
      <c r="P2902">
        <f>VLOOKUP(D2902,CPI[],2,FALSE)</f>
        <v>156.9</v>
      </c>
      <c r="Q2902" s="5">
        <f>SUM(Movie[[#This Row],[gross]]*((VLOOKUP(2024,CPI[],2,FALSE))/Movie[[#This Row],[CPI numbers]]))</f>
        <v>45895563.600382403</v>
      </c>
      <c r="R2902" s="4">
        <f>IF(Movie[[#This Row],[budget]]=0,0,SUM((Movie[[#This Row],[gross]]-Movie[[#This Row],[budget]])/Movie[[#This Row],[budget]]))</f>
        <v>0</v>
      </c>
    </row>
    <row r="2903" spans="1:18" x14ac:dyDescent="0.3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 s="1">
        <v>50000000</v>
      </c>
      <c r="M2903" s="1">
        <v>150270147</v>
      </c>
      <c r="N2903" t="s">
        <v>180</v>
      </c>
      <c r="O2903">
        <v>108</v>
      </c>
      <c r="P2903">
        <f>VLOOKUP(D2903,CPI[],2,FALSE)</f>
        <v>156.9</v>
      </c>
      <c r="Q2903" s="5">
        <f>SUM(Movie[[#This Row],[gross]]*((VLOOKUP(2024,CPI[],2,FALSE))/Movie[[#This Row],[CPI numbers]]))</f>
        <v>300444519.52772462</v>
      </c>
      <c r="R2903" s="4">
        <f>IF(Movie[[#This Row],[budget]]=0,0,SUM((Movie[[#This Row],[gross]]-Movie[[#This Row],[budget]])/Movie[[#This Row],[budget]]))</f>
        <v>2.0054029400000002</v>
      </c>
    </row>
    <row r="2904" spans="1:18" x14ac:dyDescent="0.3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 s="1">
        <v>6000000</v>
      </c>
      <c r="M2904" s="1">
        <v>22231658</v>
      </c>
      <c r="N2904" t="s">
        <v>3744</v>
      </c>
      <c r="O2904">
        <v>120</v>
      </c>
      <c r="P2904">
        <f>VLOOKUP(D2904,CPI[],2,FALSE)</f>
        <v>156.9</v>
      </c>
      <c r="Q2904" s="5">
        <f>SUM(Movie[[#This Row],[gross]]*((VLOOKUP(2024,CPI[],2,FALSE))/Movie[[#This Row],[CPI numbers]]))</f>
        <v>44449146.683237724</v>
      </c>
      <c r="R2904" s="4">
        <f>IF(Movie[[#This Row],[budget]]=0,0,SUM((Movie[[#This Row],[gross]]-Movie[[#This Row],[budget]])/Movie[[#This Row],[budget]]))</f>
        <v>2.7052763333333334</v>
      </c>
    </row>
    <row r="2905" spans="1:18" x14ac:dyDescent="0.3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 s="1">
        <v>50000000</v>
      </c>
      <c r="M2905" s="1">
        <v>60209334</v>
      </c>
      <c r="N2905" t="s">
        <v>9137</v>
      </c>
      <c r="O2905">
        <v>107</v>
      </c>
      <c r="P2905">
        <f>VLOOKUP(D2905,CPI[],2,FALSE)</f>
        <v>156.9</v>
      </c>
      <c r="Q2905" s="5">
        <f>SUM(Movie[[#This Row],[gross]]*((VLOOKUP(2024,CPI[],2,FALSE))/Movie[[#This Row],[CPI numbers]]))</f>
        <v>120380293.66347991</v>
      </c>
      <c r="R2905" s="4">
        <f>IF(Movie[[#This Row],[budget]]=0,0,SUM((Movie[[#This Row],[gross]]-Movie[[#This Row],[budget]])/Movie[[#This Row],[budget]]))</f>
        <v>0.20418668000000001</v>
      </c>
    </row>
    <row r="2906" spans="1:18" x14ac:dyDescent="0.3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 s="1">
        <v>3000000</v>
      </c>
      <c r="M2906" s="1">
        <v>4109095</v>
      </c>
      <c r="N2906" t="s">
        <v>9141</v>
      </c>
      <c r="O2906">
        <v>114</v>
      </c>
      <c r="P2906">
        <f>VLOOKUP(D2906,CPI[],2,FALSE)</f>
        <v>156.9</v>
      </c>
      <c r="Q2906" s="5">
        <f>SUM(Movie[[#This Row],[gross]]*((VLOOKUP(2024,CPI[],2,FALSE))/Movie[[#This Row],[CPI numbers]]))</f>
        <v>8215571.07393244</v>
      </c>
      <c r="R2906" s="4">
        <f>IF(Movie[[#This Row],[budget]]=0,0,SUM((Movie[[#This Row],[gross]]-Movie[[#This Row],[budget]])/Movie[[#This Row],[budget]]))</f>
        <v>0.36969833333333335</v>
      </c>
    </row>
    <row r="2907" spans="1:18" x14ac:dyDescent="0.3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 s="1">
        <v>25000000</v>
      </c>
      <c r="M2907" s="1">
        <v>7343114</v>
      </c>
      <c r="N2907" t="s">
        <v>180</v>
      </c>
      <c r="O2907">
        <v>124</v>
      </c>
      <c r="P2907">
        <f>VLOOKUP(D2907,CPI[],2,FALSE)</f>
        <v>156.9</v>
      </c>
      <c r="Q2907" s="5">
        <f>SUM(Movie[[#This Row],[gross]]*((VLOOKUP(2024,CPI[],2,FALSE))/Movie[[#This Row],[CPI numbers]]))</f>
        <v>14681547.876354365</v>
      </c>
      <c r="R2907" s="4">
        <f>IF(Movie[[#This Row],[budget]]=0,0,SUM((Movie[[#This Row],[gross]]-Movie[[#This Row],[budget]])/Movie[[#This Row],[budget]]))</f>
        <v>-0.70627543999999998</v>
      </c>
    </row>
    <row r="2908" spans="1:18" x14ac:dyDescent="0.3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 s="1">
        <v>1605</v>
      </c>
      <c r="N2908" t="s">
        <v>9148</v>
      </c>
      <c r="O2908">
        <v>110</v>
      </c>
      <c r="P2908">
        <f>VLOOKUP(D2908,CPI[],2,FALSE)</f>
        <v>156.9</v>
      </c>
      <c r="Q2908" s="5">
        <f>SUM(Movie[[#This Row],[gross]]*((VLOOKUP(2024,CPI[],2,FALSE))/Movie[[#This Row],[CPI numbers]]))</f>
        <v>3208.9770554493302</v>
      </c>
      <c r="R2908" s="4">
        <f>IF(Movie[[#This Row],[budget]]=0,0,SUM((Movie[[#This Row],[gross]]-Movie[[#This Row],[budget]])/Movie[[#This Row],[budget]]))</f>
        <v>0</v>
      </c>
    </row>
    <row r="2909" spans="1:18" x14ac:dyDescent="0.3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 s="1">
        <v>4000000</v>
      </c>
      <c r="M2909" s="1">
        <v>2923982</v>
      </c>
      <c r="N2909" t="s">
        <v>5109</v>
      </c>
      <c r="O2909">
        <v>84</v>
      </c>
      <c r="P2909">
        <f>VLOOKUP(D2909,CPI[],2,FALSE)</f>
        <v>156.9</v>
      </c>
      <c r="Q2909" s="5">
        <f>SUM(Movie[[#This Row],[gross]]*((VLOOKUP(2024,CPI[],2,FALSE))/Movie[[#This Row],[CPI numbers]]))</f>
        <v>5846100.4040790303</v>
      </c>
      <c r="R2909" s="4">
        <f>IF(Movie[[#This Row],[budget]]=0,0,SUM((Movie[[#This Row],[gross]]-Movie[[#This Row],[budget]])/Movie[[#This Row],[budget]]))</f>
        <v>-0.26900449999999998</v>
      </c>
    </row>
    <row r="2910" spans="1:18" x14ac:dyDescent="0.3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 s="1">
        <v>4500000</v>
      </c>
      <c r="M2910" s="1">
        <v>13417292</v>
      </c>
      <c r="N2910" t="s">
        <v>1985</v>
      </c>
      <c r="O2910">
        <v>136</v>
      </c>
      <c r="P2910">
        <f>VLOOKUP(D2910,CPI[],2,FALSE)</f>
        <v>156.9</v>
      </c>
      <c r="Q2910" s="5">
        <f>SUM(Movie[[#This Row],[gross]]*((VLOOKUP(2024,CPI[],2,FALSE))/Movie[[#This Row],[CPI numbers]]))</f>
        <v>26826032.507329505</v>
      </c>
      <c r="R2910" s="4">
        <f>IF(Movie[[#This Row],[budget]]=0,0,SUM((Movie[[#This Row],[gross]]-Movie[[#This Row],[budget]])/Movie[[#This Row],[budget]]))</f>
        <v>1.9816204444444445</v>
      </c>
    </row>
    <row r="2911" spans="1:18" x14ac:dyDescent="0.3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 s="1">
        <v>80000000</v>
      </c>
      <c r="M2911" s="1">
        <v>159212469</v>
      </c>
      <c r="N2911" t="s">
        <v>61</v>
      </c>
      <c r="O2911">
        <v>114</v>
      </c>
      <c r="P2911">
        <f>VLOOKUP(D2911,CPI[],2,FALSE)</f>
        <v>156.9</v>
      </c>
      <c r="Q2911" s="5">
        <f>SUM(Movie[[#This Row],[gross]]*((VLOOKUP(2024,CPI[],2,FALSE))/Movie[[#This Row],[CPI numbers]]))</f>
        <v>318323464.15105158</v>
      </c>
      <c r="R2911" s="4">
        <f>IF(Movie[[#This Row],[budget]]=0,0,SUM((Movie[[#This Row],[gross]]-Movie[[#This Row],[budget]])/Movie[[#This Row],[budget]]))</f>
        <v>0.99015586249999998</v>
      </c>
    </row>
    <row r="2912" spans="1:18" x14ac:dyDescent="0.3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 s="1">
        <v>67000000</v>
      </c>
      <c r="M2912" s="1">
        <v>47267001</v>
      </c>
      <c r="N2912" t="s">
        <v>2026</v>
      </c>
      <c r="O2912">
        <v>101</v>
      </c>
      <c r="P2912">
        <f>VLOOKUP(D2912,CPI[],2,FALSE)</f>
        <v>156.9</v>
      </c>
      <c r="Q2912" s="5">
        <f>SUM(Movie[[#This Row],[gross]]*((VLOOKUP(2024,CPI[],2,FALSE))/Movie[[#This Row],[CPI numbers]]))</f>
        <v>94503876.441682592</v>
      </c>
      <c r="R2912" s="4">
        <f>IF(Movie[[#This Row],[budget]]=0,0,SUM((Movie[[#This Row],[gross]]-Movie[[#This Row],[budget]])/Movie[[#This Row],[budget]]))</f>
        <v>-0.29452237313432839</v>
      </c>
    </row>
    <row r="2913" spans="1:18" x14ac:dyDescent="0.3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 s="1">
        <v>25000000</v>
      </c>
      <c r="M2913" s="1">
        <v>14063331</v>
      </c>
      <c r="N2913" t="s">
        <v>6777</v>
      </c>
      <c r="O2913">
        <v>115</v>
      </c>
      <c r="P2913">
        <f>VLOOKUP(D2913,CPI[],2,FALSE)</f>
        <v>156.9</v>
      </c>
      <c r="Q2913" s="5">
        <f>SUM(Movie[[#This Row],[gross]]*((VLOOKUP(2024,CPI[],2,FALSE))/Movie[[#This Row],[CPI numbers]]))</f>
        <v>28117698.755258124</v>
      </c>
      <c r="R2913" s="4">
        <f>IF(Movie[[#This Row],[budget]]=0,0,SUM((Movie[[#This Row],[gross]]-Movie[[#This Row],[budget]])/Movie[[#This Row],[budget]]))</f>
        <v>-0.43746676000000001</v>
      </c>
    </row>
    <row r="2914" spans="1:18" x14ac:dyDescent="0.3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 s="1">
        <v>80000000</v>
      </c>
      <c r="M2914" s="1">
        <v>309492681</v>
      </c>
      <c r="N2914" t="s">
        <v>2092</v>
      </c>
      <c r="O2914">
        <v>121</v>
      </c>
      <c r="P2914">
        <f>VLOOKUP(D2914,CPI[],2,FALSE)</f>
        <v>156.9</v>
      </c>
      <c r="Q2914" s="5">
        <f>SUM(Movie[[#This Row],[gross]]*((VLOOKUP(2024,CPI[],2,FALSE))/Movie[[#This Row],[CPI numbers]]))</f>
        <v>618788107.26386225</v>
      </c>
      <c r="R2914" s="4">
        <f>IF(Movie[[#This Row],[budget]]=0,0,SUM((Movie[[#This Row],[gross]]-Movie[[#This Row],[budget]])/Movie[[#This Row],[budget]]))</f>
        <v>2.8686585125000001</v>
      </c>
    </row>
    <row r="2915" spans="1:18" x14ac:dyDescent="0.3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 s="1">
        <v>12000000</v>
      </c>
      <c r="M2915" s="1">
        <v>63118386</v>
      </c>
      <c r="N2915" t="s">
        <v>44</v>
      </c>
      <c r="O2915">
        <v>81</v>
      </c>
      <c r="P2915">
        <f>VLOOKUP(D2915,CPI[],2,FALSE)</f>
        <v>156.9</v>
      </c>
      <c r="Q2915" s="5">
        <f>SUM(Movie[[#This Row],[gross]]*((VLOOKUP(2024,CPI[],2,FALSE))/Movie[[#This Row],[CPI numbers]]))</f>
        <v>126196543.58317398</v>
      </c>
      <c r="R2915" s="4">
        <f>IF(Movie[[#This Row],[budget]]=0,0,SUM((Movie[[#This Row],[gross]]-Movie[[#This Row],[budget]])/Movie[[#This Row],[budget]]))</f>
        <v>4.2598655000000001</v>
      </c>
    </row>
    <row r="2916" spans="1:18" x14ac:dyDescent="0.3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 s="1">
        <v>22000000</v>
      </c>
      <c r="M2916" s="1">
        <v>25143818</v>
      </c>
      <c r="N2916" t="s">
        <v>31</v>
      </c>
      <c r="O2916">
        <v>107</v>
      </c>
      <c r="P2916">
        <f>VLOOKUP(D2916,CPI[],2,FALSE)</f>
        <v>156.9</v>
      </c>
      <c r="Q2916" s="5">
        <f>SUM(Movie[[#This Row],[gross]]*((VLOOKUP(2024,CPI[],2,FALSE))/Movie[[#This Row],[CPI numbers]]))</f>
        <v>50271610.62205226</v>
      </c>
      <c r="R2916" s="4">
        <f>IF(Movie[[#This Row],[budget]]=0,0,SUM((Movie[[#This Row],[gross]]-Movie[[#This Row],[budget]])/Movie[[#This Row],[budget]]))</f>
        <v>0.14290081818181818</v>
      </c>
    </row>
    <row r="2917" spans="1:18" x14ac:dyDescent="0.3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 s="1">
        <v>45000000</v>
      </c>
      <c r="M2917" s="1">
        <v>53854588</v>
      </c>
      <c r="N2917" t="s">
        <v>8625</v>
      </c>
      <c r="O2917">
        <v>135</v>
      </c>
      <c r="P2917">
        <f>VLOOKUP(D2917,CPI[],2,FALSE)</f>
        <v>156.9</v>
      </c>
      <c r="Q2917" s="5">
        <f>SUM(Movie[[#This Row],[gross]]*((VLOOKUP(2024,CPI[],2,FALSE))/Movie[[#This Row],[CPI numbers]]))</f>
        <v>107674851.85213511</v>
      </c>
      <c r="R2917" s="4">
        <f>IF(Movie[[#This Row],[budget]]=0,0,SUM((Movie[[#This Row],[gross]]-Movie[[#This Row],[budget]])/Movie[[#This Row],[budget]]))</f>
        <v>0.19676862222222222</v>
      </c>
    </row>
    <row r="2918" spans="1:18" x14ac:dyDescent="0.3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 s="1">
        <v>9000000</v>
      </c>
      <c r="M2918" s="1">
        <v>3793614</v>
      </c>
      <c r="N2918" t="s">
        <v>7571</v>
      </c>
      <c r="O2918">
        <v>98</v>
      </c>
      <c r="P2918">
        <f>VLOOKUP(D2918,CPI[],2,FALSE)</f>
        <v>156.9</v>
      </c>
      <c r="Q2918" s="5">
        <f>SUM(Movie[[#This Row],[gross]]*((VLOOKUP(2024,CPI[],2,FALSE))/Movie[[#This Row],[CPI numbers]]))</f>
        <v>7584810.1453154869</v>
      </c>
      <c r="R2918" s="4">
        <f>IF(Movie[[#This Row],[budget]]=0,0,SUM((Movie[[#This Row],[gross]]-Movie[[#This Row],[budget]])/Movie[[#This Row],[budget]]))</f>
        <v>-0.57848733333333335</v>
      </c>
    </row>
    <row r="2919" spans="1:18" x14ac:dyDescent="0.3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 s="1">
        <v>3828405</v>
      </c>
      <c r="N2919" t="s">
        <v>9176</v>
      </c>
      <c r="O2919">
        <v>159</v>
      </c>
      <c r="P2919">
        <f>VLOOKUP(D2919,CPI[],2,FALSE)</f>
        <v>156.9</v>
      </c>
      <c r="Q2919" s="5">
        <f>SUM(Movie[[#This Row],[gross]]*((VLOOKUP(2024,CPI[],2,FALSE))/Movie[[#This Row],[CPI numbers]]))</f>
        <v>7654369.9713193113</v>
      </c>
      <c r="R2919" s="4">
        <f>IF(Movie[[#This Row],[budget]]=0,0,SUM((Movie[[#This Row],[gross]]-Movie[[#This Row],[budget]])/Movie[[#This Row],[budget]]))</f>
        <v>0</v>
      </c>
    </row>
    <row r="2920" spans="1:18" x14ac:dyDescent="0.3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 s="1">
        <v>45000000</v>
      </c>
      <c r="M2920" s="1">
        <v>17323326</v>
      </c>
      <c r="N2920" t="s">
        <v>44</v>
      </c>
      <c r="O2920">
        <v>100</v>
      </c>
      <c r="P2920">
        <f>VLOOKUP(D2920,CPI[],2,FALSE)</f>
        <v>156.9</v>
      </c>
      <c r="Q2920" s="5">
        <f>SUM(Movie[[#This Row],[gross]]*((VLOOKUP(2024,CPI[],2,FALSE))/Movie[[#This Row],[CPI numbers]]))</f>
        <v>34635611.001912042</v>
      </c>
      <c r="R2920" s="4">
        <f>IF(Movie[[#This Row],[budget]]=0,0,SUM((Movie[[#This Row],[gross]]-Movie[[#This Row],[budget]])/Movie[[#This Row],[budget]]))</f>
        <v>-0.61503719999999995</v>
      </c>
    </row>
    <row r="2921" spans="1:18" x14ac:dyDescent="0.3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 s="1">
        <v>55000000</v>
      </c>
      <c r="M2921" s="1">
        <v>18626419</v>
      </c>
      <c r="N2921" t="s">
        <v>2100</v>
      </c>
      <c r="O2921">
        <v>116</v>
      </c>
      <c r="P2921">
        <f>VLOOKUP(D2921,CPI[],2,FALSE)</f>
        <v>156.9</v>
      </c>
      <c r="Q2921" s="5">
        <f>SUM(Movie[[#This Row],[gross]]*((VLOOKUP(2024,CPI[],2,FALSE))/Movie[[#This Row],[CPI numbers]]))</f>
        <v>37240966.477374122</v>
      </c>
      <c r="R2921" s="4">
        <f>IF(Movie[[#This Row],[budget]]=0,0,SUM((Movie[[#This Row],[gross]]-Movie[[#This Row],[budget]])/Movie[[#This Row],[budget]]))</f>
        <v>-0.66133783636363641</v>
      </c>
    </row>
    <row r="2922" spans="1:18" x14ac:dyDescent="0.3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 s="1">
        <v>20000000</v>
      </c>
      <c r="M2922" s="1">
        <v>26877589</v>
      </c>
      <c r="N2922" t="s">
        <v>44</v>
      </c>
      <c r="O2922">
        <v>101</v>
      </c>
      <c r="P2922">
        <f>VLOOKUP(D2922,CPI[],2,FALSE)</f>
        <v>156.9</v>
      </c>
      <c r="Q2922" s="5">
        <f>SUM(Movie[[#This Row],[gross]]*((VLOOKUP(2024,CPI[],2,FALSE))/Movie[[#This Row],[CPI numbers]]))</f>
        <v>53738047.605481192</v>
      </c>
      <c r="R2922" s="4">
        <f>IF(Movie[[#This Row],[budget]]=0,0,SUM((Movie[[#This Row],[gross]]-Movie[[#This Row],[budget]])/Movie[[#This Row],[budget]]))</f>
        <v>0.34387944999999998</v>
      </c>
    </row>
    <row r="2923" spans="1:18" x14ac:dyDescent="0.3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 s="1">
        <v>11132210</v>
      </c>
      <c r="N2923" t="s">
        <v>8938</v>
      </c>
      <c r="O2923">
        <v>104</v>
      </c>
      <c r="P2923">
        <f>VLOOKUP(D2923,CPI[],2,FALSE)</f>
        <v>156.9</v>
      </c>
      <c r="Q2923" s="5">
        <f>SUM(Movie[[#This Row],[gross]]*((VLOOKUP(2024,CPI[],2,FALSE))/Movie[[#This Row],[CPI numbers]]))</f>
        <v>22257324.90121096</v>
      </c>
      <c r="R2923" s="4">
        <f>IF(Movie[[#This Row],[budget]]=0,0,SUM((Movie[[#This Row],[gross]]-Movie[[#This Row],[budget]])/Movie[[#This Row],[budget]]))</f>
        <v>0</v>
      </c>
    </row>
    <row r="2924" spans="1:18" x14ac:dyDescent="0.3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 s="1">
        <v>1300000</v>
      </c>
      <c r="M2924" s="1">
        <v>749741</v>
      </c>
      <c r="N2924" t="s">
        <v>9187</v>
      </c>
      <c r="O2924">
        <v>95</v>
      </c>
      <c r="P2924">
        <f>VLOOKUP(D2924,CPI[],2,FALSE)</f>
        <v>156.9</v>
      </c>
      <c r="Q2924" s="5">
        <f>SUM(Movie[[#This Row],[gross]]*((VLOOKUP(2024,CPI[],2,FALSE))/Movie[[#This Row],[CPI numbers]]))</f>
        <v>1499004.1536010196</v>
      </c>
      <c r="R2924" s="4">
        <f>IF(Movie[[#This Row],[budget]]=0,0,SUM((Movie[[#This Row],[gross]]-Movie[[#This Row],[budget]])/Movie[[#This Row],[budget]]))</f>
        <v>-0.42327615384615386</v>
      </c>
    </row>
    <row r="2925" spans="1:18" x14ac:dyDescent="0.3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 s="1">
        <v>36000000</v>
      </c>
      <c r="M2925" s="1">
        <v>20300385</v>
      </c>
      <c r="N2925" t="s">
        <v>31</v>
      </c>
      <c r="O2925">
        <v>130</v>
      </c>
      <c r="P2925">
        <f>VLOOKUP(D2925,CPI[],2,FALSE)</f>
        <v>156.9</v>
      </c>
      <c r="Q2925" s="5">
        <f>SUM(Movie[[#This Row],[gross]]*((VLOOKUP(2024,CPI[],2,FALSE))/Movie[[#This Row],[CPI numbers]]))</f>
        <v>40587831.577437855</v>
      </c>
      <c r="R2925" s="4">
        <f>IF(Movie[[#This Row],[budget]]=0,0,SUM((Movie[[#This Row],[gross]]-Movie[[#This Row],[budget]])/Movie[[#This Row],[budget]]))</f>
        <v>-0.43610041666666666</v>
      </c>
    </row>
    <row r="2926" spans="1:18" x14ac:dyDescent="0.3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 s="1">
        <v>3000000</v>
      </c>
      <c r="M2926" s="1">
        <v>295493</v>
      </c>
      <c r="N2926" t="s">
        <v>9192</v>
      </c>
      <c r="O2926">
        <v>102</v>
      </c>
      <c r="P2926">
        <f>VLOOKUP(D2926,CPI[],2,FALSE)</f>
        <v>156.9</v>
      </c>
      <c r="Q2926" s="5">
        <f>SUM(Movie[[#This Row],[gross]]*((VLOOKUP(2024,CPI[],2,FALSE))/Movie[[#This Row],[CPI numbers]]))</f>
        <v>590797.66794136388</v>
      </c>
      <c r="R2926" s="4">
        <f>IF(Movie[[#This Row],[budget]]=0,0,SUM((Movie[[#This Row],[gross]]-Movie[[#This Row],[budget]])/Movie[[#This Row],[budget]]))</f>
        <v>-0.90150233333333329</v>
      </c>
    </row>
    <row r="2927" spans="1:18" x14ac:dyDescent="0.3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 s="1">
        <v>20000000</v>
      </c>
      <c r="M2927" s="1">
        <v>18937262</v>
      </c>
      <c r="N2927" t="s">
        <v>2982</v>
      </c>
      <c r="O2927">
        <v>93</v>
      </c>
      <c r="P2927">
        <f>VLOOKUP(D2927,CPI[],2,FALSE)</f>
        <v>156.9</v>
      </c>
      <c r="Q2927" s="5">
        <f>SUM(Movie[[#This Row],[gross]]*((VLOOKUP(2024,CPI[],2,FALSE))/Movie[[#This Row],[CPI numbers]]))</f>
        <v>37862454.362014018</v>
      </c>
      <c r="R2927" s="4">
        <f>IF(Movie[[#This Row],[budget]]=0,0,SUM((Movie[[#This Row],[gross]]-Movie[[#This Row],[budget]])/Movie[[#This Row],[budget]]))</f>
        <v>-5.3136900000000001E-2</v>
      </c>
    </row>
    <row r="2928" spans="1:18" x14ac:dyDescent="0.3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 s="1">
        <v>31000000</v>
      </c>
      <c r="M2928" s="1">
        <v>37553752</v>
      </c>
      <c r="N2928" t="s">
        <v>180</v>
      </c>
      <c r="O2928">
        <v>92</v>
      </c>
      <c r="P2928">
        <f>VLOOKUP(D2928,CPI[],2,FALSE)</f>
        <v>156.9</v>
      </c>
      <c r="Q2928" s="5">
        <f>SUM(Movie[[#This Row],[gross]]*((VLOOKUP(2024,CPI[],2,FALSE))/Movie[[#This Row],[CPI numbers]]))</f>
        <v>75083569.167622685</v>
      </c>
      <c r="R2928" s="4">
        <f>IF(Movie[[#This Row],[budget]]=0,0,SUM((Movie[[#This Row],[gross]]-Movie[[#This Row],[budget]])/Movie[[#This Row],[budget]]))</f>
        <v>0.21141135483870968</v>
      </c>
    </row>
    <row r="2929" spans="1:18" x14ac:dyDescent="0.3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 s="1">
        <v>119718203</v>
      </c>
      <c r="N2929" t="s">
        <v>6996</v>
      </c>
      <c r="O2929">
        <v>105</v>
      </c>
      <c r="P2929">
        <f>VLOOKUP(D2929,CPI[],2,FALSE)</f>
        <v>156.9</v>
      </c>
      <c r="Q2929" s="5">
        <f>SUM(Movie[[#This Row],[gross]]*((VLOOKUP(2024,CPI[],2,FALSE))/Movie[[#This Row],[CPI numbers]]))</f>
        <v>239360103.76736772</v>
      </c>
      <c r="R2929" s="4">
        <f>IF(Movie[[#This Row],[budget]]=0,0,SUM((Movie[[#This Row],[gross]]-Movie[[#This Row],[budget]])/Movie[[#This Row],[budget]]))</f>
        <v>0</v>
      </c>
    </row>
    <row r="2930" spans="1:18" x14ac:dyDescent="0.3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 s="1">
        <v>29000000</v>
      </c>
      <c r="M2930" s="1">
        <v>11526099</v>
      </c>
      <c r="N2930" t="s">
        <v>6210</v>
      </c>
      <c r="O2930">
        <v>107</v>
      </c>
      <c r="P2930">
        <f>VLOOKUP(D2930,CPI[],2,FALSE)</f>
        <v>156.9</v>
      </c>
      <c r="Q2930" s="5">
        <f>SUM(Movie[[#This Row],[gross]]*((VLOOKUP(2024,CPI[],2,FALSE))/Movie[[#This Row],[CPI numbers]]))</f>
        <v>23044851.856596556</v>
      </c>
      <c r="R2930" s="4">
        <f>IF(Movie[[#This Row],[budget]]=0,0,SUM((Movie[[#This Row],[gross]]-Movie[[#This Row],[budget]])/Movie[[#This Row],[budget]]))</f>
        <v>-0.60254831034482759</v>
      </c>
    </row>
    <row r="2931" spans="1:18" x14ac:dyDescent="0.3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 s="1">
        <v>60000000</v>
      </c>
      <c r="M2931" s="1">
        <v>129832389</v>
      </c>
      <c r="N2931" t="s">
        <v>9203</v>
      </c>
      <c r="O2931">
        <v>89</v>
      </c>
      <c r="P2931">
        <f>VLOOKUP(D2931,CPI[],2,FALSE)</f>
        <v>156.9</v>
      </c>
      <c r="Q2931" s="5">
        <f>SUM(Movie[[#This Row],[gross]]*((VLOOKUP(2024,CPI[],2,FALSE))/Movie[[#This Row],[CPI numbers]]))</f>
        <v>259582029.50478008</v>
      </c>
      <c r="R2931" s="4">
        <f>IF(Movie[[#This Row],[budget]]=0,0,SUM((Movie[[#This Row],[gross]]-Movie[[#This Row],[budget]])/Movie[[#This Row],[budget]]))</f>
        <v>1.1638731499999999</v>
      </c>
    </row>
    <row r="2932" spans="1:18" x14ac:dyDescent="0.3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 s="1">
        <v>3500000</v>
      </c>
      <c r="M2932" s="1">
        <v>9538948</v>
      </c>
      <c r="N2932" t="s">
        <v>8435</v>
      </c>
      <c r="O2932">
        <v>96</v>
      </c>
      <c r="P2932">
        <f>VLOOKUP(D2932,CPI[],2,FALSE)</f>
        <v>156.9</v>
      </c>
      <c r="Q2932" s="5">
        <f>SUM(Movie[[#This Row],[gross]]*((VLOOKUP(2024,CPI[],2,FALSE))/Movie[[#This Row],[CPI numbers]]))</f>
        <v>19071816.364563413</v>
      </c>
      <c r="R2932" s="4">
        <f>IF(Movie[[#This Row],[budget]]=0,0,SUM((Movie[[#This Row],[gross]]-Movie[[#This Row],[budget]])/Movie[[#This Row],[budget]]))</f>
        <v>1.7254137142857142</v>
      </c>
    </row>
    <row r="2933" spans="1:18" x14ac:dyDescent="0.3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 s="1">
        <v>2576738</v>
      </c>
      <c r="N2933" t="s">
        <v>1985</v>
      </c>
      <c r="O2933">
        <v>108</v>
      </c>
      <c r="P2933">
        <f>VLOOKUP(D2933,CPI[],2,FALSE)</f>
        <v>156.9</v>
      </c>
      <c r="Q2933" s="5">
        <f>SUM(Movie[[#This Row],[gross]]*((VLOOKUP(2024,CPI[],2,FALSE))/Movie[[#This Row],[CPI numbers]]))</f>
        <v>5151833.7195666023</v>
      </c>
      <c r="R2933" s="4">
        <f>IF(Movie[[#This Row],[budget]]=0,0,SUM((Movie[[#This Row],[gross]]-Movie[[#This Row],[budget]])/Movie[[#This Row],[budget]]))</f>
        <v>0</v>
      </c>
    </row>
    <row r="2934" spans="1:18" x14ac:dyDescent="0.3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 s="1">
        <v>5500000</v>
      </c>
      <c r="M2934" s="1">
        <v>35999081</v>
      </c>
      <c r="N2934" t="s">
        <v>6687</v>
      </c>
      <c r="O2934">
        <v>105</v>
      </c>
      <c r="P2934">
        <f>VLOOKUP(D2934,CPI[],2,FALSE)</f>
        <v>156.9</v>
      </c>
      <c r="Q2934" s="5">
        <f>SUM(Movie[[#This Row],[gross]]*((VLOOKUP(2024,CPI[],2,FALSE))/Movie[[#This Row],[CPI numbers]]))</f>
        <v>71975218.035054162</v>
      </c>
      <c r="R2934" s="4">
        <f>IF(Movie[[#This Row],[budget]]=0,0,SUM((Movie[[#This Row],[gross]]-Movie[[#This Row],[budget]])/Movie[[#This Row],[budget]]))</f>
        <v>5.5452874545454547</v>
      </c>
    </row>
    <row r="2935" spans="1:18" x14ac:dyDescent="0.3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 s="1">
        <v>32417995</v>
      </c>
      <c r="N2935" t="s">
        <v>8319</v>
      </c>
      <c r="O2935">
        <v>87</v>
      </c>
      <c r="P2935">
        <f>VLOOKUP(D2935,CPI[],2,FALSE)</f>
        <v>156.9</v>
      </c>
      <c r="Q2935" s="5">
        <f>SUM(Movie[[#This Row],[gross]]*((VLOOKUP(2024,CPI[],2,FALSE))/Movie[[#This Row],[CPI numbers]]))</f>
        <v>64815328.435309105</v>
      </c>
      <c r="R2935" s="4">
        <f>IF(Movie[[#This Row],[budget]]=0,0,SUM((Movie[[#This Row],[gross]]-Movie[[#This Row],[budget]])/Movie[[#This Row],[budget]]))</f>
        <v>0</v>
      </c>
    </row>
    <row r="2936" spans="1:18" x14ac:dyDescent="0.3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 s="1">
        <v>25000000</v>
      </c>
      <c r="M2936" s="1">
        <v>14502483</v>
      </c>
      <c r="N2936" t="s">
        <v>31</v>
      </c>
      <c r="O2936">
        <v>101</v>
      </c>
      <c r="P2936">
        <f>VLOOKUP(D2936,CPI[],2,FALSE)</f>
        <v>156.9</v>
      </c>
      <c r="Q2936" s="5">
        <f>SUM(Movie[[#This Row],[gross]]*((VLOOKUP(2024,CPI[],2,FALSE))/Movie[[#This Row],[CPI numbers]]))</f>
        <v>28995722.862332694</v>
      </c>
      <c r="R2936" s="4">
        <f>IF(Movie[[#This Row],[budget]]=0,0,SUM((Movie[[#This Row],[gross]]-Movie[[#This Row],[budget]])/Movie[[#This Row],[budget]]))</f>
        <v>-0.41990068000000003</v>
      </c>
    </row>
    <row r="2937" spans="1:18" x14ac:dyDescent="0.3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 s="1">
        <v>97529550</v>
      </c>
      <c r="N2937" t="s">
        <v>9109</v>
      </c>
      <c r="O2937">
        <v>108</v>
      </c>
      <c r="P2937">
        <f>VLOOKUP(D2937,CPI[],2,FALSE)</f>
        <v>156.9</v>
      </c>
      <c r="Q2937" s="5">
        <f>SUM(Movie[[#This Row],[gross]]*((VLOOKUP(2024,CPI[],2,FALSE))/Movie[[#This Row],[CPI numbers]]))</f>
        <v>194996939.67495218</v>
      </c>
      <c r="R2937" s="4">
        <f>IF(Movie[[#This Row],[budget]]=0,0,SUM((Movie[[#This Row],[gross]]-Movie[[#This Row],[budget]])/Movie[[#This Row],[budget]]))</f>
        <v>0</v>
      </c>
    </row>
    <row r="2938" spans="1:18" x14ac:dyDescent="0.3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 s="1">
        <v>5000000</v>
      </c>
      <c r="M2938" s="1">
        <v>12408986</v>
      </c>
      <c r="N2938" t="s">
        <v>31</v>
      </c>
      <c r="O2938">
        <v>135</v>
      </c>
      <c r="P2938">
        <f>VLOOKUP(D2938,CPI[],2,FALSE)</f>
        <v>156.9</v>
      </c>
      <c r="Q2938" s="5">
        <f>SUM(Movie[[#This Row],[gross]]*((VLOOKUP(2024,CPI[],2,FALSE))/Movie[[#This Row],[CPI numbers]]))</f>
        <v>24810063.149776924</v>
      </c>
      <c r="R2938" s="4">
        <f>IF(Movie[[#This Row],[budget]]=0,0,SUM((Movie[[#This Row],[gross]]-Movie[[#This Row],[budget]])/Movie[[#This Row],[budget]]))</f>
        <v>1.4817971999999999</v>
      </c>
    </row>
    <row r="2939" spans="1:18" x14ac:dyDescent="0.3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 s="1">
        <v>25000000</v>
      </c>
      <c r="M2939" s="1">
        <v>11135803</v>
      </c>
      <c r="N2939" t="s">
        <v>23</v>
      </c>
      <c r="O2939">
        <v>133</v>
      </c>
      <c r="P2939">
        <f>VLOOKUP(D2939,CPI[],2,FALSE)</f>
        <v>156.9</v>
      </c>
      <c r="Q2939" s="5">
        <f>SUM(Movie[[#This Row],[gross]]*((VLOOKUP(2024,CPI[],2,FALSE))/Movie[[#This Row],[CPI numbers]]))</f>
        <v>22264508.611217335</v>
      </c>
      <c r="R2939" s="4">
        <f>IF(Movie[[#This Row],[budget]]=0,0,SUM((Movie[[#This Row],[gross]]-Movie[[#This Row],[budget]])/Movie[[#This Row],[budget]]))</f>
        <v>-0.55456788000000001</v>
      </c>
    </row>
    <row r="2940" spans="1:18" x14ac:dyDescent="0.3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 s="1">
        <v>32000000</v>
      </c>
      <c r="M2940" s="1">
        <v>152036382</v>
      </c>
      <c r="N2940" t="s">
        <v>2092</v>
      </c>
      <c r="O2940">
        <v>123</v>
      </c>
      <c r="P2940">
        <f>VLOOKUP(D2940,CPI[],2,FALSE)</f>
        <v>156.9</v>
      </c>
      <c r="Q2940" s="5">
        <f>SUM(Movie[[#This Row],[gross]]*((VLOOKUP(2024,CPI[],2,FALSE))/Movie[[#This Row],[CPI numbers]]))</f>
        <v>303975863.82026768</v>
      </c>
      <c r="R2940" s="4">
        <f>IF(Movie[[#This Row],[budget]]=0,0,SUM((Movie[[#This Row],[gross]]-Movie[[#This Row],[budget]])/Movie[[#This Row],[budget]]))</f>
        <v>3.7511369375000001</v>
      </c>
    </row>
    <row r="2941" spans="1:18" x14ac:dyDescent="0.3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 s="1">
        <v>12000000</v>
      </c>
      <c r="M2941" s="1">
        <v>26570048</v>
      </c>
      <c r="N2941" t="s">
        <v>44</v>
      </c>
      <c r="O2941">
        <v>100</v>
      </c>
      <c r="P2941">
        <f>VLOOKUP(D2941,CPI[],2,FALSE)</f>
        <v>156.9</v>
      </c>
      <c r="Q2941" s="5">
        <f>SUM(Movie[[#This Row],[gross]]*((VLOOKUP(2024,CPI[],2,FALSE))/Movie[[#This Row],[CPI numbers]]))</f>
        <v>53123161.616316117</v>
      </c>
      <c r="R2941" s="4">
        <f>IF(Movie[[#This Row],[budget]]=0,0,SUM((Movie[[#This Row],[gross]]-Movie[[#This Row],[budget]])/Movie[[#This Row],[budget]]))</f>
        <v>1.2141706666666667</v>
      </c>
    </row>
    <row r="2942" spans="1:18" x14ac:dyDescent="0.3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 s="1">
        <v>25530000</v>
      </c>
      <c r="M2942" s="1">
        <v>20080020</v>
      </c>
      <c r="N2942" t="s">
        <v>61</v>
      </c>
      <c r="O2942">
        <v>95</v>
      </c>
      <c r="P2942">
        <f>VLOOKUP(D2942,CPI[],2,FALSE)</f>
        <v>156.9</v>
      </c>
      <c r="Q2942" s="5">
        <f>SUM(Movie[[#This Row],[gross]]*((VLOOKUP(2024,CPI[],2,FALSE))/Movie[[#This Row],[CPI numbers]]))</f>
        <v>40147242.02676864</v>
      </c>
      <c r="R2942" s="4">
        <f>IF(Movie[[#This Row],[budget]]=0,0,SUM((Movie[[#This Row],[gross]]-Movie[[#This Row],[budget]])/Movie[[#This Row],[budget]]))</f>
        <v>-0.21347356051703878</v>
      </c>
    </row>
    <row r="2943" spans="1:18" x14ac:dyDescent="0.3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 s="1">
        <v>55000000</v>
      </c>
      <c r="M2943" s="1">
        <v>141047179</v>
      </c>
      <c r="N2943" t="s">
        <v>5721</v>
      </c>
      <c r="O2943">
        <v>135</v>
      </c>
      <c r="P2943">
        <f>VLOOKUP(D2943,CPI[],2,FALSE)</f>
        <v>156.9</v>
      </c>
      <c r="Q2943" s="5">
        <f>SUM(Movie[[#This Row],[gross]]*((VLOOKUP(2024,CPI[],2,FALSE))/Movie[[#This Row],[CPI numbers]]))</f>
        <v>282004461.77374119</v>
      </c>
      <c r="R2943" s="4">
        <f>IF(Movie[[#This Row],[budget]]=0,0,SUM((Movie[[#This Row],[gross]]-Movie[[#This Row],[budget]])/Movie[[#This Row],[budget]]))</f>
        <v>1.5644941636363636</v>
      </c>
    </row>
    <row r="2944" spans="1:18" x14ac:dyDescent="0.3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 s="1">
        <v>17100266</v>
      </c>
      <c r="N2944" t="s">
        <v>9231</v>
      </c>
      <c r="O2944">
        <v>107</v>
      </c>
      <c r="P2944">
        <f>VLOOKUP(D2944,CPI[],2,FALSE)</f>
        <v>156.9</v>
      </c>
      <c r="Q2944" s="5">
        <f>SUM(Movie[[#This Row],[gross]]*((VLOOKUP(2024,CPI[],2,FALSE))/Movie[[#This Row],[CPI numbers]]))</f>
        <v>34189633.168897383</v>
      </c>
      <c r="R2944" s="4">
        <f>IF(Movie[[#This Row],[budget]]=0,0,SUM((Movie[[#This Row],[gross]]-Movie[[#This Row],[budget]])/Movie[[#This Row],[budget]]))</f>
        <v>0</v>
      </c>
    </row>
    <row r="2945" spans="1:18" x14ac:dyDescent="0.3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 s="1">
        <v>13000000</v>
      </c>
      <c r="M2945" s="1">
        <v>5781045</v>
      </c>
      <c r="N2945" t="s">
        <v>9236</v>
      </c>
      <c r="O2945">
        <v>87</v>
      </c>
      <c r="P2945">
        <f>VLOOKUP(D2945,CPI[],2,FALSE)</f>
        <v>156.9</v>
      </c>
      <c r="Q2945" s="5">
        <f>SUM(Movie[[#This Row],[gross]]*((VLOOKUP(2024,CPI[],2,FALSE))/Movie[[#This Row],[CPI numbers]]))</f>
        <v>11558405.458891012</v>
      </c>
      <c r="R2945" s="4">
        <f>IF(Movie[[#This Row],[budget]]=0,0,SUM((Movie[[#This Row],[gross]]-Movie[[#This Row],[budget]])/Movie[[#This Row],[budget]]))</f>
        <v>-0.55530423076923074</v>
      </c>
    </row>
    <row r="2946" spans="1:18" x14ac:dyDescent="0.3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 s="1">
        <v>18000000</v>
      </c>
      <c r="M2946" s="1">
        <v>26960191</v>
      </c>
      <c r="N2946" t="s">
        <v>5721</v>
      </c>
      <c r="O2946">
        <v>81</v>
      </c>
      <c r="P2946">
        <f>VLOOKUP(D2946,CPI[],2,FALSE)</f>
        <v>156.9</v>
      </c>
      <c r="Q2946" s="5">
        <f>SUM(Movie[[#This Row],[gross]]*((VLOOKUP(2024,CPI[],2,FALSE))/Movie[[#This Row],[CPI numbers]]))</f>
        <v>53903198.959209681</v>
      </c>
      <c r="R2946" s="4">
        <f>IF(Movie[[#This Row],[budget]]=0,0,SUM((Movie[[#This Row],[gross]]-Movie[[#This Row],[budget]])/Movie[[#This Row],[budget]]))</f>
        <v>0.49778838888888888</v>
      </c>
    </row>
    <row r="2947" spans="1:18" x14ac:dyDescent="0.3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 s="1">
        <v>14818176</v>
      </c>
      <c r="N2947" t="s">
        <v>9243</v>
      </c>
      <c r="O2947">
        <v>114</v>
      </c>
      <c r="P2947">
        <f>VLOOKUP(D2947,CPI[],2,FALSE)</f>
        <v>156.9</v>
      </c>
      <c r="Q2947" s="5">
        <f>SUM(Movie[[#This Row],[gross]]*((VLOOKUP(2024,CPI[],2,FALSE))/Movie[[#This Row],[CPI numbers]]))</f>
        <v>29626907.655831736</v>
      </c>
      <c r="R2947" s="4">
        <f>IF(Movie[[#This Row],[budget]]=0,0,SUM((Movie[[#This Row],[gross]]-Movie[[#This Row],[budget]])/Movie[[#This Row],[budget]]))</f>
        <v>0</v>
      </c>
    </row>
    <row r="2948" spans="1:18" x14ac:dyDescent="0.3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 s="1">
        <v>23000000</v>
      </c>
      <c r="M2948" s="1">
        <v>12803305</v>
      </c>
      <c r="N2948" t="s">
        <v>9247</v>
      </c>
      <c r="O2948">
        <v>98</v>
      </c>
      <c r="P2948">
        <f>VLOOKUP(D2948,CPI[],2,FALSE)</f>
        <v>156.9</v>
      </c>
      <c r="Q2948" s="5">
        <f>SUM(Movie[[#This Row],[gross]]*((VLOOKUP(2024,CPI[],2,FALSE))/Movie[[#This Row],[CPI numbers]]))</f>
        <v>25598449.83110261</v>
      </c>
      <c r="R2948" s="4">
        <f>IF(Movie[[#This Row],[budget]]=0,0,SUM((Movie[[#This Row],[gross]]-Movie[[#This Row],[budget]])/Movie[[#This Row],[budget]]))</f>
        <v>-0.44333456521739129</v>
      </c>
    </row>
    <row r="2949" spans="1:18" x14ac:dyDescent="0.3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 s="1">
        <v>45000000</v>
      </c>
      <c r="M2949" s="1">
        <v>21075014</v>
      </c>
      <c r="N2949" t="s">
        <v>31</v>
      </c>
      <c r="O2949">
        <v>117</v>
      </c>
      <c r="P2949">
        <f>VLOOKUP(D2949,CPI[],2,FALSE)</f>
        <v>156.9</v>
      </c>
      <c r="Q2949" s="5">
        <f>SUM(Movie[[#This Row],[gross]]*((VLOOKUP(2024,CPI[],2,FALSE))/Movie[[#This Row],[CPI numbers]]))</f>
        <v>42136595.868706174</v>
      </c>
      <c r="R2949" s="4">
        <f>IF(Movie[[#This Row],[budget]]=0,0,SUM((Movie[[#This Row],[gross]]-Movie[[#This Row],[budget]])/Movie[[#This Row],[budget]]))</f>
        <v>-0.53166635555555553</v>
      </c>
    </row>
    <row r="2950" spans="1:18" x14ac:dyDescent="0.3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 s="1">
        <v>7032782</v>
      </c>
      <c r="N2950" t="s">
        <v>118</v>
      </c>
      <c r="O2950">
        <v>108</v>
      </c>
      <c r="P2950">
        <f>VLOOKUP(D2950,CPI[],2,FALSE)</f>
        <v>156.9</v>
      </c>
      <c r="Q2950" s="5">
        <f>SUM(Movie[[#This Row],[gross]]*((VLOOKUP(2024,CPI[],2,FALSE))/Movie[[#This Row],[CPI numbers]]))</f>
        <v>14061081.666029317</v>
      </c>
      <c r="R2950" s="4">
        <f>IF(Movie[[#This Row],[budget]]=0,0,SUM((Movie[[#This Row],[gross]]-Movie[[#This Row],[budget]])/Movie[[#This Row],[budget]]))</f>
        <v>0</v>
      </c>
    </row>
    <row r="2951" spans="1:18" x14ac:dyDescent="0.3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 s="1">
        <v>20000000</v>
      </c>
      <c r="M2951" s="1">
        <v>9759200</v>
      </c>
      <c r="N2951" t="s">
        <v>3744</v>
      </c>
      <c r="O2951">
        <v>101</v>
      </c>
      <c r="P2951">
        <f>VLOOKUP(D2951,CPI[],2,FALSE)</f>
        <v>156.9</v>
      </c>
      <c r="Q2951" s="5">
        <f>SUM(Movie[[#This Row],[gross]]*((VLOOKUP(2024,CPI[],2,FALSE))/Movie[[#This Row],[CPI numbers]]))</f>
        <v>19512179.987253025</v>
      </c>
      <c r="R2951" s="4">
        <f>IF(Movie[[#This Row],[budget]]=0,0,SUM((Movie[[#This Row],[gross]]-Movie[[#This Row],[budget]])/Movie[[#This Row],[budget]]))</f>
        <v>-0.51204000000000005</v>
      </c>
    </row>
    <row r="2952" spans="1:18" x14ac:dyDescent="0.3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 s="1">
        <v>12000000</v>
      </c>
      <c r="M2952" s="1">
        <v>21440752</v>
      </c>
      <c r="N2952" t="s">
        <v>44</v>
      </c>
      <c r="O2952">
        <v>90</v>
      </c>
      <c r="P2952">
        <f>VLOOKUP(D2952,CPI[],2,FALSE)</f>
        <v>156.9</v>
      </c>
      <c r="Q2952" s="5">
        <f>SUM(Movie[[#This Row],[gross]]*((VLOOKUP(2024,CPI[],2,FALSE))/Movie[[#This Row],[CPI numbers]]))</f>
        <v>42867838.766093045</v>
      </c>
      <c r="R2952" s="4">
        <f>IF(Movie[[#This Row],[budget]]=0,0,SUM((Movie[[#This Row],[gross]]-Movie[[#This Row],[budget]])/Movie[[#This Row],[budget]]))</f>
        <v>0.78672933333333328</v>
      </c>
    </row>
    <row r="2953" spans="1:18" x14ac:dyDescent="0.3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 s="1">
        <v>13000000</v>
      </c>
      <c r="M2953" s="1">
        <v>17917287</v>
      </c>
      <c r="N2953" t="s">
        <v>9259</v>
      </c>
      <c r="O2953">
        <v>84</v>
      </c>
      <c r="P2953">
        <f>VLOOKUP(D2953,CPI[],2,FALSE)</f>
        <v>156.9</v>
      </c>
      <c r="Q2953" s="5">
        <f>SUM(Movie[[#This Row],[gross]]*((VLOOKUP(2024,CPI[],2,FALSE))/Movie[[#This Row],[CPI numbers]]))</f>
        <v>35823154.441682599</v>
      </c>
      <c r="R2953" s="4">
        <f>IF(Movie[[#This Row],[budget]]=0,0,SUM((Movie[[#This Row],[gross]]-Movie[[#This Row],[budget]])/Movie[[#This Row],[budget]]))</f>
        <v>0.37825284615384613</v>
      </c>
    </row>
    <row r="2954" spans="1:18" x14ac:dyDescent="0.3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 s="1">
        <v>3300000</v>
      </c>
      <c r="M2954" s="1">
        <v>3011195</v>
      </c>
      <c r="N2954" t="s">
        <v>9264</v>
      </c>
      <c r="O2954">
        <v>107</v>
      </c>
      <c r="P2954">
        <f>VLOOKUP(D2954,CPI[],2,FALSE)</f>
        <v>156.9</v>
      </c>
      <c r="Q2954" s="5">
        <f>SUM(Movie[[#This Row],[gross]]*((VLOOKUP(2024,CPI[],2,FALSE))/Movie[[#This Row],[CPI numbers]]))</f>
        <v>6020470.8189929882</v>
      </c>
      <c r="R2954" s="4">
        <f>IF(Movie[[#This Row],[budget]]=0,0,SUM((Movie[[#This Row],[gross]]-Movie[[#This Row],[budget]])/Movie[[#This Row],[budget]]))</f>
        <v>-8.7516666666666673E-2</v>
      </c>
    </row>
    <row r="2955" spans="1:18" x14ac:dyDescent="0.3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 s="1">
        <v>30000000</v>
      </c>
      <c r="M2955" s="1">
        <v>57400547</v>
      </c>
      <c r="N2955" t="s">
        <v>9267</v>
      </c>
      <c r="O2955">
        <v>95</v>
      </c>
      <c r="P2955">
        <f>VLOOKUP(D2955,CPI[],2,FALSE)</f>
        <v>156.9</v>
      </c>
      <c r="Q2955" s="5">
        <f>SUM(Movie[[#This Row],[gross]]*((VLOOKUP(2024,CPI[],2,FALSE))/Movie[[#This Row],[CPI numbers]]))</f>
        <v>114764509.84002548</v>
      </c>
      <c r="R2955" s="4">
        <f>IF(Movie[[#This Row],[budget]]=0,0,SUM((Movie[[#This Row],[gross]]-Movie[[#This Row],[budget]])/Movie[[#This Row],[budget]]))</f>
        <v>0.91335156666666661</v>
      </c>
    </row>
    <row r="2956" spans="1:18" x14ac:dyDescent="0.3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 s="1">
        <v>34327391</v>
      </c>
      <c r="N2956" t="s">
        <v>1724</v>
      </c>
      <c r="O2956">
        <v>99</v>
      </c>
      <c r="P2956">
        <f>VLOOKUP(D2956,CPI[],2,FALSE)</f>
        <v>156.9</v>
      </c>
      <c r="Q2956" s="5">
        <f>SUM(Movie[[#This Row],[gross]]*((VLOOKUP(2024,CPI[],2,FALSE))/Movie[[#This Row],[CPI numbers]]))</f>
        <v>68632903.484384954</v>
      </c>
      <c r="R2956" s="4">
        <f>IF(Movie[[#This Row],[budget]]=0,0,SUM((Movie[[#This Row],[gross]]-Movie[[#This Row],[budget]])/Movie[[#This Row],[budget]]))</f>
        <v>0</v>
      </c>
    </row>
    <row r="2957" spans="1:18" x14ac:dyDescent="0.3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 s="1">
        <v>4000000</v>
      </c>
      <c r="M2957" s="1">
        <v>9336886</v>
      </c>
      <c r="N2957" t="s">
        <v>8987</v>
      </c>
      <c r="O2957">
        <v>85</v>
      </c>
      <c r="P2957">
        <f>VLOOKUP(D2957,CPI[],2,FALSE)</f>
        <v>156.9</v>
      </c>
      <c r="Q2957" s="5">
        <f>SUM(Movie[[#This Row],[gross]]*((VLOOKUP(2024,CPI[],2,FALSE))/Movie[[#This Row],[CPI numbers]]))</f>
        <v>18667821.148502227</v>
      </c>
      <c r="R2957" s="4">
        <f>IF(Movie[[#This Row],[budget]]=0,0,SUM((Movie[[#This Row],[gross]]-Movie[[#This Row],[budget]])/Movie[[#This Row],[budget]]))</f>
        <v>1.3342214999999999</v>
      </c>
    </row>
    <row r="2958" spans="1:18" x14ac:dyDescent="0.3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 s="1">
        <v>500000</v>
      </c>
      <c r="M2958" s="1">
        <v>502313</v>
      </c>
      <c r="N2958" t="s">
        <v>9276</v>
      </c>
      <c r="O2958">
        <v>88</v>
      </c>
      <c r="P2958">
        <f>VLOOKUP(D2958,CPI[],2,FALSE)</f>
        <v>156.9</v>
      </c>
      <c r="Q2958" s="5">
        <f>SUM(Movie[[#This Row],[gross]]*((VLOOKUP(2024,CPI[],2,FALSE))/Movie[[#This Row],[CPI numbers]]))</f>
        <v>1004305.8514977691</v>
      </c>
      <c r="R2958" s="4">
        <f>IF(Movie[[#This Row],[budget]]=0,0,SUM((Movie[[#This Row],[gross]]-Movie[[#This Row],[budget]])/Movie[[#This Row],[budget]]))</f>
        <v>4.6259999999999999E-3</v>
      </c>
    </row>
    <row r="2959" spans="1:18" x14ac:dyDescent="0.3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 s="1">
        <v>1548120</v>
      </c>
      <c r="N2959" t="s">
        <v>1985</v>
      </c>
      <c r="O2959">
        <v>90</v>
      </c>
      <c r="P2959">
        <f>VLOOKUP(D2959,CPI[],2,FALSE)</f>
        <v>156.9</v>
      </c>
      <c r="Q2959" s="5">
        <f>SUM(Movie[[#This Row],[gross]]*((VLOOKUP(2024,CPI[],2,FALSE))/Movie[[#This Row],[CPI numbers]]))</f>
        <v>3095253.307839388</v>
      </c>
      <c r="R2959" s="4">
        <f>IF(Movie[[#This Row],[budget]]=0,0,SUM((Movie[[#This Row],[gross]]-Movie[[#This Row],[budget]])/Movie[[#This Row],[budget]]))</f>
        <v>0</v>
      </c>
    </row>
    <row r="2960" spans="1:18" x14ac:dyDescent="0.3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 s="1">
        <v>50000000</v>
      </c>
      <c r="M2960" s="1">
        <v>22540359</v>
      </c>
      <c r="N2960" t="s">
        <v>61</v>
      </c>
      <c r="O2960">
        <v>113</v>
      </c>
      <c r="P2960">
        <f>VLOOKUP(D2960,CPI[],2,FALSE)</f>
        <v>156.9</v>
      </c>
      <c r="Q2960" s="5">
        <f>SUM(Movie[[#This Row],[gross]]*((VLOOKUP(2024,CPI[],2,FALSE))/Movie[[#This Row],[CPI numbers]]))</f>
        <v>45066351.933078386</v>
      </c>
      <c r="R2960" s="4">
        <f>IF(Movie[[#This Row],[budget]]=0,0,SUM((Movie[[#This Row],[gross]]-Movie[[#This Row],[budget]])/Movie[[#This Row],[budget]]))</f>
        <v>-0.54919282000000003</v>
      </c>
    </row>
    <row r="2961" spans="1:18" x14ac:dyDescent="0.3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 s="1">
        <v>22000000</v>
      </c>
      <c r="M2961" s="1">
        <v>1094668</v>
      </c>
      <c r="N2961" t="s">
        <v>1786</v>
      </c>
      <c r="O2961">
        <v>101</v>
      </c>
      <c r="P2961">
        <f>VLOOKUP(D2961,CPI[],2,FALSE)</f>
        <v>156.9</v>
      </c>
      <c r="Q2961" s="5">
        <f>SUM(Movie[[#This Row],[gross]]*((VLOOKUP(2024,CPI[],2,FALSE))/Movie[[#This Row],[CPI numbers]]))</f>
        <v>2188638.3148502228</v>
      </c>
      <c r="R2961" s="4">
        <f>IF(Movie[[#This Row],[budget]]=0,0,SUM((Movie[[#This Row],[gross]]-Movie[[#This Row],[budget]])/Movie[[#This Row],[budget]]))</f>
        <v>-0.95024236363636361</v>
      </c>
    </row>
    <row r="2962" spans="1:18" x14ac:dyDescent="0.3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 s="1">
        <v>7000000</v>
      </c>
      <c r="M2962" s="1">
        <v>409144</v>
      </c>
      <c r="N2962" t="s">
        <v>6564</v>
      </c>
      <c r="O2962">
        <v>123</v>
      </c>
      <c r="P2962">
        <f>VLOOKUP(D2962,CPI[],2,FALSE)</f>
        <v>156.9</v>
      </c>
      <c r="Q2962" s="5">
        <f>SUM(Movie[[#This Row],[gross]]*((VLOOKUP(2024,CPI[],2,FALSE))/Movie[[#This Row],[CPI numbers]]))</f>
        <v>818027.23263224971</v>
      </c>
      <c r="R2962" s="4">
        <f>IF(Movie[[#This Row],[budget]]=0,0,SUM((Movie[[#This Row],[gross]]-Movie[[#This Row],[budget]])/Movie[[#This Row],[budget]]))</f>
        <v>-0.94155085714285713</v>
      </c>
    </row>
    <row r="2963" spans="1:18" x14ac:dyDescent="0.3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 s="1">
        <v>25000000</v>
      </c>
      <c r="M2963" s="1">
        <v>22611954</v>
      </c>
      <c r="N2963" t="s">
        <v>61</v>
      </c>
      <c r="O2963">
        <v>84</v>
      </c>
      <c r="P2963">
        <f>VLOOKUP(D2963,CPI[],2,FALSE)</f>
        <v>156.9</v>
      </c>
      <c r="Q2963" s="5">
        <f>SUM(Movie[[#This Row],[gross]]*((VLOOKUP(2024,CPI[],2,FALSE))/Movie[[#This Row],[CPI numbers]]))</f>
        <v>45209496.302103244</v>
      </c>
      <c r="R2963" s="4">
        <f>IF(Movie[[#This Row],[budget]]=0,0,SUM((Movie[[#This Row],[gross]]-Movie[[#This Row],[budget]])/Movie[[#This Row],[budget]]))</f>
        <v>-9.5521839999999997E-2</v>
      </c>
    </row>
    <row r="2964" spans="1:18" x14ac:dyDescent="0.3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 s="1">
        <v>8000000</v>
      </c>
      <c r="M2964" s="1">
        <v>107874</v>
      </c>
      <c r="N2964" t="s">
        <v>9295</v>
      </c>
      <c r="O2964">
        <v>93</v>
      </c>
      <c r="P2964">
        <f>VLOOKUP(D2964,CPI[],2,FALSE)</f>
        <v>156.9</v>
      </c>
      <c r="Q2964" s="5">
        <f>SUM(Movie[[#This Row],[gross]]*((VLOOKUP(2024,CPI[],2,FALSE))/Movie[[#This Row],[CPI numbers]]))</f>
        <v>215679.24665391966</v>
      </c>
      <c r="R2964" s="4">
        <f>IF(Movie[[#This Row],[budget]]=0,0,SUM((Movie[[#This Row],[gross]]-Movie[[#This Row],[budget]])/Movie[[#This Row],[budget]]))</f>
        <v>-0.98651575000000002</v>
      </c>
    </row>
    <row r="2965" spans="1:18" x14ac:dyDescent="0.3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 s="1">
        <v>292040</v>
      </c>
      <c r="N2965" t="s">
        <v>9300</v>
      </c>
      <c r="O2965">
        <v>99</v>
      </c>
      <c r="P2965">
        <f>VLOOKUP(D2965,CPI[],2,FALSE)</f>
        <v>156.9</v>
      </c>
      <c r="Q2965" s="5">
        <f>SUM(Movie[[#This Row],[gross]]*((VLOOKUP(2024,CPI[],2,FALSE))/Movie[[#This Row],[CPI numbers]]))</f>
        <v>583893.86870618223</v>
      </c>
      <c r="R2965" s="4">
        <f>IF(Movie[[#This Row],[budget]]=0,0,SUM((Movie[[#This Row],[gross]]-Movie[[#This Row],[budget]])/Movie[[#This Row],[budget]]))</f>
        <v>0</v>
      </c>
    </row>
    <row r="2966" spans="1:18" x14ac:dyDescent="0.3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 s="1">
        <v>25000000</v>
      </c>
      <c r="M2966" s="1">
        <v>10082005</v>
      </c>
      <c r="N2966" t="s">
        <v>2100</v>
      </c>
      <c r="O2966">
        <v>105</v>
      </c>
      <c r="P2966">
        <f>VLOOKUP(D2966,CPI[],2,FALSE)</f>
        <v>156.9</v>
      </c>
      <c r="Q2966" s="5">
        <f>SUM(Movie[[#This Row],[gross]]*((VLOOKUP(2024,CPI[],2,FALSE))/Movie[[#This Row],[CPI numbers]]))</f>
        <v>20157584.247928616</v>
      </c>
      <c r="R2966" s="4">
        <f>IF(Movie[[#This Row],[budget]]=0,0,SUM((Movie[[#This Row],[gross]]-Movie[[#This Row],[budget]])/Movie[[#This Row],[budget]]))</f>
        <v>-0.59671980000000002</v>
      </c>
    </row>
    <row r="2967" spans="1:18" x14ac:dyDescent="0.3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 s="1">
        <v>3692836</v>
      </c>
      <c r="N2967" t="s">
        <v>7571</v>
      </c>
      <c r="O2967">
        <v>144</v>
      </c>
      <c r="P2967">
        <f>VLOOKUP(D2967,CPI[],2,FALSE)</f>
        <v>156.9</v>
      </c>
      <c r="Q2967" s="5">
        <f>SUM(Movie[[#This Row],[gross]]*((VLOOKUP(2024,CPI[],2,FALSE))/Movie[[#This Row],[CPI numbers]]))</f>
        <v>7383318.3760356903</v>
      </c>
      <c r="R2967" s="4">
        <f>IF(Movie[[#This Row],[budget]]=0,0,SUM((Movie[[#This Row],[gross]]-Movie[[#This Row],[budget]])/Movie[[#This Row],[budget]]))</f>
        <v>0</v>
      </c>
    </row>
    <row r="2968" spans="1:18" x14ac:dyDescent="0.3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 s="1">
        <v>269300</v>
      </c>
      <c r="N2968" t="s">
        <v>5854</v>
      </c>
      <c r="O2968">
        <v>102</v>
      </c>
      <c r="P2968">
        <f>VLOOKUP(D2968,CPI[],2,FALSE)</f>
        <v>156.9</v>
      </c>
      <c r="Q2968" s="5">
        <f>SUM(Movie[[#This Row],[gross]]*((VLOOKUP(2024,CPI[],2,FALSE))/Movie[[#This Row],[CPI numbers]]))</f>
        <v>538428.36201402161</v>
      </c>
      <c r="R2968" s="4">
        <f>IF(Movie[[#This Row],[budget]]=0,0,SUM((Movie[[#This Row],[gross]]-Movie[[#This Row],[budget]])/Movie[[#This Row],[budget]]))</f>
        <v>0</v>
      </c>
    </row>
    <row r="2969" spans="1:18" x14ac:dyDescent="0.3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 s="1">
        <v>45000000</v>
      </c>
      <c r="M2969" s="1">
        <v>20351264</v>
      </c>
      <c r="N2969" t="s">
        <v>23</v>
      </c>
      <c r="O2969">
        <v>91</v>
      </c>
      <c r="P2969">
        <f>VLOOKUP(D2969,CPI[],2,FALSE)</f>
        <v>156.9</v>
      </c>
      <c r="Q2969" s="5">
        <f>SUM(Movie[[#This Row],[gross]]*((VLOOKUP(2024,CPI[],2,FALSE))/Movie[[#This Row],[CPI numbers]]))</f>
        <v>40689557.149776921</v>
      </c>
      <c r="R2969" s="4">
        <f>IF(Movie[[#This Row],[budget]]=0,0,SUM((Movie[[#This Row],[gross]]-Movie[[#This Row],[budget]])/Movie[[#This Row],[budget]]))</f>
        <v>-0.54774968888888886</v>
      </c>
    </row>
    <row r="2970" spans="1:18" x14ac:dyDescent="0.3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 s="1">
        <v>60000000</v>
      </c>
      <c r="M2970" s="1">
        <v>100688705</v>
      </c>
      <c r="N2970" t="s">
        <v>2092</v>
      </c>
      <c r="O2970">
        <v>124</v>
      </c>
      <c r="P2970">
        <f>VLOOKUP(D2970,CPI[],2,FALSE)</f>
        <v>156.9</v>
      </c>
      <c r="Q2970" s="5">
        <f>SUM(Movie[[#This Row],[gross]]*((VLOOKUP(2024,CPI[],2,FALSE))/Movie[[#This Row],[CPI numbers]]))</f>
        <v>201313236.19184193</v>
      </c>
      <c r="R2970" s="4">
        <f>IF(Movie[[#This Row],[budget]]=0,0,SUM((Movie[[#This Row],[gross]]-Movie[[#This Row],[budget]])/Movie[[#This Row],[budget]]))</f>
        <v>0.67814508333333334</v>
      </c>
    </row>
    <row r="2971" spans="1:18" x14ac:dyDescent="0.3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 s="1">
        <v>44000000</v>
      </c>
      <c r="M2971" s="1">
        <v>22754725</v>
      </c>
      <c r="N2971" t="s">
        <v>31</v>
      </c>
      <c r="O2971">
        <v>118</v>
      </c>
      <c r="P2971">
        <f>VLOOKUP(D2971,CPI[],2,FALSE)</f>
        <v>156.9</v>
      </c>
      <c r="Q2971" s="5">
        <f>SUM(Movie[[#This Row],[gross]]*((VLOOKUP(2024,CPI[],2,FALSE))/Movie[[#This Row],[CPI numbers]]))</f>
        <v>45494947.307202034</v>
      </c>
      <c r="R2971" s="4">
        <f>IF(Movie[[#This Row],[budget]]=0,0,SUM((Movie[[#This Row],[gross]]-Movie[[#This Row],[budget]])/Movie[[#This Row],[budget]]))</f>
        <v>-0.48284715909090908</v>
      </c>
    </row>
    <row r="2972" spans="1:18" x14ac:dyDescent="0.3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 s="1">
        <v>7000000</v>
      </c>
      <c r="M2972" s="1">
        <v>14702438</v>
      </c>
      <c r="N2972" t="s">
        <v>3744</v>
      </c>
      <c r="O2972">
        <v>92</v>
      </c>
      <c r="P2972">
        <f>VLOOKUP(D2972,CPI[],2,FALSE)</f>
        <v>156.9</v>
      </c>
      <c r="Q2972" s="5">
        <f>SUM(Movie[[#This Row],[gross]]*((VLOOKUP(2024,CPI[],2,FALSE))/Movie[[#This Row],[CPI numbers]]))</f>
        <v>29395505.42128744</v>
      </c>
      <c r="R2972" s="4">
        <f>IF(Movie[[#This Row],[budget]]=0,0,SUM((Movie[[#This Row],[gross]]-Movie[[#This Row],[budget]])/Movie[[#This Row],[budget]]))</f>
        <v>1.1003482857142857</v>
      </c>
    </row>
    <row r="2973" spans="1:18" x14ac:dyDescent="0.3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 s="1">
        <v>32772492</v>
      </c>
      <c r="N2973" t="s">
        <v>1724</v>
      </c>
      <c r="O2973">
        <v>88</v>
      </c>
      <c r="P2973">
        <f>VLOOKUP(D2973,CPI[],2,FALSE)</f>
        <v>156.9</v>
      </c>
      <c r="Q2973" s="5">
        <f>SUM(Movie[[#This Row],[gross]]*((VLOOKUP(2024,CPI[],2,FALSE))/Movie[[#This Row],[CPI numbers]]))</f>
        <v>65524096.497131921</v>
      </c>
      <c r="R2973" s="4">
        <f>IF(Movie[[#This Row],[budget]]=0,0,SUM((Movie[[#This Row],[gross]]-Movie[[#This Row],[budget]])/Movie[[#This Row],[budget]]))</f>
        <v>0</v>
      </c>
    </row>
    <row r="2974" spans="1:18" x14ac:dyDescent="0.3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 s="1">
        <v>13000000</v>
      </c>
      <c r="M2974" s="1">
        <v>4619014</v>
      </c>
      <c r="N2974" t="s">
        <v>6295</v>
      </c>
      <c r="O2974">
        <v>80</v>
      </c>
      <c r="P2974">
        <f>VLOOKUP(D2974,CPI[],2,FALSE)</f>
        <v>156.9</v>
      </c>
      <c r="Q2974" s="5">
        <f>SUM(Movie[[#This Row],[gross]]*((VLOOKUP(2024,CPI[],2,FALSE))/Movie[[#This Row],[CPI numbers]]))</f>
        <v>9235084.0777565315</v>
      </c>
      <c r="R2974" s="4">
        <f>IF(Movie[[#This Row],[budget]]=0,0,SUM((Movie[[#This Row],[gross]]-Movie[[#This Row],[budget]])/Movie[[#This Row],[budget]]))</f>
        <v>-0.64469123076923074</v>
      </c>
    </row>
    <row r="2975" spans="1:18" x14ac:dyDescent="0.3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 s="1">
        <v>36000000</v>
      </c>
      <c r="M2975" s="1">
        <v>13323144</v>
      </c>
      <c r="N2975" t="s">
        <v>5109</v>
      </c>
      <c r="O2975">
        <v>130</v>
      </c>
      <c r="P2975">
        <f>VLOOKUP(D2975,CPI[],2,FALSE)</f>
        <v>156.9</v>
      </c>
      <c r="Q2975" s="5">
        <f>SUM(Movie[[#This Row],[gross]]*((VLOOKUP(2024,CPI[],2,FALSE))/Movie[[#This Row],[CPI numbers]]))</f>
        <v>26637796.512428295</v>
      </c>
      <c r="R2975" s="4">
        <f>IF(Movie[[#This Row],[budget]]=0,0,SUM((Movie[[#This Row],[gross]]-Movie[[#This Row],[budget]])/Movie[[#This Row],[budget]]))</f>
        <v>-0.62991266666666668</v>
      </c>
    </row>
    <row r="2976" spans="1:18" x14ac:dyDescent="0.3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 s="1">
        <v>198126</v>
      </c>
      <c r="N2976" t="s">
        <v>6512</v>
      </c>
      <c r="O2976">
        <v>113</v>
      </c>
      <c r="P2976">
        <f>VLOOKUP(D2976,CPI[],2,FALSE)</f>
        <v>156.9</v>
      </c>
      <c r="Q2976" s="5">
        <f>SUM(Movie[[#This Row],[gross]]*((VLOOKUP(2024,CPI[],2,FALSE))/Movie[[#This Row],[CPI numbers]]))</f>
        <v>396125.7246653919</v>
      </c>
      <c r="R2976" s="4">
        <f>IF(Movie[[#This Row],[budget]]=0,0,SUM((Movie[[#This Row],[gross]]-Movie[[#This Row],[budget]])/Movie[[#This Row],[budget]]))</f>
        <v>0</v>
      </c>
    </row>
    <row r="2977" spans="1:18" x14ac:dyDescent="0.3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 s="1">
        <v>40000000</v>
      </c>
      <c r="M2977" s="1">
        <v>48102795</v>
      </c>
      <c r="N2977" t="s">
        <v>9328</v>
      </c>
      <c r="O2977">
        <v>123</v>
      </c>
      <c r="P2977">
        <f>VLOOKUP(D2977,CPI[],2,FALSE)</f>
        <v>156.9</v>
      </c>
      <c r="Q2977" s="5">
        <f>SUM(Movie[[#This Row],[gross]]*((VLOOKUP(2024,CPI[],2,FALSE))/Movie[[#This Row],[CPI numbers]]))</f>
        <v>96174931.749521971</v>
      </c>
      <c r="R2977" s="4">
        <f>IF(Movie[[#This Row],[budget]]=0,0,SUM((Movie[[#This Row],[gross]]-Movie[[#This Row],[budget]])/Movie[[#This Row],[budget]]))</f>
        <v>0.20256987500000001</v>
      </c>
    </row>
    <row r="2978" spans="1:18" x14ac:dyDescent="0.3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 s="1">
        <v>5200601</v>
      </c>
      <c r="N2978" t="s">
        <v>9331</v>
      </c>
      <c r="O2978">
        <v>112</v>
      </c>
      <c r="P2978">
        <f>VLOOKUP(D2978,CPI[],2,FALSE)</f>
        <v>156.9</v>
      </c>
      <c r="Q2978" s="5">
        <f>SUM(Movie[[#This Row],[gross]]*((VLOOKUP(2024,CPI[],2,FALSE))/Movie[[#This Row],[CPI numbers]]))</f>
        <v>10397887.404079029</v>
      </c>
      <c r="R2978" s="4">
        <f>IF(Movie[[#This Row],[budget]]=0,0,SUM((Movie[[#This Row],[gross]]-Movie[[#This Row],[budget]])/Movie[[#This Row],[budget]]))</f>
        <v>0</v>
      </c>
    </row>
    <row r="2979" spans="1:18" x14ac:dyDescent="0.3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 s="1">
        <v>5000000</v>
      </c>
      <c r="M2979" s="1">
        <v>2420162</v>
      </c>
      <c r="N2979" t="s">
        <v>8207</v>
      </c>
      <c r="O2979">
        <v>92</v>
      </c>
      <c r="P2979">
        <f>VLOOKUP(D2979,CPI[],2,FALSE)</f>
        <v>156.9</v>
      </c>
      <c r="Q2979" s="5">
        <f>SUM(Movie[[#This Row],[gross]]*((VLOOKUP(2024,CPI[],2,FALSE))/Movie[[#This Row],[CPI numbers]]))</f>
        <v>4838781.5130656464</v>
      </c>
      <c r="R2979" s="4">
        <f>IF(Movie[[#This Row],[budget]]=0,0,SUM((Movie[[#This Row],[gross]]-Movie[[#This Row],[budget]])/Movie[[#This Row],[budget]]))</f>
        <v>-0.51596759999999997</v>
      </c>
    </row>
    <row r="2980" spans="1:18" x14ac:dyDescent="0.3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 s="1">
        <v>656747</v>
      </c>
      <c r="N2980" t="s">
        <v>5109</v>
      </c>
      <c r="O2980">
        <v>121</v>
      </c>
      <c r="P2980">
        <f>VLOOKUP(D2980,CPI[],2,FALSE)</f>
        <v>156.9</v>
      </c>
      <c r="Q2980" s="5">
        <f>SUM(Movie[[#This Row],[gross]]*((VLOOKUP(2024,CPI[],2,FALSE))/Movie[[#This Row],[CPI numbers]]))</f>
        <v>1313075.4231994899</v>
      </c>
      <c r="R2980" s="4">
        <f>IF(Movie[[#This Row],[budget]]=0,0,SUM((Movie[[#This Row],[gross]]-Movie[[#This Row],[budget]])/Movie[[#This Row],[budget]]))</f>
        <v>0</v>
      </c>
    </row>
    <row r="2981" spans="1:18" x14ac:dyDescent="0.3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 s="1">
        <v>21890845</v>
      </c>
      <c r="N2981" t="s">
        <v>554</v>
      </c>
      <c r="O2981">
        <v>107</v>
      </c>
      <c r="P2981">
        <f>VLOOKUP(D2981,CPI[],2,FALSE)</f>
        <v>156.9</v>
      </c>
      <c r="Q2981" s="5">
        <f>SUM(Movie[[#This Row],[gross]]*((VLOOKUP(2024,CPI[],2,FALSE))/Movie[[#This Row],[CPI numbers]]))</f>
        <v>43767737.899936259</v>
      </c>
      <c r="R2981" s="4">
        <f>IF(Movie[[#This Row],[budget]]=0,0,SUM((Movie[[#This Row],[gross]]-Movie[[#This Row],[budget]])/Movie[[#This Row],[budget]]))</f>
        <v>0</v>
      </c>
    </row>
    <row r="2982" spans="1:18" x14ac:dyDescent="0.3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 s="1">
        <v>7000000</v>
      </c>
      <c r="M2982" s="1">
        <v>1060264</v>
      </c>
      <c r="N2982" t="s">
        <v>4531</v>
      </c>
      <c r="O2982">
        <v>80</v>
      </c>
      <c r="P2982">
        <f>VLOOKUP(D2982,CPI[],2,FALSE)</f>
        <v>156.9</v>
      </c>
      <c r="Q2982" s="5">
        <f>SUM(Movie[[#This Row],[gross]]*((VLOOKUP(2024,CPI[],2,FALSE))/Movie[[#This Row],[CPI numbers]]))</f>
        <v>2119852.2421924789</v>
      </c>
      <c r="R2982" s="4">
        <f>IF(Movie[[#This Row],[budget]]=0,0,SUM((Movie[[#This Row],[gross]]-Movie[[#This Row],[budget]])/Movie[[#This Row],[budget]]))</f>
        <v>-0.84853371428571434</v>
      </c>
    </row>
    <row r="2983" spans="1:18" x14ac:dyDescent="0.3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 s="1">
        <v>9871065</v>
      </c>
      <c r="N2983" t="s">
        <v>9344</v>
      </c>
      <c r="O2983">
        <v>88</v>
      </c>
      <c r="P2983">
        <f>VLOOKUP(D2983,CPI[],2,FALSE)</f>
        <v>156.9</v>
      </c>
      <c r="Q2983" s="5">
        <f>SUM(Movie[[#This Row],[gross]]*((VLOOKUP(2024,CPI[],2,FALSE))/Movie[[#This Row],[CPI numbers]]))</f>
        <v>19735838.690248564</v>
      </c>
      <c r="R2983" s="4">
        <f>IF(Movie[[#This Row],[budget]]=0,0,SUM((Movie[[#This Row],[gross]]-Movie[[#This Row],[budget]])/Movie[[#This Row],[budget]]))</f>
        <v>0</v>
      </c>
    </row>
    <row r="2984" spans="1:18" x14ac:dyDescent="0.3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 s="1">
        <v>17000000</v>
      </c>
      <c r="M2984" s="1">
        <v>3325651</v>
      </c>
      <c r="N2984" t="s">
        <v>8625</v>
      </c>
      <c r="O2984">
        <v>89</v>
      </c>
      <c r="P2984">
        <f>VLOOKUP(D2984,CPI[],2,FALSE)</f>
        <v>156.9</v>
      </c>
      <c r="Q2984" s="5">
        <f>SUM(Movie[[#This Row],[gross]]*((VLOOKUP(2024,CPI[],2,FALSE))/Movie[[#This Row],[CPI numbers]]))</f>
        <v>6649182.4008922875</v>
      </c>
      <c r="R2984" s="4">
        <f>IF(Movie[[#This Row],[budget]]=0,0,SUM((Movie[[#This Row],[gross]]-Movie[[#This Row],[budget]])/Movie[[#This Row],[budget]]))</f>
        <v>-0.80437347058823527</v>
      </c>
    </row>
    <row r="2985" spans="1:18" x14ac:dyDescent="0.3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 s="1">
        <v>2099677</v>
      </c>
      <c r="N2985" t="s">
        <v>3187</v>
      </c>
      <c r="O2985">
        <v>87</v>
      </c>
      <c r="P2985">
        <f>VLOOKUP(D2985,CPI[],2,FALSE)</f>
        <v>156.9</v>
      </c>
      <c r="Q2985" s="5">
        <f>SUM(Movie[[#This Row],[gross]]*((VLOOKUP(2024,CPI[],2,FALSE))/Movie[[#This Row],[CPI numbers]]))</f>
        <v>4198015.773741236</v>
      </c>
      <c r="R2985" s="4">
        <f>IF(Movie[[#This Row],[budget]]=0,0,SUM((Movie[[#This Row],[gross]]-Movie[[#This Row],[budget]])/Movie[[#This Row],[budget]]))</f>
        <v>0</v>
      </c>
    </row>
    <row r="2986" spans="1:18" x14ac:dyDescent="0.3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 s="1">
        <v>35000000</v>
      </c>
      <c r="M2986" s="1">
        <v>8797839</v>
      </c>
      <c r="N2986" t="s">
        <v>8000</v>
      </c>
      <c r="O2986">
        <v>108</v>
      </c>
      <c r="P2986">
        <f>VLOOKUP(D2986,CPI[],2,FALSE)</f>
        <v>156.9</v>
      </c>
      <c r="Q2986" s="5">
        <f>SUM(Movie[[#This Row],[gross]]*((VLOOKUP(2024,CPI[],2,FALSE))/Movie[[#This Row],[CPI numbers]]))</f>
        <v>17590070.709369022</v>
      </c>
      <c r="R2986" s="4">
        <f>IF(Movie[[#This Row],[budget]]=0,0,SUM((Movie[[#This Row],[gross]]-Movie[[#This Row],[budget]])/Movie[[#This Row],[budget]]))</f>
        <v>-0.74863317142857144</v>
      </c>
    </row>
    <row r="2987" spans="1:18" x14ac:dyDescent="0.3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 s="1">
        <v>3000000</v>
      </c>
      <c r="M2987" s="1">
        <v>285112</v>
      </c>
      <c r="N2987" t="s">
        <v>9356</v>
      </c>
      <c r="O2987">
        <v>106</v>
      </c>
      <c r="P2987">
        <f>VLOOKUP(D2987,CPI[],2,FALSE)</f>
        <v>156.9</v>
      </c>
      <c r="Q2987" s="5">
        <f>SUM(Movie[[#This Row],[gross]]*((VLOOKUP(2024,CPI[],2,FALSE))/Movie[[#This Row],[CPI numbers]]))</f>
        <v>570042.28425748879</v>
      </c>
      <c r="R2987" s="4">
        <f>IF(Movie[[#This Row],[budget]]=0,0,SUM((Movie[[#This Row],[gross]]-Movie[[#This Row],[budget]])/Movie[[#This Row],[budget]]))</f>
        <v>-0.90496266666666669</v>
      </c>
    </row>
    <row r="2988" spans="1:18" x14ac:dyDescent="0.3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 s="1">
        <v>38000000</v>
      </c>
      <c r="M2988" s="1">
        <v>17380126</v>
      </c>
      <c r="N2988" t="s">
        <v>5109</v>
      </c>
      <c r="O2988">
        <v>118</v>
      </c>
      <c r="P2988">
        <f>VLOOKUP(D2988,CPI[],2,FALSE)</f>
        <v>156.9</v>
      </c>
      <c r="Q2988" s="5">
        <f>SUM(Movie[[#This Row],[gross]]*((VLOOKUP(2024,CPI[],2,FALSE))/Movie[[#This Row],[CPI numbers]]))</f>
        <v>34749174.800509878</v>
      </c>
      <c r="R2988" s="4">
        <f>IF(Movie[[#This Row],[budget]]=0,0,SUM((Movie[[#This Row],[gross]]-Movie[[#This Row],[budget]])/Movie[[#This Row],[budget]]))</f>
        <v>-0.5426282631578947</v>
      </c>
    </row>
    <row r="2989" spans="1:18" x14ac:dyDescent="0.3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 s="1">
        <v>926954</v>
      </c>
      <c r="N2989" t="s">
        <v>9363</v>
      </c>
      <c r="O2989">
        <v>120</v>
      </c>
      <c r="P2989">
        <f>VLOOKUP(D2989,CPI[],2,FALSE)</f>
        <v>156.9</v>
      </c>
      <c r="Q2989" s="5">
        <f>SUM(Movie[[#This Row],[gross]]*((VLOOKUP(2024,CPI[],2,FALSE))/Movie[[#This Row],[CPI numbers]]))</f>
        <v>1853317.2071383044</v>
      </c>
      <c r="R2989" s="4">
        <f>IF(Movie[[#This Row],[budget]]=0,0,SUM((Movie[[#This Row],[gross]]-Movie[[#This Row],[budget]])/Movie[[#This Row],[budget]]))</f>
        <v>0</v>
      </c>
    </row>
    <row r="2990" spans="1:18" x14ac:dyDescent="0.3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 s="1">
        <v>8000000</v>
      </c>
      <c r="M2990" s="1">
        <v>35599803</v>
      </c>
      <c r="N2990" t="s">
        <v>5788</v>
      </c>
      <c r="O2990">
        <v>108</v>
      </c>
      <c r="P2990">
        <f>VLOOKUP(D2990,CPI[],2,FALSE)</f>
        <v>156.9</v>
      </c>
      <c r="Q2990" s="5">
        <f>SUM(Movie[[#This Row],[gross]]*((VLOOKUP(2024,CPI[],2,FALSE))/Movie[[#This Row],[CPI numbers]]))</f>
        <v>71176916.514340341</v>
      </c>
      <c r="R2990" s="4">
        <f>IF(Movie[[#This Row],[budget]]=0,0,SUM((Movie[[#This Row],[gross]]-Movie[[#This Row],[budget]])/Movie[[#This Row],[budget]]))</f>
        <v>3.4499753750000002</v>
      </c>
    </row>
    <row r="2991" spans="1:18" x14ac:dyDescent="0.3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 s="1">
        <v>329211</v>
      </c>
      <c r="N2991" t="s">
        <v>9371</v>
      </c>
      <c r="O2991">
        <v>78</v>
      </c>
      <c r="P2991">
        <f>VLOOKUP(D2991,CPI[],2,FALSE)</f>
        <v>156.9</v>
      </c>
      <c r="Q2991" s="5">
        <f>SUM(Movie[[#This Row],[gross]]*((VLOOKUP(2024,CPI[],2,FALSE))/Movie[[#This Row],[CPI numbers]]))</f>
        <v>658212.17782026762</v>
      </c>
      <c r="R2991" s="4">
        <f>IF(Movie[[#This Row],[budget]]=0,0,SUM((Movie[[#This Row],[gross]]-Movie[[#This Row],[budget]])/Movie[[#This Row],[budget]]))</f>
        <v>0</v>
      </c>
    </row>
    <row r="2992" spans="1:18" x14ac:dyDescent="0.3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 s="1">
        <v>34861807</v>
      </c>
      <c r="N2992" t="s">
        <v>180</v>
      </c>
      <c r="O2992">
        <v>97</v>
      </c>
      <c r="P2992">
        <f>VLOOKUP(D2992,CPI[],2,FALSE)</f>
        <v>156.9</v>
      </c>
      <c r="Q2992" s="5">
        <f>SUM(Movie[[#This Row],[gross]]*((VLOOKUP(2024,CPI[],2,FALSE))/Movie[[#This Row],[CPI numbers]]))</f>
        <v>69701394.875079662</v>
      </c>
      <c r="R2992" s="4">
        <f>IF(Movie[[#This Row],[budget]]=0,0,SUM((Movie[[#This Row],[gross]]-Movie[[#This Row],[budget]])/Movie[[#This Row],[budget]]))</f>
        <v>0</v>
      </c>
    </row>
    <row r="2993" spans="1:18" x14ac:dyDescent="0.3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 s="1">
        <v>1300000</v>
      </c>
      <c r="M2993" s="1">
        <v>375757</v>
      </c>
      <c r="N2993" t="s">
        <v>7187</v>
      </c>
      <c r="O2993">
        <v>111</v>
      </c>
      <c r="P2993">
        <f>VLOOKUP(D2993,CPI[],2,FALSE)</f>
        <v>156.9</v>
      </c>
      <c r="Q2993" s="5">
        <f>SUM(Movie[[#This Row],[gross]]*((VLOOKUP(2024,CPI[],2,FALSE))/Movie[[#This Row],[CPI numbers]]))</f>
        <v>751274.51179094962</v>
      </c>
      <c r="R2993" s="4">
        <f>IF(Movie[[#This Row],[budget]]=0,0,SUM((Movie[[#This Row],[gross]]-Movie[[#This Row],[budget]])/Movie[[#This Row],[budget]]))</f>
        <v>-0.71095615384615385</v>
      </c>
    </row>
    <row r="2994" spans="1:18" x14ac:dyDescent="0.3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 s="1">
        <v>22000000</v>
      </c>
      <c r="M2994" s="1">
        <v>7138523</v>
      </c>
      <c r="N2994" t="s">
        <v>8938</v>
      </c>
      <c r="O2994">
        <v>112</v>
      </c>
      <c r="P2994">
        <f>VLOOKUP(D2994,CPI[],2,FALSE)</f>
        <v>156.9</v>
      </c>
      <c r="Q2994" s="5">
        <f>SUM(Movie[[#This Row],[gross]]*((VLOOKUP(2024,CPI[],2,FALSE))/Movie[[#This Row],[CPI numbers]]))</f>
        <v>14272496.272147864</v>
      </c>
      <c r="R2994" s="4">
        <f>IF(Movie[[#This Row],[budget]]=0,0,SUM((Movie[[#This Row],[gross]]-Movie[[#This Row],[budget]])/Movie[[#This Row],[budget]]))</f>
        <v>-0.67552168181818184</v>
      </c>
    </row>
    <row r="2995" spans="1:18" x14ac:dyDescent="0.3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 s="1">
        <v>27315527</v>
      </c>
      <c r="N2995" t="s">
        <v>9382</v>
      </c>
      <c r="O2995">
        <v>87</v>
      </c>
      <c r="P2995">
        <f>VLOOKUP(D2995,CPI[],2,FALSE)</f>
        <v>156.9</v>
      </c>
      <c r="Q2995" s="5">
        <f>SUM(Movie[[#This Row],[gross]]*((VLOOKUP(2024,CPI[],2,FALSE))/Movie[[#This Row],[CPI numbers]]))</f>
        <v>54613644.486296996</v>
      </c>
      <c r="R2995" s="4">
        <f>IF(Movie[[#This Row],[budget]]=0,0,SUM((Movie[[#This Row],[gross]]-Movie[[#This Row],[budget]])/Movie[[#This Row],[budget]]))</f>
        <v>0</v>
      </c>
    </row>
    <row r="2996" spans="1:18" x14ac:dyDescent="0.3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 s="1">
        <v>8000000</v>
      </c>
      <c r="M2996" s="1">
        <v>5656388</v>
      </c>
      <c r="N2996" t="s">
        <v>3744</v>
      </c>
      <c r="O2996">
        <v>98</v>
      </c>
      <c r="P2996">
        <f>VLOOKUP(D2996,CPI[],2,FALSE)</f>
        <v>156.9</v>
      </c>
      <c r="Q2996" s="5">
        <f>SUM(Movie[[#This Row],[gross]]*((VLOOKUP(2024,CPI[],2,FALSE))/Movie[[#This Row],[CPI numbers]]))</f>
        <v>11309170.908859145</v>
      </c>
      <c r="R2996" s="4">
        <f>IF(Movie[[#This Row],[budget]]=0,0,SUM((Movie[[#This Row],[gross]]-Movie[[#This Row],[budget]])/Movie[[#This Row],[budget]]))</f>
        <v>-0.29295149999999998</v>
      </c>
    </row>
    <row r="2997" spans="1:18" x14ac:dyDescent="0.3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 s="1">
        <v>15000000</v>
      </c>
      <c r="M2997" s="1">
        <v>2409225</v>
      </c>
      <c r="N2997" t="s">
        <v>2026</v>
      </c>
      <c r="O2997">
        <v>93</v>
      </c>
      <c r="P2997">
        <f>VLOOKUP(D2997,CPI[],2,FALSE)</f>
        <v>156.9</v>
      </c>
      <c r="Q2997" s="5">
        <f>SUM(Movie[[#This Row],[gross]]*((VLOOKUP(2024,CPI[],2,FALSE))/Movie[[#This Row],[CPI numbers]]))</f>
        <v>4816914.483747609</v>
      </c>
      <c r="R2997" s="4">
        <f>IF(Movie[[#This Row],[budget]]=0,0,SUM((Movie[[#This Row],[gross]]-Movie[[#This Row],[budget]])/Movie[[#This Row],[budget]]))</f>
        <v>-0.83938500000000005</v>
      </c>
    </row>
    <row r="2998" spans="1:18" x14ac:dyDescent="0.3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 s="1">
        <v>10125417</v>
      </c>
      <c r="N2998" t="s">
        <v>80</v>
      </c>
      <c r="O2998">
        <v>109</v>
      </c>
      <c r="P2998">
        <f>VLOOKUP(D2998,CPI[],2,FALSE)</f>
        <v>156.9</v>
      </c>
      <c r="Q2998" s="5">
        <f>SUM(Movie[[#This Row],[gross]]*((VLOOKUP(2024,CPI[],2,FALSE))/Movie[[#This Row],[CPI numbers]]))</f>
        <v>20244380.579349902</v>
      </c>
      <c r="R2998" s="4">
        <f>IF(Movie[[#This Row],[budget]]=0,0,SUM((Movie[[#This Row],[gross]]-Movie[[#This Row],[budget]])/Movie[[#This Row],[budget]]))</f>
        <v>0</v>
      </c>
    </row>
    <row r="2999" spans="1:18" x14ac:dyDescent="0.3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 s="1">
        <v>2300000</v>
      </c>
      <c r="M2999" s="1">
        <v>49620</v>
      </c>
      <c r="N2999" t="s">
        <v>8913</v>
      </c>
      <c r="O2999">
        <v>88</v>
      </c>
      <c r="P2999">
        <f>VLOOKUP(D2999,CPI[],2,FALSE)</f>
        <v>156.9</v>
      </c>
      <c r="Q2999" s="5">
        <f>SUM(Movie[[#This Row],[gross]]*((VLOOKUP(2024,CPI[],2,FALSE))/Movie[[#This Row],[CPI numbers]]))</f>
        <v>99208.374760994251</v>
      </c>
      <c r="R2999" s="4">
        <f>IF(Movie[[#This Row],[budget]]=0,0,SUM((Movie[[#This Row],[gross]]-Movie[[#This Row],[budget]])/Movie[[#This Row],[budget]]))</f>
        <v>-0.97842608695652178</v>
      </c>
    </row>
    <row r="3000" spans="1:18" x14ac:dyDescent="0.3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 s="1">
        <v>26491793</v>
      </c>
      <c r="N3000" t="s">
        <v>8000</v>
      </c>
      <c r="O3000">
        <v>101</v>
      </c>
      <c r="P3000">
        <f>VLOOKUP(D3000,CPI[],2,FALSE)</f>
        <v>156.9</v>
      </c>
      <c r="Q3000" s="5">
        <f>SUM(Movie[[#This Row],[gross]]*((VLOOKUP(2024,CPI[],2,FALSE))/Movie[[#This Row],[CPI numbers]]))</f>
        <v>52966701.492033139</v>
      </c>
      <c r="R3000" s="4">
        <f>IF(Movie[[#This Row],[budget]]=0,0,SUM((Movie[[#This Row],[gross]]-Movie[[#This Row],[budget]])/Movie[[#This Row],[budget]]))</f>
        <v>0</v>
      </c>
    </row>
    <row r="3001" spans="1:18" x14ac:dyDescent="0.3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 s="1">
        <v>30000000</v>
      </c>
      <c r="M3001" s="1">
        <v>31387164</v>
      </c>
      <c r="N3001" t="s">
        <v>1426</v>
      </c>
      <c r="O3001">
        <v>100</v>
      </c>
      <c r="P3001">
        <f>VLOOKUP(D3001,CPI[],2,FALSE)</f>
        <v>156.9</v>
      </c>
      <c r="Q3001" s="5">
        <f>SUM(Movie[[#This Row],[gross]]*((VLOOKUP(2024,CPI[],2,FALSE))/Movie[[#This Row],[CPI numbers]]))</f>
        <v>62754323.434034407</v>
      </c>
      <c r="R3001" s="4">
        <f>IF(Movie[[#This Row],[budget]]=0,0,SUM((Movie[[#This Row],[gross]]-Movie[[#This Row],[budget]])/Movie[[#This Row],[budget]]))</f>
        <v>4.6238799999999997E-2</v>
      </c>
    </row>
    <row r="3002" spans="1:18" x14ac:dyDescent="0.3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 s="1">
        <v>3124440</v>
      </c>
      <c r="N3002" t="s">
        <v>7526</v>
      </c>
      <c r="O3002">
        <v>99</v>
      </c>
      <c r="P3002">
        <f>VLOOKUP(D3002,CPI[],2,FALSE)</f>
        <v>156.9</v>
      </c>
      <c r="Q3002" s="5">
        <f>SUM(Movie[[#This Row],[gross]]*((VLOOKUP(2024,CPI[],2,FALSE))/Movie[[#This Row],[CPI numbers]]))</f>
        <v>6246888.6424474176</v>
      </c>
      <c r="R3002" s="4">
        <f>IF(Movie[[#This Row],[budget]]=0,0,SUM((Movie[[#This Row],[gross]]-Movie[[#This Row],[budget]])/Movie[[#This Row],[budget]]))</f>
        <v>0</v>
      </c>
    </row>
    <row r="3003" spans="1:18" x14ac:dyDescent="0.3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 s="1">
        <v>2372744</v>
      </c>
      <c r="N3003" t="s">
        <v>3700</v>
      </c>
      <c r="O3003">
        <v>126</v>
      </c>
      <c r="P3003">
        <f>VLOOKUP(D3003,CPI[],2,FALSE)</f>
        <v>156.9</v>
      </c>
      <c r="Q3003" s="5">
        <f>SUM(Movie[[#This Row],[gross]]*((VLOOKUP(2024,CPI[],2,FALSE))/Movie[[#This Row],[CPI numbers]]))</f>
        <v>4743975.7348629693</v>
      </c>
      <c r="R3003" s="4">
        <f>IF(Movie[[#This Row],[budget]]=0,0,SUM((Movie[[#This Row],[gross]]-Movie[[#This Row],[budget]])/Movie[[#This Row],[budget]]))</f>
        <v>0</v>
      </c>
    </row>
    <row r="3004" spans="1:18" x14ac:dyDescent="0.3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 s="1">
        <v>25000000</v>
      </c>
      <c r="M3004" s="1">
        <v>15094530</v>
      </c>
      <c r="N3004" t="s">
        <v>2026</v>
      </c>
      <c r="O3004">
        <v>96</v>
      </c>
      <c r="P3004">
        <f>VLOOKUP(D3004,CPI[],2,FALSE)</f>
        <v>156.9</v>
      </c>
      <c r="Q3004" s="5">
        <f>SUM(Movie[[#This Row],[gross]]*((VLOOKUP(2024,CPI[],2,FALSE))/Movie[[#This Row],[CPI numbers]]))</f>
        <v>30179439.521988526</v>
      </c>
      <c r="R3004" s="4">
        <f>IF(Movie[[#This Row],[budget]]=0,0,SUM((Movie[[#This Row],[gross]]-Movie[[#This Row],[budget]])/Movie[[#This Row],[budget]]))</f>
        <v>-0.39621879999999998</v>
      </c>
    </row>
    <row r="3005" spans="1:18" x14ac:dyDescent="0.3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 s="1">
        <v>40000000</v>
      </c>
      <c r="M3005" s="1">
        <v>20340204</v>
      </c>
      <c r="N3005" t="s">
        <v>5109</v>
      </c>
      <c r="O3005">
        <v>111</v>
      </c>
      <c r="P3005">
        <f>VLOOKUP(D3005,CPI[],2,FALSE)</f>
        <v>156.9</v>
      </c>
      <c r="Q3005" s="5">
        <f>SUM(Movie[[#This Row],[gross]]*((VLOOKUP(2024,CPI[],2,FALSE))/Movie[[#This Row],[CPI numbers]]))</f>
        <v>40667444.19885277</v>
      </c>
      <c r="R3005" s="4">
        <f>IF(Movie[[#This Row],[budget]]=0,0,SUM((Movie[[#This Row],[gross]]-Movie[[#This Row],[budget]])/Movie[[#This Row],[budget]]))</f>
        <v>-0.49149490000000001</v>
      </c>
    </row>
    <row r="3006" spans="1:18" x14ac:dyDescent="0.3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 s="1">
        <v>9889670</v>
      </c>
      <c r="N3006" t="s">
        <v>44</v>
      </c>
      <c r="O3006">
        <v>113</v>
      </c>
      <c r="P3006">
        <f>VLOOKUP(D3006,CPI[],2,FALSE)</f>
        <v>156.9</v>
      </c>
      <c r="Q3006" s="5">
        <f>SUM(Movie[[#This Row],[gross]]*((VLOOKUP(2024,CPI[],2,FALSE))/Movie[[#This Row],[CPI numbers]]))</f>
        <v>19773036.832377307</v>
      </c>
      <c r="R3006" s="4">
        <f>IF(Movie[[#This Row],[budget]]=0,0,SUM((Movie[[#This Row],[gross]]-Movie[[#This Row],[budget]])/Movie[[#This Row],[budget]]))</f>
        <v>0</v>
      </c>
    </row>
    <row r="3007" spans="1:18" x14ac:dyDescent="0.3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 s="1">
        <v>8008255</v>
      </c>
      <c r="N3007" t="s">
        <v>9410</v>
      </c>
      <c r="O3007">
        <v>91</v>
      </c>
      <c r="P3007">
        <f>VLOOKUP(D3007,CPI[],2,FALSE)</f>
        <v>156.9</v>
      </c>
      <c r="Q3007" s="5">
        <f>SUM(Movie[[#This Row],[gross]]*((VLOOKUP(2024,CPI[],2,FALSE))/Movie[[#This Row],[CPI numbers]]))</f>
        <v>16011405.949649457</v>
      </c>
      <c r="R3007" s="4">
        <f>IF(Movie[[#This Row],[budget]]=0,0,SUM((Movie[[#This Row],[gross]]-Movie[[#This Row],[budget]])/Movie[[#This Row],[budget]]))</f>
        <v>0</v>
      </c>
    </row>
    <row r="3008" spans="1:18" x14ac:dyDescent="0.3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 s="1">
        <v>5000000</v>
      </c>
      <c r="M3008" s="1">
        <v>588621</v>
      </c>
      <c r="N3008" t="s">
        <v>5255</v>
      </c>
      <c r="O3008">
        <v>134</v>
      </c>
      <c r="P3008">
        <f>VLOOKUP(D3008,CPI[],2,FALSE)</f>
        <v>156.9</v>
      </c>
      <c r="Q3008" s="5">
        <f>SUM(Movie[[#This Row],[gross]]*((VLOOKUP(2024,CPI[],2,FALSE))/Movie[[#This Row],[CPI numbers]]))</f>
        <v>1176866.8432122369</v>
      </c>
      <c r="R3008" s="4">
        <f>IF(Movie[[#This Row],[budget]]=0,0,SUM((Movie[[#This Row],[gross]]-Movie[[#This Row],[budget]])/Movie[[#This Row],[budget]]))</f>
        <v>-0.88227580000000005</v>
      </c>
    </row>
    <row r="3009" spans="1:18" x14ac:dyDescent="0.3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 s="1">
        <v>47000000</v>
      </c>
      <c r="M3009" s="1">
        <v>12379402</v>
      </c>
      <c r="N3009" t="s">
        <v>9414</v>
      </c>
      <c r="O3009">
        <v>108</v>
      </c>
      <c r="P3009">
        <f>VLOOKUP(D3009,CPI[],2,FALSE)</f>
        <v>156.9</v>
      </c>
      <c r="Q3009" s="5">
        <f>SUM(Movie[[#This Row],[gross]]*((VLOOKUP(2024,CPI[],2,FALSE))/Movie[[#This Row],[CPI numbers]]))</f>
        <v>24750914.005098786</v>
      </c>
      <c r="R3009" s="4">
        <f>IF(Movie[[#This Row],[budget]]=0,0,SUM((Movie[[#This Row],[gross]]-Movie[[#This Row],[budget]])/Movie[[#This Row],[budget]]))</f>
        <v>-0.73660846808510638</v>
      </c>
    </row>
    <row r="3010" spans="1:18" x14ac:dyDescent="0.3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 s="1">
        <v>21500000</v>
      </c>
      <c r="M3010" s="1">
        <v>22313201</v>
      </c>
      <c r="N3010" t="s">
        <v>9417</v>
      </c>
      <c r="O3010">
        <v>101</v>
      </c>
      <c r="P3010">
        <f>VLOOKUP(D3010,CPI[],2,FALSE)</f>
        <v>156.9</v>
      </c>
      <c r="Q3010" s="5">
        <f>SUM(Movie[[#This Row],[gross]]*((VLOOKUP(2024,CPI[],2,FALSE))/Movie[[#This Row],[CPI numbers]]))</f>
        <v>44612180.711918414</v>
      </c>
      <c r="R3010" s="4">
        <f>IF(Movie[[#This Row],[budget]]=0,0,SUM((Movie[[#This Row],[gross]]-Movie[[#This Row],[budget]])/Movie[[#This Row],[budget]]))</f>
        <v>3.7823302325581398E-2</v>
      </c>
    </row>
    <row r="3011" spans="1:18" x14ac:dyDescent="0.3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 s="1">
        <v>39000000</v>
      </c>
      <c r="M3011" s="1">
        <v>37956793</v>
      </c>
      <c r="N3011" t="s">
        <v>4878</v>
      </c>
      <c r="O3011">
        <v>93</v>
      </c>
      <c r="P3011">
        <f>VLOOKUP(D3011,CPI[],2,FALSE)</f>
        <v>156.9</v>
      </c>
      <c r="Q3011" s="5">
        <f>SUM(Movie[[#This Row],[gross]]*((VLOOKUP(2024,CPI[],2,FALSE))/Movie[[#This Row],[CPI numbers]]))</f>
        <v>75889394.289993614</v>
      </c>
      <c r="R3011" s="4">
        <f>IF(Movie[[#This Row],[budget]]=0,0,SUM((Movie[[#This Row],[gross]]-Movie[[#This Row],[budget]])/Movie[[#This Row],[budget]]))</f>
        <v>-2.6748897435897437E-2</v>
      </c>
    </row>
    <row r="3012" spans="1:18" x14ac:dyDescent="0.3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 s="1">
        <v>25000000</v>
      </c>
      <c r="M3012" s="1">
        <v>5009305</v>
      </c>
      <c r="N3012" t="s">
        <v>9422</v>
      </c>
      <c r="O3012">
        <v>132</v>
      </c>
      <c r="P3012">
        <f>VLOOKUP(D3012,CPI[],2,FALSE)</f>
        <v>156.9</v>
      </c>
      <c r="Q3012" s="5">
        <f>SUM(Movie[[#This Row],[gross]]*((VLOOKUP(2024,CPI[],2,FALSE))/Movie[[#This Row],[CPI numbers]]))</f>
        <v>10015417.326322498</v>
      </c>
      <c r="R3012" s="4">
        <f>IF(Movie[[#This Row],[budget]]=0,0,SUM((Movie[[#This Row],[gross]]-Movie[[#This Row],[budget]])/Movie[[#This Row],[budget]]))</f>
        <v>-0.7996278</v>
      </c>
    </row>
    <row r="3013" spans="1:18" x14ac:dyDescent="0.3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  <c r="P3013">
        <f>VLOOKUP(D3013,CPI[],2,FALSE)</f>
        <v>156.9</v>
      </c>
      <c r="Q3013" s="5">
        <f>SUM(Movie[[#This Row],[gross]]*((VLOOKUP(2024,CPI[],2,FALSE))/Movie[[#This Row],[CPI numbers]]))</f>
        <v>0</v>
      </c>
      <c r="R3013" s="4">
        <f>IF(Movie[[#This Row],[budget]]=0,0,SUM((Movie[[#This Row],[gross]]-Movie[[#This Row],[budget]])/Movie[[#This Row],[budget]]))</f>
        <v>0</v>
      </c>
    </row>
    <row r="3014" spans="1:18" x14ac:dyDescent="0.3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 s="1">
        <v>1875527</v>
      </c>
      <c r="N3014" t="s">
        <v>8819</v>
      </c>
      <c r="O3014">
        <v>103</v>
      </c>
      <c r="P3014">
        <f>VLOOKUP(D3014,CPI[],2,FALSE)</f>
        <v>156.9</v>
      </c>
      <c r="Q3014" s="5">
        <f>SUM(Movie[[#This Row],[gross]]*((VLOOKUP(2024,CPI[],2,FALSE))/Movie[[#This Row],[CPI numbers]]))</f>
        <v>3749858.6354365833</v>
      </c>
      <c r="R3014" s="4">
        <f>IF(Movie[[#This Row],[budget]]=0,0,SUM((Movie[[#This Row],[gross]]-Movie[[#This Row],[budget]])/Movie[[#This Row],[budget]]))</f>
        <v>0</v>
      </c>
    </row>
    <row r="3015" spans="1:18" x14ac:dyDescent="0.3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 s="1">
        <v>21508</v>
      </c>
      <c r="N3015" t="s">
        <v>9432</v>
      </c>
      <c r="O3015">
        <v>122</v>
      </c>
      <c r="P3015">
        <f>VLOOKUP(D3015,CPI[],2,FALSE)</f>
        <v>156.9</v>
      </c>
      <c r="Q3015" s="5">
        <f>SUM(Movie[[#This Row],[gross]]*((VLOOKUP(2024,CPI[],2,FALSE))/Movie[[#This Row],[CPI numbers]]))</f>
        <v>43002.291905672399</v>
      </c>
      <c r="R3015" s="4">
        <f>IF(Movie[[#This Row],[budget]]=0,0,SUM((Movie[[#This Row],[gross]]-Movie[[#This Row],[budget]])/Movie[[#This Row],[budget]]))</f>
        <v>0</v>
      </c>
    </row>
    <row r="3016" spans="1:18" x14ac:dyDescent="0.3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 s="1">
        <v>8620678</v>
      </c>
      <c r="N3016" t="s">
        <v>9435</v>
      </c>
      <c r="O3016">
        <v>82</v>
      </c>
      <c r="P3016">
        <f>VLOOKUP(D3016,CPI[],2,FALSE)</f>
        <v>156.9</v>
      </c>
      <c r="Q3016" s="5">
        <f>SUM(Movie[[#This Row],[gross]]*((VLOOKUP(2024,CPI[],2,FALSE))/Movie[[#This Row],[CPI numbers]]))</f>
        <v>17235861.622689608</v>
      </c>
      <c r="R3016" s="4">
        <f>IF(Movie[[#This Row],[budget]]=0,0,SUM((Movie[[#This Row],[gross]]-Movie[[#This Row],[budget]])/Movie[[#This Row],[budget]]))</f>
        <v>0</v>
      </c>
    </row>
    <row r="3017" spans="1:18" x14ac:dyDescent="0.3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 s="1">
        <v>12000000</v>
      </c>
      <c r="M3017" s="1">
        <v>4939939</v>
      </c>
      <c r="N3017" t="s">
        <v>9439</v>
      </c>
      <c r="O3017">
        <v>108</v>
      </c>
      <c r="P3017">
        <f>VLOOKUP(D3017,CPI[],2,FALSE)</f>
        <v>156.9</v>
      </c>
      <c r="Q3017" s="5">
        <f>SUM(Movie[[#This Row],[gross]]*((VLOOKUP(2024,CPI[],2,FALSE))/Movie[[#This Row],[CPI numbers]]))</f>
        <v>9876729.5366475452</v>
      </c>
      <c r="R3017" s="4">
        <f>IF(Movie[[#This Row],[budget]]=0,0,SUM((Movie[[#This Row],[gross]]-Movie[[#This Row],[budget]])/Movie[[#This Row],[budget]]))</f>
        <v>-0.58833841666666664</v>
      </c>
    </row>
    <row r="3018" spans="1:18" x14ac:dyDescent="0.3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 s="1">
        <v>12767815</v>
      </c>
      <c r="N3018" t="s">
        <v>8938</v>
      </c>
      <c r="O3018">
        <v>129</v>
      </c>
      <c r="P3018">
        <f>VLOOKUP(D3018,CPI[],2,FALSE)</f>
        <v>156.9</v>
      </c>
      <c r="Q3018" s="5">
        <f>SUM(Movie[[#This Row],[gross]]*((VLOOKUP(2024,CPI[],2,FALSE))/Movie[[#This Row],[CPI numbers]]))</f>
        <v>25527492.450605478</v>
      </c>
      <c r="R3018" s="4">
        <f>IF(Movie[[#This Row],[budget]]=0,0,SUM((Movie[[#This Row],[gross]]-Movie[[#This Row],[budget]])/Movie[[#This Row],[budget]]))</f>
        <v>0</v>
      </c>
    </row>
    <row r="3019" spans="1:18" x14ac:dyDescent="0.3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 s="1">
        <v>30000000</v>
      </c>
      <c r="M3019" s="1">
        <v>8315693</v>
      </c>
      <c r="N3019" t="s">
        <v>9443</v>
      </c>
      <c r="O3019">
        <v>93</v>
      </c>
      <c r="P3019">
        <f>VLOOKUP(D3019,CPI[],2,FALSE)</f>
        <v>156.9</v>
      </c>
      <c r="Q3019" s="5">
        <f>SUM(Movie[[#This Row],[gross]]*((VLOOKUP(2024,CPI[],2,FALSE))/Movie[[#This Row],[CPI numbers]]))</f>
        <v>16626086.004461439</v>
      </c>
      <c r="R3019" s="4">
        <f>IF(Movie[[#This Row],[budget]]=0,0,SUM((Movie[[#This Row],[gross]]-Movie[[#This Row],[budget]])/Movie[[#This Row],[budget]]))</f>
        <v>-0.72281023333333339</v>
      </c>
    </row>
    <row r="3020" spans="1:18" x14ac:dyDescent="0.3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 s="1">
        <v>32212</v>
      </c>
      <c r="N3020" t="s">
        <v>7312</v>
      </c>
      <c r="O3020">
        <v>92</v>
      </c>
      <c r="P3020">
        <f>VLOOKUP(D3020,CPI[],2,FALSE)</f>
        <v>156.9</v>
      </c>
      <c r="Q3020" s="5">
        <f>SUM(Movie[[#This Row],[gross]]*((VLOOKUP(2024,CPI[],2,FALSE))/Movie[[#This Row],[CPI numbers]]))</f>
        <v>64403.469725940085</v>
      </c>
      <c r="R3020" s="4">
        <f>IF(Movie[[#This Row],[budget]]=0,0,SUM((Movie[[#This Row],[gross]]-Movie[[#This Row],[budget]])/Movie[[#This Row],[budget]]))</f>
        <v>0</v>
      </c>
    </row>
    <row r="3021" spans="1:18" x14ac:dyDescent="0.3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 s="1">
        <v>10658278</v>
      </c>
      <c r="N3021" t="s">
        <v>4531</v>
      </c>
      <c r="O3021">
        <v>96</v>
      </c>
      <c r="P3021">
        <f>VLOOKUP(D3021,CPI[],2,FALSE)</f>
        <v>156.9</v>
      </c>
      <c r="Q3021" s="5">
        <f>SUM(Movie[[#This Row],[gross]]*((VLOOKUP(2024,CPI[],2,FALSE))/Movie[[#This Row],[CPI numbers]]))</f>
        <v>21309762.961121731</v>
      </c>
      <c r="R3021" s="4">
        <f>IF(Movie[[#This Row],[budget]]=0,0,SUM((Movie[[#This Row],[gross]]-Movie[[#This Row],[budget]])/Movie[[#This Row],[budget]]))</f>
        <v>0</v>
      </c>
    </row>
    <row r="3022" spans="1:18" x14ac:dyDescent="0.3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 s="1">
        <v>25000000</v>
      </c>
      <c r="M3022" s="1">
        <v>2491989</v>
      </c>
      <c r="N3022" t="s">
        <v>4878</v>
      </c>
      <c r="O3022">
        <v>94</v>
      </c>
      <c r="P3022">
        <f>VLOOKUP(D3022,CPI[],2,FALSE)</f>
        <v>156.9</v>
      </c>
      <c r="Q3022" s="5">
        <f>SUM(Movie[[#This Row],[gross]]*((VLOOKUP(2024,CPI[],2,FALSE))/Movie[[#This Row],[CPI numbers]]))</f>
        <v>4982389.7342256205</v>
      </c>
      <c r="R3022" s="4">
        <f>IF(Movie[[#This Row],[budget]]=0,0,SUM((Movie[[#This Row],[gross]]-Movie[[#This Row],[budget]])/Movie[[#This Row],[budget]]))</f>
        <v>-0.90032044</v>
      </c>
    </row>
    <row r="3023" spans="1:18" x14ac:dyDescent="0.3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 s="1">
        <v>12500000</v>
      </c>
      <c r="M3023" s="1">
        <v>1227324</v>
      </c>
      <c r="N3023" t="s">
        <v>9452</v>
      </c>
      <c r="O3023">
        <v>99</v>
      </c>
      <c r="P3023">
        <f>VLOOKUP(D3023,CPI[],2,FALSE)</f>
        <v>156.9</v>
      </c>
      <c r="Q3023" s="5">
        <f>SUM(Movie[[#This Row],[gross]]*((VLOOKUP(2024,CPI[],2,FALSE))/Movie[[#This Row],[CPI numbers]]))</f>
        <v>2453865.7667304012</v>
      </c>
      <c r="R3023" s="4">
        <f>IF(Movie[[#This Row],[budget]]=0,0,SUM((Movie[[#This Row],[gross]]-Movie[[#This Row],[budget]])/Movie[[#This Row],[budget]]))</f>
        <v>-0.90181407999999996</v>
      </c>
    </row>
    <row r="3024" spans="1:18" x14ac:dyDescent="0.3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 s="1">
        <v>2654308</v>
      </c>
      <c r="N3024" t="s">
        <v>44</v>
      </c>
      <c r="O3024">
        <v>89</v>
      </c>
      <c r="P3024">
        <f>VLOOKUP(D3024,CPI[],2,FALSE)</f>
        <v>156.9</v>
      </c>
      <c r="Q3024" s="5">
        <f>SUM(Movie[[#This Row],[gross]]*((VLOOKUP(2024,CPI[],2,FALSE))/Movie[[#This Row],[CPI numbers]]))</f>
        <v>5306924.2804333968</v>
      </c>
      <c r="R3024" s="4">
        <f>IF(Movie[[#This Row],[budget]]=0,0,SUM((Movie[[#This Row],[gross]]-Movie[[#This Row],[budget]])/Movie[[#This Row],[budget]]))</f>
        <v>0</v>
      </c>
    </row>
    <row r="3025" spans="1:18" x14ac:dyDescent="0.3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 s="1">
        <v>21302121</v>
      </c>
      <c r="N3025" t="s">
        <v>2100</v>
      </c>
      <c r="O3025">
        <v>86</v>
      </c>
      <c r="P3025">
        <f>VLOOKUP(D3025,CPI[],2,FALSE)</f>
        <v>156.9</v>
      </c>
      <c r="Q3025" s="5">
        <f>SUM(Movie[[#This Row],[gross]]*((VLOOKUP(2024,CPI[],2,FALSE))/Movie[[#This Row],[CPI numbers]]))</f>
        <v>42590665.122370936</v>
      </c>
      <c r="R3025" s="4">
        <f>IF(Movie[[#This Row],[budget]]=0,0,SUM((Movie[[#This Row],[gross]]-Movie[[#This Row],[budget]])/Movie[[#This Row],[budget]]))</f>
        <v>0</v>
      </c>
    </row>
    <row r="3026" spans="1:18" x14ac:dyDescent="0.3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 s="1">
        <v>250000</v>
      </c>
      <c r="M3026" s="1">
        <v>10580</v>
      </c>
      <c r="N3026" t="s">
        <v>9460</v>
      </c>
      <c r="O3026">
        <v>96</v>
      </c>
      <c r="P3026">
        <f>VLOOKUP(D3026,CPI[],2,FALSE)</f>
        <v>156.9</v>
      </c>
      <c r="Q3026" s="5">
        <f>SUM(Movie[[#This Row],[gross]]*((VLOOKUP(2024,CPI[],2,FALSE))/Movie[[#This Row],[CPI numbers]]))</f>
        <v>21153.256851497768</v>
      </c>
      <c r="R3026" s="4">
        <f>IF(Movie[[#This Row],[budget]]=0,0,SUM((Movie[[#This Row],[gross]]-Movie[[#This Row],[budget]])/Movie[[#This Row],[budget]]))</f>
        <v>-0.95767999999999998</v>
      </c>
    </row>
    <row r="3027" spans="1:18" x14ac:dyDescent="0.3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 s="1">
        <v>712095</v>
      </c>
      <c r="N3027" t="s">
        <v>6331</v>
      </c>
      <c r="O3027">
        <v>100</v>
      </c>
      <c r="P3027">
        <f>VLOOKUP(D3027,CPI[],2,FALSE)</f>
        <v>156.9</v>
      </c>
      <c r="Q3027" s="5">
        <f>SUM(Movie[[#This Row],[gross]]*((VLOOKUP(2024,CPI[],2,FALSE))/Movie[[#This Row],[CPI numbers]]))</f>
        <v>1423736.1472275334</v>
      </c>
      <c r="R3027" s="4">
        <f>IF(Movie[[#This Row],[budget]]=0,0,SUM((Movie[[#This Row],[gross]]-Movie[[#This Row],[budget]])/Movie[[#This Row],[budget]]))</f>
        <v>0</v>
      </c>
    </row>
    <row r="3028" spans="1:18" x14ac:dyDescent="0.3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 s="1">
        <v>23000000</v>
      </c>
      <c r="M3028" s="1">
        <v>11829959</v>
      </c>
      <c r="N3028" t="s">
        <v>5109</v>
      </c>
      <c r="O3028">
        <v>109</v>
      </c>
      <c r="P3028">
        <f>VLOOKUP(D3028,CPI[],2,FALSE)</f>
        <v>156.9</v>
      </c>
      <c r="Q3028" s="5">
        <f>SUM(Movie[[#This Row],[gross]]*((VLOOKUP(2024,CPI[],2,FALSE))/Movie[[#This Row],[CPI numbers]]))</f>
        <v>23652378.191841934</v>
      </c>
      <c r="R3028" s="4">
        <f>IF(Movie[[#This Row],[budget]]=0,0,SUM((Movie[[#This Row],[gross]]-Movie[[#This Row],[budget]])/Movie[[#This Row],[budget]]))</f>
        <v>-0.48565395652173915</v>
      </c>
    </row>
    <row r="3029" spans="1:18" x14ac:dyDescent="0.3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 s="1">
        <v>3486957</v>
      </c>
      <c r="N3029" t="s">
        <v>118</v>
      </c>
      <c r="O3029">
        <v>123</v>
      </c>
      <c r="P3029">
        <f>VLOOKUP(D3029,CPI[],2,FALSE)</f>
        <v>156.9</v>
      </c>
      <c r="Q3029" s="5">
        <f>SUM(Movie[[#This Row],[gross]]*((VLOOKUP(2024,CPI[],2,FALSE))/Movie[[#This Row],[CPI numbers]]))</f>
        <v>6971691.5927342251</v>
      </c>
      <c r="R3029" s="4">
        <f>IF(Movie[[#This Row],[budget]]=0,0,SUM((Movie[[#This Row],[gross]]-Movie[[#This Row],[budget]])/Movie[[#This Row],[budget]]))</f>
        <v>0</v>
      </c>
    </row>
    <row r="3030" spans="1:18" x14ac:dyDescent="0.3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 s="1">
        <v>12844057</v>
      </c>
      <c r="N3030" t="s">
        <v>5721</v>
      </c>
      <c r="O3030">
        <v>114</v>
      </c>
      <c r="P3030">
        <f>VLOOKUP(D3030,CPI[],2,FALSE)</f>
        <v>156.9</v>
      </c>
      <c r="Q3030" s="5">
        <f>SUM(Movie[[#This Row],[gross]]*((VLOOKUP(2024,CPI[],2,FALSE))/Movie[[#This Row],[CPI numbers]]))</f>
        <v>25679927.857871253</v>
      </c>
      <c r="R3030" s="4">
        <f>IF(Movie[[#This Row],[budget]]=0,0,SUM((Movie[[#This Row],[gross]]-Movie[[#This Row],[budget]])/Movie[[#This Row],[budget]]))</f>
        <v>0</v>
      </c>
    </row>
    <row r="3031" spans="1:18" x14ac:dyDescent="0.3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 s="1">
        <v>1007822</v>
      </c>
      <c r="N3031" t="s">
        <v>9474</v>
      </c>
      <c r="O3031">
        <v>93</v>
      </c>
      <c r="P3031">
        <f>VLOOKUP(D3031,CPI[],2,FALSE)</f>
        <v>156.9</v>
      </c>
      <c r="Q3031" s="5">
        <f>SUM(Movie[[#This Row],[gross]]*((VLOOKUP(2024,CPI[],2,FALSE))/Movie[[#This Row],[CPI numbers]]))</f>
        <v>2015001.6660293178</v>
      </c>
      <c r="R3031" s="4">
        <f>IF(Movie[[#This Row],[budget]]=0,0,SUM((Movie[[#This Row],[gross]]-Movie[[#This Row],[budget]])/Movie[[#This Row],[budget]]))</f>
        <v>0</v>
      </c>
    </row>
    <row r="3032" spans="1:18" x14ac:dyDescent="0.3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 s="1">
        <v>25372294</v>
      </c>
      <c r="N3032" t="s">
        <v>9478</v>
      </c>
      <c r="O3032">
        <v>113</v>
      </c>
      <c r="P3032">
        <f>VLOOKUP(D3032,CPI[],2,FALSE)</f>
        <v>156.9</v>
      </c>
      <c r="Q3032" s="5">
        <f>SUM(Movie[[#This Row],[gross]]*((VLOOKUP(2024,CPI[],2,FALSE))/Movie[[#This Row],[CPI numbers]]))</f>
        <v>50728417.00318674</v>
      </c>
      <c r="R3032" s="4">
        <f>IF(Movie[[#This Row],[budget]]=0,0,SUM((Movie[[#This Row],[gross]]-Movie[[#This Row],[budget]])/Movie[[#This Row],[budget]]))</f>
        <v>0</v>
      </c>
    </row>
    <row r="3033" spans="1:18" x14ac:dyDescent="0.3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 s="1">
        <v>16000000</v>
      </c>
      <c r="M3033" s="1">
        <v>2021348</v>
      </c>
      <c r="N3033" t="s">
        <v>839</v>
      </c>
      <c r="O3033">
        <v>125</v>
      </c>
      <c r="P3033">
        <f>VLOOKUP(D3033,CPI[],2,FALSE)</f>
        <v>156.9</v>
      </c>
      <c r="Q3033" s="5">
        <f>SUM(Movie[[#This Row],[gross]]*((VLOOKUP(2024,CPI[],2,FALSE))/Movie[[#This Row],[CPI numbers]]))</f>
        <v>4041407.6966220518</v>
      </c>
      <c r="R3033" s="4">
        <f>IF(Movie[[#This Row],[budget]]=0,0,SUM((Movie[[#This Row],[gross]]-Movie[[#This Row],[budget]])/Movie[[#This Row],[budget]]))</f>
        <v>-0.87366575000000002</v>
      </c>
    </row>
    <row r="3034" spans="1:18" x14ac:dyDescent="0.3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 s="1">
        <v>19000000</v>
      </c>
      <c r="M3034" s="1">
        <v>1356828</v>
      </c>
      <c r="N3034" t="s">
        <v>7419</v>
      </c>
      <c r="O3034">
        <v>116</v>
      </c>
      <c r="P3034">
        <f>VLOOKUP(D3034,CPI[],2,FALSE)</f>
        <v>156.9</v>
      </c>
      <c r="Q3034" s="5">
        <f>SUM(Movie[[#This Row],[gross]]*((VLOOKUP(2024,CPI[],2,FALSE))/Movie[[#This Row],[CPI numbers]]))</f>
        <v>2712791.2275334606</v>
      </c>
      <c r="R3034" s="4">
        <f>IF(Movie[[#This Row],[budget]]=0,0,SUM((Movie[[#This Row],[gross]]-Movie[[#This Row],[budget]])/Movie[[#This Row],[budget]]))</f>
        <v>-0.92858799999999997</v>
      </c>
    </row>
    <row r="3035" spans="1:18" x14ac:dyDescent="0.3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 s="1">
        <v>12825141</v>
      </c>
      <c r="N3035" t="s">
        <v>9484</v>
      </c>
      <c r="O3035">
        <v>96</v>
      </c>
      <c r="P3035">
        <f>VLOOKUP(D3035,CPI[],2,FALSE)</f>
        <v>156.9</v>
      </c>
      <c r="Q3035" s="5">
        <f>SUM(Movie[[#This Row],[gross]]*((VLOOKUP(2024,CPI[],2,FALSE))/Movie[[#This Row],[CPI numbers]]))</f>
        <v>25642107.913957931</v>
      </c>
      <c r="R3035" s="4">
        <f>IF(Movie[[#This Row],[budget]]=0,0,SUM((Movie[[#This Row],[gross]]-Movie[[#This Row],[budget]])/Movie[[#This Row],[budget]]))</f>
        <v>0</v>
      </c>
    </row>
    <row r="3036" spans="1:18" x14ac:dyDescent="0.3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 s="1">
        <v>25000000</v>
      </c>
      <c r="M3036" s="1">
        <v>17193231</v>
      </c>
      <c r="N3036" t="s">
        <v>118</v>
      </c>
      <c r="O3036">
        <v>98</v>
      </c>
      <c r="P3036">
        <f>VLOOKUP(D3036,CPI[],2,FALSE)</f>
        <v>156.9</v>
      </c>
      <c r="Q3036" s="5">
        <f>SUM(Movie[[#This Row],[gross]]*((VLOOKUP(2024,CPI[],2,FALSE))/Movie[[#This Row],[CPI numbers]]))</f>
        <v>34375503.917782024</v>
      </c>
      <c r="R3036" s="4">
        <f>IF(Movie[[#This Row],[budget]]=0,0,SUM((Movie[[#This Row],[gross]]-Movie[[#This Row],[budget]])/Movie[[#This Row],[budget]]))</f>
        <v>-0.31227075999999998</v>
      </c>
    </row>
    <row r="3037" spans="1:18" x14ac:dyDescent="0.3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 s="1">
        <v>195170</v>
      </c>
      <c r="N3037" t="s">
        <v>8376</v>
      </c>
      <c r="O3037">
        <v>119</v>
      </c>
      <c r="P3037">
        <f>VLOOKUP(D3037,CPI[],2,FALSE)</f>
        <v>156.9</v>
      </c>
      <c r="Q3037" s="5">
        <f>SUM(Movie[[#This Row],[gross]]*((VLOOKUP(2024,CPI[],2,FALSE))/Movie[[#This Row],[CPI numbers]]))</f>
        <v>390215.6086679413</v>
      </c>
      <c r="R3037" s="4">
        <f>IF(Movie[[#This Row],[budget]]=0,0,SUM((Movie[[#This Row],[gross]]-Movie[[#This Row],[budget]])/Movie[[#This Row],[budget]]))</f>
        <v>0</v>
      </c>
    </row>
    <row r="3038" spans="1:18" x14ac:dyDescent="0.3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 s="1">
        <v>18000000</v>
      </c>
      <c r="M3038" s="1">
        <v>2821671</v>
      </c>
      <c r="N3038" t="s">
        <v>593</v>
      </c>
      <c r="O3038">
        <v>117</v>
      </c>
      <c r="P3038">
        <f>VLOOKUP(D3038,CPI[],2,FALSE)</f>
        <v>156.9</v>
      </c>
      <c r="Q3038" s="5">
        <f>SUM(Movie[[#This Row],[gross]]*((VLOOKUP(2024,CPI[],2,FALSE))/Movie[[#This Row],[CPI numbers]]))</f>
        <v>5641543.6118546836</v>
      </c>
      <c r="R3038" s="4">
        <f>IF(Movie[[#This Row],[budget]]=0,0,SUM((Movie[[#This Row],[gross]]-Movie[[#This Row],[budget]])/Movie[[#This Row],[budget]]))</f>
        <v>-0.84324049999999995</v>
      </c>
    </row>
    <row r="3039" spans="1:18" x14ac:dyDescent="0.3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 s="1">
        <v>684351</v>
      </c>
      <c r="N3039" t="s">
        <v>9494</v>
      </c>
      <c r="O3039">
        <v>90</v>
      </c>
      <c r="P3039">
        <f>VLOOKUP(D3039,CPI[],2,FALSE)</f>
        <v>156.9</v>
      </c>
      <c r="Q3039" s="5">
        <f>SUM(Movie[[#This Row],[gross]]*((VLOOKUP(2024,CPI[],2,FALSE))/Movie[[#This Row],[CPI numbers]]))</f>
        <v>1368265.8298279156</v>
      </c>
      <c r="R3039" s="4">
        <f>IF(Movie[[#This Row],[budget]]=0,0,SUM((Movie[[#This Row],[gross]]-Movie[[#This Row],[budget]])/Movie[[#This Row],[budget]]))</f>
        <v>0</v>
      </c>
    </row>
    <row r="3040" spans="1:18" x14ac:dyDescent="0.3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 s="1">
        <v>1383553</v>
      </c>
      <c r="N3040" t="s">
        <v>9499</v>
      </c>
      <c r="O3040">
        <v>89</v>
      </c>
      <c r="P3040">
        <f>VLOOKUP(D3040,CPI[],2,FALSE)</f>
        <v>156.9</v>
      </c>
      <c r="Q3040" s="5">
        <f>SUM(Movie[[#This Row],[gross]]*((VLOOKUP(2024,CPI[],2,FALSE))/Movie[[#This Row],[CPI numbers]]))</f>
        <v>2766224.1943913316</v>
      </c>
      <c r="R3040" s="4">
        <f>IF(Movie[[#This Row],[budget]]=0,0,SUM((Movie[[#This Row],[gross]]-Movie[[#This Row],[budget]])/Movie[[#This Row],[budget]]))</f>
        <v>0</v>
      </c>
    </row>
    <row r="3041" spans="1:18" x14ac:dyDescent="0.3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 s="1">
        <v>5939449</v>
      </c>
      <c r="N3041" t="s">
        <v>2092</v>
      </c>
      <c r="O3041">
        <v>103</v>
      </c>
      <c r="P3041">
        <f>VLOOKUP(D3041,CPI[],2,FALSE)</f>
        <v>156.9</v>
      </c>
      <c r="Q3041" s="5">
        <f>SUM(Movie[[#This Row],[gross]]*((VLOOKUP(2024,CPI[],2,FALSE))/Movie[[#This Row],[CPI numbers]]))</f>
        <v>11875112.500318673</v>
      </c>
      <c r="R3041" s="4">
        <f>IF(Movie[[#This Row],[budget]]=0,0,SUM((Movie[[#This Row],[gross]]-Movie[[#This Row],[budget]])/Movie[[#This Row],[budget]]))</f>
        <v>0</v>
      </c>
    </row>
    <row r="3042" spans="1:18" x14ac:dyDescent="0.3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 s="1">
        <v>5000000</v>
      </c>
      <c r="M3042" s="1">
        <v>660313</v>
      </c>
      <c r="N3042" t="s">
        <v>9504</v>
      </c>
      <c r="O3042">
        <v>116</v>
      </c>
      <c r="P3042">
        <f>VLOOKUP(D3042,CPI[],2,FALSE)</f>
        <v>156.9</v>
      </c>
      <c r="Q3042" s="5">
        <f>SUM(Movie[[#This Row],[gross]]*((VLOOKUP(2024,CPI[],2,FALSE))/Movie[[#This Row],[CPI numbers]]))</f>
        <v>1320205.1504142764</v>
      </c>
      <c r="R3042" s="4">
        <f>IF(Movie[[#This Row],[budget]]=0,0,SUM((Movie[[#This Row],[gross]]-Movie[[#This Row],[budget]])/Movie[[#This Row],[budget]]))</f>
        <v>-0.86793739999999997</v>
      </c>
    </row>
    <row r="3043" spans="1:18" x14ac:dyDescent="0.3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 s="1">
        <v>9255027</v>
      </c>
      <c r="N3043" t="s">
        <v>8000</v>
      </c>
      <c r="O3043">
        <v>91</v>
      </c>
      <c r="P3043">
        <f>VLOOKUP(D3043,CPI[],2,FALSE)</f>
        <v>156.9</v>
      </c>
      <c r="Q3043" s="5">
        <f>SUM(Movie[[#This Row],[gross]]*((VLOOKUP(2024,CPI[],2,FALSE))/Movie[[#This Row],[CPI numbers]]))</f>
        <v>18504155.321223706</v>
      </c>
      <c r="R3043" s="4">
        <f>IF(Movie[[#This Row],[budget]]=0,0,SUM((Movie[[#This Row],[gross]]-Movie[[#This Row],[budget]])/Movie[[#This Row],[budget]]))</f>
        <v>0</v>
      </c>
    </row>
    <row r="3044" spans="1:18" x14ac:dyDescent="0.3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 s="1">
        <v>24000000</v>
      </c>
      <c r="M3044" s="1">
        <v>4422380</v>
      </c>
      <c r="N3044" t="s">
        <v>9511</v>
      </c>
      <c r="O3044">
        <v>94</v>
      </c>
      <c r="P3044">
        <f>VLOOKUP(D3044,CPI[],2,FALSE)</f>
        <v>156.9</v>
      </c>
      <c r="Q3044" s="5">
        <f>SUM(Movie[[#This Row],[gross]]*((VLOOKUP(2024,CPI[],2,FALSE))/Movie[[#This Row],[CPI numbers]]))</f>
        <v>8841941.402166985</v>
      </c>
      <c r="R3044" s="4">
        <f>IF(Movie[[#This Row],[budget]]=0,0,SUM((Movie[[#This Row],[gross]]-Movie[[#This Row],[budget]])/Movie[[#This Row],[budget]]))</f>
        <v>-0.81573416666666665</v>
      </c>
    </row>
    <row r="3045" spans="1:18" x14ac:dyDescent="0.3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 s="1">
        <v>50000000</v>
      </c>
      <c r="M3045" s="1">
        <v>109423648</v>
      </c>
      <c r="N3045" t="s">
        <v>7571</v>
      </c>
      <c r="O3045">
        <v>129</v>
      </c>
      <c r="P3045">
        <f>VLOOKUP(D3045,CPI[],2,FALSE)</f>
        <v>160.5</v>
      </c>
      <c r="Q3045" s="5">
        <f>SUM(Movie[[#This Row],[gross]]*((VLOOKUP(2024,CPI[],2,FALSE))/Movie[[#This Row],[CPI numbers]]))</f>
        <v>213870394.87601244</v>
      </c>
      <c r="R3045" s="4">
        <f>IF(Movie[[#This Row],[budget]]=0,0,SUM((Movie[[#This Row],[gross]]-Movie[[#This Row],[budget]])/Movie[[#This Row],[budget]]))</f>
        <v>1.1884729599999999</v>
      </c>
    </row>
    <row r="3046" spans="1:18" x14ac:dyDescent="0.3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 s="1">
        <v>15000000</v>
      </c>
      <c r="M3046" s="1">
        <v>43101594</v>
      </c>
      <c r="N3046" t="s">
        <v>2026</v>
      </c>
      <c r="O3046">
        <v>155</v>
      </c>
      <c r="P3046">
        <f>VLOOKUP(D3046,CPI[],2,FALSE)</f>
        <v>160.5</v>
      </c>
      <c r="Q3046" s="5">
        <f>SUM(Movie[[#This Row],[gross]]*((VLOOKUP(2024,CPI[],2,FALSE))/Movie[[#This Row],[CPI numbers]]))</f>
        <v>84242803.973831773</v>
      </c>
      <c r="R3046" s="4">
        <f>IF(Movie[[#This Row],[budget]]=0,0,SUM((Movie[[#This Row],[gross]]-Movie[[#This Row],[budget]])/Movie[[#This Row],[budget]]))</f>
        <v>1.8734396</v>
      </c>
    </row>
    <row r="3047" spans="1:18" x14ac:dyDescent="0.3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 s="1">
        <v>200000000</v>
      </c>
      <c r="M3047" s="1">
        <v>2201647264</v>
      </c>
      <c r="N3047" t="s">
        <v>180</v>
      </c>
      <c r="O3047">
        <v>194</v>
      </c>
      <c r="P3047">
        <f>VLOOKUP(D3047,CPI[],2,FALSE)</f>
        <v>160.5</v>
      </c>
      <c r="Q3047" s="5">
        <f>SUM(Movie[[#This Row],[gross]]*((VLOOKUP(2024,CPI[],2,FALSE))/Movie[[#This Row],[CPI numbers]]))</f>
        <v>4303157300.4161997</v>
      </c>
      <c r="R3047" s="4">
        <f>IF(Movie[[#This Row],[budget]]=0,0,SUM((Movie[[#This Row],[gross]]-Movie[[#This Row],[budget]])/Movie[[#This Row],[budget]]))</f>
        <v>10.00823632</v>
      </c>
    </row>
    <row r="3048" spans="1:18" x14ac:dyDescent="0.3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 s="1">
        <v>93000000</v>
      </c>
      <c r="M3048" s="1">
        <v>263920180</v>
      </c>
      <c r="N3048" t="s">
        <v>31</v>
      </c>
      <c r="O3048">
        <v>126</v>
      </c>
      <c r="P3048">
        <f>VLOOKUP(D3048,CPI[],2,FALSE)</f>
        <v>160.5</v>
      </c>
      <c r="Q3048" s="5">
        <f>SUM(Movie[[#This Row],[gross]]*((VLOOKUP(2024,CPI[],2,FALSE))/Movie[[#This Row],[CPI numbers]]))</f>
        <v>515836513.80685359</v>
      </c>
      <c r="R3048" s="4">
        <f>IF(Movie[[#This Row],[budget]]=0,0,SUM((Movie[[#This Row],[gross]]-Movie[[#This Row],[budget]])/Movie[[#This Row],[budget]]))</f>
        <v>1.8378513978494624</v>
      </c>
    </row>
    <row r="3049" spans="1:18" x14ac:dyDescent="0.3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 s="1">
        <v>16500000</v>
      </c>
      <c r="M3049" s="1">
        <v>67683989</v>
      </c>
      <c r="N3049" t="s">
        <v>6468</v>
      </c>
      <c r="O3049">
        <v>89</v>
      </c>
      <c r="P3049">
        <f>VLOOKUP(D3049,CPI[],2,FALSE)</f>
        <v>160.5</v>
      </c>
      <c r="Q3049" s="5">
        <f>SUM(Movie[[#This Row],[gross]]*((VLOOKUP(2024,CPI[],2,FALSE))/Movie[[#This Row],[CPI numbers]]))</f>
        <v>132289516.19501558</v>
      </c>
      <c r="R3049" s="4">
        <f>IF(Movie[[#This Row],[budget]]=0,0,SUM((Movie[[#This Row],[gross]]-Movie[[#This Row],[budget]])/Movie[[#This Row],[budget]]))</f>
        <v>3.1020599393939392</v>
      </c>
    </row>
    <row r="3050" spans="1:18" x14ac:dyDescent="0.3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 s="1">
        <v>62000000</v>
      </c>
      <c r="M3050" s="1">
        <v>1071255</v>
      </c>
      <c r="N3050" t="s">
        <v>9526</v>
      </c>
      <c r="O3050">
        <v>137</v>
      </c>
      <c r="P3050">
        <f>VLOOKUP(D3050,CPI[],2,FALSE)</f>
        <v>160.5</v>
      </c>
      <c r="Q3050" s="5">
        <f>SUM(Movie[[#This Row],[gross]]*((VLOOKUP(2024,CPI[],2,FALSE))/Movie[[#This Row],[CPI numbers]]))</f>
        <v>2093786.2523364485</v>
      </c>
      <c r="R3050" s="4">
        <f>IF(Movie[[#This Row],[budget]]=0,0,SUM((Movie[[#This Row],[gross]]-Movie[[#This Row],[budget]])/Movie[[#This Row],[budget]]))</f>
        <v>-0.98272169354838712</v>
      </c>
    </row>
    <row r="3051" spans="1:18" x14ac:dyDescent="0.3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 s="1">
        <v>10000000</v>
      </c>
      <c r="M3051" s="1">
        <v>225933435</v>
      </c>
      <c r="N3051" t="s">
        <v>3744</v>
      </c>
      <c r="O3051">
        <v>126</v>
      </c>
      <c r="P3051">
        <f>VLOOKUP(D3051,CPI[],2,FALSE)</f>
        <v>160.5</v>
      </c>
      <c r="Q3051" s="5">
        <f>SUM(Movie[[#This Row],[gross]]*((VLOOKUP(2024,CPI[],2,FALSE))/Movie[[#This Row],[CPI numbers]]))</f>
        <v>441590769.84112149</v>
      </c>
      <c r="R3051" s="4">
        <f>IF(Movie[[#This Row],[budget]]=0,0,SUM((Movie[[#This Row],[gross]]-Movie[[#This Row],[budget]])/Movie[[#This Row],[budget]]))</f>
        <v>21.5933435</v>
      </c>
    </row>
    <row r="3052" spans="1:18" x14ac:dyDescent="0.3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 s="1">
        <v>105000000</v>
      </c>
      <c r="M3052" s="1">
        <v>121214377</v>
      </c>
      <c r="N3052" t="s">
        <v>2100</v>
      </c>
      <c r="O3052">
        <v>129</v>
      </c>
      <c r="P3052">
        <f>VLOOKUP(D3052,CPI[],2,FALSE)</f>
        <v>160.5</v>
      </c>
      <c r="Q3052" s="5">
        <f>SUM(Movie[[#This Row],[gross]]*((VLOOKUP(2024,CPI[],2,FALSE))/Movie[[#This Row],[CPI numbers]]))</f>
        <v>236915576.72834891</v>
      </c>
      <c r="R3052" s="4">
        <f>IF(Movie[[#This Row],[budget]]=0,0,SUM((Movie[[#This Row],[gross]]-Movie[[#This Row],[budget]])/Movie[[#This Row],[budget]]))</f>
        <v>0.1544226380952381</v>
      </c>
    </row>
    <row r="3053" spans="1:18" x14ac:dyDescent="0.3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 s="1">
        <v>57000000</v>
      </c>
      <c r="M3053" s="1">
        <v>152944660</v>
      </c>
      <c r="N3053" t="s">
        <v>23</v>
      </c>
      <c r="O3053">
        <v>144</v>
      </c>
      <c r="P3053">
        <f>VLOOKUP(D3053,CPI[],2,FALSE)</f>
        <v>160.5</v>
      </c>
      <c r="Q3053" s="5">
        <f>SUM(Movie[[#This Row],[gross]]*((VLOOKUP(2024,CPI[],2,FALSE))/Movie[[#This Row],[CPI numbers]]))</f>
        <v>298932958.51713395</v>
      </c>
      <c r="R3053" s="4">
        <f>IF(Movie[[#This Row],[budget]]=0,0,SUM((Movie[[#This Row],[gross]]-Movie[[#This Row],[budget]])/Movie[[#This Row],[budget]]))</f>
        <v>1.683239649122807</v>
      </c>
    </row>
    <row r="3054" spans="1:18" x14ac:dyDescent="0.3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 s="1">
        <v>75000000</v>
      </c>
      <c r="M3054" s="1">
        <v>224012234</v>
      </c>
      <c r="N3054" t="s">
        <v>2092</v>
      </c>
      <c r="O3054">
        <v>115</v>
      </c>
      <c r="P3054">
        <f>VLOOKUP(D3054,CPI[],2,FALSE)</f>
        <v>160.5</v>
      </c>
      <c r="Q3054" s="5">
        <f>SUM(Movie[[#This Row],[gross]]*((VLOOKUP(2024,CPI[],2,FALSE))/Movie[[#This Row],[CPI numbers]]))</f>
        <v>437835749.56884736</v>
      </c>
      <c r="R3054" s="4">
        <f>IF(Movie[[#This Row],[budget]]=0,0,SUM((Movie[[#This Row],[gross]]-Movie[[#This Row],[budget]])/Movie[[#This Row],[budget]]))</f>
        <v>1.9868297866666667</v>
      </c>
    </row>
    <row r="3055" spans="1:18" x14ac:dyDescent="0.3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 s="1">
        <v>12000000</v>
      </c>
      <c r="M3055" s="1">
        <v>39673807</v>
      </c>
      <c r="N3055" t="s">
        <v>3744</v>
      </c>
      <c r="O3055">
        <v>154</v>
      </c>
      <c r="P3055">
        <f>VLOOKUP(D3055,CPI[],2,FALSE)</f>
        <v>160.5</v>
      </c>
      <c r="Q3055" s="5">
        <f>SUM(Movie[[#This Row],[gross]]*((VLOOKUP(2024,CPI[],2,FALSE))/Movie[[#This Row],[CPI numbers]]))</f>
        <v>77543135.550778821</v>
      </c>
      <c r="R3055" s="4">
        <f>IF(Movie[[#This Row],[budget]]=0,0,SUM((Movie[[#This Row],[gross]]-Movie[[#This Row],[budget]])/Movie[[#This Row],[budget]]))</f>
        <v>2.3061505833333333</v>
      </c>
    </row>
    <row r="3056" spans="1:18" x14ac:dyDescent="0.3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 s="1">
        <v>35000000</v>
      </c>
      <c r="M3056" s="1">
        <v>126216940</v>
      </c>
      <c r="N3056" t="s">
        <v>8625</v>
      </c>
      <c r="O3056">
        <v>138</v>
      </c>
      <c r="P3056">
        <f>VLOOKUP(D3056,CPI[],2,FALSE)</f>
        <v>160.5</v>
      </c>
      <c r="Q3056" s="5">
        <f>SUM(Movie[[#This Row],[gross]]*((VLOOKUP(2024,CPI[],2,FALSE))/Movie[[#This Row],[CPI numbers]]))</f>
        <v>246693171.82554516</v>
      </c>
      <c r="R3056" s="4">
        <f>IF(Movie[[#This Row],[budget]]=0,0,SUM((Movie[[#This Row],[gross]]-Movie[[#This Row],[budget]])/Movie[[#This Row],[budget]]))</f>
        <v>2.6061982857142856</v>
      </c>
    </row>
    <row r="3057" spans="1:18" x14ac:dyDescent="0.3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 s="1">
        <v>20000000</v>
      </c>
      <c r="M3057" s="1">
        <v>230098753</v>
      </c>
      <c r="N3057" t="s">
        <v>9546</v>
      </c>
      <c r="O3057">
        <v>116</v>
      </c>
      <c r="P3057">
        <f>VLOOKUP(D3057,CPI[],2,FALSE)</f>
        <v>160.5</v>
      </c>
      <c r="Q3057" s="5">
        <f>SUM(Movie[[#This Row],[gross]]*((VLOOKUP(2024,CPI[],2,FALSE))/Movie[[#This Row],[CPI numbers]]))</f>
        <v>449731955.24049842</v>
      </c>
      <c r="R3057" s="4">
        <f>IF(Movie[[#This Row],[budget]]=0,0,SUM((Movie[[#This Row],[gross]]-Movie[[#This Row],[budget]])/Movie[[#This Row],[budget]]))</f>
        <v>10.50493765</v>
      </c>
    </row>
    <row r="3058" spans="1:18" x14ac:dyDescent="0.3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 s="1">
        <v>90000000</v>
      </c>
      <c r="M3058" s="1">
        <v>171120329</v>
      </c>
      <c r="N3058" t="s">
        <v>23</v>
      </c>
      <c r="O3058">
        <v>150</v>
      </c>
      <c r="P3058">
        <f>VLOOKUP(D3058,CPI[],2,FALSE)</f>
        <v>160.5</v>
      </c>
      <c r="Q3058" s="5">
        <f>SUM(Movie[[#This Row],[gross]]*((VLOOKUP(2024,CPI[],2,FALSE))/Movie[[#This Row],[CPI numbers]]))</f>
        <v>334457614.99875391</v>
      </c>
      <c r="R3058" s="4">
        <f>IF(Movie[[#This Row],[budget]]=0,0,SUM((Movie[[#This Row],[gross]]-Movie[[#This Row],[budget]])/Movie[[#This Row],[budget]]))</f>
        <v>0.90133698888888891</v>
      </c>
    </row>
    <row r="3059" spans="1:18" x14ac:dyDescent="0.3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 s="1">
        <v>90000000</v>
      </c>
      <c r="M3059" s="1">
        <v>589390539</v>
      </c>
      <c r="N3059" t="s">
        <v>31</v>
      </c>
      <c r="O3059">
        <v>98</v>
      </c>
      <c r="P3059">
        <f>VLOOKUP(D3059,CPI[],2,FALSE)</f>
        <v>160.5</v>
      </c>
      <c r="Q3059" s="5">
        <f>SUM(Movie[[#This Row],[gross]]*((VLOOKUP(2024,CPI[],2,FALSE))/Movie[[#This Row],[CPI numbers]]))</f>
        <v>1151973907.0672896</v>
      </c>
      <c r="R3059" s="4">
        <f>IF(Movie[[#This Row],[budget]]=0,0,SUM((Movie[[#This Row],[gross]]-Movie[[#This Row],[budget]])/Movie[[#This Row],[budget]]))</f>
        <v>5.5487837666666664</v>
      </c>
    </row>
    <row r="3060" spans="1:18" x14ac:dyDescent="0.3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 s="1">
        <v>32000000</v>
      </c>
      <c r="M3060" s="1">
        <v>79082515</v>
      </c>
      <c r="N3060" t="s">
        <v>180</v>
      </c>
      <c r="O3060">
        <v>102</v>
      </c>
      <c r="P3060">
        <f>VLOOKUP(D3060,CPI[],2,FALSE)</f>
        <v>160.5</v>
      </c>
      <c r="Q3060" s="5">
        <f>SUM(Movie[[#This Row],[gross]]*((VLOOKUP(2024,CPI[],2,FALSE))/Movie[[#This Row],[CPI numbers]]))</f>
        <v>154568130.56386292</v>
      </c>
      <c r="R3060" s="4">
        <f>IF(Movie[[#This Row],[budget]]=0,0,SUM((Movie[[#This Row],[gross]]-Movie[[#This Row],[budget]])/Movie[[#This Row],[budget]]))</f>
        <v>1.47132859375</v>
      </c>
    </row>
    <row r="3061" spans="1:18" x14ac:dyDescent="0.3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 s="1">
        <v>85000000</v>
      </c>
      <c r="M3061" s="1">
        <v>315156409</v>
      </c>
      <c r="N3061" t="s">
        <v>31</v>
      </c>
      <c r="O3061">
        <v>124</v>
      </c>
      <c r="P3061">
        <f>VLOOKUP(D3061,CPI[],2,FALSE)</f>
        <v>160.5</v>
      </c>
      <c r="Q3061" s="5">
        <f>SUM(Movie[[#This Row],[gross]]*((VLOOKUP(2024,CPI[],2,FALSE))/Movie[[#This Row],[CPI numbers]]))</f>
        <v>615978601.26666665</v>
      </c>
      <c r="R3061" s="4">
        <f>IF(Movie[[#This Row],[budget]]=0,0,SUM((Movie[[#This Row],[gross]]-Movie[[#This Row],[budget]])/Movie[[#This Row],[budget]]))</f>
        <v>2.7077224588235294</v>
      </c>
    </row>
    <row r="3062" spans="1:18" x14ac:dyDescent="0.3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 s="1">
        <v>125000000</v>
      </c>
      <c r="M3062" s="1">
        <v>238235719</v>
      </c>
      <c r="N3062" t="s">
        <v>23</v>
      </c>
      <c r="O3062">
        <v>125</v>
      </c>
      <c r="P3062">
        <f>VLOOKUP(D3062,CPI[],2,FALSE)</f>
        <v>160.5</v>
      </c>
      <c r="Q3062" s="5">
        <f>SUM(Movie[[#This Row],[gross]]*((VLOOKUP(2024,CPI[],2,FALSE))/Movie[[#This Row],[CPI numbers]]))</f>
        <v>465635794.70591897</v>
      </c>
      <c r="R3062" s="4">
        <f>IF(Movie[[#This Row],[budget]]=0,0,SUM((Movie[[#This Row],[gross]]-Movie[[#This Row],[budget]])/Movie[[#This Row],[budget]]))</f>
        <v>0.90588575199999999</v>
      </c>
    </row>
    <row r="3063" spans="1:18" x14ac:dyDescent="0.3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 s="1">
        <v>60000000</v>
      </c>
      <c r="M3063" s="1">
        <v>26673829</v>
      </c>
      <c r="N3063" t="s">
        <v>9563</v>
      </c>
      <c r="O3063">
        <v>96</v>
      </c>
      <c r="P3063">
        <f>VLOOKUP(D3063,CPI[],2,FALSE)</f>
        <v>160.5</v>
      </c>
      <c r="Q3063" s="5">
        <f>SUM(Movie[[#This Row],[gross]]*((VLOOKUP(2024,CPI[],2,FALSE))/Movie[[#This Row],[CPI numbers]]))</f>
        <v>52134455.808722742</v>
      </c>
      <c r="R3063" s="4">
        <f>IF(Movie[[#This Row],[budget]]=0,0,SUM((Movie[[#This Row],[gross]]-Movie[[#This Row],[budget]])/Movie[[#This Row],[budget]]))</f>
        <v>-0.55543618333333333</v>
      </c>
    </row>
    <row r="3064" spans="1:18" x14ac:dyDescent="0.3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 s="1">
        <v>85000000</v>
      </c>
      <c r="M3064" s="1">
        <v>252712101</v>
      </c>
      <c r="N3064" t="s">
        <v>1724</v>
      </c>
      <c r="O3064">
        <v>93</v>
      </c>
      <c r="P3064">
        <f>VLOOKUP(D3064,CPI[],2,FALSE)</f>
        <v>160.5</v>
      </c>
      <c r="Q3064" s="5">
        <f>SUM(Movie[[#This Row],[gross]]*((VLOOKUP(2024,CPI[],2,FALSE))/Movie[[#This Row],[CPI numbers]]))</f>
        <v>493930131.36261684</v>
      </c>
      <c r="R3064" s="4">
        <f>IF(Movie[[#This Row],[budget]]=0,0,SUM((Movie[[#This Row],[gross]]-Movie[[#This Row],[budget]])/Movie[[#This Row],[budget]]))</f>
        <v>1.9730835411764707</v>
      </c>
    </row>
    <row r="3065" spans="1:18" x14ac:dyDescent="0.3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 s="1">
        <v>116000000</v>
      </c>
      <c r="M3065" s="1">
        <v>178127760</v>
      </c>
      <c r="N3065" t="s">
        <v>61</v>
      </c>
      <c r="O3065">
        <v>108</v>
      </c>
      <c r="P3065">
        <f>VLOOKUP(D3065,CPI[],2,FALSE)</f>
        <v>160.5</v>
      </c>
      <c r="Q3065" s="5">
        <f>SUM(Movie[[#This Row],[gross]]*((VLOOKUP(2024,CPI[],2,FALSE))/Movie[[#This Row],[CPI numbers]]))</f>
        <v>348153758.95327103</v>
      </c>
      <c r="R3065" s="4">
        <f>IF(Movie[[#This Row],[budget]]=0,0,SUM((Movie[[#This Row],[gross]]-Movie[[#This Row],[budget]])/Movie[[#This Row],[budget]]))</f>
        <v>0.53558413793103443</v>
      </c>
    </row>
    <row r="3066" spans="1:18" x14ac:dyDescent="0.3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 s="1">
        <v>73000000</v>
      </c>
      <c r="M3066" s="1">
        <v>618638999</v>
      </c>
      <c r="N3066" t="s">
        <v>61</v>
      </c>
      <c r="O3066">
        <v>129</v>
      </c>
      <c r="P3066">
        <f>VLOOKUP(D3066,CPI[],2,FALSE)</f>
        <v>160.5</v>
      </c>
      <c r="Q3066" s="5">
        <f>SUM(Movie[[#This Row],[gross]]*((VLOOKUP(2024,CPI[],2,FALSE))/Movie[[#This Row],[CPI numbers]]))</f>
        <v>1209140523.2791276</v>
      </c>
      <c r="R3066" s="4">
        <f>IF(Movie[[#This Row],[budget]]=0,0,SUM((Movie[[#This Row],[gross]]-Movie[[#This Row],[budget]])/Movie[[#This Row],[budget]]))</f>
        <v>7.4745068356164381</v>
      </c>
    </row>
    <row r="3067" spans="1:18" x14ac:dyDescent="0.3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 s="1">
        <v>169785704</v>
      </c>
      <c r="N3067" t="s">
        <v>7126</v>
      </c>
      <c r="O3067">
        <v>134</v>
      </c>
      <c r="P3067">
        <f>VLOOKUP(D3067,CPI[],2,FALSE)</f>
        <v>160.5</v>
      </c>
      <c r="Q3067" s="5">
        <f>SUM(Movie[[#This Row],[gross]]*((VLOOKUP(2024,CPI[],2,FALSE))/Movie[[#This Row],[CPI numbers]]))</f>
        <v>331849067.56884736</v>
      </c>
      <c r="R3067" s="4">
        <f>IF(Movie[[#This Row],[budget]]=0,0,SUM((Movie[[#This Row],[gross]]-Movie[[#This Row],[budget]])/Movie[[#This Row],[budget]]))</f>
        <v>0</v>
      </c>
    </row>
    <row r="3068" spans="1:18" x14ac:dyDescent="0.3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 s="1">
        <v>24000000</v>
      </c>
      <c r="M3068" s="1">
        <v>172363301</v>
      </c>
      <c r="N3068" t="s">
        <v>8987</v>
      </c>
      <c r="O3068">
        <v>120</v>
      </c>
      <c r="P3068">
        <f>VLOOKUP(D3068,CPI[],2,FALSE)</f>
        <v>160.5</v>
      </c>
      <c r="Q3068" s="5">
        <f>SUM(Movie[[#This Row],[gross]]*((VLOOKUP(2024,CPI[],2,FALSE))/Movie[[#This Row],[CPI numbers]]))</f>
        <v>336887025.0697819</v>
      </c>
      <c r="R3068" s="4">
        <f>IF(Movie[[#This Row],[budget]]=0,0,SUM((Movie[[#This Row],[gross]]-Movie[[#This Row],[budget]])/Movie[[#This Row],[budget]]))</f>
        <v>6.1818042083333333</v>
      </c>
    </row>
    <row r="3069" spans="1:18" x14ac:dyDescent="0.3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 s="1">
        <v>80000000</v>
      </c>
      <c r="M3069" s="1">
        <v>245676146</v>
      </c>
      <c r="N3069" t="s">
        <v>1426</v>
      </c>
      <c r="O3069">
        <v>138</v>
      </c>
      <c r="P3069">
        <f>VLOOKUP(D3069,CPI[],2,FALSE)</f>
        <v>160.5</v>
      </c>
      <c r="Q3069" s="5">
        <f>SUM(Movie[[#This Row],[gross]]*((VLOOKUP(2024,CPI[],2,FALSE))/Movie[[#This Row],[CPI numbers]]))</f>
        <v>480178236.76137072</v>
      </c>
      <c r="R3069" s="4">
        <f>IF(Movie[[#This Row],[budget]]=0,0,SUM((Movie[[#This Row],[gross]]-Movie[[#This Row],[budget]])/Movie[[#This Row],[budget]]))</f>
        <v>2.0709518249999999</v>
      </c>
    </row>
    <row r="3070" spans="1:18" x14ac:dyDescent="0.3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 s="1">
        <v>50000000</v>
      </c>
      <c r="M3070" s="1">
        <v>314178011</v>
      </c>
      <c r="N3070" t="s">
        <v>2100</v>
      </c>
      <c r="O3070">
        <v>139</v>
      </c>
      <c r="P3070">
        <f>VLOOKUP(D3070,CPI[],2,FALSE)</f>
        <v>160.5</v>
      </c>
      <c r="Q3070" s="5">
        <f>SUM(Movie[[#This Row],[gross]]*((VLOOKUP(2024,CPI[],2,FALSE))/Movie[[#This Row],[CPI numbers]]))</f>
        <v>614066305.61183798</v>
      </c>
      <c r="R3070" s="4">
        <f>IF(Movie[[#This Row],[budget]]=0,0,SUM((Movie[[#This Row],[gross]]-Movie[[#This Row],[budget]])/Movie[[#This Row],[budget]]))</f>
        <v>5.28356022</v>
      </c>
    </row>
    <row r="3071" spans="1:18" x14ac:dyDescent="0.3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 s="1">
        <v>36000000</v>
      </c>
      <c r="M3071" s="1">
        <v>12532777</v>
      </c>
      <c r="N3071" t="s">
        <v>31</v>
      </c>
      <c r="O3071">
        <v>106</v>
      </c>
      <c r="P3071">
        <f>VLOOKUP(D3071,CPI[],2,FALSE)</f>
        <v>160.5</v>
      </c>
      <c r="Q3071" s="5">
        <f>SUM(Movie[[#This Row],[gross]]*((VLOOKUP(2024,CPI[],2,FALSE))/Movie[[#This Row],[CPI numbers]]))</f>
        <v>24495527.382554516</v>
      </c>
      <c r="R3071" s="4">
        <f>IF(Movie[[#This Row],[budget]]=0,0,SUM((Movie[[#This Row],[gross]]-Movie[[#This Row],[budget]])/Movie[[#This Row],[budget]]))</f>
        <v>-0.65186730555555561</v>
      </c>
    </row>
    <row r="3072" spans="1:18" x14ac:dyDescent="0.3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 s="1">
        <v>40000000</v>
      </c>
      <c r="M3072" s="1">
        <v>45916769</v>
      </c>
      <c r="N3072" t="s">
        <v>8580</v>
      </c>
      <c r="O3072">
        <v>135</v>
      </c>
      <c r="P3072">
        <f>VLOOKUP(D3072,CPI[],2,FALSE)</f>
        <v>160.5</v>
      </c>
      <c r="Q3072" s="5">
        <f>SUM(Movie[[#This Row],[gross]]*((VLOOKUP(2024,CPI[],2,FALSE))/Movie[[#This Row],[CPI numbers]]))</f>
        <v>89745111.746417448</v>
      </c>
      <c r="R3072" s="4">
        <f>IF(Movie[[#This Row],[budget]]=0,0,SUM((Movie[[#This Row],[gross]]-Movie[[#This Row],[budget]])/Movie[[#This Row],[budget]]))</f>
        <v>0.14791922499999999</v>
      </c>
    </row>
    <row r="3073" spans="1:18" x14ac:dyDescent="0.3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 s="1">
        <v>17000000</v>
      </c>
      <c r="M3073" s="1">
        <v>125586134</v>
      </c>
      <c r="N3073" t="s">
        <v>9583</v>
      </c>
      <c r="O3073">
        <v>101</v>
      </c>
      <c r="P3073">
        <f>VLOOKUP(D3073,CPI[],2,FALSE)</f>
        <v>160.5</v>
      </c>
      <c r="Q3073" s="5">
        <f>SUM(Movie[[#This Row],[gross]]*((VLOOKUP(2024,CPI[],2,FALSE))/Movie[[#This Row],[CPI numbers]]))</f>
        <v>245460250.69034266</v>
      </c>
      <c r="R3073" s="4">
        <f>IF(Movie[[#This Row],[budget]]=0,0,SUM((Movie[[#This Row],[gross]]-Movie[[#This Row],[budget]])/Movie[[#This Row],[budget]]))</f>
        <v>6.3874196470588238</v>
      </c>
    </row>
    <row r="3074" spans="1:18" x14ac:dyDescent="0.3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 s="1">
        <v>75000000</v>
      </c>
      <c r="M3074" s="1">
        <v>161376069</v>
      </c>
      <c r="N3074" t="s">
        <v>9586</v>
      </c>
      <c r="O3074">
        <v>109</v>
      </c>
      <c r="P3074">
        <f>VLOOKUP(D3074,CPI[],2,FALSE)</f>
        <v>160.5</v>
      </c>
      <c r="Q3074" s="5">
        <f>SUM(Movie[[#This Row],[gross]]*((VLOOKUP(2024,CPI[],2,FALSE))/Movie[[#This Row],[CPI numbers]]))</f>
        <v>315412291.87102801</v>
      </c>
      <c r="R3074" s="4">
        <f>IF(Movie[[#This Row],[budget]]=0,0,SUM((Movie[[#This Row],[gross]]-Movie[[#This Row],[budget]])/Movie[[#This Row],[budget]]))</f>
        <v>1.15168092</v>
      </c>
    </row>
    <row r="3075" spans="1:18" x14ac:dyDescent="0.3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 s="1">
        <v>565727</v>
      </c>
      <c r="N3075" t="s">
        <v>9592</v>
      </c>
      <c r="O3075">
        <v>90</v>
      </c>
      <c r="P3075">
        <f>VLOOKUP(D3075,CPI[],2,FALSE)</f>
        <v>160.5</v>
      </c>
      <c r="Q3075" s="5">
        <f>SUM(Movie[[#This Row],[gross]]*((VLOOKUP(2024,CPI[],2,FALSE))/Movie[[#This Row],[CPI numbers]]))</f>
        <v>1105723.1146417446</v>
      </c>
      <c r="R3075" s="4">
        <f>IF(Movie[[#This Row],[budget]]=0,0,SUM((Movie[[#This Row],[gross]]-Movie[[#This Row],[budget]])/Movie[[#This Row],[budget]]))</f>
        <v>0</v>
      </c>
    </row>
    <row r="3076" spans="1:18" x14ac:dyDescent="0.3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 s="1">
        <v>45000000</v>
      </c>
      <c r="M3076" s="1">
        <v>302710615</v>
      </c>
      <c r="N3076" t="s">
        <v>61</v>
      </c>
      <c r="O3076">
        <v>86</v>
      </c>
      <c r="P3076">
        <f>VLOOKUP(D3076,CPI[],2,FALSE)</f>
        <v>160.5</v>
      </c>
      <c r="Q3076" s="5">
        <f>SUM(Movie[[#This Row],[gross]]*((VLOOKUP(2024,CPI[],2,FALSE))/Movie[[#This Row],[CPI numbers]]))</f>
        <v>591653083.64797509</v>
      </c>
      <c r="R3076" s="4">
        <f>IF(Movie[[#This Row],[budget]]=0,0,SUM((Movie[[#This Row],[gross]]-Movie[[#This Row],[budget]])/Movie[[#This Row],[budget]]))</f>
        <v>5.7269025555555553</v>
      </c>
    </row>
    <row r="3077" spans="1:18" x14ac:dyDescent="0.3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 s="1">
        <v>35000000</v>
      </c>
      <c r="M3077" s="1">
        <v>124909762</v>
      </c>
      <c r="N3077" t="s">
        <v>9583</v>
      </c>
      <c r="O3077">
        <v>127</v>
      </c>
      <c r="P3077">
        <f>VLOOKUP(D3077,CPI[],2,FALSE)</f>
        <v>160.5</v>
      </c>
      <c r="Q3077" s="5">
        <f>SUM(Movie[[#This Row],[gross]]*((VLOOKUP(2024,CPI[],2,FALSE))/Movie[[#This Row],[CPI numbers]]))</f>
        <v>244138270.02741432</v>
      </c>
      <c r="R3077" s="4">
        <f>IF(Movie[[#This Row],[budget]]=0,0,SUM((Movie[[#This Row],[gross]]-Movie[[#This Row],[budget]])/Movie[[#This Row],[budget]]))</f>
        <v>2.568850342857143</v>
      </c>
    </row>
    <row r="3078" spans="1:18" x14ac:dyDescent="0.3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 s="1">
        <v>55000000</v>
      </c>
      <c r="M3078" s="1">
        <v>174463257</v>
      </c>
      <c r="N3078" t="s">
        <v>1724</v>
      </c>
      <c r="O3078">
        <v>92</v>
      </c>
      <c r="P3078">
        <f>VLOOKUP(D3078,CPI[],2,FALSE)</f>
        <v>160.5</v>
      </c>
      <c r="Q3078" s="5">
        <f>SUM(Movie[[#This Row],[gross]]*((VLOOKUP(2024,CPI[],2,FALSE))/Movie[[#This Row],[CPI numbers]]))</f>
        <v>340991425.05233645</v>
      </c>
      <c r="R3078" s="4">
        <f>IF(Movie[[#This Row],[budget]]=0,0,SUM((Movie[[#This Row],[gross]]-Movie[[#This Row],[budget]])/Movie[[#This Row],[budget]]))</f>
        <v>2.1720592181818184</v>
      </c>
    </row>
    <row r="3079" spans="1:18" x14ac:dyDescent="0.3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 s="1">
        <v>50000000</v>
      </c>
      <c r="M3079" s="1">
        <v>139804348</v>
      </c>
      <c r="N3079" t="s">
        <v>180</v>
      </c>
      <c r="O3079">
        <v>94</v>
      </c>
      <c r="P3079">
        <f>VLOOKUP(D3079,CPI[],2,FALSE)</f>
        <v>160.5</v>
      </c>
      <c r="Q3079" s="5">
        <f>SUM(Movie[[#This Row],[gross]]*((VLOOKUP(2024,CPI[],2,FALSE))/Movie[[#This Row],[CPI numbers]]))</f>
        <v>273249993.56760126</v>
      </c>
      <c r="R3079" s="4">
        <f>IF(Movie[[#This Row],[budget]]=0,0,SUM((Movie[[#This Row],[gross]]-Movie[[#This Row],[budget]])/Movie[[#This Row],[budget]]))</f>
        <v>1.79608696</v>
      </c>
    </row>
    <row r="3080" spans="1:18" x14ac:dyDescent="0.3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 s="1">
        <v>20000000</v>
      </c>
      <c r="M3080" s="1">
        <v>29481428</v>
      </c>
      <c r="N3080" t="s">
        <v>31</v>
      </c>
      <c r="O3080">
        <v>109</v>
      </c>
      <c r="P3080">
        <f>VLOOKUP(D3080,CPI[],2,FALSE)</f>
        <v>160.5</v>
      </c>
      <c r="Q3080" s="5">
        <f>SUM(Movie[[#This Row],[gross]]*((VLOOKUP(2024,CPI[],2,FALSE))/Movie[[#This Row],[CPI numbers]]))</f>
        <v>57621956.15950156</v>
      </c>
      <c r="R3080" s="4">
        <f>IF(Movie[[#This Row],[budget]]=0,0,SUM((Movie[[#This Row],[gross]]-Movie[[#This Row],[budget]])/Movie[[#This Row],[budget]]))</f>
        <v>0.47407139999999998</v>
      </c>
    </row>
    <row r="3081" spans="1:18" x14ac:dyDescent="0.3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 s="1">
        <v>35000000</v>
      </c>
      <c r="M3081" s="1">
        <v>25105255</v>
      </c>
      <c r="N3081" t="s">
        <v>23</v>
      </c>
      <c r="O3081">
        <v>155</v>
      </c>
      <c r="P3081">
        <f>VLOOKUP(D3081,CPI[],2,FALSE)</f>
        <v>160.5</v>
      </c>
      <c r="Q3081" s="5">
        <f>SUM(Movie[[#This Row],[gross]]*((VLOOKUP(2024,CPI[],2,FALSE))/Movie[[#This Row],[CPI numbers]]))</f>
        <v>49068651.049844235</v>
      </c>
      <c r="R3081" s="4">
        <f>IF(Movie[[#This Row],[budget]]=0,0,SUM((Movie[[#This Row],[gross]]-Movie[[#This Row],[budget]])/Movie[[#This Row],[budget]]))</f>
        <v>-0.28270699999999999</v>
      </c>
    </row>
    <row r="3082" spans="1:18" x14ac:dyDescent="0.3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 s="1">
        <v>9000000</v>
      </c>
      <c r="M3082" s="1">
        <v>23712993</v>
      </c>
      <c r="N3082" t="s">
        <v>44</v>
      </c>
      <c r="O3082">
        <v>95</v>
      </c>
      <c r="P3082">
        <f>VLOOKUP(D3082,CPI[],2,FALSE)</f>
        <v>160.5</v>
      </c>
      <c r="Q3082" s="5">
        <f>SUM(Movie[[#This Row],[gross]]*((VLOOKUP(2024,CPI[],2,FALSE))/Movie[[#This Row],[CPI numbers]]))</f>
        <v>46347451.115887851</v>
      </c>
      <c r="R3082" s="4">
        <f>IF(Movie[[#This Row],[budget]]=0,0,SUM((Movie[[#This Row],[gross]]-Movie[[#This Row],[budget]])/Movie[[#This Row],[budget]]))</f>
        <v>1.6347769999999999</v>
      </c>
    </row>
    <row r="3083" spans="1:18" x14ac:dyDescent="0.3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 s="1">
        <v>563130</v>
      </c>
      <c r="N3083" t="s">
        <v>9616</v>
      </c>
      <c r="O3083">
        <v>81</v>
      </c>
      <c r="P3083">
        <f>VLOOKUP(D3083,CPI[],2,FALSE)</f>
        <v>160.5</v>
      </c>
      <c r="Q3083" s="5">
        <f>SUM(Movie[[#This Row],[gross]]*((VLOOKUP(2024,CPI[],2,FALSE))/Movie[[#This Row],[CPI numbers]]))</f>
        <v>1100647.2336448599</v>
      </c>
      <c r="R3083" s="4">
        <f>IF(Movie[[#This Row],[budget]]=0,0,SUM((Movie[[#This Row],[gross]]-Movie[[#This Row],[budget]])/Movie[[#This Row],[budget]]))</f>
        <v>0</v>
      </c>
    </row>
    <row r="3084" spans="1:18" x14ac:dyDescent="0.3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 s="1">
        <v>30000000</v>
      </c>
      <c r="M3084" s="1">
        <v>43312294</v>
      </c>
      <c r="N3084" t="s">
        <v>5165</v>
      </c>
      <c r="O3084">
        <v>117</v>
      </c>
      <c r="P3084">
        <f>VLOOKUP(D3084,CPI[],2,FALSE)</f>
        <v>160.5</v>
      </c>
      <c r="Q3084" s="5">
        <f>SUM(Movie[[#This Row],[gross]]*((VLOOKUP(2024,CPI[],2,FALSE))/Movie[[#This Row],[CPI numbers]]))</f>
        <v>84654620.733956382</v>
      </c>
      <c r="R3084" s="4">
        <f>IF(Movie[[#This Row],[budget]]=0,0,SUM((Movie[[#This Row],[gross]]-Movie[[#This Row],[budget]])/Movie[[#This Row],[budget]]))</f>
        <v>0.44374313333333332</v>
      </c>
    </row>
    <row r="3085" spans="1:18" x14ac:dyDescent="0.3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 s="1">
        <v>38000000</v>
      </c>
      <c r="M3085" s="1">
        <v>299288605</v>
      </c>
      <c r="N3085" t="s">
        <v>2100</v>
      </c>
      <c r="O3085">
        <v>105</v>
      </c>
      <c r="P3085">
        <f>VLOOKUP(D3085,CPI[],2,FALSE)</f>
        <v>160.5</v>
      </c>
      <c r="Q3085" s="5">
        <f>SUM(Movie[[#This Row],[gross]]*((VLOOKUP(2024,CPI[],2,FALSE))/Movie[[#This Row],[CPI numbers]]))</f>
        <v>584964706.47040498</v>
      </c>
      <c r="R3085" s="4">
        <f>IF(Movie[[#This Row],[budget]]=0,0,SUM((Movie[[#This Row],[gross]]-Movie[[#This Row],[budget]])/Movie[[#This Row],[budget]]))</f>
        <v>6.8760159210526313</v>
      </c>
    </row>
    <row r="3086" spans="1:18" x14ac:dyDescent="0.3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 s="1">
        <v>45000000</v>
      </c>
      <c r="M3086" s="1">
        <v>136885767</v>
      </c>
      <c r="N3086" t="s">
        <v>9622</v>
      </c>
      <c r="O3086">
        <v>89</v>
      </c>
      <c r="P3086">
        <f>VLOOKUP(D3086,CPI[],2,FALSE)</f>
        <v>160.5</v>
      </c>
      <c r="Q3086" s="5">
        <f>SUM(Movie[[#This Row],[gross]]*((VLOOKUP(2024,CPI[],2,FALSE))/Movie[[#This Row],[CPI numbers]]))</f>
        <v>267545576.99626169</v>
      </c>
      <c r="R3086" s="4">
        <f>IF(Movie[[#This Row],[budget]]=0,0,SUM((Movie[[#This Row],[gross]]-Movie[[#This Row],[budget]])/Movie[[#This Row],[budget]]))</f>
        <v>2.0419059333333331</v>
      </c>
    </row>
    <row r="3087" spans="1:18" x14ac:dyDescent="0.3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 s="1">
        <v>110000000</v>
      </c>
      <c r="M3087" s="1">
        <v>333011068</v>
      </c>
      <c r="N3087" t="s">
        <v>588</v>
      </c>
      <c r="O3087">
        <v>119</v>
      </c>
      <c r="P3087">
        <f>VLOOKUP(D3087,CPI[],2,FALSE)</f>
        <v>160.5</v>
      </c>
      <c r="Q3087" s="5">
        <f>SUM(Movie[[#This Row],[gross]]*((VLOOKUP(2024,CPI[],2,FALSE))/Movie[[#This Row],[CPI numbers]]))</f>
        <v>650875838.20311522</v>
      </c>
      <c r="R3087" s="4">
        <f>IF(Movie[[#This Row],[budget]]=0,0,SUM((Movie[[#This Row],[gross]]-Movie[[#This Row],[budget]])/Movie[[#This Row],[budget]]))</f>
        <v>2.0273733454545453</v>
      </c>
    </row>
    <row r="3088" spans="1:18" x14ac:dyDescent="0.3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 s="1">
        <v>160000000</v>
      </c>
      <c r="M3088" s="1">
        <v>164508066</v>
      </c>
      <c r="N3088" t="s">
        <v>9627</v>
      </c>
      <c r="O3088">
        <v>121</v>
      </c>
      <c r="P3088">
        <f>VLOOKUP(D3088,CPI[],2,FALSE)</f>
        <v>160.5</v>
      </c>
      <c r="Q3088" s="5">
        <f>SUM(Movie[[#This Row],[gross]]*((VLOOKUP(2024,CPI[],2,FALSE))/Movie[[#This Row],[CPI numbers]]))</f>
        <v>321533833.67102802</v>
      </c>
      <c r="R3088" s="4">
        <f>IF(Movie[[#This Row],[budget]]=0,0,SUM((Movie[[#This Row],[gross]]-Movie[[#This Row],[budget]])/Movie[[#This Row],[budget]]))</f>
        <v>2.81754125E-2</v>
      </c>
    </row>
    <row r="3089" spans="1:18" x14ac:dyDescent="0.3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 s="1">
        <v>68000000</v>
      </c>
      <c r="M3089" s="1">
        <v>118063304</v>
      </c>
      <c r="N3089" t="s">
        <v>44</v>
      </c>
      <c r="O3089">
        <v>116</v>
      </c>
      <c r="P3089">
        <f>VLOOKUP(D3089,CPI[],2,FALSE)</f>
        <v>160.5</v>
      </c>
      <c r="Q3089" s="5">
        <f>SUM(Movie[[#This Row],[gross]]*((VLOOKUP(2024,CPI[],2,FALSE))/Movie[[#This Row],[CPI numbers]]))</f>
        <v>230756750.55950156</v>
      </c>
      <c r="R3089" s="4">
        <f>IF(Movie[[#This Row],[budget]]=0,0,SUM((Movie[[#This Row],[gross]]-Movie[[#This Row],[budget]])/Movie[[#This Row],[budget]]))</f>
        <v>0.7362250588235294</v>
      </c>
    </row>
    <row r="3090" spans="1:18" x14ac:dyDescent="0.3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 s="1">
        <v>15000000</v>
      </c>
      <c r="M3090" s="1">
        <v>3703548</v>
      </c>
      <c r="N3090" t="s">
        <v>7419</v>
      </c>
      <c r="O3090">
        <v>134</v>
      </c>
      <c r="P3090">
        <f>VLOOKUP(D3090,CPI[],2,FALSE)</f>
        <v>160.5</v>
      </c>
      <c r="Q3090" s="5">
        <f>SUM(Movie[[#This Row],[gross]]*((VLOOKUP(2024,CPI[],2,FALSE))/Movie[[#This Row],[CPI numbers]]))</f>
        <v>7238648.0224299068</v>
      </c>
      <c r="R3090" s="4">
        <f>IF(Movie[[#This Row],[budget]]=0,0,SUM((Movie[[#This Row],[gross]]-Movie[[#This Row],[budget]])/Movie[[#This Row],[budget]]))</f>
        <v>-0.75309680000000001</v>
      </c>
    </row>
    <row r="3091" spans="1:18" x14ac:dyDescent="0.3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 s="1">
        <v>3500000</v>
      </c>
      <c r="M3091" s="1">
        <v>257938649</v>
      </c>
      <c r="N3091" t="s">
        <v>9636</v>
      </c>
      <c r="O3091">
        <v>91</v>
      </c>
      <c r="P3091">
        <f>VLOOKUP(D3091,CPI[],2,FALSE)</f>
        <v>160.5</v>
      </c>
      <c r="Q3091" s="5">
        <f>SUM(Movie[[#This Row],[gross]]*((VLOOKUP(2024,CPI[],2,FALSE))/Movie[[#This Row],[CPI numbers]]))</f>
        <v>504145508.98006231</v>
      </c>
      <c r="R3091" s="4">
        <f>IF(Movie[[#This Row],[budget]]=0,0,SUM((Movie[[#This Row],[gross]]-Movie[[#This Row],[budget]])/Movie[[#This Row],[budget]]))</f>
        <v>72.696756857142859</v>
      </c>
    </row>
    <row r="3092" spans="1:18" x14ac:dyDescent="0.3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 s="1">
        <v>40000000</v>
      </c>
      <c r="M3092" s="1">
        <v>87840042</v>
      </c>
      <c r="N3092" t="s">
        <v>9642</v>
      </c>
      <c r="O3092">
        <v>96</v>
      </c>
      <c r="P3092">
        <f>VLOOKUP(D3092,CPI[],2,FALSE)</f>
        <v>160.5</v>
      </c>
      <c r="Q3092" s="5">
        <f>SUM(Movie[[#This Row],[gross]]*((VLOOKUP(2024,CPI[],2,FALSE))/Movie[[#This Row],[CPI numbers]]))</f>
        <v>171684867.13644859</v>
      </c>
      <c r="R3092" s="4">
        <f>IF(Movie[[#This Row],[budget]]=0,0,SUM((Movie[[#This Row],[gross]]-Movie[[#This Row],[budget]])/Movie[[#This Row],[budget]]))</f>
        <v>1.19600105</v>
      </c>
    </row>
    <row r="3093" spans="1:18" x14ac:dyDescent="0.3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 s="1">
        <v>29235353</v>
      </c>
      <c r="N3093" t="s">
        <v>2092</v>
      </c>
      <c r="O3093">
        <v>92</v>
      </c>
      <c r="P3093">
        <f>VLOOKUP(D3093,CPI[],2,FALSE)</f>
        <v>160.5</v>
      </c>
      <c r="Q3093" s="5">
        <f>SUM(Movie[[#This Row],[gross]]*((VLOOKUP(2024,CPI[],2,FALSE))/Movie[[#This Row],[CPI numbers]]))</f>
        <v>57140998.355763242</v>
      </c>
      <c r="R3093" s="4">
        <f>IF(Movie[[#This Row],[budget]]=0,0,SUM((Movie[[#This Row],[gross]]-Movie[[#This Row],[budget]])/Movie[[#This Row],[budget]]))</f>
        <v>0</v>
      </c>
    </row>
    <row r="3094" spans="1:18" x14ac:dyDescent="0.3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 s="1">
        <v>70000000</v>
      </c>
      <c r="M3094" s="1">
        <v>131457682</v>
      </c>
      <c r="N3094" t="s">
        <v>9583</v>
      </c>
      <c r="O3094">
        <v>136</v>
      </c>
      <c r="P3094">
        <f>VLOOKUP(D3094,CPI[],2,FALSE)</f>
        <v>160.5</v>
      </c>
      <c r="Q3094" s="5">
        <f>SUM(Movie[[#This Row],[gross]]*((VLOOKUP(2024,CPI[],2,FALSE))/Movie[[#This Row],[CPI numbers]]))</f>
        <v>256936291.85919002</v>
      </c>
      <c r="R3094" s="4">
        <f>IF(Movie[[#This Row],[budget]]=0,0,SUM((Movie[[#This Row],[gross]]-Movie[[#This Row],[budget]])/Movie[[#This Row],[budget]]))</f>
        <v>0.87796688571428572</v>
      </c>
    </row>
    <row r="3095" spans="1:18" x14ac:dyDescent="0.3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 s="1">
        <v>15000000</v>
      </c>
      <c r="M3095" s="1">
        <v>44862187</v>
      </c>
      <c r="N3095" t="s">
        <v>3744</v>
      </c>
      <c r="O3095">
        <v>105</v>
      </c>
      <c r="P3095">
        <f>VLOOKUP(D3095,CPI[],2,FALSE)</f>
        <v>160.5</v>
      </c>
      <c r="Q3095" s="5">
        <f>SUM(Movie[[#This Row],[gross]]*((VLOOKUP(2024,CPI[],2,FALSE))/Movie[[#This Row],[CPI numbers]]))</f>
        <v>87683913.158255458</v>
      </c>
      <c r="R3095" s="4">
        <f>IF(Movie[[#This Row],[budget]]=0,0,SUM((Movie[[#This Row],[gross]]-Movie[[#This Row],[budget]])/Movie[[#This Row],[budget]]))</f>
        <v>1.9908124666666667</v>
      </c>
    </row>
    <row r="3096" spans="1:18" x14ac:dyDescent="0.3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 s="1">
        <v>1300000</v>
      </c>
      <c r="M3096" s="1">
        <v>116799</v>
      </c>
      <c r="N3096" t="s">
        <v>7526</v>
      </c>
      <c r="O3096">
        <v>89</v>
      </c>
      <c r="P3096">
        <f>VLOOKUP(D3096,CPI[],2,FALSE)</f>
        <v>160.5</v>
      </c>
      <c r="Q3096" s="5">
        <f>SUM(Movie[[#This Row],[gross]]*((VLOOKUP(2024,CPI[],2,FALSE))/Movie[[#This Row],[CPI numbers]]))</f>
        <v>228285.64672897197</v>
      </c>
      <c r="R3096" s="4">
        <f>IF(Movie[[#This Row],[budget]]=0,0,SUM((Movie[[#This Row],[gross]]-Movie[[#This Row],[budget]])/Movie[[#This Row],[budget]]))</f>
        <v>-0.9101546153846154</v>
      </c>
    </row>
    <row r="3097" spans="1:18" x14ac:dyDescent="0.3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 s="1">
        <v>35000000</v>
      </c>
      <c r="M3097" s="1">
        <v>63856929</v>
      </c>
      <c r="N3097" t="s">
        <v>44</v>
      </c>
      <c r="O3097">
        <v>90</v>
      </c>
      <c r="P3097">
        <f>VLOOKUP(D3097,CPI[],2,FALSE)</f>
        <v>160.5</v>
      </c>
      <c r="Q3097" s="5">
        <f>SUM(Movie[[#This Row],[gross]]*((VLOOKUP(2024,CPI[],2,FALSE))/Movie[[#This Row],[CPI numbers]]))</f>
        <v>124809461.85233645</v>
      </c>
      <c r="R3097" s="4">
        <f>IF(Movie[[#This Row],[budget]]=0,0,SUM((Movie[[#This Row],[gross]]-Movie[[#This Row],[budget]])/Movie[[#This Row],[budget]]))</f>
        <v>0.82448368571428576</v>
      </c>
    </row>
    <row r="3098" spans="1:18" x14ac:dyDescent="0.3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 s="1">
        <v>10000000</v>
      </c>
      <c r="M3098" s="1">
        <v>2158775</v>
      </c>
      <c r="N3098" t="s">
        <v>9657</v>
      </c>
      <c r="O3098">
        <v>118</v>
      </c>
      <c r="P3098">
        <f>VLOOKUP(D3098,CPI[],2,FALSE)</f>
        <v>160.5</v>
      </c>
      <c r="Q3098" s="5">
        <f>SUM(Movie[[#This Row],[gross]]*((VLOOKUP(2024,CPI[],2,FALSE))/Movie[[#This Row],[CPI numbers]]))</f>
        <v>4219362.7258566981</v>
      </c>
      <c r="R3098" s="4">
        <f>IF(Movie[[#This Row],[budget]]=0,0,SUM((Movie[[#This Row],[gross]]-Movie[[#This Row],[budget]])/Movie[[#This Row],[budget]]))</f>
        <v>-0.78412249999999994</v>
      </c>
    </row>
    <row r="3099" spans="1:18" x14ac:dyDescent="0.3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 s="1">
        <v>250000</v>
      </c>
      <c r="M3099" s="1">
        <v>12021272</v>
      </c>
      <c r="N3099" t="s">
        <v>9661</v>
      </c>
      <c r="O3099">
        <v>113</v>
      </c>
      <c r="P3099">
        <f>VLOOKUP(D3099,CPI[],2,FALSE)</f>
        <v>160.5</v>
      </c>
      <c r="Q3099" s="5">
        <f>SUM(Movie[[#This Row],[gross]]*((VLOOKUP(2024,CPI[],2,FALSE))/Movie[[#This Row],[CPI numbers]]))</f>
        <v>23495782.095950156</v>
      </c>
      <c r="R3099" s="4">
        <f>IF(Movie[[#This Row],[budget]]=0,0,SUM((Movie[[#This Row],[gross]]-Movie[[#This Row],[budget]])/Movie[[#This Row],[budget]]))</f>
        <v>47.085087999999999</v>
      </c>
    </row>
    <row r="3100" spans="1:18" x14ac:dyDescent="0.3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 s="1">
        <v>19000000</v>
      </c>
      <c r="M3100" s="1">
        <v>6682098</v>
      </c>
      <c r="N3100" t="s">
        <v>9665</v>
      </c>
      <c r="O3100">
        <v>125</v>
      </c>
      <c r="P3100">
        <f>VLOOKUP(D3100,CPI[],2,FALSE)</f>
        <v>160.5</v>
      </c>
      <c r="Q3100" s="5">
        <f>SUM(Movie[[#This Row],[gross]]*((VLOOKUP(2024,CPI[],2,FALSE))/Movie[[#This Row],[CPI numbers]]))</f>
        <v>13060275.0317757</v>
      </c>
      <c r="R3100" s="4">
        <f>IF(Movie[[#This Row],[budget]]=0,0,SUM((Movie[[#This Row],[gross]]-Movie[[#This Row],[budget]])/Movie[[#This Row],[budget]]))</f>
        <v>-0.64831063157894742</v>
      </c>
    </row>
    <row r="3101" spans="1:18" x14ac:dyDescent="0.3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 s="1">
        <v>75000000</v>
      </c>
      <c r="M3101" s="1">
        <v>136982834</v>
      </c>
      <c r="N3101" t="s">
        <v>23</v>
      </c>
      <c r="O3101">
        <v>135</v>
      </c>
      <c r="P3101">
        <f>VLOOKUP(D3101,CPI[],2,FALSE)</f>
        <v>160.5</v>
      </c>
      <c r="Q3101" s="5">
        <f>SUM(Movie[[#This Row],[gross]]*((VLOOKUP(2024,CPI[],2,FALSE))/Movie[[#This Row],[CPI numbers]]))</f>
        <v>267735296.11090341</v>
      </c>
      <c r="R3101" s="4">
        <f>IF(Movie[[#This Row],[budget]]=0,0,SUM((Movie[[#This Row],[gross]]-Movie[[#This Row],[budget]])/Movie[[#This Row],[budget]]))</f>
        <v>0.82643778666666667</v>
      </c>
    </row>
    <row r="3102" spans="1:18" x14ac:dyDescent="0.3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 s="1">
        <v>36000000</v>
      </c>
      <c r="M3102" s="1">
        <v>50159144</v>
      </c>
      <c r="N3102" t="s">
        <v>593</v>
      </c>
      <c r="O3102">
        <v>93</v>
      </c>
      <c r="P3102">
        <f>VLOOKUP(D3102,CPI[],2,FALSE)</f>
        <v>160.5</v>
      </c>
      <c r="Q3102" s="5">
        <f>SUM(Movie[[#This Row],[gross]]*((VLOOKUP(2024,CPI[],2,FALSE))/Movie[[#This Row],[CPI numbers]]))</f>
        <v>98036906.372585669</v>
      </c>
      <c r="R3102" s="4">
        <f>IF(Movie[[#This Row],[budget]]=0,0,SUM((Movie[[#This Row],[gross]]-Movie[[#This Row],[budget]])/Movie[[#This Row],[budget]]))</f>
        <v>0.39330955555555558</v>
      </c>
    </row>
    <row r="3103" spans="1:18" x14ac:dyDescent="0.3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 s="1">
        <v>50000000</v>
      </c>
      <c r="M3103" s="1">
        <v>48169156</v>
      </c>
      <c r="N3103" t="s">
        <v>8000</v>
      </c>
      <c r="O3103">
        <v>125</v>
      </c>
      <c r="P3103">
        <f>VLOOKUP(D3103,CPI[],2,FALSE)</f>
        <v>160.5</v>
      </c>
      <c r="Q3103" s="5">
        <f>SUM(Movie[[#This Row],[gross]]*((VLOOKUP(2024,CPI[],2,FALSE))/Movie[[#This Row],[CPI numbers]]))</f>
        <v>94147440.730218068</v>
      </c>
      <c r="R3103" s="4">
        <f>IF(Movie[[#This Row],[budget]]=0,0,SUM((Movie[[#This Row],[gross]]-Movie[[#This Row],[budget]])/Movie[[#This Row],[budget]]))</f>
        <v>-3.6616879999999997E-2</v>
      </c>
    </row>
    <row r="3104" spans="1:18" x14ac:dyDescent="0.3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 s="1">
        <v>60000000</v>
      </c>
      <c r="M3104" s="1">
        <v>159330280</v>
      </c>
      <c r="N3104" t="s">
        <v>61</v>
      </c>
      <c r="O3104">
        <v>124</v>
      </c>
      <c r="P3104">
        <f>VLOOKUP(D3104,CPI[],2,FALSE)</f>
        <v>160.5</v>
      </c>
      <c r="Q3104" s="5">
        <f>SUM(Movie[[#This Row],[gross]]*((VLOOKUP(2024,CPI[],2,FALSE))/Movie[[#This Row],[CPI numbers]]))</f>
        <v>311413762.21806854</v>
      </c>
      <c r="R3104" s="4">
        <f>IF(Movie[[#This Row],[budget]]=0,0,SUM((Movie[[#This Row],[gross]]-Movie[[#This Row],[budget]])/Movie[[#This Row],[budget]]))</f>
        <v>1.6555046666666666</v>
      </c>
    </row>
    <row r="3105" spans="1:18" x14ac:dyDescent="0.3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 s="1">
        <v>27000000</v>
      </c>
      <c r="M3105" s="1">
        <v>60527873</v>
      </c>
      <c r="N3105" t="s">
        <v>44</v>
      </c>
      <c r="O3105">
        <v>115</v>
      </c>
      <c r="P3105">
        <f>VLOOKUP(D3105,CPI[],2,FALSE)</f>
        <v>160.5</v>
      </c>
      <c r="Q3105" s="5">
        <f>SUM(Movie[[#This Row],[gross]]*((VLOOKUP(2024,CPI[],2,FALSE))/Movie[[#This Row],[CPI numbers]]))</f>
        <v>118302764.86043614</v>
      </c>
      <c r="R3105" s="4">
        <f>IF(Movie[[#This Row],[budget]]=0,0,SUM((Movie[[#This Row],[gross]]-Movie[[#This Row],[budget]])/Movie[[#This Row],[budget]]))</f>
        <v>1.241773074074074</v>
      </c>
    </row>
    <row r="3106" spans="1:18" x14ac:dyDescent="0.3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 s="1">
        <v>25000000</v>
      </c>
      <c r="M3106" s="1">
        <v>36400360</v>
      </c>
      <c r="N3106" t="s">
        <v>23</v>
      </c>
      <c r="O3106">
        <v>93</v>
      </c>
      <c r="P3106">
        <f>VLOOKUP(D3106,CPI[],2,FALSE)</f>
        <v>160.5</v>
      </c>
      <c r="Q3106" s="5">
        <f>SUM(Movie[[#This Row],[gross]]*((VLOOKUP(2024,CPI[],2,FALSE))/Movie[[#This Row],[CPI numbers]]))</f>
        <v>71145127.302180678</v>
      </c>
      <c r="R3106" s="4">
        <f>IF(Movie[[#This Row],[budget]]=0,0,SUM((Movie[[#This Row],[gross]]-Movie[[#This Row],[budget]])/Movie[[#This Row],[budget]]))</f>
        <v>0.45601439999999999</v>
      </c>
    </row>
    <row r="3107" spans="1:18" x14ac:dyDescent="0.3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 s="1">
        <v>90000000</v>
      </c>
      <c r="M3107" s="1">
        <v>140807547</v>
      </c>
      <c r="N3107" t="s">
        <v>31</v>
      </c>
      <c r="O3107">
        <v>111</v>
      </c>
      <c r="P3107">
        <f>VLOOKUP(D3107,CPI[],2,FALSE)</f>
        <v>160.5</v>
      </c>
      <c r="Q3107" s="5">
        <f>SUM(Movie[[#This Row],[gross]]*((VLOOKUP(2024,CPI[],2,FALSE))/Movie[[#This Row],[CPI numbers]]))</f>
        <v>275210763.20186913</v>
      </c>
      <c r="R3107" s="4">
        <f>IF(Movie[[#This Row],[budget]]=0,0,SUM((Movie[[#This Row],[gross]]-Movie[[#This Row],[budget]])/Movie[[#This Row],[budget]]))</f>
        <v>0.56452829999999998</v>
      </c>
    </row>
    <row r="3108" spans="1:18" x14ac:dyDescent="0.3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 s="1">
        <v>36000000</v>
      </c>
      <c r="M3108" s="1">
        <v>44229441</v>
      </c>
      <c r="N3108" t="s">
        <v>9686</v>
      </c>
      <c r="O3108">
        <v>155</v>
      </c>
      <c r="P3108">
        <f>VLOOKUP(D3108,CPI[],2,FALSE)</f>
        <v>160.5</v>
      </c>
      <c r="Q3108" s="5">
        <f>SUM(Movie[[#This Row],[gross]]*((VLOOKUP(2024,CPI[],2,FALSE))/Movie[[#This Row],[CPI numbers]]))</f>
        <v>86447200.259813085</v>
      </c>
      <c r="R3108" s="4">
        <f>IF(Movie[[#This Row],[budget]]=0,0,SUM((Movie[[#This Row],[gross]]-Movie[[#This Row],[budget]])/Movie[[#This Row],[budget]]))</f>
        <v>0.22859558333333332</v>
      </c>
    </row>
    <row r="3109" spans="1:18" x14ac:dyDescent="0.3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 s="1">
        <v>80000000</v>
      </c>
      <c r="M3109" s="1">
        <v>17626234</v>
      </c>
      <c r="N3109" t="s">
        <v>5665</v>
      </c>
      <c r="O3109">
        <v>177</v>
      </c>
      <c r="P3109">
        <f>VLOOKUP(D3109,CPI[],2,FALSE)</f>
        <v>160.5</v>
      </c>
      <c r="Q3109" s="5">
        <f>SUM(Movie[[#This Row],[gross]]*((VLOOKUP(2024,CPI[],2,FALSE))/Movie[[#This Row],[CPI numbers]]))</f>
        <v>34450776.36012461</v>
      </c>
      <c r="R3109" s="4">
        <f>IF(Movie[[#This Row],[budget]]=0,0,SUM((Movie[[#This Row],[gross]]-Movie[[#This Row],[budget]])/Movie[[#This Row],[budget]]))</f>
        <v>-0.77967207500000002</v>
      </c>
    </row>
    <row r="3110" spans="1:18" x14ac:dyDescent="0.3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 s="1">
        <v>30000000</v>
      </c>
      <c r="M3110" s="1">
        <v>25480803</v>
      </c>
      <c r="N3110" t="s">
        <v>8987</v>
      </c>
      <c r="O3110">
        <v>105</v>
      </c>
      <c r="P3110">
        <f>VLOOKUP(D3110,CPI[],2,FALSE)</f>
        <v>160.5</v>
      </c>
      <c r="Q3110" s="5">
        <f>SUM(Movie[[#This Row],[gross]]*((VLOOKUP(2024,CPI[],2,FALSE))/Movie[[#This Row],[CPI numbers]]))</f>
        <v>49802666.05046729</v>
      </c>
      <c r="R3110" s="4">
        <f>IF(Movie[[#This Row],[budget]]=0,0,SUM((Movie[[#This Row],[gross]]-Movie[[#This Row],[budget]])/Movie[[#This Row],[budget]]))</f>
        <v>-0.15063989999999999</v>
      </c>
    </row>
    <row r="3111" spans="1:18" x14ac:dyDescent="0.3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 s="1">
        <v>25000000</v>
      </c>
      <c r="M3111" s="1">
        <v>9381260</v>
      </c>
      <c r="N3111" t="s">
        <v>61</v>
      </c>
      <c r="O3111">
        <v>93</v>
      </c>
      <c r="P3111">
        <f>VLOOKUP(D3111,CPI[],2,FALSE)</f>
        <v>160.5</v>
      </c>
      <c r="Q3111" s="5">
        <f>SUM(Movie[[#This Row],[gross]]*((VLOOKUP(2024,CPI[],2,FALSE))/Movie[[#This Row],[CPI numbers]]))</f>
        <v>18335833.408099689</v>
      </c>
      <c r="R3111" s="4">
        <f>IF(Movie[[#This Row],[budget]]=0,0,SUM((Movie[[#This Row],[gross]]-Movie[[#This Row],[budget]])/Movie[[#This Row],[budget]]))</f>
        <v>-0.62474960000000002</v>
      </c>
    </row>
    <row r="3112" spans="1:18" x14ac:dyDescent="0.3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 s="1">
        <v>15000000</v>
      </c>
      <c r="M3112" s="1">
        <v>28084357</v>
      </c>
      <c r="N3112" t="s">
        <v>5721</v>
      </c>
      <c r="O3112">
        <v>107</v>
      </c>
      <c r="P3112">
        <f>VLOOKUP(D3112,CPI[],2,FALSE)</f>
        <v>160.5</v>
      </c>
      <c r="Q3112" s="5">
        <f>SUM(Movie[[#This Row],[gross]]*((VLOOKUP(2024,CPI[],2,FALSE))/Movie[[#This Row],[CPI numbers]]))</f>
        <v>54891356.952647977</v>
      </c>
      <c r="R3112" s="4">
        <f>IF(Movie[[#This Row],[budget]]=0,0,SUM((Movie[[#This Row],[gross]]-Movie[[#This Row],[budget]])/Movie[[#This Row],[budget]]))</f>
        <v>0.87229046666666665</v>
      </c>
    </row>
    <row r="3113" spans="1:18" x14ac:dyDescent="0.3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 s="1">
        <v>30000000</v>
      </c>
      <c r="M3113" s="1">
        <v>51376861</v>
      </c>
      <c r="N3113" t="s">
        <v>2026</v>
      </c>
      <c r="O3113">
        <v>95</v>
      </c>
      <c r="P3113">
        <f>VLOOKUP(D3113,CPI[],2,FALSE)</f>
        <v>160.5</v>
      </c>
      <c r="Q3113" s="5">
        <f>SUM(Movie[[#This Row],[gross]]*((VLOOKUP(2024,CPI[],2,FALSE))/Movie[[#This Row],[CPI numbers]]))</f>
        <v>100416955.11339563</v>
      </c>
      <c r="R3113" s="4">
        <f>IF(Movie[[#This Row],[budget]]=0,0,SUM((Movie[[#This Row],[gross]]-Movie[[#This Row],[budget]])/Movie[[#This Row],[budget]]))</f>
        <v>0.71256203333333334</v>
      </c>
    </row>
    <row r="3114" spans="1:18" x14ac:dyDescent="0.3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 s="1">
        <v>25000000</v>
      </c>
      <c r="M3114" s="1">
        <v>29342592</v>
      </c>
      <c r="N3114" t="s">
        <v>31</v>
      </c>
      <c r="O3114">
        <v>93</v>
      </c>
      <c r="P3114">
        <f>VLOOKUP(D3114,CPI[],2,FALSE)</f>
        <v>160.5</v>
      </c>
      <c r="Q3114" s="5">
        <f>SUM(Movie[[#This Row],[gross]]*((VLOOKUP(2024,CPI[],2,FALSE))/Movie[[#This Row],[CPI numbers]]))</f>
        <v>57350598.818691589</v>
      </c>
      <c r="R3114" s="4">
        <f>IF(Movie[[#This Row],[budget]]=0,0,SUM((Movie[[#This Row],[gross]]-Movie[[#This Row],[budget]])/Movie[[#This Row],[budget]]))</f>
        <v>0.17370368</v>
      </c>
    </row>
    <row r="3115" spans="1:18" x14ac:dyDescent="0.3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 s="1">
        <v>20000000</v>
      </c>
      <c r="M3115" s="1">
        <v>35281794</v>
      </c>
      <c r="N3115" t="s">
        <v>9703</v>
      </c>
      <c r="O3115">
        <v>127</v>
      </c>
      <c r="P3115">
        <f>VLOOKUP(D3115,CPI[],2,FALSE)</f>
        <v>160.5</v>
      </c>
      <c r="Q3115" s="5">
        <f>SUM(Movie[[#This Row],[gross]]*((VLOOKUP(2024,CPI[],2,FALSE))/Movie[[#This Row],[CPI numbers]]))</f>
        <v>68958870.88971962</v>
      </c>
      <c r="R3115" s="4">
        <f>IF(Movie[[#This Row],[budget]]=0,0,SUM((Movie[[#This Row],[gross]]-Movie[[#This Row],[budget]])/Movie[[#This Row],[budget]]))</f>
        <v>0.76408969999999998</v>
      </c>
    </row>
    <row r="3116" spans="1:18" x14ac:dyDescent="0.3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 s="1">
        <v>4200000</v>
      </c>
      <c r="M3116" s="1">
        <v>585773</v>
      </c>
      <c r="N3116" t="s">
        <v>9706</v>
      </c>
      <c r="O3116">
        <v>96</v>
      </c>
      <c r="P3116">
        <f>VLOOKUP(D3116,CPI[],2,FALSE)</f>
        <v>160.5</v>
      </c>
      <c r="Q3116" s="5">
        <f>SUM(Movie[[#This Row],[gross]]*((VLOOKUP(2024,CPI[],2,FALSE))/Movie[[#This Row],[CPI numbers]]))</f>
        <v>1144903.3651090343</v>
      </c>
      <c r="R3116" s="4">
        <f>IF(Movie[[#This Row],[budget]]=0,0,SUM((Movie[[#This Row],[gross]]-Movie[[#This Row],[budget]])/Movie[[#This Row],[budget]]))</f>
        <v>-0.8605302380952381</v>
      </c>
    </row>
    <row r="3117" spans="1:18" x14ac:dyDescent="0.3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 s="1">
        <v>29000000</v>
      </c>
      <c r="M3117" s="1">
        <v>22619589</v>
      </c>
      <c r="N3117" t="s">
        <v>7571</v>
      </c>
      <c r="O3117">
        <v>89</v>
      </c>
      <c r="P3117">
        <f>VLOOKUP(D3117,CPI[],2,FALSE)</f>
        <v>160.5</v>
      </c>
      <c r="Q3117" s="5">
        <f>SUM(Movie[[#This Row],[gross]]*((VLOOKUP(2024,CPI[],2,FALSE))/Movie[[#This Row],[CPI numbers]]))</f>
        <v>44210374.263551399</v>
      </c>
      <c r="R3117" s="4">
        <f>IF(Movie[[#This Row],[budget]]=0,0,SUM((Movie[[#This Row],[gross]]-Movie[[#This Row],[budget]])/Movie[[#This Row],[budget]]))</f>
        <v>-0.22001417241379309</v>
      </c>
    </row>
    <row r="3118" spans="1:18" x14ac:dyDescent="0.3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 s="1">
        <v>50000000</v>
      </c>
      <c r="M3118" s="1">
        <v>110463140</v>
      </c>
      <c r="N3118" t="s">
        <v>9686</v>
      </c>
      <c r="O3118">
        <v>124</v>
      </c>
      <c r="P3118">
        <f>VLOOKUP(D3118,CPI[],2,FALSE)</f>
        <v>160.5</v>
      </c>
      <c r="Q3118" s="5">
        <f>SUM(Movie[[#This Row],[gross]]*((VLOOKUP(2024,CPI[],2,FALSE))/Movie[[#This Row],[CPI numbers]]))</f>
        <v>215902099.80062306</v>
      </c>
      <c r="R3118" s="4">
        <f>IF(Movie[[#This Row],[budget]]=0,0,SUM((Movie[[#This Row],[gross]]-Movie[[#This Row],[budget]])/Movie[[#This Row],[budget]]))</f>
        <v>1.2092628000000001</v>
      </c>
    </row>
    <row r="3119" spans="1:18" x14ac:dyDescent="0.3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 s="1">
        <v>90000000</v>
      </c>
      <c r="M3119" s="1">
        <v>122823468</v>
      </c>
      <c r="N3119" t="s">
        <v>180</v>
      </c>
      <c r="O3119">
        <v>104</v>
      </c>
      <c r="P3119">
        <f>VLOOKUP(D3119,CPI[],2,FALSE)</f>
        <v>160.5</v>
      </c>
      <c r="Q3119" s="5">
        <f>SUM(Movie[[#This Row],[gross]]*((VLOOKUP(2024,CPI[],2,FALSE))/Movie[[#This Row],[CPI numbers]]))</f>
        <v>240060572.65794393</v>
      </c>
      <c r="R3119" s="4">
        <f>IF(Movie[[#This Row],[budget]]=0,0,SUM((Movie[[#This Row],[gross]]-Movie[[#This Row],[budget]])/Movie[[#This Row],[budget]]))</f>
        <v>0.36470520000000001</v>
      </c>
    </row>
    <row r="3120" spans="1:18" x14ac:dyDescent="0.3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 s="1">
        <v>537948</v>
      </c>
      <c r="N3120" t="s">
        <v>1083</v>
      </c>
      <c r="O3120">
        <v>96</v>
      </c>
      <c r="P3120">
        <f>VLOOKUP(D3120,CPI[],2,FALSE)</f>
        <v>160.5</v>
      </c>
      <c r="Q3120" s="5">
        <f>SUM(Movie[[#This Row],[gross]]*((VLOOKUP(2024,CPI[],2,FALSE))/Movie[[#This Row],[CPI numbers]]))</f>
        <v>1051428.58317757</v>
      </c>
      <c r="R3120" s="4">
        <f>IF(Movie[[#This Row],[budget]]=0,0,SUM((Movie[[#This Row],[gross]]-Movie[[#This Row],[budget]])/Movie[[#This Row],[budget]]))</f>
        <v>0</v>
      </c>
    </row>
    <row r="3121" spans="1:18" x14ac:dyDescent="0.3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 s="1">
        <v>294064</v>
      </c>
      <c r="N3121" t="s">
        <v>8777</v>
      </c>
      <c r="O3121">
        <v>103</v>
      </c>
      <c r="P3121">
        <f>VLOOKUP(D3121,CPI[],2,FALSE)</f>
        <v>160.5</v>
      </c>
      <c r="Q3121" s="5">
        <f>SUM(Movie[[#This Row],[gross]]*((VLOOKUP(2024,CPI[],2,FALSE))/Movie[[#This Row],[CPI numbers]]))</f>
        <v>574753.12647975073</v>
      </c>
      <c r="R3121" s="4">
        <f>IF(Movie[[#This Row],[budget]]=0,0,SUM((Movie[[#This Row],[gross]]-Movie[[#This Row],[budget]])/Movie[[#This Row],[budget]]))</f>
        <v>0</v>
      </c>
    </row>
    <row r="3122" spans="1:18" x14ac:dyDescent="0.3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 s="1">
        <v>38000000</v>
      </c>
      <c r="M3122" s="1">
        <v>122417389</v>
      </c>
      <c r="N3122" t="s">
        <v>9686</v>
      </c>
      <c r="O3122">
        <v>98</v>
      </c>
      <c r="P3122">
        <f>VLOOKUP(D3122,CPI[],2,FALSE)</f>
        <v>160.5</v>
      </c>
      <c r="Q3122" s="5">
        <f>SUM(Movie[[#This Row],[gross]]*((VLOOKUP(2024,CPI[],2,FALSE))/Movie[[#This Row],[CPI numbers]]))</f>
        <v>239266884.29470405</v>
      </c>
      <c r="R3122" s="4">
        <f>IF(Movie[[#This Row],[budget]]=0,0,SUM((Movie[[#This Row],[gross]]-Movie[[#This Row],[budget]])/Movie[[#This Row],[budget]]))</f>
        <v>2.2215102368421054</v>
      </c>
    </row>
    <row r="3123" spans="1:18" x14ac:dyDescent="0.3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 s="1">
        <v>5936344</v>
      </c>
      <c r="N3123" t="s">
        <v>9109</v>
      </c>
      <c r="O3123">
        <v>110</v>
      </c>
      <c r="P3123">
        <f>VLOOKUP(D3123,CPI[],2,FALSE)</f>
        <v>160.5</v>
      </c>
      <c r="Q3123" s="5">
        <f>SUM(Movie[[#This Row],[gross]]*((VLOOKUP(2024,CPI[],2,FALSE))/Movie[[#This Row],[CPI numbers]]))</f>
        <v>11602686.06105919</v>
      </c>
      <c r="R3123" s="4">
        <f>IF(Movie[[#This Row],[budget]]=0,0,SUM((Movie[[#This Row],[gross]]-Movie[[#This Row],[budget]])/Movie[[#This Row],[budget]]))</f>
        <v>0</v>
      </c>
    </row>
    <row r="3124" spans="1:18" x14ac:dyDescent="0.3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 s="1">
        <v>377967</v>
      </c>
      <c r="N3124" t="s">
        <v>8789</v>
      </c>
      <c r="O3124">
        <v>119</v>
      </c>
      <c r="P3124">
        <f>VLOOKUP(D3124,CPI[],2,FALSE)</f>
        <v>160.5</v>
      </c>
      <c r="Q3124" s="5">
        <f>SUM(Movie[[#This Row],[gross]]*((VLOOKUP(2024,CPI[],2,FALSE))/Movie[[#This Row],[CPI numbers]]))</f>
        <v>738742.97757009347</v>
      </c>
      <c r="R3124" s="4">
        <f>IF(Movie[[#This Row],[budget]]=0,0,SUM((Movie[[#This Row],[gross]]-Movie[[#This Row],[budget]])/Movie[[#This Row],[budget]]))</f>
        <v>0</v>
      </c>
    </row>
    <row r="3125" spans="1:18" x14ac:dyDescent="0.3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 s="1">
        <v>18000000</v>
      </c>
      <c r="M3125" s="1">
        <v>31480418</v>
      </c>
      <c r="N3125" t="s">
        <v>9137</v>
      </c>
      <c r="O3125">
        <v>88</v>
      </c>
      <c r="P3125">
        <f>VLOOKUP(D3125,CPI[],2,FALSE)</f>
        <v>160.5</v>
      </c>
      <c r="Q3125" s="5">
        <f>SUM(Movie[[#This Row],[gross]]*((VLOOKUP(2024,CPI[],2,FALSE))/Movie[[#This Row],[CPI numbers]]))</f>
        <v>61529016.365109034</v>
      </c>
      <c r="R3125" s="4">
        <f>IF(Movie[[#This Row],[budget]]=0,0,SUM((Movie[[#This Row],[gross]]-Movie[[#This Row],[budget]])/Movie[[#This Row],[budget]]))</f>
        <v>0.74891211111111111</v>
      </c>
    </row>
    <row r="3126" spans="1:18" x14ac:dyDescent="0.3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 s="1">
        <v>40000000</v>
      </c>
      <c r="M3126" s="1">
        <v>25804707</v>
      </c>
      <c r="N3126" t="s">
        <v>23</v>
      </c>
      <c r="O3126">
        <v>107</v>
      </c>
      <c r="P3126">
        <f>VLOOKUP(D3126,CPI[],2,FALSE)</f>
        <v>160.5</v>
      </c>
      <c r="Q3126" s="5">
        <f>SUM(Movie[[#This Row],[gross]]*((VLOOKUP(2024,CPI[],2,FALSE))/Movie[[#This Row],[CPI numbers]]))</f>
        <v>50435741.968224302</v>
      </c>
      <c r="R3126" s="4">
        <f>IF(Movie[[#This Row],[budget]]=0,0,SUM((Movie[[#This Row],[gross]]-Movie[[#This Row],[budget]])/Movie[[#This Row],[budget]]))</f>
        <v>-0.354882325</v>
      </c>
    </row>
    <row r="3127" spans="1:18" x14ac:dyDescent="0.3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 s="1">
        <v>80000000</v>
      </c>
      <c r="M3127" s="1">
        <v>177977226</v>
      </c>
      <c r="N3127" t="s">
        <v>1724</v>
      </c>
      <c r="O3127">
        <v>93</v>
      </c>
      <c r="P3127">
        <f>VLOOKUP(D3127,CPI[],2,FALSE)</f>
        <v>160.5</v>
      </c>
      <c r="Q3127" s="5">
        <f>SUM(Movie[[#This Row],[gross]]*((VLOOKUP(2024,CPI[],2,FALSE))/Movie[[#This Row],[CPI numbers]]))</f>
        <v>347859537.67102802</v>
      </c>
      <c r="R3127" s="4">
        <f>IF(Movie[[#This Row],[budget]]=0,0,SUM((Movie[[#This Row],[gross]]-Movie[[#This Row],[budget]])/Movie[[#This Row],[budget]]))</f>
        <v>1.224715325</v>
      </c>
    </row>
    <row r="3128" spans="1:18" x14ac:dyDescent="0.3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 s="1">
        <v>1000000</v>
      </c>
      <c r="M3128" s="1">
        <v>602302</v>
      </c>
      <c r="N3128" t="s">
        <v>9739</v>
      </c>
      <c r="O3128">
        <v>94</v>
      </c>
      <c r="P3128">
        <f>VLOOKUP(D3128,CPI[],2,FALSE)</f>
        <v>160.5</v>
      </c>
      <c r="Q3128" s="5">
        <f>SUM(Movie[[#This Row],[gross]]*((VLOOKUP(2024,CPI[],2,FALSE))/Movie[[#This Row],[CPI numbers]]))</f>
        <v>1177209.5788161994</v>
      </c>
      <c r="R3128" s="4">
        <f>IF(Movie[[#This Row],[budget]]=0,0,SUM((Movie[[#This Row],[gross]]-Movie[[#This Row],[budget]])/Movie[[#This Row],[budget]]))</f>
        <v>-0.397698</v>
      </c>
    </row>
    <row r="3129" spans="1:18" x14ac:dyDescent="0.3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 s="1">
        <v>18000000</v>
      </c>
      <c r="M3129" s="1">
        <v>8038061</v>
      </c>
      <c r="N3129" t="s">
        <v>9439</v>
      </c>
      <c r="O3129">
        <v>112</v>
      </c>
      <c r="P3129">
        <f>VLOOKUP(D3129,CPI[],2,FALSE)</f>
        <v>160.5</v>
      </c>
      <c r="Q3129" s="5">
        <f>SUM(Movie[[#This Row],[gross]]*((VLOOKUP(2024,CPI[],2,FALSE))/Movie[[#This Row],[CPI numbers]]))</f>
        <v>15710527.948286604</v>
      </c>
      <c r="R3129" s="4">
        <f>IF(Movie[[#This Row],[budget]]=0,0,SUM((Movie[[#This Row],[gross]]-Movie[[#This Row],[budget]])/Movie[[#This Row],[budget]]))</f>
        <v>-0.55344105555555556</v>
      </c>
    </row>
    <row r="3130" spans="1:18" x14ac:dyDescent="0.3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 s="1">
        <v>7500000</v>
      </c>
      <c r="M3130" s="1">
        <v>43700855</v>
      </c>
      <c r="N3130" t="s">
        <v>9109</v>
      </c>
      <c r="O3130">
        <v>115</v>
      </c>
      <c r="P3130">
        <f>VLOOKUP(D3130,CPI[],2,FALSE)</f>
        <v>160.5</v>
      </c>
      <c r="Q3130" s="5">
        <f>SUM(Movie[[#This Row],[gross]]*((VLOOKUP(2024,CPI[],2,FALSE))/Movie[[#This Row],[CPI numbers]]))</f>
        <v>85414069.866043612</v>
      </c>
      <c r="R3130" s="4">
        <f>IF(Movie[[#This Row],[budget]]=0,0,SUM((Movie[[#This Row],[gross]]-Movie[[#This Row],[budget]])/Movie[[#This Row],[budget]]))</f>
        <v>4.8267806666666671</v>
      </c>
    </row>
    <row r="3131" spans="1:18" x14ac:dyDescent="0.3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 s="1">
        <v>180000</v>
      </c>
      <c r="M3131" s="1">
        <v>933933</v>
      </c>
      <c r="N3131" t="s">
        <v>5868</v>
      </c>
      <c r="O3131">
        <v>89</v>
      </c>
      <c r="P3131">
        <f>VLOOKUP(D3131,CPI[],2,FALSE)</f>
        <v>160.5</v>
      </c>
      <c r="Q3131" s="5">
        <f>SUM(Movie[[#This Row],[gross]]*((VLOOKUP(2024,CPI[],2,FALSE))/Movie[[#This Row],[CPI numbers]]))</f>
        <v>1825388.0504672898</v>
      </c>
      <c r="R3131" s="4">
        <f>IF(Movie[[#This Row],[budget]]=0,0,SUM((Movie[[#This Row],[gross]]-Movie[[#This Row],[budget]])/Movie[[#This Row],[budget]]))</f>
        <v>4.1885166666666667</v>
      </c>
    </row>
    <row r="3132" spans="1:18" x14ac:dyDescent="0.3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 s="1">
        <v>30000000</v>
      </c>
      <c r="M3132" s="1">
        <v>11438337</v>
      </c>
      <c r="N3132" t="s">
        <v>9583</v>
      </c>
      <c r="O3132">
        <v>93</v>
      </c>
      <c r="P3132">
        <f>VLOOKUP(D3132,CPI[],2,FALSE)</f>
        <v>160.5</v>
      </c>
      <c r="Q3132" s="5">
        <f>SUM(Movie[[#This Row],[gross]]*((VLOOKUP(2024,CPI[],2,FALSE))/Movie[[#This Row],[CPI numbers]]))</f>
        <v>22356425.650467288</v>
      </c>
      <c r="R3132" s="4">
        <f>IF(Movie[[#This Row],[budget]]=0,0,SUM((Movie[[#This Row],[gross]]-Movie[[#This Row],[budget]])/Movie[[#This Row],[budget]]))</f>
        <v>-0.61872210000000005</v>
      </c>
    </row>
    <row r="3133" spans="1:18" x14ac:dyDescent="0.3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 s="1">
        <v>40000000</v>
      </c>
      <c r="M3133" s="1">
        <v>33956608</v>
      </c>
      <c r="N3133" t="s">
        <v>5936</v>
      </c>
      <c r="O3133">
        <v>110</v>
      </c>
      <c r="P3133">
        <f>VLOOKUP(D3133,CPI[],2,FALSE)</f>
        <v>160.5</v>
      </c>
      <c r="Q3133" s="5">
        <f>SUM(Movie[[#This Row],[gross]]*((VLOOKUP(2024,CPI[],2,FALSE))/Movie[[#This Row],[CPI numbers]]))</f>
        <v>66368772.147040501</v>
      </c>
      <c r="R3133" s="4">
        <f>IF(Movie[[#This Row],[budget]]=0,0,SUM((Movie[[#This Row],[gross]]-Movie[[#This Row],[budget]])/Movie[[#This Row],[budget]]))</f>
        <v>-0.15108479999999999</v>
      </c>
    </row>
    <row r="3134" spans="1:18" x14ac:dyDescent="0.3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 s="1">
        <v>25000000</v>
      </c>
      <c r="M3134" s="1">
        <v>26570463</v>
      </c>
      <c r="N3134" t="s">
        <v>5721</v>
      </c>
      <c r="O3134">
        <v>105</v>
      </c>
      <c r="P3134">
        <f>VLOOKUP(D3134,CPI[],2,FALSE)</f>
        <v>160.5</v>
      </c>
      <c r="Q3134" s="5">
        <f>SUM(Movie[[#This Row],[gross]]*((VLOOKUP(2024,CPI[],2,FALSE))/Movie[[#This Row],[CPI numbers]]))</f>
        <v>51932425.190654203</v>
      </c>
      <c r="R3134" s="4">
        <f>IF(Movie[[#This Row],[budget]]=0,0,SUM((Movie[[#This Row],[gross]]-Movie[[#This Row],[budget]])/Movie[[#This Row],[budget]]))</f>
        <v>6.2818520000000003E-2</v>
      </c>
    </row>
    <row r="3135" spans="1:18" x14ac:dyDescent="0.3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 s="1">
        <v>18000000</v>
      </c>
      <c r="M3135" s="1">
        <v>251212670</v>
      </c>
      <c r="N3135" t="s">
        <v>7571</v>
      </c>
      <c r="O3135">
        <v>89</v>
      </c>
      <c r="P3135">
        <f>VLOOKUP(D3135,CPI[],2,FALSE)</f>
        <v>160.5</v>
      </c>
      <c r="Q3135" s="5">
        <f>SUM(Movie[[#This Row],[gross]]*((VLOOKUP(2024,CPI[],2,FALSE))/Movie[[#This Row],[CPI numbers]]))</f>
        <v>490999467.78193146</v>
      </c>
      <c r="R3135" s="4">
        <f>IF(Movie[[#This Row],[budget]]=0,0,SUM((Movie[[#This Row],[gross]]-Movie[[#This Row],[budget]])/Movie[[#This Row],[budget]]))</f>
        <v>12.956259444444445</v>
      </c>
    </row>
    <row r="3136" spans="1:18" x14ac:dyDescent="0.3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 s="1">
        <v>15000000</v>
      </c>
      <c r="M3136" s="1">
        <v>64256513</v>
      </c>
      <c r="N3136" t="s">
        <v>6531</v>
      </c>
      <c r="O3136">
        <v>97</v>
      </c>
      <c r="P3136">
        <f>VLOOKUP(D3136,CPI[],2,FALSE)</f>
        <v>160.5</v>
      </c>
      <c r="Q3136" s="5">
        <f>SUM(Movie[[#This Row],[gross]]*((VLOOKUP(2024,CPI[],2,FALSE))/Movie[[#This Row],[CPI numbers]]))</f>
        <v>125590455.62679127</v>
      </c>
      <c r="R3136" s="4">
        <f>IF(Movie[[#This Row],[budget]]=0,0,SUM((Movie[[#This Row],[gross]]-Movie[[#This Row],[budget]])/Movie[[#This Row],[budget]]))</f>
        <v>3.2837675333333332</v>
      </c>
    </row>
    <row r="3137" spans="1:18" x14ac:dyDescent="0.3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 s="1">
        <v>10923</v>
      </c>
      <c r="N3137" t="s">
        <v>8279</v>
      </c>
      <c r="O3137">
        <v>95</v>
      </c>
      <c r="P3137">
        <f>VLOOKUP(D3137,CPI[],2,FALSE)</f>
        <v>160.5</v>
      </c>
      <c r="Q3137" s="5">
        <f>SUM(Movie[[#This Row],[gross]]*((VLOOKUP(2024,CPI[],2,FALSE))/Movie[[#This Row],[CPI numbers]]))</f>
        <v>21349.190654205606</v>
      </c>
      <c r="R3137" s="4">
        <f>IF(Movie[[#This Row],[budget]]=0,0,SUM((Movie[[#This Row],[gross]]-Movie[[#This Row],[budget]])/Movie[[#This Row],[budget]]))</f>
        <v>0</v>
      </c>
    </row>
    <row r="3138" spans="1:18" x14ac:dyDescent="0.3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 s="1">
        <v>50000000</v>
      </c>
      <c r="M3138" s="1">
        <v>50068310</v>
      </c>
      <c r="N3138" t="s">
        <v>5109</v>
      </c>
      <c r="O3138">
        <v>121</v>
      </c>
      <c r="P3138">
        <f>VLOOKUP(D3138,CPI[],2,FALSE)</f>
        <v>160.5</v>
      </c>
      <c r="Q3138" s="5">
        <f>SUM(Movie[[#This Row],[gross]]*((VLOOKUP(2024,CPI[],2,FALSE))/Movie[[#This Row],[CPI numbers]]))</f>
        <v>97859369.763239875</v>
      </c>
      <c r="R3138" s="4">
        <f>IF(Movie[[#This Row],[budget]]=0,0,SUM((Movie[[#This Row],[gross]]-Movie[[#This Row],[budget]])/Movie[[#This Row],[budget]]))</f>
        <v>1.3661999999999999E-3</v>
      </c>
    </row>
    <row r="3139" spans="1:18" x14ac:dyDescent="0.3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 s="1">
        <v>5000000</v>
      </c>
      <c r="M3139" s="1">
        <v>15738769</v>
      </c>
      <c r="N3139" t="s">
        <v>6831</v>
      </c>
      <c r="O3139">
        <v>90</v>
      </c>
      <c r="P3139">
        <f>VLOOKUP(D3139,CPI[],2,FALSE)</f>
        <v>160.5</v>
      </c>
      <c r="Q3139" s="5">
        <f>SUM(Movie[[#This Row],[gross]]*((VLOOKUP(2024,CPI[],2,FALSE))/Movie[[#This Row],[CPI numbers]]))</f>
        <v>30761693.677881621</v>
      </c>
      <c r="R3139" s="4">
        <f>IF(Movie[[#This Row],[budget]]=0,0,SUM((Movie[[#This Row],[gross]]-Movie[[#This Row],[budget]])/Movie[[#This Row],[budget]]))</f>
        <v>2.1477537999999998</v>
      </c>
    </row>
    <row r="3140" spans="1:18" x14ac:dyDescent="0.3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 s="1">
        <v>32000000</v>
      </c>
      <c r="M3140" s="1">
        <v>59927618</v>
      </c>
      <c r="N3140" t="s">
        <v>1724</v>
      </c>
      <c r="O3140">
        <v>105</v>
      </c>
      <c r="P3140">
        <f>VLOOKUP(D3140,CPI[],2,FALSE)</f>
        <v>160.5</v>
      </c>
      <c r="Q3140" s="5">
        <f>SUM(Movie[[#This Row],[gross]]*((VLOOKUP(2024,CPI[],2,FALSE))/Movie[[#This Row],[CPI numbers]]))</f>
        <v>117129556.17819315</v>
      </c>
      <c r="R3140" s="4">
        <f>IF(Movie[[#This Row],[budget]]=0,0,SUM((Movie[[#This Row],[gross]]-Movie[[#This Row],[budget]])/Movie[[#This Row],[budget]]))</f>
        <v>0.87273806249999997</v>
      </c>
    </row>
    <row r="3141" spans="1:18" x14ac:dyDescent="0.3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 s="1">
        <v>7338279</v>
      </c>
      <c r="N3141" t="s">
        <v>2026</v>
      </c>
      <c r="O3141">
        <v>91</v>
      </c>
      <c r="P3141">
        <f>VLOOKUP(D3141,CPI[],2,FALSE)</f>
        <v>160.5</v>
      </c>
      <c r="Q3141" s="5">
        <f>SUM(Movie[[#This Row],[gross]]*((VLOOKUP(2024,CPI[],2,FALSE))/Movie[[#This Row],[CPI numbers]]))</f>
        <v>14342792.039252337</v>
      </c>
      <c r="R3141" s="4">
        <f>IF(Movie[[#This Row],[budget]]=0,0,SUM((Movie[[#This Row],[gross]]-Movie[[#This Row],[budget]])/Movie[[#This Row],[budget]]))</f>
        <v>0</v>
      </c>
    </row>
    <row r="3142" spans="1:18" x14ac:dyDescent="0.3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 s="1">
        <v>28000000</v>
      </c>
      <c r="M3142" s="1">
        <v>41230799</v>
      </c>
      <c r="N3142" t="s">
        <v>44</v>
      </c>
      <c r="O3142">
        <v>109</v>
      </c>
      <c r="P3142">
        <f>VLOOKUP(D3142,CPI[],2,FALSE)</f>
        <v>160.5</v>
      </c>
      <c r="Q3142" s="5">
        <f>SUM(Movie[[#This Row],[gross]]*((VLOOKUP(2024,CPI[],2,FALSE))/Movie[[#This Row],[CPI numbers]]))</f>
        <v>80586303.092211843</v>
      </c>
      <c r="R3142" s="4">
        <f>IF(Movie[[#This Row],[budget]]=0,0,SUM((Movie[[#This Row],[gross]]-Movie[[#This Row],[budget]])/Movie[[#This Row],[budget]]))</f>
        <v>0.47252853571428571</v>
      </c>
    </row>
    <row r="3143" spans="1:18" x14ac:dyDescent="0.3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 s="1">
        <v>16534578</v>
      </c>
      <c r="N3143" t="s">
        <v>61</v>
      </c>
      <c r="O3143">
        <v>113</v>
      </c>
      <c r="P3143">
        <f>VLOOKUP(D3143,CPI[],2,FALSE)</f>
        <v>160.5</v>
      </c>
      <c r="Q3143" s="5">
        <f>SUM(Movie[[#This Row],[gross]]*((VLOOKUP(2024,CPI[],2,FALSE))/Movie[[#This Row],[CPI numbers]]))</f>
        <v>32317116.003738318</v>
      </c>
      <c r="R3143" s="4">
        <f>IF(Movie[[#This Row],[budget]]=0,0,SUM((Movie[[#This Row],[gross]]-Movie[[#This Row],[budget]])/Movie[[#This Row],[budget]]))</f>
        <v>0</v>
      </c>
    </row>
    <row r="3144" spans="1:18" x14ac:dyDescent="0.3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 s="1">
        <v>10000000</v>
      </c>
      <c r="M3144" s="1">
        <v>44332015</v>
      </c>
      <c r="N3144" t="s">
        <v>9137</v>
      </c>
      <c r="O3144">
        <v>101</v>
      </c>
      <c r="P3144">
        <f>VLOOKUP(D3144,CPI[],2,FALSE)</f>
        <v>160.5</v>
      </c>
      <c r="Q3144" s="5">
        <f>SUM(Movie[[#This Row],[gross]]*((VLOOKUP(2024,CPI[],2,FALSE))/Movie[[#This Row],[CPI numbers]]))</f>
        <v>86647682.90031153</v>
      </c>
      <c r="R3144" s="4">
        <f>IF(Movie[[#This Row],[budget]]=0,0,SUM((Movie[[#This Row],[gross]]-Movie[[#This Row],[budget]])/Movie[[#This Row],[budget]]))</f>
        <v>3.4332015</v>
      </c>
    </row>
    <row r="3145" spans="1:18" x14ac:dyDescent="0.3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 s="1">
        <v>25000000</v>
      </c>
      <c r="M3145" s="1">
        <v>48407611</v>
      </c>
      <c r="N3145" t="s">
        <v>2026</v>
      </c>
      <c r="O3145">
        <v>97</v>
      </c>
      <c r="P3145">
        <f>VLOOKUP(D3145,CPI[],2,FALSE)</f>
        <v>160.5</v>
      </c>
      <c r="Q3145" s="5">
        <f>SUM(Movie[[#This Row],[gross]]*((VLOOKUP(2024,CPI[],2,FALSE))/Movie[[#This Row],[CPI numbers]]))</f>
        <v>94613505.113395631</v>
      </c>
      <c r="R3145" s="4">
        <f>IF(Movie[[#This Row],[budget]]=0,0,SUM((Movie[[#This Row],[gross]]-Movie[[#This Row],[budget]])/Movie[[#This Row],[budget]]))</f>
        <v>0.93630444000000002</v>
      </c>
    </row>
    <row r="3146" spans="1:18" x14ac:dyDescent="0.3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 s="1">
        <v>3263585</v>
      </c>
      <c r="N3146" t="s">
        <v>3187</v>
      </c>
      <c r="O3146">
        <v>112</v>
      </c>
      <c r="P3146">
        <f>VLOOKUP(D3146,CPI[],2,FALSE)</f>
        <v>160.5</v>
      </c>
      <c r="Q3146" s="5">
        <f>SUM(Movie[[#This Row],[gross]]*((VLOOKUP(2024,CPI[],2,FALSE))/Movie[[#This Row],[CPI numbers]]))</f>
        <v>6378732.8006230528</v>
      </c>
      <c r="R3146" s="4">
        <f>IF(Movie[[#This Row],[budget]]=0,0,SUM((Movie[[#This Row],[gross]]-Movie[[#This Row],[budget]])/Movie[[#This Row],[budget]]))</f>
        <v>0</v>
      </c>
    </row>
    <row r="3147" spans="1:18" x14ac:dyDescent="0.3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 s="1">
        <v>15448043</v>
      </c>
      <c r="N3147" t="s">
        <v>8000</v>
      </c>
      <c r="O3147">
        <v>95</v>
      </c>
      <c r="P3147">
        <f>VLOOKUP(D3147,CPI[],2,FALSE)</f>
        <v>160.5</v>
      </c>
      <c r="Q3147" s="5">
        <f>SUM(Movie[[#This Row],[gross]]*((VLOOKUP(2024,CPI[],2,FALSE))/Movie[[#This Row],[CPI numbers]]))</f>
        <v>30193464.729595017</v>
      </c>
      <c r="R3147" s="4">
        <f>IF(Movie[[#This Row],[budget]]=0,0,SUM((Movie[[#This Row],[gross]]-Movie[[#This Row],[budget]])/Movie[[#This Row],[budget]]))</f>
        <v>0</v>
      </c>
    </row>
    <row r="3148" spans="1:18" x14ac:dyDescent="0.3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 s="1">
        <v>37000000</v>
      </c>
      <c r="M3148" s="1">
        <v>6492660</v>
      </c>
      <c r="N3148" t="s">
        <v>6119</v>
      </c>
      <c r="O3148">
        <v>118</v>
      </c>
      <c r="P3148">
        <f>VLOOKUP(D3148,CPI[],2,FALSE)</f>
        <v>160.5</v>
      </c>
      <c r="Q3148" s="5">
        <f>SUM(Movie[[#This Row],[gross]]*((VLOOKUP(2024,CPI[],2,FALSE))/Movie[[#This Row],[CPI numbers]]))</f>
        <v>12690015.214953272</v>
      </c>
      <c r="R3148" s="4">
        <f>IF(Movie[[#This Row],[budget]]=0,0,SUM((Movie[[#This Row],[gross]]-Movie[[#This Row],[budget]])/Movie[[#This Row],[budget]]))</f>
        <v>-0.82452270270270267</v>
      </c>
    </row>
    <row r="3149" spans="1:18" x14ac:dyDescent="0.3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 s="1">
        <v>7342923</v>
      </c>
      <c r="N3149" t="s">
        <v>4531</v>
      </c>
      <c r="O3149">
        <v>106</v>
      </c>
      <c r="P3149">
        <f>VLOOKUP(D3149,CPI[],2,FALSE)</f>
        <v>160.5</v>
      </c>
      <c r="Q3149" s="5">
        <f>SUM(Movie[[#This Row],[gross]]*((VLOOKUP(2024,CPI[],2,FALSE))/Movie[[#This Row],[CPI numbers]]))</f>
        <v>14351868.81682243</v>
      </c>
      <c r="R3149" s="4">
        <f>IF(Movie[[#This Row],[budget]]=0,0,SUM((Movie[[#This Row],[gross]]-Movie[[#This Row],[budget]])/Movie[[#This Row],[budget]]))</f>
        <v>0</v>
      </c>
    </row>
    <row r="3150" spans="1:18" x14ac:dyDescent="0.3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 s="1">
        <v>25000000</v>
      </c>
      <c r="M3150" s="1">
        <v>44480039</v>
      </c>
      <c r="N3150" t="s">
        <v>9791</v>
      </c>
      <c r="O3150">
        <v>98</v>
      </c>
      <c r="P3150">
        <f>VLOOKUP(D3150,CPI[],2,FALSE)</f>
        <v>160.5</v>
      </c>
      <c r="Q3150" s="5">
        <f>SUM(Movie[[#This Row],[gross]]*((VLOOKUP(2024,CPI[],2,FALSE))/Movie[[#This Row],[CPI numbers]]))</f>
        <v>86936998.344548285</v>
      </c>
      <c r="R3150" s="4">
        <f>IF(Movie[[#This Row],[budget]]=0,0,SUM((Movie[[#This Row],[gross]]-Movie[[#This Row],[budget]])/Movie[[#This Row],[budget]]))</f>
        <v>0.77920155999999996</v>
      </c>
    </row>
    <row r="3151" spans="1:18" x14ac:dyDescent="0.3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 s="1">
        <v>16000000</v>
      </c>
      <c r="M3151" s="1">
        <v>1710972</v>
      </c>
      <c r="N3151" t="s">
        <v>9794</v>
      </c>
      <c r="O3151">
        <v>97</v>
      </c>
      <c r="P3151">
        <f>VLOOKUP(D3151,CPI[],2,FALSE)</f>
        <v>160.5</v>
      </c>
      <c r="Q3151" s="5">
        <f>SUM(Movie[[#This Row],[gross]]*((VLOOKUP(2024,CPI[],2,FALSE))/Movie[[#This Row],[CPI numbers]]))</f>
        <v>3344124.0897196261</v>
      </c>
      <c r="R3151" s="4">
        <f>IF(Movie[[#This Row],[budget]]=0,0,SUM((Movie[[#This Row],[gross]]-Movie[[#This Row],[budget]])/Movie[[#This Row],[budget]]))</f>
        <v>-0.89306425</v>
      </c>
    </row>
    <row r="3152" spans="1:18" x14ac:dyDescent="0.3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 s="1">
        <v>6000000</v>
      </c>
      <c r="M3152" s="1">
        <v>14842388</v>
      </c>
      <c r="N3152" t="s">
        <v>7518</v>
      </c>
      <c r="O3152">
        <v>109</v>
      </c>
      <c r="P3152">
        <f>VLOOKUP(D3152,CPI[],2,FALSE)</f>
        <v>160.5</v>
      </c>
      <c r="Q3152" s="5">
        <f>SUM(Movie[[#This Row],[gross]]*((VLOOKUP(2024,CPI[],2,FALSE))/Movie[[#This Row],[CPI numbers]]))</f>
        <v>29009701.65482866</v>
      </c>
      <c r="R3152" s="4">
        <f>IF(Movie[[#This Row],[budget]]=0,0,SUM((Movie[[#This Row],[gross]]-Movie[[#This Row],[budget]])/Movie[[#This Row],[budget]]))</f>
        <v>1.4737313333333333</v>
      </c>
    </row>
    <row r="3153" spans="1:18" x14ac:dyDescent="0.3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 s="1">
        <v>28000000</v>
      </c>
      <c r="M3153" s="1">
        <v>5684789</v>
      </c>
      <c r="N3153" t="s">
        <v>9800</v>
      </c>
      <c r="O3153">
        <v>134</v>
      </c>
      <c r="P3153">
        <f>VLOOKUP(D3153,CPI[],2,FALSE)</f>
        <v>160.5</v>
      </c>
      <c r="Q3153" s="5">
        <f>SUM(Movie[[#This Row],[gross]]*((VLOOKUP(2024,CPI[],2,FALSE))/Movie[[#This Row],[CPI numbers]]))</f>
        <v>11111017.50342679</v>
      </c>
      <c r="R3153" s="4">
        <f>IF(Movie[[#This Row],[budget]]=0,0,SUM((Movie[[#This Row],[gross]]-Movie[[#This Row],[budget]])/Movie[[#This Row],[budget]]))</f>
        <v>-0.79697182142857148</v>
      </c>
    </row>
    <row r="3154" spans="1:18" x14ac:dyDescent="0.3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  <c r="P3154">
        <f>VLOOKUP(D3154,CPI[],2,FALSE)</f>
        <v>160.5</v>
      </c>
      <c r="Q3154" s="5">
        <f>SUM(Movie[[#This Row],[gross]]*((VLOOKUP(2024,CPI[],2,FALSE))/Movie[[#This Row],[CPI numbers]]))</f>
        <v>0</v>
      </c>
      <c r="R3154" s="4">
        <f>IF(Movie[[#This Row],[budget]]=0,0,SUM((Movie[[#This Row],[gross]]-Movie[[#This Row],[budget]])/Movie[[#This Row],[budget]]))</f>
        <v>0</v>
      </c>
    </row>
    <row r="3155" spans="1:18" x14ac:dyDescent="0.3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 s="1">
        <v>1785901</v>
      </c>
      <c r="N3155" t="s">
        <v>5198</v>
      </c>
      <c r="O3155">
        <v>103</v>
      </c>
      <c r="P3155">
        <f>VLOOKUP(D3155,CPI[],2,FALSE)</f>
        <v>160.5</v>
      </c>
      <c r="Q3155" s="5">
        <f>SUM(Movie[[#This Row],[gross]]*((VLOOKUP(2024,CPI[],2,FALSE))/Movie[[#This Row],[CPI numbers]]))</f>
        <v>3490574.1040498442</v>
      </c>
      <c r="R3155" s="4">
        <f>IF(Movie[[#This Row],[budget]]=0,0,SUM((Movie[[#This Row],[gross]]-Movie[[#This Row],[budget]])/Movie[[#This Row],[budget]]))</f>
        <v>0</v>
      </c>
    </row>
    <row r="3156" spans="1:18" x14ac:dyDescent="0.3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 s="1">
        <v>60000000</v>
      </c>
      <c r="M3156" s="1">
        <v>16228448</v>
      </c>
      <c r="N3156" t="s">
        <v>23</v>
      </c>
      <c r="O3156">
        <v>105</v>
      </c>
      <c r="P3156">
        <f>VLOOKUP(D3156,CPI[],2,FALSE)</f>
        <v>160.5</v>
      </c>
      <c r="Q3156" s="5">
        <f>SUM(Movie[[#This Row],[gross]]*((VLOOKUP(2024,CPI[],2,FALSE))/Movie[[#This Row],[CPI numbers]]))</f>
        <v>31718779.673520248</v>
      </c>
      <c r="R3156" s="4">
        <f>IF(Movie[[#This Row],[budget]]=0,0,SUM((Movie[[#This Row],[gross]]-Movie[[#This Row],[budget]])/Movie[[#This Row],[budget]]))</f>
        <v>-0.72952586666666663</v>
      </c>
    </row>
    <row r="3157" spans="1:18" x14ac:dyDescent="0.3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 s="1">
        <v>3000000</v>
      </c>
      <c r="M3157" s="1">
        <v>23144499</v>
      </c>
      <c r="N3157" t="s">
        <v>1724</v>
      </c>
      <c r="O3157">
        <v>98</v>
      </c>
      <c r="P3157">
        <f>VLOOKUP(D3157,CPI[],2,FALSE)</f>
        <v>160.5</v>
      </c>
      <c r="Q3157" s="5">
        <f>SUM(Movie[[#This Row],[gross]]*((VLOOKUP(2024,CPI[],2,FALSE))/Movie[[#This Row],[CPI numbers]]))</f>
        <v>45236319.852336451</v>
      </c>
      <c r="R3157" s="4">
        <f>IF(Movie[[#This Row],[budget]]=0,0,SUM((Movie[[#This Row],[gross]]-Movie[[#This Row],[budget]])/Movie[[#This Row],[budget]]))</f>
        <v>6.7148329999999996</v>
      </c>
    </row>
    <row r="3158" spans="1:18" x14ac:dyDescent="0.3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 s="1">
        <v>5000000</v>
      </c>
      <c r="M3158" s="1">
        <v>5881367</v>
      </c>
      <c r="N3158" t="s">
        <v>8938</v>
      </c>
      <c r="O3158">
        <v>105</v>
      </c>
      <c r="P3158">
        <f>VLOOKUP(D3158,CPI[],2,FALSE)</f>
        <v>160.5</v>
      </c>
      <c r="Q3158" s="5">
        <f>SUM(Movie[[#This Row],[gross]]*((VLOOKUP(2024,CPI[],2,FALSE))/Movie[[#This Row],[CPI numbers]]))</f>
        <v>11495232.57258567</v>
      </c>
      <c r="R3158" s="4">
        <f>IF(Movie[[#This Row],[budget]]=0,0,SUM((Movie[[#This Row],[gross]]-Movie[[#This Row],[budget]])/Movie[[#This Row],[budget]]))</f>
        <v>0.1762734</v>
      </c>
    </row>
    <row r="3159" spans="1:18" x14ac:dyDescent="0.3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 s="1">
        <v>35000000</v>
      </c>
      <c r="M3159" s="1">
        <v>32748995</v>
      </c>
      <c r="N3159" t="s">
        <v>61</v>
      </c>
      <c r="O3159">
        <v>115</v>
      </c>
      <c r="P3159">
        <f>VLOOKUP(D3159,CPI[],2,FALSE)</f>
        <v>160.5</v>
      </c>
      <c r="Q3159" s="5">
        <f>SUM(Movie[[#This Row],[gross]]*((VLOOKUP(2024,CPI[],2,FALSE))/Movie[[#This Row],[CPI numbers]]))</f>
        <v>64008471.84735202</v>
      </c>
      <c r="R3159" s="4">
        <f>IF(Movie[[#This Row],[budget]]=0,0,SUM((Movie[[#This Row],[gross]]-Movie[[#This Row],[budget]])/Movie[[#This Row],[budget]]))</f>
        <v>-6.4314428571428578E-2</v>
      </c>
    </row>
    <row r="3160" spans="1:18" x14ac:dyDescent="0.3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 s="1">
        <v>877862</v>
      </c>
      <c r="N3160" t="s">
        <v>9823</v>
      </c>
      <c r="O3160">
        <v>85</v>
      </c>
      <c r="P3160">
        <f>VLOOKUP(D3160,CPI[],2,FALSE)</f>
        <v>160.5</v>
      </c>
      <c r="Q3160" s="5">
        <f>SUM(Movie[[#This Row],[gross]]*((VLOOKUP(2024,CPI[],2,FALSE))/Movie[[#This Row],[CPI numbers]]))</f>
        <v>1715796.3202492211</v>
      </c>
      <c r="R3160" s="4">
        <f>IF(Movie[[#This Row],[budget]]=0,0,SUM((Movie[[#This Row],[gross]]-Movie[[#This Row],[budget]])/Movie[[#This Row],[budget]]))</f>
        <v>0</v>
      </c>
    </row>
    <row r="3161" spans="1:18" x14ac:dyDescent="0.3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 s="1">
        <v>8000000</v>
      </c>
      <c r="M3161" s="1">
        <v>9615840</v>
      </c>
      <c r="N3161" t="s">
        <v>180</v>
      </c>
      <c r="O3161">
        <v>99</v>
      </c>
      <c r="P3161">
        <f>VLOOKUP(D3161,CPI[],2,FALSE)</f>
        <v>160.5</v>
      </c>
      <c r="Q3161" s="5">
        <f>SUM(Movie[[#This Row],[gross]]*((VLOOKUP(2024,CPI[],2,FALSE))/Movie[[#This Row],[CPI numbers]]))</f>
        <v>18794324.037383176</v>
      </c>
      <c r="R3161" s="4">
        <f>IF(Movie[[#This Row],[budget]]=0,0,SUM((Movie[[#This Row],[gross]]-Movie[[#This Row],[budget]])/Movie[[#This Row],[budget]]))</f>
        <v>0.20197999999999999</v>
      </c>
    </row>
    <row r="3162" spans="1:18" x14ac:dyDescent="0.3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 s="1">
        <v>25000000</v>
      </c>
      <c r="M3162" s="1">
        <v>13130349</v>
      </c>
      <c r="N3162" t="s">
        <v>23</v>
      </c>
      <c r="O3162">
        <v>140</v>
      </c>
      <c r="P3162">
        <f>VLOOKUP(D3162,CPI[],2,FALSE)</f>
        <v>160.5</v>
      </c>
      <c r="Q3162" s="5">
        <f>SUM(Movie[[#This Row],[gross]]*((VLOOKUP(2024,CPI[],2,FALSE))/Movie[[#This Row],[CPI numbers]]))</f>
        <v>25663492.095327102</v>
      </c>
      <c r="R3162" s="4">
        <f>IF(Movie[[#This Row],[budget]]=0,0,SUM((Movie[[#This Row],[gross]]-Movie[[#This Row],[budget]])/Movie[[#This Row],[budget]]))</f>
        <v>-0.47478604000000002</v>
      </c>
    </row>
    <row r="3163" spans="1:18" x14ac:dyDescent="0.3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 s="1">
        <v>34673095</v>
      </c>
      <c r="N3163" t="s">
        <v>23</v>
      </c>
      <c r="O3163">
        <v>100</v>
      </c>
      <c r="P3163">
        <f>VLOOKUP(D3163,CPI[],2,FALSE)</f>
        <v>160.5</v>
      </c>
      <c r="Q3163" s="5">
        <f>SUM(Movie[[#This Row],[gross]]*((VLOOKUP(2024,CPI[],2,FALSE))/Movie[[#This Row],[CPI numbers]]))</f>
        <v>67769158.264797509</v>
      </c>
      <c r="R3163" s="4">
        <f>IF(Movie[[#This Row],[budget]]=0,0,SUM((Movie[[#This Row],[gross]]-Movie[[#This Row],[budget]])/Movie[[#This Row],[budget]]))</f>
        <v>0</v>
      </c>
    </row>
    <row r="3164" spans="1:18" x14ac:dyDescent="0.3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 s="1">
        <v>55000000</v>
      </c>
      <c r="M3164" s="1">
        <v>32000301</v>
      </c>
      <c r="N3164" t="s">
        <v>2092</v>
      </c>
      <c r="O3164">
        <v>117</v>
      </c>
      <c r="P3164">
        <f>VLOOKUP(D3164,CPI[],2,FALSE)</f>
        <v>160.5</v>
      </c>
      <c r="Q3164" s="5">
        <f>SUM(Movie[[#This Row],[gross]]*((VLOOKUP(2024,CPI[],2,FALSE))/Movie[[#This Row],[CPI numbers]]))</f>
        <v>62545136.59626168</v>
      </c>
      <c r="R3164" s="4">
        <f>IF(Movie[[#This Row],[budget]]=0,0,SUM((Movie[[#This Row],[gross]]-Movie[[#This Row],[budget]])/Movie[[#This Row],[budget]]))</f>
        <v>-0.41817634545454546</v>
      </c>
    </row>
    <row r="3165" spans="1:18" x14ac:dyDescent="0.3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 s="1">
        <v>48000000</v>
      </c>
      <c r="M3165" s="1">
        <v>22459274</v>
      </c>
      <c r="N3165" t="s">
        <v>118</v>
      </c>
      <c r="O3165">
        <v>122</v>
      </c>
      <c r="P3165">
        <f>VLOOKUP(D3165,CPI[],2,FALSE)</f>
        <v>160.5</v>
      </c>
      <c r="Q3165" s="5">
        <f>SUM(Movie[[#This Row],[gross]]*((VLOOKUP(2024,CPI[],2,FALSE))/Movie[[#This Row],[CPI numbers]]))</f>
        <v>43897035.849221185</v>
      </c>
      <c r="R3165" s="4">
        <f>IF(Movie[[#This Row],[budget]]=0,0,SUM((Movie[[#This Row],[gross]]-Movie[[#This Row],[budget]])/Movie[[#This Row],[budget]]))</f>
        <v>-0.53209845833333336</v>
      </c>
    </row>
    <row r="3166" spans="1:18" x14ac:dyDescent="0.3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 s="1">
        <v>6000000</v>
      </c>
      <c r="M3166" s="1">
        <v>6330054</v>
      </c>
      <c r="N3166" t="s">
        <v>5282</v>
      </c>
      <c r="O3166">
        <v>114</v>
      </c>
      <c r="P3166">
        <f>VLOOKUP(D3166,CPI[],2,FALSE)</f>
        <v>160.5</v>
      </c>
      <c r="Q3166" s="5">
        <f>SUM(Movie[[#This Row],[gross]]*((VLOOKUP(2024,CPI[],2,FALSE))/Movie[[#This Row],[CPI numbers]]))</f>
        <v>12372199.001869159</v>
      </c>
      <c r="R3166" s="4">
        <f>IF(Movie[[#This Row],[budget]]=0,0,SUM((Movie[[#This Row],[gross]]-Movie[[#This Row],[budget]])/Movie[[#This Row],[budget]]))</f>
        <v>5.5009000000000002E-2</v>
      </c>
    </row>
    <row r="3167" spans="1:18" x14ac:dyDescent="0.3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 s="1">
        <v>10000000</v>
      </c>
      <c r="M3167" s="1">
        <v>12782749</v>
      </c>
      <c r="N3167" t="s">
        <v>9187</v>
      </c>
      <c r="O3167">
        <v>104</v>
      </c>
      <c r="P3167">
        <f>VLOOKUP(D3167,CPI[],2,FALSE)</f>
        <v>160.5</v>
      </c>
      <c r="Q3167" s="5">
        <f>SUM(Movie[[#This Row],[gross]]*((VLOOKUP(2024,CPI[],2,FALSE))/Movie[[#This Row],[CPI numbers]]))</f>
        <v>24984101.939563863</v>
      </c>
      <c r="R3167" s="4">
        <f>IF(Movie[[#This Row],[budget]]=0,0,SUM((Movie[[#This Row],[gross]]-Movie[[#This Row],[budget]])/Movie[[#This Row],[budget]]))</f>
        <v>0.27827489999999999</v>
      </c>
    </row>
    <row r="3168" spans="1:18" x14ac:dyDescent="0.3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 s="1">
        <v>28000000</v>
      </c>
      <c r="M3168" s="1">
        <v>7936780</v>
      </c>
      <c r="N3168" t="s">
        <v>2092</v>
      </c>
      <c r="O3168">
        <v>105</v>
      </c>
      <c r="P3168">
        <f>VLOOKUP(D3168,CPI[],2,FALSE)</f>
        <v>160.5</v>
      </c>
      <c r="Q3168" s="5">
        <f>SUM(Movie[[#This Row],[gross]]*((VLOOKUP(2024,CPI[],2,FALSE))/Movie[[#This Row],[CPI numbers]]))</f>
        <v>15512572.498442367</v>
      </c>
      <c r="R3168" s="4">
        <f>IF(Movie[[#This Row],[budget]]=0,0,SUM((Movie[[#This Row],[gross]]-Movie[[#This Row],[budget]])/Movie[[#This Row],[budget]]))</f>
        <v>-0.71654357142857139</v>
      </c>
    </row>
    <row r="3169" spans="1:18" x14ac:dyDescent="0.3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 s="1">
        <v>194201</v>
      </c>
      <c r="N3169" t="s">
        <v>7844</v>
      </c>
      <c r="O3169">
        <v>82</v>
      </c>
      <c r="P3169">
        <f>VLOOKUP(D3169,CPI[],2,FALSE)</f>
        <v>160.5</v>
      </c>
      <c r="Q3169" s="5">
        <f>SUM(Movie[[#This Row],[gross]]*((VLOOKUP(2024,CPI[],2,FALSE))/Movie[[#This Row],[CPI numbers]]))</f>
        <v>379569.18193146418</v>
      </c>
      <c r="R3169" s="4">
        <f>IF(Movie[[#This Row],[budget]]=0,0,SUM((Movie[[#This Row],[gross]]-Movie[[#This Row],[budget]])/Movie[[#This Row],[budget]]))</f>
        <v>0</v>
      </c>
    </row>
    <row r="3170" spans="1:18" x14ac:dyDescent="0.3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 s="1">
        <v>30000000</v>
      </c>
      <c r="M3170" s="1">
        <v>23499102</v>
      </c>
      <c r="N3170" t="s">
        <v>80</v>
      </c>
      <c r="O3170">
        <v>130</v>
      </c>
      <c r="P3170">
        <f>VLOOKUP(D3170,CPI[],2,FALSE)</f>
        <v>160.5</v>
      </c>
      <c r="Q3170" s="5">
        <f>SUM(Movie[[#This Row],[gross]]*((VLOOKUP(2024,CPI[],2,FALSE))/Movie[[#This Row],[CPI numbers]]))</f>
        <v>45929397.491588786</v>
      </c>
      <c r="R3170" s="4">
        <f>IF(Movie[[#This Row],[budget]]=0,0,SUM((Movie[[#This Row],[gross]]-Movie[[#This Row],[budget]])/Movie[[#This Row],[budget]]))</f>
        <v>-0.21669659999999999</v>
      </c>
    </row>
    <row r="3171" spans="1:18" x14ac:dyDescent="0.3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 s="1">
        <v>20000000</v>
      </c>
      <c r="M3171" s="1">
        <v>14515490</v>
      </c>
      <c r="N3171" t="s">
        <v>31</v>
      </c>
      <c r="O3171">
        <v>101</v>
      </c>
      <c r="P3171">
        <f>VLOOKUP(D3171,CPI[],2,FALSE)</f>
        <v>160.5</v>
      </c>
      <c r="Q3171" s="5">
        <f>SUM(Movie[[#This Row],[gross]]*((VLOOKUP(2024,CPI[],2,FALSE))/Movie[[#This Row],[CPI numbers]]))</f>
        <v>28370773.912772585</v>
      </c>
      <c r="R3171" s="4">
        <f>IF(Movie[[#This Row],[budget]]=0,0,SUM((Movie[[#This Row],[gross]]-Movie[[#This Row],[budget]])/Movie[[#This Row],[budget]]))</f>
        <v>-0.27422550000000001</v>
      </c>
    </row>
    <row r="3172" spans="1:18" x14ac:dyDescent="0.3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 s="1">
        <v>3736</v>
      </c>
      <c r="N3172" t="s">
        <v>1985</v>
      </c>
      <c r="O3172">
        <v>102</v>
      </c>
      <c r="P3172">
        <f>VLOOKUP(D3172,CPI[],2,FALSE)</f>
        <v>160.5</v>
      </c>
      <c r="Q3172" s="5">
        <f>SUM(Movie[[#This Row],[gross]]*((VLOOKUP(2024,CPI[],2,FALSE))/Movie[[#This Row],[CPI numbers]]))</f>
        <v>7302.0760124610588</v>
      </c>
      <c r="R3172" s="4">
        <f>IF(Movie[[#This Row],[budget]]=0,0,SUM((Movie[[#This Row],[gross]]-Movie[[#This Row],[budget]])/Movie[[#This Row],[budget]]))</f>
        <v>0</v>
      </c>
    </row>
    <row r="3173" spans="1:18" x14ac:dyDescent="0.3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 s="1">
        <v>20000000</v>
      </c>
      <c r="M3173" s="1">
        <v>13717039</v>
      </c>
      <c r="N3173" t="s">
        <v>23</v>
      </c>
      <c r="O3173">
        <v>94</v>
      </c>
      <c r="P3173">
        <f>VLOOKUP(D3173,CPI[],2,FALSE)</f>
        <v>160.5</v>
      </c>
      <c r="Q3173" s="5">
        <f>SUM(Movie[[#This Row],[gross]]*((VLOOKUP(2024,CPI[],2,FALSE))/Movie[[#This Row],[CPI numbers]]))</f>
        <v>26810187.752647974</v>
      </c>
      <c r="R3173" s="4">
        <f>IF(Movie[[#This Row],[budget]]=0,0,SUM((Movie[[#This Row],[gross]]-Movie[[#This Row],[budget]])/Movie[[#This Row],[budget]]))</f>
        <v>-0.31414805000000001</v>
      </c>
    </row>
    <row r="3174" spans="1:18" x14ac:dyDescent="0.3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 s="1">
        <v>16000000</v>
      </c>
      <c r="M3174" s="1">
        <v>11486880</v>
      </c>
      <c r="N3174" t="s">
        <v>9855</v>
      </c>
      <c r="O3174">
        <v>105</v>
      </c>
      <c r="P3174">
        <f>VLOOKUP(D3174,CPI[],2,FALSE)</f>
        <v>160.5</v>
      </c>
      <c r="Q3174" s="5">
        <f>SUM(Movie[[#This Row],[gross]]*((VLOOKUP(2024,CPI[],2,FALSE))/Movie[[#This Row],[CPI numbers]]))</f>
        <v>22451303.775700934</v>
      </c>
      <c r="R3174" s="4">
        <f>IF(Movie[[#This Row],[budget]]=0,0,SUM((Movie[[#This Row],[gross]]-Movie[[#This Row],[budget]])/Movie[[#This Row],[budget]]))</f>
        <v>-0.28206999999999999</v>
      </c>
    </row>
    <row r="3175" spans="1:18" x14ac:dyDescent="0.3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 s="1">
        <v>5000000</v>
      </c>
      <c r="M3175" s="1">
        <v>1740156</v>
      </c>
      <c r="N3175" t="s">
        <v>6777</v>
      </c>
      <c r="O3175">
        <v>106</v>
      </c>
      <c r="P3175">
        <f>VLOOKUP(D3175,CPI[],2,FALSE)</f>
        <v>160.5</v>
      </c>
      <c r="Q3175" s="5">
        <f>SUM(Movie[[#This Row],[gross]]*((VLOOKUP(2024,CPI[],2,FALSE))/Movie[[#This Row],[CPI numbers]]))</f>
        <v>3401164.7177570094</v>
      </c>
      <c r="R3175" s="4">
        <f>IF(Movie[[#This Row],[budget]]=0,0,SUM((Movie[[#This Row],[gross]]-Movie[[#This Row],[budget]])/Movie[[#This Row],[budget]]))</f>
        <v>-0.65196880000000001</v>
      </c>
    </row>
    <row r="3176" spans="1:18" x14ac:dyDescent="0.3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 s="1">
        <v>8000000</v>
      </c>
      <c r="M3176" s="1">
        <v>1568258</v>
      </c>
      <c r="N3176" t="s">
        <v>6210</v>
      </c>
      <c r="O3176">
        <v>97</v>
      </c>
      <c r="P3176">
        <f>VLOOKUP(D3176,CPI[],2,FALSE)</f>
        <v>160.5</v>
      </c>
      <c r="Q3176" s="5">
        <f>SUM(Movie[[#This Row],[gross]]*((VLOOKUP(2024,CPI[],2,FALSE))/Movie[[#This Row],[CPI numbers]]))</f>
        <v>3065187.1314641745</v>
      </c>
      <c r="R3176" s="4">
        <f>IF(Movie[[#This Row],[budget]]=0,0,SUM((Movie[[#This Row],[gross]]-Movie[[#This Row],[budget]])/Movie[[#This Row],[budget]]))</f>
        <v>-0.80396774999999998</v>
      </c>
    </row>
    <row r="3177" spans="1:18" x14ac:dyDescent="0.3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 s="1">
        <v>496059</v>
      </c>
      <c r="N3177" t="s">
        <v>1985</v>
      </c>
      <c r="O3177">
        <v>105</v>
      </c>
      <c r="P3177">
        <f>VLOOKUP(D3177,CPI[],2,FALSE)</f>
        <v>160.5</v>
      </c>
      <c r="Q3177" s="5">
        <f>SUM(Movie[[#This Row],[gross]]*((VLOOKUP(2024,CPI[],2,FALSE))/Movie[[#This Row],[CPI numbers]]))</f>
        <v>969555.81495327107</v>
      </c>
      <c r="R3177" s="4">
        <f>IF(Movie[[#This Row],[budget]]=0,0,SUM((Movie[[#This Row],[gross]]-Movie[[#This Row],[budget]])/Movie[[#This Row],[budget]]))</f>
        <v>0</v>
      </c>
    </row>
    <row r="3178" spans="1:18" x14ac:dyDescent="0.3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 s="1">
        <v>20000000</v>
      </c>
      <c r="M3178" s="1">
        <v>5727130</v>
      </c>
      <c r="N3178" t="s">
        <v>7588</v>
      </c>
      <c r="O3178">
        <v>119</v>
      </c>
      <c r="P3178">
        <f>VLOOKUP(D3178,CPI[],2,FALSE)</f>
        <v>160.5</v>
      </c>
      <c r="Q3178" s="5">
        <f>SUM(Movie[[#This Row],[gross]]*((VLOOKUP(2024,CPI[],2,FALSE))/Movie[[#This Row],[CPI numbers]]))</f>
        <v>11193773.713395638</v>
      </c>
      <c r="R3178" s="4">
        <f>IF(Movie[[#This Row],[budget]]=0,0,SUM((Movie[[#This Row],[gross]]-Movie[[#This Row],[budget]])/Movie[[#This Row],[budget]]))</f>
        <v>-0.71364349999999999</v>
      </c>
    </row>
    <row r="3179" spans="1:18" x14ac:dyDescent="0.3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 s="1">
        <v>9229808</v>
      </c>
      <c r="N3179" t="s">
        <v>9871</v>
      </c>
      <c r="O3179">
        <v>101</v>
      </c>
      <c r="P3179">
        <f>VLOOKUP(D3179,CPI[],2,FALSE)</f>
        <v>160.5</v>
      </c>
      <c r="Q3179" s="5">
        <f>SUM(Movie[[#This Row],[gross]]*((VLOOKUP(2024,CPI[],2,FALSE))/Movie[[#This Row],[CPI numbers]]))</f>
        <v>18039817.879127726</v>
      </c>
      <c r="R3179" s="4">
        <f>IF(Movie[[#This Row],[budget]]=0,0,SUM((Movie[[#This Row],[gross]]-Movie[[#This Row],[budget]])/Movie[[#This Row],[budget]]))</f>
        <v>0</v>
      </c>
    </row>
    <row r="3180" spans="1:18" x14ac:dyDescent="0.3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 s="1">
        <v>20000000</v>
      </c>
      <c r="M3180" s="1">
        <v>10686841</v>
      </c>
      <c r="N3180" t="s">
        <v>8735</v>
      </c>
      <c r="O3180">
        <v>96</v>
      </c>
      <c r="P3180">
        <f>VLOOKUP(D3180,CPI[],2,FALSE)</f>
        <v>160.5</v>
      </c>
      <c r="Q3180" s="5">
        <f>SUM(Movie[[#This Row],[gross]]*((VLOOKUP(2024,CPI[],2,FALSE))/Movie[[#This Row],[CPI numbers]]))</f>
        <v>20887613.842367601</v>
      </c>
      <c r="R3180" s="4">
        <f>IF(Movie[[#This Row],[budget]]=0,0,SUM((Movie[[#This Row],[gross]]-Movie[[#This Row],[budget]])/Movie[[#This Row],[budget]]))</f>
        <v>-0.46565794999999999</v>
      </c>
    </row>
    <row r="3181" spans="1:18" x14ac:dyDescent="0.3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 s="1">
        <v>12000000</v>
      </c>
      <c r="M3181" s="1">
        <v>4366722</v>
      </c>
      <c r="N3181" t="s">
        <v>1985</v>
      </c>
      <c r="O3181">
        <v>103</v>
      </c>
      <c r="P3181">
        <f>VLOOKUP(D3181,CPI[],2,FALSE)</f>
        <v>160.5</v>
      </c>
      <c r="Q3181" s="5">
        <f>SUM(Movie[[#This Row],[gross]]*((VLOOKUP(2024,CPI[],2,FALSE))/Movie[[#This Row],[CPI numbers]]))</f>
        <v>8534832.9682242982</v>
      </c>
      <c r="R3181" s="4">
        <f>IF(Movie[[#This Row],[budget]]=0,0,SUM((Movie[[#This Row],[gross]]-Movie[[#This Row],[budget]])/Movie[[#This Row],[budget]]))</f>
        <v>-0.63610650000000002</v>
      </c>
    </row>
    <row r="3182" spans="1:18" x14ac:dyDescent="0.3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 s="1">
        <v>500000</v>
      </c>
      <c r="N3182" t="s">
        <v>6116</v>
      </c>
      <c r="O3182">
        <v>103</v>
      </c>
      <c r="P3182">
        <f>VLOOKUP(D3182,CPI[],2,FALSE)</f>
        <v>160.5</v>
      </c>
      <c r="Q3182" s="5">
        <f>SUM(Movie[[#This Row],[gross]]*((VLOOKUP(2024,CPI[],2,FALSE))/Movie[[#This Row],[CPI numbers]]))</f>
        <v>977258.56697819312</v>
      </c>
      <c r="R3182" s="4">
        <f>IF(Movie[[#This Row],[budget]]=0,0,SUM((Movie[[#This Row],[gross]]-Movie[[#This Row],[budget]])/Movie[[#This Row],[budget]]))</f>
        <v>0</v>
      </c>
    </row>
    <row r="3183" spans="1:18" x14ac:dyDescent="0.3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 s="1">
        <v>227569</v>
      </c>
      <c r="N3183" t="s">
        <v>9883</v>
      </c>
      <c r="O3183">
        <v>96</v>
      </c>
      <c r="P3183">
        <f>VLOOKUP(D3183,CPI[],2,FALSE)</f>
        <v>160.5</v>
      </c>
      <c r="Q3183" s="5">
        <f>SUM(Movie[[#This Row],[gross]]*((VLOOKUP(2024,CPI[],2,FALSE))/Movie[[#This Row],[CPI numbers]]))</f>
        <v>444787.50965732086</v>
      </c>
      <c r="R3183" s="4">
        <f>IF(Movie[[#This Row],[budget]]=0,0,SUM((Movie[[#This Row],[gross]]-Movie[[#This Row],[budget]])/Movie[[#This Row],[budget]]))</f>
        <v>0</v>
      </c>
    </row>
    <row r="3184" spans="1:18" x14ac:dyDescent="0.3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 s="1">
        <v>20050376</v>
      </c>
      <c r="N3184" t="s">
        <v>31</v>
      </c>
      <c r="O3184">
        <v>79</v>
      </c>
      <c r="P3184">
        <f>VLOOKUP(D3184,CPI[],2,FALSE)</f>
        <v>160.5</v>
      </c>
      <c r="Q3184" s="5">
        <f>SUM(Movie[[#This Row],[gross]]*((VLOOKUP(2024,CPI[],2,FALSE))/Movie[[#This Row],[CPI numbers]]))</f>
        <v>39188803.434267916</v>
      </c>
      <c r="R3184" s="4">
        <f>IF(Movie[[#This Row],[budget]]=0,0,SUM((Movie[[#This Row],[gross]]-Movie[[#This Row],[budget]])/Movie[[#This Row],[budget]]))</f>
        <v>0</v>
      </c>
    </row>
    <row r="3185" spans="1:18" x14ac:dyDescent="0.3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 s="1">
        <v>1179002</v>
      </c>
      <c r="N3185" t="s">
        <v>8987</v>
      </c>
      <c r="O3185">
        <v>101</v>
      </c>
      <c r="P3185">
        <f>VLOOKUP(D3185,CPI[],2,FALSE)</f>
        <v>160.5</v>
      </c>
      <c r="Q3185" s="5">
        <f>SUM(Movie[[#This Row],[gross]]*((VLOOKUP(2024,CPI[],2,FALSE))/Movie[[#This Row],[CPI numbers]]))</f>
        <v>2304379.6099688471</v>
      </c>
      <c r="R3185" s="4">
        <f>IF(Movie[[#This Row],[budget]]=0,0,SUM((Movie[[#This Row],[gross]]-Movie[[#This Row],[budget]])/Movie[[#This Row],[budget]]))</f>
        <v>0</v>
      </c>
    </row>
    <row r="3186" spans="1:18" x14ac:dyDescent="0.3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 s="1">
        <v>1000000</v>
      </c>
      <c r="M3186" s="1">
        <v>125397</v>
      </c>
      <c r="N3186" t="s">
        <v>9894</v>
      </c>
      <c r="O3186">
        <v>94</v>
      </c>
      <c r="P3186">
        <f>VLOOKUP(D3186,CPI[],2,FALSE)</f>
        <v>160.5</v>
      </c>
      <c r="Q3186" s="5">
        <f>SUM(Movie[[#This Row],[gross]]*((VLOOKUP(2024,CPI[],2,FALSE))/Movie[[#This Row],[CPI numbers]]))</f>
        <v>245090.58504672896</v>
      </c>
      <c r="R3186" s="4">
        <f>IF(Movie[[#This Row],[budget]]=0,0,SUM((Movie[[#This Row],[gross]]-Movie[[#This Row],[budget]])/Movie[[#This Row],[budget]]))</f>
        <v>-0.87460300000000002</v>
      </c>
    </row>
    <row r="3187" spans="1:18" x14ac:dyDescent="0.3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 s="1">
        <v>30000000</v>
      </c>
      <c r="M3187" s="1">
        <v>6112613</v>
      </c>
      <c r="N3187" t="s">
        <v>61</v>
      </c>
      <c r="O3187">
        <v>95</v>
      </c>
      <c r="P3187">
        <f>VLOOKUP(D3187,CPI[],2,FALSE)</f>
        <v>160.5</v>
      </c>
      <c r="Q3187" s="5">
        <f>SUM(Movie[[#This Row],[gross]]*((VLOOKUP(2024,CPI[],2,FALSE))/Movie[[#This Row],[CPI numbers]]))</f>
        <v>11947206.841744548</v>
      </c>
      <c r="R3187" s="4">
        <f>IF(Movie[[#This Row],[budget]]=0,0,SUM((Movie[[#This Row],[gross]]-Movie[[#This Row],[budget]])/Movie[[#This Row],[budget]]))</f>
        <v>-0.79624623333333333</v>
      </c>
    </row>
    <row r="3188" spans="1:18" x14ac:dyDescent="0.3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 s="1">
        <v>10000000</v>
      </c>
      <c r="M3188" s="1">
        <v>9593903</v>
      </c>
      <c r="N3188" t="s">
        <v>9899</v>
      </c>
      <c r="O3188">
        <v>110</v>
      </c>
      <c r="P3188">
        <f>VLOOKUP(D3188,CPI[],2,FALSE)</f>
        <v>160.5</v>
      </c>
      <c r="Q3188" s="5">
        <f>SUM(Movie[[#This Row],[gross]]*((VLOOKUP(2024,CPI[],2,FALSE))/Movie[[#This Row],[CPI numbers]]))</f>
        <v>18751447.795015577</v>
      </c>
      <c r="R3188" s="4">
        <f>IF(Movie[[#This Row],[budget]]=0,0,SUM((Movie[[#This Row],[gross]]-Movie[[#This Row],[budget]])/Movie[[#This Row],[budget]]))</f>
        <v>-4.0609699999999999E-2</v>
      </c>
    </row>
    <row r="3189" spans="1:18" x14ac:dyDescent="0.3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 s="1">
        <v>8000000</v>
      </c>
      <c r="M3189" s="1">
        <v>3600616</v>
      </c>
      <c r="N3189" t="s">
        <v>9904</v>
      </c>
      <c r="O3189">
        <v>84</v>
      </c>
      <c r="P3189">
        <f>VLOOKUP(D3189,CPI[],2,FALSE)</f>
        <v>160.5</v>
      </c>
      <c r="Q3189" s="5">
        <f>SUM(Movie[[#This Row],[gross]]*((VLOOKUP(2024,CPI[],2,FALSE))/Movie[[#This Row],[CPI numbers]]))</f>
        <v>7037465.6647975072</v>
      </c>
      <c r="R3189" s="4">
        <f>IF(Movie[[#This Row],[budget]]=0,0,SUM((Movie[[#This Row],[gross]]-Movie[[#This Row],[budget]])/Movie[[#This Row],[budget]]))</f>
        <v>-0.54992300000000005</v>
      </c>
    </row>
    <row r="3190" spans="1:18" x14ac:dyDescent="0.3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 s="1">
        <v>13692848</v>
      </c>
      <c r="N3190" t="s">
        <v>3744</v>
      </c>
      <c r="O3190">
        <v>102</v>
      </c>
      <c r="P3190">
        <f>VLOOKUP(D3190,CPI[],2,FALSE)</f>
        <v>160.5</v>
      </c>
      <c r="Q3190" s="5">
        <f>SUM(Movie[[#This Row],[gross]]*((VLOOKUP(2024,CPI[],2,FALSE))/Movie[[#This Row],[CPI numbers]]))</f>
        <v>26762906.028660435</v>
      </c>
      <c r="R3190" s="4">
        <f>IF(Movie[[#This Row],[budget]]=0,0,SUM((Movie[[#This Row],[gross]]-Movie[[#This Row],[budget]])/Movie[[#This Row],[budget]]))</f>
        <v>0</v>
      </c>
    </row>
    <row r="3191" spans="1:18" x14ac:dyDescent="0.3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 s="1">
        <v>35000000</v>
      </c>
      <c r="M3191" s="1">
        <v>6537036</v>
      </c>
      <c r="N3191" t="s">
        <v>5992</v>
      </c>
      <c r="O3191">
        <v>101</v>
      </c>
      <c r="P3191">
        <f>VLOOKUP(D3191,CPI[],2,FALSE)</f>
        <v>160.5</v>
      </c>
      <c r="Q3191" s="5">
        <f>SUM(Movie[[#This Row],[gross]]*((VLOOKUP(2024,CPI[],2,FALSE))/Movie[[#This Row],[CPI numbers]]))</f>
        <v>12776748.86728972</v>
      </c>
      <c r="R3191" s="4">
        <f>IF(Movie[[#This Row],[budget]]=0,0,SUM((Movie[[#This Row],[gross]]-Movie[[#This Row],[budget]])/Movie[[#This Row],[budget]]))</f>
        <v>-0.81322754285714283</v>
      </c>
    </row>
    <row r="3192" spans="1:18" x14ac:dyDescent="0.3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 s="1">
        <v>5571205</v>
      </c>
      <c r="N3192" t="s">
        <v>9915</v>
      </c>
      <c r="O3192">
        <v>91</v>
      </c>
      <c r="P3192">
        <f>VLOOKUP(D3192,CPI[],2,FALSE)</f>
        <v>160.5</v>
      </c>
      <c r="Q3192" s="5">
        <f>SUM(Movie[[#This Row],[gross]]*((VLOOKUP(2024,CPI[],2,FALSE))/Movie[[#This Row],[CPI numbers]]))</f>
        <v>10889015.62928349</v>
      </c>
      <c r="R3192" s="4">
        <f>IF(Movie[[#This Row],[budget]]=0,0,SUM((Movie[[#This Row],[gross]]-Movie[[#This Row],[budget]])/Movie[[#This Row],[budget]]))</f>
        <v>0</v>
      </c>
    </row>
    <row r="3193" spans="1:18" x14ac:dyDescent="0.3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 s="1">
        <v>14059077</v>
      </c>
      <c r="N3193" t="s">
        <v>7588</v>
      </c>
      <c r="O3193">
        <v>99</v>
      </c>
      <c r="P3193">
        <f>VLOOKUP(D3193,CPI[],2,FALSE)</f>
        <v>160.5</v>
      </c>
      <c r="Q3193" s="5">
        <f>SUM(Movie[[#This Row],[gross]]*((VLOOKUP(2024,CPI[],2,FALSE))/Movie[[#This Row],[CPI numbers]]))</f>
        <v>27478706.884112149</v>
      </c>
      <c r="R3193" s="4">
        <f>IF(Movie[[#This Row],[budget]]=0,0,SUM((Movie[[#This Row],[gross]]-Movie[[#This Row],[budget]])/Movie[[#This Row],[budget]]))</f>
        <v>0</v>
      </c>
    </row>
    <row r="3194" spans="1:18" x14ac:dyDescent="0.3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 s="1">
        <v>5000000</v>
      </c>
      <c r="M3194" s="1">
        <v>19868354</v>
      </c>
      <c r="N3194" t="s">
        <v>9921</v>
      </c>
      <c r="O3194">
        <v>134</v>
      </c>
      <c r="P3194">
        <f>VLOOKUP(D3194,CPI[],2,FALSE)</f>
        <v>160.5</v>
      </c>
      <c r="Q3194" s="5">
        <f>SUM(Movie[[#This Row],[gross]]*((VLOOKUP(2024,CPI[],2,FALSE))/Movie[[#This Row],[CPI numbers]]))</f>
        <v>38833038.316510901</v>
      </c>
      <c r="R3194" s="4">
        <f>IF(Movie[[#This Row],[budget]]=0,0,SUM((Movie[[#This Row],[gross]]-Movie[[#This Row],[budget]])/Movie[[#This Row],[budget]]))</f>
        <v>2.9736707999999998</v>
      </c>
    </row>
    <row r="3195" spans="1:18" x14ac:dyDescent="0.3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 s="1">
        <v>228455</v>
      </c>
      <c r="N3195" t="s">
        <v>9925</v>
      </c>
      <c r="O3195">
        <v>109</v>
      </c>
      <c r="P3195">
        <f>VLOOKUP(D3195,CPI[],2,FALSE)</f>
        <v>160.5</v>
      </c>
      <c r="Q3195" s="5">
        <f>SUM(Movie[[#This Row],[gross]]*((VLOOKUP(2024,CPI[],2,FALSE))/Movie[[#This Row],[CPI numbers]]))</f>
        <v>446519.21183800622</v>
      </c>
      <c r="R3195" s="4">
        <f>IF(Movie[[#This Row],[budget]]=0,0,SUM((Movie[[#This Row],[gross]]-Movie[[#This Row],[budget]])/Movie[[#This Row],[budget]]))</f>
        <v>0</v>
      </c>
    </row>
    <row r="3196" spans="1:18" x14ac:dyDescent="0.3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 s="1">
        <v>18814720</v>
      </c>
      <c r="N3196" t="s">
        <v>9929</v>
      </c>
      <c r="O3196">
        <v>88</v>
      </c>
      <c r="P3196">
        <f>VLOOKUP(D3196,CPI[],2,FALSE)</f>
        <v>160.5</v>
      </c>
      <c r="Q3196" s="5">
        <f>SUM(Movie[[#This Row],[gross]]*((VLOOKUP(2024,CPI[],2,FALSE))/Movie[[#This Row],[CPI numbers]]))</f>
        <v>36773692.610591903</v>
      </c>
      <c r="R3196" s="4">
        <f>IF(Movie[[#This Row],[budget]]=0,0,SUM((Movie[[#This Row],[gross]]-Movie[[#This Row],[budget]])/Movie[[#This Row],[budget]]))</f>
        <v>0</v>
      </c>
    </row>
    <row r="3197" spans="1:18" x14ac:dyDescent="0.3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 s="1">
        <v>18301610</v>
      </c>
      <c r="N3197" t="s">
        <v>1724</v>
      </c>
      <c r="O3197">
        <v>89</v>
      </c>
      <c r="P3197">
        <f>VLOOKUP(D3197,CPI[],2,FALSE)</f>
        <v>160.5</v>
      </c>
      <c r="Q3197" s="5">
        <f>SUM(Movie[[#This Row],[gross]]*((VLOOKUP(2024,CPI[],2,FALSE))/Movie[[#This Row],[CPI numbers]]))</f>
        <v>35770810.323987536</v>
      </c>
      <c r="R3197" s="4">
        <f>IF(Movie[[#This Row],[budget]]=0,0,SUM((Movie[[#This Row],[gross]]-Movie[[#This Row],[budget]])/Movie[[#This Row],[budget]]))</f>
        <v>0</v>
      </c>
    </row>
    <row r="3198" spans="1:18" x14ac:dyDescent="0.3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 s="1">
        <v>35000000</v>
      </c>
      <c r="M3198" s="1">
        <v>858553</v>
      </c>
      <c r="N3198" t="s">
        <v>7588</v>
      </c>
      <c r="O3198">
        <v>108</v>
      </c>
      <c r="P3198">
        <f>VLOOKUP(D3198,CPI[],2,FALSE)</f>
        <v>160.5</v>
      </c>
      <c r="Q3198" s="5">
        <f>SUM(Movie[[#This Row],[gross]]*((VLOOKUP(2024,CPI[],2,FALSE))/Movie[[#This Row],[CPI numbers]]))</f>
        <v>1678056.5489096574</v>
      </c>
      <c r="R3198" s="4">
        <f>IF(Movie[[#This Row],[budget]]=0,0,SUM((Movie[[#This Row],[gross]]-Movie[[#This Row],[budget]])/Movie[[#This Row],[budget]]))</f>
        <v>-0.97546991428571428</v>
      </c>
    </row>
    <row r="3199" spans="1:18" x14ac:dyDescent="0.3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 s="1">
        <v>2700000</v>
      </c>
      <c r="M3199" s="1">
        <v>9161691</v>
      </c>
      <c r="N3199" t="s">
        <v>9937</v>
      </c>
      <c r="O3199">
        <v>113</v>
      </c>
      <c r="P3199">
        <f>VLOOKUP(D3199,CPI[],2,FALSE)</f>
        <v>160.5</v>
      </c>
      <c r="Q3199" s="5">
        <f>SUM(Movie[[#This Row],[gross]]*((VLOOKUP(2024,CPI[],2,FALSE))/Movie[[#This Row],[CPI numbers]]))</f>
        <v>17906682.035514019</v>
      </c>
      <c r="R3199" s="4">
        <f>IF(Movie[[#This Row],[budget]]=0,0,SUM((Movie[[#This Row],[gross]]-Movie[[#This Row],[budget]])/Movie[[#This Row],[budget]]))</f>
        <v>2.3932188888888888</v>
      </c>
    </row>
    <row r="3200" spans="1:18" x14ac:dyDescent="0.3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 s="1">
        <v>8000000</v>
      </c>
      <c r="M3200" s="1">
        <v>589304</v>
      </c>
      <c r="N3200" t="s">
        <v>5721</v>
      </c>
      <c r="O3200">
        <v>106</v>
      </c>
      <c r="P3200">
        <f>VLOOKUP(D3200,CPI[],2,FALSE)</f>
        <v>160.5</v>
      </c>
      <c r="Q3200" s="5">
        <f>SUM(Movie[[#This Row],[gross]]*((VLOOKUP(2024,CPI[],2,FALSE))/Movie[[#This Row],[CPI numbers]]))</f>
        <v>1151804.7651090343</v>
      </c>
      <c r="R3200" s="4">
        <f>IF(Movie[[#This Row],[budget]]=0,0,SUM((Movie[[#This Row],[gross]]-Movie[[#This Row],[budget]])/Movie[[#This Row],[budget]]))</f>
        <v>-0.92633699999999997</v>
      </c>
    </row>
    <row r="3201" spans="1:18" x14ac:dyDescent="0.3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 s="1">
        <v>32000000</v>
      </c>
      <c r="M3201" s="1">
        <v>3566637</v>
      </c>
      <c r="N3201" t="s">
        <v>9943</v>
      </c>
      <c r="O3201">
        <v>75</v>
      </c>
      <c r="P3201">
        <f>VLOOKUP(D3201,CPI[],2,FALSE)</f>
        <v>160.5</v>
      </c>
      <c r="Q3201" s="5">
        <f>SUM(Movie[[#This Row],[gross]]*((VLOOKUP(2024,CPI[],2,FALSE))/Movie[[#This Row],[CPI numbers]]))</f>
        <v>6971053.1271028034</v>
      </c>
      <c r="R3201" s="4">
        <f>IF(Movie[[#This Row],[budget]]=0,0,SUM((Movie[[#This Row],[gross]]-Movie[[#This Row],[budget]])/Movie[[#This Row],[budget]]))</f>
        <v>-0.88854259375</v>
      </c>
    </row>
    <row r="3202" spans="1:18" x14ac:dyDescent="0.3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 s="1">
        <v>55000000</v>
      </c>
      <c r="M3202" s="1">
        <v>11538235</v>
      </c>
      <c r="N3202" t="s">
        <v>8938</v>
      </c>
      <c r="O3202">
        <v>100</v>
      </c>
      <c r="P3202">
        <f>VLOOKUP(D3202,CPI[],2,FALSE)</f>
        <v>160.5</v>
      </c>
      <c r="Q3202" s="5">
        <f>SUM(Movie[[#This Row],[gross]]*((VLOOKUP(2024,CPI[],2,FALSE))/Movie[[#This Row],[CPI numbers]]))</f>
        <v>22551678.003115263</v>
      </c>
      <c r="R3202" s="4">
        <f>IF(Movie[[#This Row],[budget]]=0,0,SUM((Movie[[#This Row],[gross]]-Movie[[#This Row],[budget]])/Movie[[#This Row],[budget]]))</f>
        <v>-0.79021390909090905</v>
      </c>
    </row>
    <row r="3203" spans="1:18" x14ac:dyDescent="0.3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 s="1">
        <v>24000000</v>
      </c>
      <c r="M3203" s="1">
        <v>2642983</v>
      </c>
      <c r="N3203" t="s">
        <v>2026</v>
      </c>
      <c r="O3203">
        <v>102</v>
      </c>
      <c r="P3203">
        <f>VLOOKUP(D3203,CPI[],2,FALSE)</f>
        <v>160.5</v>
      </c>
      <c r="Q3203" s="5">
        <f>SUM(Movie[[#This Row],[gross]]*((VLOOKUP(2024,CPI[],2,FALSE))/Movie[[#This Row],[CPI numbers]]))</f>
        <v>5165755.5582554517</v>
      </c>
      <c r="R3203" s="4">
        <f>IF(Movie[[#This Row],[budget]]=0,0,SUM((Movie[[#This Row],[gross]]-Movie[[#This Row],[budget]])/Movie[[#This Row],[budget]]))</f>
        <v>-0.88987570833333329</v>
      </c>
    </row>
    <row r="3204" spans="1:18" x14ac:dyDescent="0.3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 s="1">
        <v>16000000</v>
      </c>
      <c r="M3204" s="1">
        <v>2007100</v>
      </c>
      <c r="N3204" t="s">
        <v>9950</v>
      </c>
      <c r="O3204">
        <v>122</v>
      </c>
      <c r="P3204">
        <f>VLOOKUP(D3204,CPI[],2,FALSE)</f>
        <v>160.5</v>
      </c>
      <c r="Q3204" s="5">
        <f>SUM(Movie[[#This Row],[gross]]*((VLOOKUP(2024,CPI[],2,FALSE))/Movie[[#This Row],[CPI numbers]]))</f>
        <v>3922911.3395638629</v>
      </c>
      <c r="R3204" s="4">
        <f>IF(Movie[[#This Row],[budget]]=0,0,SUM((Movie[[#This Row],[gross]]-Movie[[#This Row],[budget]])/Movie[[#This Row],[budget]]))</f>
        <v>-0.87455625000000003</v>
      </c>
    </row>
    <row r="3205" spans="1:18" x14ac:dyDescent="0.3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 s="1">
        <v>15000000</v>
      </c>
      <c r="M3205" s="1">
        <v>309</v>
      </c>
      <c r="N3205" t="s">
        <v>9954</v>
      </c>
      <c r="O3205">
        <v>85</v>
      </c>
      <c r="P3205">
        <f>VLOOKUP(D3205,CPI[],2,FALSE)</f>
        <v>160.5</v>
      </c>
      <c r="Q3205" s="5">
        <f>SUM(Movie[[#This Row],[gross]]*((VLOOKUP(2024,CPI[],2,FALSE))/Movie[[#This Row],[CPI numbers]]))</f>
        <v>603.94579439252334</v>
      </c>
      <c r="R3205" s="4">
        <f>IF(Movie[[#This Row],[budget]]=0,0,SUM((Movie[[#This Row],[gross]]-Movie[[#This Row],[budget]])/Movie[[#This Row],[budget]]))</f>
        <v>-0.99997939999999996</v>
      </c>
    </row>
    <row r="3206" spans="1:18" x14ac:dyDescent="0.3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 s="1">
        <v>30000000</v>
      </c>
      <c r="M3206" s="1">
        <v>21437192</v>
      </c>
      <c r="N3206" t="s">
        <v>1724</v>
      </c>
      <c r="O3206">
        <v>87</v>
      </c>
      <c r="P3206">
        <f>VLOOKUP(D3206,CPI[],2,FALSE)</f>
        <v>160.5</v>
      </c>
      <c r="Q3206" s="5">
        <f>SUM(Movie[[#This Row],[gross]]*((VLOOKUP(2024,CPI[],2,FALSE))/Movie[[#This Row],[CPI numbers]]))</f>
        <v>41899359.067912772</v>
      </c>
      <c r="R3206" s="4">
        <f>IF(Movie[[#This Row],[budget]]=0,0,SUM((Movie[[#This Row],[gross]]-Movie[[#This Row],[budget]])/Movie[[#This Row],[budget]]))</f>
        <v>-0.28542693333333335</v>
      </c>
    </row>
    <row r="3207" spans="1:18" x14ac:dyDescent="0.3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 s="1">
        <v>85000000</v>
      </c>
      <c r="M3207" s="1">
        <v>28598376</v>
      </c>
      <c r="N3207" t="s">
        <v>7029</v>
      </c>
      <c r="O3207">
        <v>98</v>
      </c>
      <c r="P3207">
        <f>VLOOKUP(D3207,CPI[],2,FALSE)</f>
        <v>160.5</v>
      </c>
      <c r="Q3207" s="5">
        <f>SUM(Movie[[#This Row],[gross]]*((VLOOKUP(2024,CPI[],2,FALSE))/Movie[[#This Row],[CPI numbers]]))</f>
        <v>55896015.895327099</v>
      </c>
      <c r="R3207" s="4">
        <f>IF(Movie[[#This Row],[budget]]=0,0,SUM((Movie[[#This Row],[gross]]-Movie[[#This Row],[budget]])/Movie[[#This Row],[budget]]))</f>
        <v>-0.6635485176470588</v>
      </c>
    </row>
    <row r="3208" spans="1:18" x14ac:dyDescent="0.3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 s="1">
        <v>8000000</v>
      </c>
      <c r="M3208" s="1">
        <v>106404</v>
      </c>
      <c r="N3208" t="s">
        <v>3079</v>
      </c>
      <c r="O3208">
        <v>101</v>
      </c>
      <c r="P3208">
        <f>VLOOKUP(D3208,CPI[],2,FALSE)</f>
        <v>160.5</v>
      </c>
      <c r="Q3208" s="5">
        <f>SUM(Movie[[#This Row],[gross]]*((VLOOKUP(2024,CPI[],2,FALSE))/Movie[[#This Row],[CPI numbers]]))</f>
        <v>207968.44112149533</v>
      </c>
      <c r="R3208" s="4">
        <f>IF(Movie[[#This Row],[budget]]=0,0,SUM((Movie[[#This Row],[gross]]-Movie[[#This Row],[budget]])/Movie[[#This Row],[budget]]))</f>
        <v>-0.98669949999999995</v>
      </c>
    </row>
    <row r="3209" spans="1:18" x14ac:dyDescent="0.3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 s="1">
        <v>1000000</v>
      </c>
      <c r="M3209" s="1">
        <v>2057193</v>
      </c>
      <c r="N3209" t="s">
        <v>9439</v>
      </c>
      <c r="O3209">
        <v>84</v>
      </c>
      <c r="P3209">
        <f>VLOOKUP(D3209,CPI[],2,FALSE)</f>
        <v>160.5</v>
      </c>
      <c r="Q3209" s="5">
        <f>SUM(Movie[[#This Row],[gross]]*((VLOOKUP(2024,CPI[],2,FALSE))/Movie[[#This Row],[CPI numbers]]))</f>
        <v>4020818.9663551403</v>
      </c>
      <c r="R3209" s="4">
        <f>IF(Movie[[#This Row],[budget]]=0,0,SUM((Movie[[#This Row],[gross]]-Movie[[#This Row],[budget]])/Movie[[#This Row],[budget]]))</f>
        <v>1.057193</v>
      </c>
    </row>
    <row r="3210" spans="1:18" x14ac:dyDescent="0.3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 s="1">
        <v>3446539</v>
      </c>
      <c r="N3210" t="s">
        <v>7467</v>
      </c>
      <c r="O3210">
        <v>86</v>
      </c>
      <c r="P3210">
        <f>VLOOKUP(D3210,CPI[],2,FALSE)</f>
        <v>160.5</v>
      </c>
      <c r="Q3210" s="5">
        <f>SUM(Movie[[#This Row],[gross]]*((VLOOKUP(2024,CPI[],2,FALSE))/Movie[[#This Row],[CPI numbers]]))</f>
        <v>6736319.5283489097</v>
      </c>
      <c r="R3210" s="4">
        <f>IF(Movie[[#This Row],[budget]]=0,0,SUM((Movie[[#This Row],[gross]]-Movie[[#This Row],[budget]])/Movie[[#This Row],[budget]]))</f>
        <v>0</v>
      </c>
    </row>
    <row r="3211" spans="1:18" x14ac:dyDescent="0.3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 s="1">
        <v>5710</v>
      </c>
      <c r="N3211" t="s">
        <v>9968</v>
      </c>
      <c r="O3211">
        <v>87</v>
      </c>
      <c r="P3211">
        <f>VLOOKUP(D3211,CPI[],2,FALSE)</f>
        <v>160.5</v>
      </c>
      <c r="Q3211" s="5">
        <f>SUM(Movie[[#This Row],[gross]]*((VLOOKUP(2024,CPI[],2,FALSE))/Movie[[#This Row],[CPI numbers]]))</f>
        <v>11160.292834890966</v>
      </c>
      <c r="R3211" s="4">
        <f>IF(Movie[[#This Row],[budget]]=0,0,SUM((Movie[[#This Row],[gross]]-Movie[[#This Row],[budget]])/Movie[[#This Row],[budget]]))</f>
        <v>0</v>
      </c>
    </row>
    <row r="3212" spans="1:18" x14ac:dyDescent="0.3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 s="1">
        <v>1500000</v>
      </c>
      <c r="M3212" s="1">
        <v>626057</v>
      </c>
      <c r="N3212" t="s">
        <v>9972</v>
      </c>
      <c r="O3212">
        <v>85</v>
      </c>
      <c r="P3212">
        <f>VLOOKUP(D3212,CPI[],2,FALSE)</f>
        <v>160.5</v>
      </c>
      <c r="Q3212" s="5">
        <f>SUM(Movie[[#This Row],[gross]]*((VLOOKUP(2024,CPI[],2,FALSE))/Movie[[#This Row],[CPI numbers]]))</f>
        <v>1223639.1333333333</v>
      </c>
      <c r="R3212" s="4">
        <f>IF(Movie[[#This Row],[budget]]=0,0,SUM((Movie[[#This Row],[gross]]-Movie[[#This Row],[budget]])/Movie[[#This Row],[budget]]))</f>
        <v>-0.58262866666666668</v>
      </c>
    </row>
    <row r="3213" spans="1:18" x14ac:dyDescent="0.3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 s="1">
        <v>18000000</v>
      </c>
      <c r="M3213" s="1">
        <v>7281450</v>
      </c>
      <c r="N3213" t="s">
        <v>3744</v>
      </c>
      <c r="O3213">
        <v>100</v>
      </c>
      <c r="P3213">
        <f>VLOOKUP(D3213,CPI[],2,FALSE)</f>
        <v>160.5</v>
      </c>
      <c r="Q3213" s="5">
        <f>SUM(Movie[[#This Row],[gross]]*((VLOOKUP(2024,CPI[],2,FALSE))/Movie[[#This Row],[CPI numbers]]))</f>
        <v>14231718.785046728</v>
      </c>
      <c r="R3213" s="4">
        <f>IF(Movie[[#This Row],[budget]]=0,0,SUM((Movie[[#This Row],[gross]]-Movie[[#This Row],[budget]])/Movie[[#This Row],[budget]]))</f>
        <v>-0.59547499999999998</v>
      </c>
    </row>
    <row r="3214" spans="1:18" x14ac:dyDescent="0.3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 s="1">
        <v>3300000</v>
      </c>
      <c r="M3214" s="1">
        <v>127923</v>
      </c>
      <c r="N3214" t="s">
        <v>9978</v>
      </c>
      <c r="O3214">
        <v>99</v>
      </c>
      <c r="P3214">
        <f>VLOOKUP(D3214,CPI[],2,FALSE)</f>
        <v>160.5</v>
      </c>
      <c r="Q3214" s="5">
        <f>SUM(Movie[[#This Row],[gross]]*((VLOOKUP(2024,CPI[],2,FALSE))/Movie[[#This Row],[CPI numbers]]))</f>
        <v>250027.69532710279</v>
      </c>
      <c r="R3214" s="4">
        <f>IF(Movie[[#This Row],[budget]]=0,0,SUM((Movie[[#This Row],[gross]]-Movie[[#This Row],[budget]])/Movie[[#This Row],[budget]]))</f>
        <v>-0.96123545454545456</v>
      </c>
    </row>
    <row r="3215" spans="1:18" x14ac:dyDescent="0.3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 s="1">
        <v>15000000</v>
      </c>
      <c r="M3215" s="1">
        <v>10925060</v>
      </c>
      <c r="N3215" t="s">
        <v>6695</v>
      </c>
      <c r="O3215">
        <v>84</v>
      </c>
      <c r="P3215">
        <f>VLOOKUP(D3215,CPI[],2,FALSE)</f>
        <v>160.5</v>
      </c>
      <c r="Q3215" s="5">
        <f>SUM(Movie[[#This Row],[gross]]*((VLOOKUP(2024,CPI[],2,FALSE))/Movie[[#This Row],[CPI numbers]]))</f>
        <v>21353216.959501557</v>
      </c>
      <c r="R3215" s="4">
        <f>IF(Movie[[#This Row],[budget]]=0,0,SUM((Movie[[#This Row],[gross]]-Movie[[#This Row],[budget]])/Movie[[#This Row],[budget]]))</f>
        <v>-0.27166266666666666</v>
      </c>
    </row>
    <row r="3216" spans="1:18" x14ac:dyDescent="0.3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 s="1">
        <v>28000000</v>
      </c>
      <c r="M3216" s="1">
        <v>8345056</v>
      </c>
      <c r="N3216" t="s">
        <v>61</v>
      </c>
      <c r="O3216">
        <v>89</v>
      </c>
      <c r="P3216">
        <f>VLOOKUP(D3216,CPI[],2,FALSE)</f>
        <v>160.5</v>
      </c>
      <c r="Q3216" s="5">
        <f>SUM(Movie[[#This Row],[gross]]*((VLOOKUP(2024,CPI[],2,FALSE))/Movie[[#This Row],[CPI numbers]]))</f>
        <v>16310554.935825545</v>
      </c>
      <c r="R3216" s="4">
        <f>IF(Movie[[#This Row],[budget]]=0,0,SUM((Movie[[#This Row],[gross]]-Movie[[#This Row],[budget]])/Movie[[#This Row],[budget]]))</f>
        <v>-0.70196228571428576</v>
      </c>
    </row>
    <row r="3217" spans="1:18" x14ac:dyDescent="0.3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 s="1">
        <v>113069</v>
      </c>
      <c r="N3217" t="s">
        <v>9988</v>
      </c>
      <c r="O3217">
        <v>103</v>
      </c>
      <c r="P3217">
        <f>VLOOKUP(D3217,CPI[],2,FALSE)</f>
        <v>160.5</v>
      </c>
      <c r="Q3217" s="5">
        <f>SUM(Movie[[#This Row],[gross]]*((VLOOKUP(2024,CPI[],2,FALSE))/Movie[[#This Row],[CPI numbers]]))</f>
        <v>220995.29781931464</v>
      </c>
      <c r="R3217" s="4">
        <f>IF(Movie[[#This Row],[budget]]=0,0,SUM((Movie[[#This Row],[gross]]-Movie[[#This Row],[budget]])/Movie[[#This Row],[budget]]))</f>
        <v>0</v>
      </c>
    </row>
    <row r="3218" spans="1:18" x14ac:dyDescent="0.3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 s="1">
        <v>12000000</v>
      </c>
      <c r="M3218" s="1">
        <v>7029025</v>
      </c>
      <c r="N3218" t="s">
        <v>9990</v>
      </c>
      <c r="O3218">
        <v>101</v>
      </c>
      <c r="P3218">
        <f>VLOOKUP(D3218,CPI[],2,FALSE)</f>
        <v>160.5</v>
      </c>
      <c r="Q3218" s="5">
        <f>SUM(Movie[[#This Row],[gross]]*((VLOOKUP(2024,CPI[],2,FALSE))/Movie[[#This Row],[CPI numbers]]))</f>
        <v>13738349.797507787</v>
      </c>
      <c r="R3218" s="4">
        <f>IF(Movie[[#This Row],[budget]]=0,0,SUM((Movie[[#This Row],[gross]]-Movie[[#This Row],[budget]])/Movie[[#This Row],[budget]]))</f>
        <v>-0.41424791666666666</v>
      </c>
    </row>
    <row r="3219" spans="1:18" x14ac:dyDescent="0.3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 s="1">
        <v>71145</v>
      </c>
      <c r="N3219" t="s">
        <v>9994</v>
      </c>
      <c r="O3219">
        <v>82</v>
      </c>
      <c r="P3219">
        <f>VLOOKUP(D3219,CPI[],2,FALSE)</f>
        <v>160.5</v>
      </c>
      <c r="Q3219" s="5">
        <f>SUM(Movie[[#This Row],[gross]]*((VLOOKUP(2024,CPI[],2,FALSE))/Movie[[#This Row],[CPI numbers]]))</f>
        <v>139054.1214953271</v>
      </c>
      <c r="R3219" s="4">
        <f>IF(Movie[[#This Row],[budget]]=0,0,SUM((Movie[[#This Row],[gross]]-Movie[[#This Row],[budget]])/Movie[[#This Row],[budget]]))</f>
        <v>0</v>
      </c>
    </row>
    <row r="3220" spans="1:18" x14ac:dyDescent="0.3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 s="1">
        <v>4000000</v>
      </c>
      <c r="M3220" s="1">
        <v>46362</v>
      </c>
      <c r="N3220" t="s">
        <v>9999</v>
      </c>
      <c r="O3220">
        <v>92</v>
      </c>
      <c r="P3220">
        <f>VLOOKUP(D3220,CPI[],2,FALSE)</f>
        <v>160.5</v>
      </c>
      <c r="Q3220" s="5">
        <f>SUM(Movie[[#This Row],[gross]]*((VLOOKUP(2024,CPI[],2,FALSE))/Movie[[#This Row],[CPI numbers]]))</f>
        <v>90615.323364485987</v>
      </c>
      <c r="R3220" s="4">
        <f>IF(Movie[[#This Row],[budget]]=0,0,SUM((Movie[[#This Row],[gross]]-Movie[[#This Row],[budget]])/Movie[[#This Row],[budget]]))</f>
        <v>-0.98840950000000005</v>
      </c>
    </row>
    <row r="3221" spans="1:18" x14ac:dyDescent="0.3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 s="1">
        <v>33000000</v>
      </c>
      <c r="M3221" s="1">
        <v>30716901</v>
      </c>
      <c r="N3221" t="s">
        <v>180</v>
      </c>
      <c r="O3221">
        <v>106</v>
      </c>
      <c r="P3221">
        <f>VLOOKUP(D3221,CPI[],2,FALSE)</f>
        <v>160.5</v>
      </c>
      <c r="Q3221" s="5">
        <f>SUM(Movie[[#This Row],[gross]]*((VLOOKUP(2024,CPI[],2,FALSE))/Movie[[#This Row],[CPI numbers]]))</f>
        <v>60036709.306542054</v>
      </c>
      <c r="R3221" s="4">
        <f>IF(Movie[[#This Row],[budget]]=0,0,SUM((Movie[[#This Row],[gross]]-Movie[[#This Row],[budget]])/Movie[[#This Row],[budget]]))</f>
        <v>-6.9184818181818181E-2</v>
      </c>
    </row>
    <row r="3222" spans="1:18" x14ac:dyDescent="0.3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 s="1">
        <v>53000000</v>
      </c>
      <c r="M3222" s="1">
        <v>19745922</v>
      </c>
      <c r="N3222" t="s">
        <v>8000</v>
      </c>
      <c r="O3222">
        <v>94</v>
      </c>
      <c r="P3222">
        <f>VLOOKUP(D3222,CPI[],2,FALSE)</f>
        <v>160.5</v>
      </c>
      <c r="Q3222" s="5">
        <f>SUM(Movie[[#This Row],[gross]]*((VLOOKUP(2024,CPI[],2,FALSE))/Movie[[#This Row],[CPI numbers]]))</f>
        <v>38593742.874766357</v>
      </c>
      <c r="R3222" s="4">
        <f>IF(Movie[[#This Row],[budget]]=0,0,SUM((Movie[[#This Row],[gross]]-Movie[[#This Row],[budget]])/Movie[[#This Row],[budget]]))</f>
        <v>-0.6274354339622642</v>
      </c>
    </row>
    <row r="3223" spans="1:18" x14ac:dyDescent="0.3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 s="1">
        <v>5906773</v>
      </c>
      <c r="N3223" t="s">
        <v>50</v>
      </c>
      <c r="O3223">
        <v>111</v>
      </c>
      <c r="P3223">
        <f>VLOOKUP(D3223,CPI[],2,FALSE)</f>
        <v>160.5</v>
      </c>
      <c r="Q3223" s="5">
        <f>SUM(Movie[[#This Row],[gross]]*((VLOOKUP(2024,CPI[],2,FALSE))/Movie[[#This Row],[CPI numbers]]))</f>
        <v>11544889.034890966</v>
      </c>
      <c r="R3223" s="4">
        <f>IF(Movie[[#This Row],[budget]]=0,0,SUM((Movie[[#This Row],[gross]]-Movie[[#This Row],[budget]])/Movie[[#This Row],[budget]]))</f>
        <v>0</v>
      </c>
    </row>
    <row r="3224" spans="1:18" x14ac:dyDescent="0.3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 s="1">
        <v>25000000</v>
      </c>
      <c r="M3224" s="1">
        <v>11838218</v>
      </c>
      <c r="N3224" t="s">
        <v>10006</v>
      </c>
      <c r="O3224">
        <v>99</v>
      </c>
      <c r="P3224">
        <f>VLOOKUP(D3224,CPI[],2,FALSE)</f>
        <v>160.5</v>
      </c>
      <c r="Q3224" s="5">
        <f>SUM(Movie[[#This Row],[gross]]*((VLOOKUP(2024,CPI[],2,FALSE))/Movie[[#This Row],[CPI numbers]]))</f>
        <v>23137999.916510902</v>
      </c>
      <c r="R3224" s="4">
        <f>IF(Movie[[#This Row],[budget]]=0,0,SUM((Movie[[#This Row],[gross]]-Movie[[#This Row],[budget]])/Movie[[#This Row],[budget]]))</f>
        <v>-0.52647127999999999</v>
      </c>
    </row>
    <row r="3225" spans="1:18" x14ac:dyDescent="0.3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 s="1">
        <v>3000000</v>
      </c>
      <c r="M3225" s="1">
        <v>3602884</v>
      </c>
      <c r="N3225" t="s">
        <v>50</v>
      </c>
      <c r="O3225">
        <v>95</v>
      </c>
      <c r="P3225">
        <f>VLOOKUP(D3225,CPI[],2,FALSE)</f>
        <v>160.5</v>
      </c>
      <c r="Q3225" s="5">
        <f>SUM(Movie[[#This Row],[gross]]*((VLOOKUP(2024,CPI[],2,FALSE))/Movie[[#This Row],[CPI numbers]]))</f>
        <v>7041898.5096573206</v>
      </c>
      <c r="R3225" s="4">
        <f>IF(Movie[[#This Row],[budget]]=0,0,SUM((Movie[[#This Row],[gross]]-Movie[[#This Row],[budget]])/Movie[[#This Row],[budget]]))</f>
        <v>0.20096133333333333</v>
      </c>
    </row>
    <row r="3226" spans="1:18" x14ac:dyDescent="0.3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 s="1">
        <v>11000000</v>
      </c>
      <c r="M3226" s="1">
        <v>14772788</v>
      </c>
      <c r="N3226" t="s">
        <v>10011</v>
      </c>
      <c r="O3226">
        <v>107</v>
      </c>
      <c r="P3226">
        <f>VLOOKUP(D3226,CPI[],2,FALSE)</f>
        <v>160.5</v>
      </c>
      <c r="Q3226" s="5">
        <f>SUM(Movie[[#This Row],[gross]]*((VLOOKUP(2024,CPI[],2,FALSE))/Movie[[#This Row],[CPI numbers]]))</f>
        <v>28873667.262305297</v>
      </c>
      <c r="R3226" s="4">
        <f>IF(Movie[[#This Row],[budget]]=0,0,SUM((Movie[[#This Row],[gross]]-Movie[[#This Row],[budget]])/Movie[[#This Row],[budget]]))</f>
        <v>0.34298072727272727</v>
      </c>
    </row>
    <row r="3227" spans="1:18" x14ac:dyDescent="0.3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 s="1">
        <v>785482</v>
      </c>
      <c r="N3227" t="s">
        <v>6582</v>
      </c>
      <c r="O3227">
        <v>103</v>
      </c>
      <c r="P3227">
        <f>VLOOKUP(D3227,CPI[],2,FALSE)</f>
        <v>160.5</v>
      </c>
      <c r="Q3227" s="5">
        <f>SUM(Movie[[#This Row],[gross]]*((VLOOKUP(2024,CPI[],2,FALSE))/Movie[[#This Row],[CPI numbers]]))</f>
        <v>1535238.0274143303</v>
      </c>
      <c r="R3227" s="4">
        <f>IF(Movie[[#This Row],[budget]]=0,0,SUM((Movie[[#This Row],[gross]]-Movie[[#This Row],[budget]])/Movie[[#This Row],[budget]]))</f>
        <v>0</v>
      </c>
    </row>
    <row r="3228" spans="1:18" x14ac:dyDescent="0.3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 s="1">
        <v>1935539</v>
      </c>
      <c r="N3228" t="s">
        <v>31</v>
      </c>
      <c r="O3228">
        <v>106</v>
      </c>
      <c r="P3228">
        <f>VLOOKUP(D3228,CPI[],2,FALSE)</f>
        <v>160.5</v>
      </c>
      <c r="Q3228" s="5">
        <f>SUM(Movie[[#This Row],[gross]]*((VLOOKUP(2024,CPI[],2,FALSE))/Movie[[#This Row],[CPI numbers]]))</f>
        <v>3783044.1389408098</v>
      </c>
      <c r="R3228" s="4">
        <f>IF(Movie[[#This Row],[budget]]=0,0,SUM((Movie[[#This Row],[gross]]-Movie[[#This Row],[budget]])/Movie[[#This Row],[budget]]))</f>
        <v>0</v>
      </c>
    </row>
    <row r="3229" spans="1:18" x14ac:dyDescent="0.3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 s="1">
        <v>83488</v>
      </c>
      <c r="N3229" t="s">
        <v>9988</v>
      </c>
      <c r="O3229">
        <v>105</v>
      </c>
      <c r="P3229">
        <f>VLOOKUP(D3229,CPI[],2,FALSE)</f>
        <v>160.5</v>
      </c>
      <c r="Q3229" s="5">
        <f>SUM(Movie[[#This Row],[gross]]*((VLOOKUP(2024,CPI[],2,FALSE))/Movie[[#This Row],[CPI numbers]]))</f>
        <v>163178.72647975077</v>
      </c>
      <c r="R3229" s="4">
        <f>IF(Movie[[#This Row],[budget]]=0,0,SUM((Movie[[#This Row],[gross]]-Movie[[#This Row],[budget]])/Movie[[#This Row],[budget]]))</f>
        <v>0</v>
      </c>
    </row>
    <row r="3230" spans="1:18" x14ac:dyDescent="0.3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 s="1">
        <v>332597</v>
      </c>
      <c r="N3230" t="s">
        <v>8777</v>
      </c>
      <c r="O3230">
        <v>115</v>
      </c>
      <c r="P3230">
        <f>VLOOKUP(D3230,CPI[],2,FALSE)</f>
        <v>160.5</v>
      </c>
      <c r="Q3230" s="5">
        <f>SUM(Movie[[#This Row],[gross]]*((VLOOKUP(2024,CPI[],2,FALSE))/Movie[[#This Row],[CPI numbers]]))</f>
        <v>650066.53520249214</v>
      </c>
      <c r="R3230" s="4">
        <f>IF(Movie[[#This Row],[budget]]=0,0,SUM((Movie[[#This Row],[gross]]-Movie[[#This Row],[budget]])/Movie[[#This Row],[budget]]))</f>
        <v>0</v>
      </c>
    </row>
    <row r="3231" spans="1:18" x14ac:dyDescent="0.3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 s="1">
        <v>9090</v>
      </c>
      <c r="N3231" t="s">
        <v>10022</v>
      </c>
      <c r="O3231">
        <v>92</v>
      </c>
      <c r="P3231">
        <f>VLOOKUP(D3231,CPI[],2,FALSE)</f>
        <v>160.5</v>
      </c>
      <c r="Q3231" s="5">
        <f>SUM(Movie[[#This Row],[gross]]*((VLOOKUP(2024,CPI[],2,FALSE))/Movie[[#This Row],[CPI numbers]]))</f>
        <v>17766.560747663552</v>
      </c>
      <c r="R3231" s="4">
        <f>IF(Movie[[#This Row],[budget]]=0,0,SUM((Movie[[#This Row],[gross]]-Movie[[#This Row],[budget]])/Movie[[#This Row],[budget]]))</f>
        <v>0</v>
      </c>
    </row>
    <row r="3232" spans="1:18" x14ac:dyDescent="0.3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 s="1">
        <v>9000000</v>
      </c>
      <c r="M3232" s="1">
        <v>334319</v>
      </c>
      <c r="N3232" t="s">
        <v>3744</v>
      </c>
      <c r="O3232">
        <v>103</v>
      </c>
      <c r="P3232">
        <f>VLOOKUP(D3232,CPI[],2,FALSE)</f>
        <v>160.5</v>
      </c>
      <c r="Q3232" s="5">
        <f>SUM(Movie[[#This Row],[gross]]*((VLOOKUP(2024,CPI[],2,FALSE))/Movie[[#This Row],[CPI numbers]]))</f>
        <v>653432.21370716509</v>
      </c>
      <c r="R3232" s="4">
        <f>IF(Movie[[#This Row],[budget]]=0,0,SUM((Movie[[#This Row],[gross]]-Movie[[#This Row],[budget]])/Movie[[#This Row],[budget]]))</f>
        <v>-0.96285344444444443</v>
      </c>
    </row>
    <row r="3233" spans="1:18" x14ac:dyDescent="0.3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 s="1">
        <v>397020</v>
      </c>
      <c r="N3233" t="s">
        <v>2100</v>
      </c>
      <c r="O3233">
        <v>115</v>
      </c>
      <c r="P3233">
        <f>VLOOKUP(D3233,CPI[],2,FALSE)</f>
        <v>160.5</v>
      </c>
      <c r="Q3233" s="5">
        <f>SUM(Movie[[#This Row],[gross]]*((VLOOKUP(2024,CPI[],2,FALSE))/Movie[[#This Row],[CPI numbers]]))</f>
        <v>775982.39252336451</v>
      </c>
      <c r="R3233" s="4">
        <f>IF(Movie[[#This Row],[budget]]=0,0,SUM((Movie[[#This Row],[gross]]-Movie[[#This Row],[budget]])/Movie[[#This Row],[budget]]))</f>
        <v>0</v>
      </c>
    </row>
    <row r="3234" spans="1:18" x14ac:dyDescent="0.3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 s="1">
        <v>12000000</v>
      </c>
      <c r="M3234" s="1">
        <v>4166918</v>
      </c>
      <c r="N3234" t="s">
        <v>6331</v>
      </c>
      <c r="O3234">
        <v>94</v>
      </c>
      <c r="P3234">
        <f>VLOOKUP(D3234,CPI[],2,FALSE)</f>
        <v>160.5</v>
      </c>
      <c r="Q3234" s="5">
        <f>SUM(Movie[[#This Row],[gross]]*((VLOOKUP(2024,CPI[],2,FALSE))/Movie[[#This Row],[CPI numbers]]))</f>
        <v>8144312.626791277</v>
      </c>
      <c r="R3234" s="4">
        <f>IF(Movie[[#This Row],[budget]]=0,0,SUM((Movie[[#This Row],[gross]]-Movie[[#This Row],[budget]])/Movie[[#This Row],[budget]]))</f>
        <v>-0.65275683333333334</v>
      </c>
    </row>
    <row r="3235" spans="1:18" x14ac:dyDescent="0.3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 s="1">
        <v>25000</v>
      </c>
      <c r="M3235" s="1">
        <v>2804473</v>
      </c>
      <c r="N3235" t="s">
        <v>10036</v>
      </c>
      <c r="O3235">
        <v>97</v>
      </c>
      <c r="P3235">
        <f>VLOOKUP(D3235,CPI[],2,FALSE)</f>
        <v>160.5</v>
      </c>
      <c r="Q3235" s="5">
        <f>SUM(Movie[[#This Row],[gross]]*((VLOOKUP(2024,CPI[],2,FALSE))/Movie[[#This Row],[CPI numbers]]))</f>
        <v>5481390.5302180685</v>
      </c>
      <c r="R3235" s="4">
        <f>IF(Movie[[#This Row],[budget]]=0,0,SUM((Movie[[#This Row],[gross]]-Movie[[#This Row],[budget]])/Movie[[#This Row],[budget]]))</f>
        <v>111.17892000000001</v>
      </c>
    </row>
    <row r="3236" spans="1:18" x14ac:dyDescent="0.3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 s="1">
        <v>13330</v>
      </c>
      <c r="N3236" t="s">
        <v>10040</v>
      </c>
      <c r="O3236">
        <v>92</v>
      </c>
      <c r="P3236">
        <f>VLOOKUP(D3236,CPI[],2,FALSE)</f>
        <v>160.5</v>
      </c>
      <c r="Q3236" s="5">
        <f>SUM(Movie[[#This Row],[gross]]*((VLOOKUP(2024,CPI[],2,FALSE))/Movie[[#This Row],[CPI numbers]]))</f>
        <v>26053.713395638628</v>
      </c>
      <c r="R3236" s="4">
        <f>IF(Movie[[#This Row],[budget]]=0,0,SUM((Movie[[#This Row],[gross]]-Movie[[#This Row],[budget]])/Movie[[#This Row],[budget]]))</f>
        <v>0</v>
      </c>
    </row>
    <row r="3237" spans="1:18" x14ac:dyDescent="0.3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 s="1">
        <v>14009368</v>
      </c>
      <c r="N3237" t="s">
        <v>9915</v>
      </c>
      <c r="O3237">
        <v>93</v>
      </c>
      <c r="P3237">
        <f>VLOOKUP(D3237,CPI[],2,FALSE)</f>
        <v>160.5</v>
      </c>
      <c r="Q3237" s="5">
        <f>SUM(Movie[[#This Row],[gross]]*((VLOOKUP(2024,CPI[],2,FALSE))/Movie[[#This Row],[CPI numbers]]))</f>
        <v>27381549.791900311</v>
      </c>
      <c r="R3237" s="4">
        <f>IF(Movie[[#This Row],[budget]]=0,0,SUM((Movie[[#This Row],[gross]]-Movie[[#This Row],[budget]])/Movie[[#This Row],[budget]]))</f>
        <v>0</v>
      </c>
    </row>
    <row r="3238" spans="1:18" x14ac:dyDescent="0.3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 s="1">
        <v>40158</v>
      </c>
      <c r="N3238" t="s">
        <v>8207</v>
      </c>
      <c r="O3238">
        <v>124</v>
      </c>
      <c r="P3238">
        <f>VLOOKUP(D3238,CPI[],2,FALSE)</f>
        <v>160.5</v>
      </c>
      <c r="Q3238" s="5">
        <f>SUM(Movie[[#This Row],[gross]]*((VLOOKUP(2024,CPI[],2,FALSE))/Movie[[#This Row],[CPI numbers]]))</f>
        <v>78489.499065420561</v>
      </c>
      <c r="R3238" s="4">
        <f>IF(Movie[[#This Row],[budget]]=0,0,SUM((Movie[[#This Row],[gross]]-Movie[[#This Row],[budget]])/Movie[[#This Row],[budget]]))</f>
        <v>0</v>
      </c>
    </row>
    <row r="3239" spans="1:18" x14ac:dyDescent="0.3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 s="1">
        <v>301796</v>
      </c>
      <c r="N3239" t="s">
        <v>10050</v>
      </c>
      <c r="O3239">
        <v>103</v>
      </c>
      <c r="P3239">
        <f>VLOOKUP(D3239,CPI[],2,FALSE)</f>
        <v>160.5</v>
      </c>
      <c r="Q3239" s="5">
        <f>SUM(Movie[[#This Row],[gross]]*((VLOOKUP(2024,CPI[],2,FALSE))/Movie[[#This Row],[CPI numbers]]))</f>
        <v>589865.45295950153</v>
      </c>
      <c r="R3239" s="4">
        <f>IF(Movie[[#This Row],[budget]]=0,0,SUM((Movie[[#This Row],[gross]]-Movie[[#This Row],[budget]])/Movie[[#This Row],[budget]]))</f>
        <v>0</v>
      </c>
    </row>
    <row r="3240" spans="1:18" x14ac:dyDescent="0.3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 s="1">
        <v>31190000</v>
      </c>
      <c r="M3240" s="1">
        <v>4529843</v>
      </c>
      <c r="N3240" t="s">
        <v>10053</v>
      </c>
      <c r="O3240">
        <v>108</v>
      </c>
      <c r="P3240">
        <f>VLOOKUP(D3240,CPI[],2,FALSE)</f>
        <v>160.5</v>
      </c>
      <c r="Q3240" s="5">
        <f>SUM(Movie[[#This Row],[gross]]*((VLOOKUP(2024,CPI[],2,FALSE))/Movie[[#This Row],[CPI numbers]]))</f>
        <v>8853655.757632399</v>
      </c>
      <c r="R3240" s="4">
        <f>IF(Movie[[#This Row],[budget]]=0,0,SUM((Movie[[#This Row],[gross]]-Movie[[#This Row],[budget]])/Movie[[#This Row],[budget]]))</f>
        <v>-0.85476617505610775</v>
      </c>
    </row>
    <row r="3241" spans="1:18" x14ac:dyDescent="0.3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 s="1">
        <v>1897404</v>
      </c>
      <c r="N3241" t="s">
        <v>6687</v>
      </c>
      <c r="O3241">
        <v>132</v>
      </c>
      <c r="P3241">
        <f>VLOOKUP(D3241,CPI[],2,FALSE)</f>
        <v>160.5</v>
      </c>
      <c r="Q3241" s="5">
        <f>SUM(Movie[[#This Row],[gross]]*((VLOOKUP(2024,CPI[],2,FALSE))/Movie[[#This Row],[CPI numbers]]))</f>
        <v>3708508.6280373833</v>
      </c>
      <c r="R3241" s="4">
        <f>IF(Movie[[#This Row],[budget]]=0,0,SUM((Movie[[#This Row],[gross]]-Movie[[#This Row],[budget]])/Movie[[#This Row],[budget]]))</f>
        <v>0</v>
      </c>
    </row>
    <row r="3242" spans="1:18" x14ac:dyDescent="0.3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 s="1">
        <v>35000000</v>
      </c>
      <c r="M3242" s="1">
        <v>2372903</v>
      </c>
      <c r="N3242" t="s">
        <v>2043</v>
      </c>
      <c r="O3242">
        <v>121</v>
      </c>
      <c r="P3242">
        <f>VLOOKUP(D3242,CPI[],2,FALSE)</f>
        <v>160.5</v>
      </c>
      <c r="Q3242" s="5">
        <f>SUM(Movie[[#This Row],[gross]]*((VLOOKUP(2024,CPI[],2,FALSE))/Movie[[#This Row],[CPI numbers]]))</f>
        <v>4637879.5707165105</v>
      </c>
      <c r="R3242" s="4">
        <f>IF(Movie[[#This Row],[budget]]=0,0,SUM((Movie[[#This Row],[gross]]-Movie[[#This Row],[budget]])/Movie[[#This Row],[budget]]))</f>
        <v>-0.93220277142857144</v>
      </c>
    </row>
    <row r="3243" spans="1:18" x14ac:dyDescent="0.3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 s="1">
        <v>14598571</v>
      </c>
      <c r="N3243" t="s">
        <v>10063</v>
      </c>
      <c r="O3243">
        <v>98</v>
      </c>
      <c r="P3243">
        <f>VLOOKUP(D3243,CPI[],2,FALSE)</f>
        <v>160.5</v>
      </c>
      <c r="Q3243" s="5">
        <f>SUM(Movie[[#This Row],[gross]]*((VLOOKUP(2024,CPI[],2,FALSE))/Movie[[#This Row],[CPI numbers]]))</f>
        <v>28533157.150778815</v>
      </c>
      <c r="R3243" s="4">
        <f>IF(Movie[[#This Row],[budget]]=0,0,SUM((Movie[[#This Row],[gross]]-Movie[[#This Row],[budget]])/Movie[[#This Row],[budget]]))</f>
        <v>0</v>
      </c>
    </row>
    <row r="3244" spans="1:18" x14ac:dyDescent="0.3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 s="1">
        <v>3392080</v>
      </c>
      <c r="N3244" t="s">
        <v>10067</v>
      </c>
      <c r="O3244">
        <v>97</v>
      </c>
      <c r="P3244">
        <f>VLOOKUP(D3244,CPI[],2,FALSE)</f>
        <v>160.5</v>
      </c>
      <c r="Q3244" s="5">
        <f>SUM(Movie[[#This Row],[gross]]*((VLOOKUP(2024,CPI[],2,FALSE))/Movie[[#This Row],[CPI numbers]]))</f>
        <v>6629878.4797507785</v>
      </c>
      <c r="R3244" s="4">
        <f>IF(Movie[[#This Row],[budget]]=0,0,SUM((Movie[[#This Row],[gross]]-Movie[[#This Row],[budget]])/Movie[[#This Row],[budget]]))</f>
        <v>0</v>
      </c>
    </row>
    <row r="3245" spans="1:18" x14ac:dyDescent="0.3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 s="1">
        <v>15000000</v>
      </c>
      <c r="M3245" s="1">
        <v>46748721</v>
      </c>
      <c r="N3245" t="s">
        <v>7571</v>
      </c>
      <c r="O3245">
        <v>117</v>
      </c>
      <c r="P3245">
        <f>VLOOKUP(D3245,CPI[],2,FALSE)</f>
        <v>163</v>
      </c>
      <c r="Q3245" s="5">
        <f>SUM(Movie[[#This Row],[gross]]*((VLOOKUP(2024,CPI[],2,FALSE))/Movie[[#This Row],[CPI numbers]]))</f>
        <v>89969777.777300611</v>
      </c>
      <c r="R3245" s="4">
        <f>IF(Movie[[#This Row],[budget]]=0,0,SUM((Movie[[#This Row],[gross]]-Movie[[#This Row],[budget]])/Movie[[#This Row],[budget]]))</f>
        <v>2.1165813999999998</v>
      </c>
    </row>
    <row r="3246" spans="1:18" x14ac:dyDescent="0.3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 s="1">
        <v>70000000</v>
      </c>
      <c r="M3246" s="1">
        <v>482349603</v>
      </c>
      <c r="N3246" t="s">
        <v>9686</v>
      </c>
      <c r="O3246">
        <v>169</v>
      </c>
      <c r="P3246">
        <f>VLOOKUP(D3246,CPI[],2,FALSE)</f>
        <v>163</v>
      </c>
      <c r="Q3246" s="5">
        <f>SUM(Movie[[#This Row],[gross]]*((VLOOKUP(2024,CPI[],2,FALSE))/Movie[[#This Row],[CPI numbers]]))</f>
        <v>928301045.77361965</v>
      </c>
      <c r="R3246" s="4">
        <f>IF(Movie[[#This Row],[budget]]=0,0,SUM((Movie[[#This Row],[gross]]-Movie[[#This Row],[budget]])/Movie[[#This Row],[budget]]))</f>
        <v>5.8907086142857139</v>
      </c>
    </row>
    <row r="3247" spans="1:18" x14ac:dyDescent="0.3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 s="1">
        <v>20000000</v>
      </c>
      <c r="M3247" s="1">
        <v>23875127</v>
      </c>
      <c r="N3247" t="s">
        <v>2026</v>
      </c>
      <c r="O3247">
        <v>119</v>
      </c>
      <c r="P3247">
        <f>VLOOKUP(D3247,CPI[],2,FALSE)</f>
        <v>163</v>
      </c>
      <c r="Q3247" s="5">
        <f>SUM(Movie[[#This Row],[gross]]*((VLOOKUP(2024,CPI[],2,FALSE))/Movie[[#This Row],[CPI numbers]]))</f>
        <v>45948633.987116568</v>
      </c>
      <c r="R3247" s="4">
        <f>IF(Movie[[#This Row],[budget]]=0,0,SUM((Movie[[#This Row],[gross]]-Movie[[#This Row],[budget]])/Movie[[#This Row],[budget]]))</f>
        <v>0.19375634999999999</v>
      </c>
    </row>
    <row r="3248" spans="1:18" x14ac:dyDescent="0.3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 s="1">
        <v>3753929</v>
      </c>
      <c r="N3248" t="s">
        <v>10082</v>
      </c>
      <c r="O3248">
        <v>107</v>
      </c>
      <c r="P3248">
        <f>VLOOKUP(D3248,CPI[],2,FALSE)</f>
        <v>163</v>
      </c>
      <c r="Q3248" s="5">
        <f>SUM(Movie[[#This Row],[gross]]*((VLOOKUP(2024,CPI[],2,FALSE))/Movie[[#This Row],[CPI numbers]]))</f>
        <v>7224586.0570552144</v>
      </c>
      <c r="R3248" s="4">
        <f>IF(Movie[[#This Row],[budget]]=0,0,SUM((Movie[[#This Row],[gross]]-Movie[[#This Row],[budget]])/Movie[[#This Row],[budget]]))</f>
        <v>0</v>
      </c>
    </row>
    <row r="3249" spans="1:18" x14ac:dyDescent="0.3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 s="1">
        <v>60000000</v>
      </c>
      <c r="M3249" s="1">
        <v>264118201</v>
      </c>
      <c r="N3249" t="s">
        <v>44</v>
      </c>
      <c r="O3249">
        <v>103</v>
      </c>
      <c r="P3249">
        <f>VLOOKUP(D3249,CPI[],2,FALSE)</f>
        <v>163</v>
      </c>
      <c r="Q3249" s="5">
        <f>SUM(Movie[[#This Row],[gross]]*((VLOOKUP(2024,CPI[],2,FALSE))/Movie[[#This Row],[CPI numbers]]))</f>
        <v>508306010.1453988</v>
      </c>
      <c r="R3249" s="4">
        <f>IF(Movie[[#This Row],[budget]]=0,0,SUM((Movie[[#This Row],[gross]]-Movie[[#This Row],[budget]])/Movie[[#This Row],[budget]]))</f>
        <v>3.4019700166666667</v>
      </c>
    </row>
    <row r="3250" spans="1:18" x14ac:dyDescent="0.3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 s="1">
        <v>140000000</v>
      </c>
      <c r="M3250" s="1">
        <v>553709788</v>
      </c>
      <c r="N3250" t="s">
        <v>2092</v>
      </c>
      <c r="O3250">
        <v>151</v>
      </c>
      <c r="P3250">
        <f>VLOOKUP(D3250,CPI[],2,FALSE)</f>
        <v>163</v>
      </c>
      <c r="Q3250" s="5">
        <f>SUM(Movie[[#This Row],[gross]]*((VLOOKUP(2024,CPI[],2,FALSE))/Movie[[#This Row],[CPI numbers]]))</f>
        <v>1065636567.4576687</v>
      </c>
      <c r="R3250" s="4">
        <f>IF(Movie[[#This Row],[budget]]=0,0,SUM((Movie[[#This Row],[gross]]-Movie[[#This Row],[budget]])/Movie[[#This Row],[budget]]))</f>
        <v>2.9550699142857142</v>
      </c>
    </row>
    <row r="3251" spans="1:18" x14ac:dyDescent="0.3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 s="1">
        <v>12000000</v>
      </c>
      <c r="M3251" s="1">
        <v>22912409</v>
      </c>
      <c r="N3251" t="s">
        <v>3744</v>
      </c>
      <c r="O3251">
        <v>121</v>
      </c>
      <c r="P3251">
        <f>VLOOKUP(D3251,CPI[],2,FALSE)</f>
        <v>163</v>
      </c>
      <c r="Q3251" s="5">
        <f>SUM(Movie[[#This Row],[gross]]*((VLOOKUP(2024,CPI[],2,FALSE))/Movie[[#This Row],[CPI numbers]]))</f>
        <v>44095844.805521473</v>
      </c>
      <c r="R3251" s="4">
        <f>IF(Movie[[#This Row],[budget]]=0,0,SUM((Movie[[#This Row],[gross]]-Movie[[#This Row],[budget]])/Movie[[#This Row],[budget]]))</f>
        <v>0.90936741666666665</v>
      </c>
    </row>
    <row r="3252" spans="1:18" x14ac:dyDescent="0.3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 s="1">
        <v>92108659</v>
      </c>
      <c r="N3252" t="s">
        <v>1918</v>
      </c>
      <c r="O3252">
        <v>128</v>
      </c>
      <c r="P3252">
        <f>VLOOKUP(D3252,CPI[],2,FALSE)</f>
        <v>163</v>
      </c>
      <c r="Q3252" s="5">
        <f>SUM(Movie[[#This Row],[gross]]*((VLOOKUP(2024,CPI[],2,FALSE))/Movie[[#This Row],[CPI numbers]]))</f>
        <v>177266787.29018405</v>
      </c>
      <c r="R3252" s="4">
        <f>IF(Movie[[#This Row],[budget]]=0,0,SUM((Movie[[#This Row],[gross]]-Movie[[#This Row],[budget]])/Movie[[#This Row],[budget]]))</f>
        <v>0</v>
      </c>
    </row>
    <row r="3253" spans="1:18" x14ac:dyDescent="0.3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 s="1">
        <v>20000000</v>
      </c>
      <c r="M3253" s="1">
        <v>30166293</v>
      </c>
      <c r="N3253" t="s">
        <v>9583</v>
      </c>
      <c r="O3253">
        <v>108</v>
      </c>
      <c r="P3253">
        <f>VLOOKUP(D3253,CPI[],2,FALSE)</f>
        <v>163</v>
      </c>
      <c r="Q3253" s="5">
        <f>SUM(Movie[[#This Row],[gross]]*((VLOOKUP(2024,CPI[],2,FALSE))/Movie[[#This Row],[CPI numbers]]))</f>
        <v>58056233.828834355</v>
      </c>
      <c r="R3253" s="4">
        <f>IF(Movie[[#This Row],[budget]]=0,0,SUM((Movie[[#This Row],[gross]]-Movie[[#This Row],[budget]])/Movie[[#This Row],[budget]]))</f>
        <v>0.50831464999999998</v>
      </c>
    </row>
    <row r="3254" spans="1:18" x14ac:dyDescent="0.3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 s="1">
        <v>45000000</v>
      </c>
      <c r="M3254" s="1">
        <v>131183530</v>
      </c>
      <c r="N3254" t="s">
        <v>10096</v>
      </c>
      <c r="O3254">
        <v>120</v>
      </c>
      <c r="P3254">
        <f>VLOOKUP(D3254,CPI[],2,FALSE)</f>
        <v>163</v>
      </c>
      <c r="Q3254" s="5">
        <f>SUM(Movie[[#This Row],[gross]]*((VLOOKUP(2024,CPI[],2,FALSE))/Movie[[#This Row],[CPI numbers]]))</f>
        <v>252467934.73006135</v>
      </c>
      <c r="R3254" s="4">
        <f>IF(Movie[[#This Row],[budget]]=0,0,SUM((Movie[[#This Row],[gross]]-Movie[[#This Row],[budget]])/Movie[[#This Row],[budget]]))</f>
        <v>1.9151895555555556</v>
      </c>
    </row>
    <row r="3255" spans="1:18" x14ac:dyDescent="0.3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 s="1">
        <v>18000000</v>
      </c>
      <c r="M3255" s="1">
        <v>123306987</v>
      </c>
      <c r="N3255" t="s">
        <v>9382</v>
      </c>
      <c r="O3255">
        <v>97</v>
      </c>
      <c r="P3255">
        <f>VLOOKUP(D3255,CPI[],2,FALSE)</f>
        <v>163</v>
      </c>
      <c r="Q3255" s="5">
        <f>SUM(Movie[[#This Row],[gross]]*((VLOOKUP(2024,CPI[],2,FALSE))/Movie[[#This Row],[CPI numbers]]))</f>
        <v>237309213.63128835</v>
      </c>
      <c r="R3255" s="4">
        <f>IF(Movie[[#This Row],[budget]]=0,0,SUM((Movie[[#This Row],[gross]]-Movie[[#This Row],[budget]])/Movie[[#This Row],[budget]]))</f>
        <v>5.8503881666666668</v>
      </c>
    </row>
    <row r="3256" spans="1:18" x14ac:dyDescent="0.3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 s="1">
        <v>90000000</v>
      </c>
      <c r="M3256" s="1">
        <v>142940100</v>
      </c>
      <c r="N3256" t="s">
        <v>61</v>
      </c>
      <c r="O3256">
        <v>178</v>
      </c>
      <c r="P3256">
        <f>VLOOKUP(D3256,CPI[],2,FALSE)</f>
        <v>163</v>
      </c>
      <c r="Q3256" s="5">
        <f>SUM(Movie[[#This Row],[gross]]*((VLOOKUP(2024,CPI[],2,FALSE))/Movie[[#This Row],[CPI numbers]]))</f>
        <v>275093922.51533741</v>
      </c>
      <c r="R3256" s="4">
        <f>IF(Movie[[#This Row],[budget]]=0,0,SUM((Movie[[#This Row],[gross]]-Movie[[#This Row],[budget]])/Movie[[#This Row],[budget]]))</f>
        <v>0.58822333333333332</v>
      </c>
    </row>
    <row r="3257" spans="1:18" x14ac:dyDescent="0.3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 s="1">
        <v>33000000</v>
      </c>
      <c r="M3257" s="1">
        <v>244721064</v>
      </c>
      <c r="N3257" t="s">
        <v>2026</v>
      </c>
      <c r="O3257">
        <v>98</v>
      </c>
      <c r="P3257">
        <f>VLOOKUP(D3257,CPI[],2,FALSE)</f>
        <v>163</v>
      </c>
      <c r="Q3257" s="5">
        <f>SUM(Movie[[#This Row],[gross]]*((VLOOKUP(2024,CPI[],2,FALSE))/Movie[[#This Row],[CPI numbers]]))</f>
        <v>470975446.48343557</v>
      </c>
      <c r="R3257" s="4">
        <f>IF(Movie[[#This Row],[budget]]=0,0,SUM((Movie[[#This Row],[gross]]-Movie[[#This Row],[budget]])/Movie[[#This Row],[budget]]))</f>
        <v>6.4157898181818185</v>
      </c>
    </row>
    <row r="3258" spans="1:18" x14ac:dyDescent="0.3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 s="1">
        <v>18500000</v>
      </c>
      <c r="M3258" s="1">
        <v>10680275</v>
      </c>
      <c r="N3258" t="s">
        <v>10106</v>
      </c>
      <c r="O3258">
        <v>118</v>
      </c>
      <c r="P3258">
        <f>VLOOKUP(D3258,CPI[],2,FALSE)</f>
        <v>163</v>
      </c>
      <c r="Q3258" s="5">
        <f>SUM(Movie[[#This Row],[gross]]*((VLOOKUP(2024,CPI[],2,FALSE))/Movie[[#This Row],[CPI numbers]]))</f>
        <v>20554615.13803681</v>
      </c>
      <c r="R3258" s="4">
        <f>IF(Movie[[#This Row],[budget]]=0,0,SUM((Movie[[#This Row],[gross]]-Movie[[#This Row],[budget]])/Movie[[#This Row],[budget]]))</f>
        <v>-0.42268783783783787</v>
      </c>
    </row>
    <row r="3259" spans="1:18" x14ac:dyDescent="0.3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 s="1">
        <v>75000000</v>
      </c>
      <c r="M3259" s="1">
        <v>349464664</v>
      </c>
      <c r="N3259" t="s">
        <v>44</v>
      </c>
      <c r="O3259">
        <v>120</v>
      </c>
      <c r="P3259">
        <f>VLOOKUP(D3259,CPI[],2,FALSE)</f>
        <v>163</v>
      </c>
      <c r="Q3259" s="5">
        <f>SUM(Movie[[#This Row],[gross]]*((VLOOKUP(2024,CPI[],2,FALSE))/Movie[[#This Row],[CPI numbers]]))</f>
        <v>672558681.57546008</v>
      </c>
      <c r="R3259" s="4">
        <f>IF(Movie[[#This Row],[budget]]=0,0,SUM((Movie[[#This Row],[gross]]-Movie[[#This Row],[budget]])/Movie[[#This Row],[budget]]))</f>
        <v>3.6595288533333332</v>
      </c>
    </row>
    <row r="3260" spans="1:18" x14ac:dyDescent="0.3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 s="1">
        <v>23000000</v>
      </c>
      <c r="M3260" s="1">
        <v>369884651</v>
      </c>
      <c r="N3260" t="s">
        <v>180</v>
      </c>
      <c r="O3260">
        <v>119</v>
      </c>
      <c r="P3260">
        <f>VLOOKUP(D3260,CPI[],2,FALSE)</f>
        <v>163</v>
      </c>
      <c r="Q3260" s="5">
        <f>SUM(Movie[[#This Row],[gross]]*((VLOOKUP(2024,CPI[],2,FALSE))/Movie[[#This Row],[CPI numbers]]))</f>
        <v>711857760.8509202</v>
      </c>
      <c r="R3260" s="4">
        <f>IF(Movie[[#This Row],[budget]]=0,0,SUM((Movie[[#This Row],[gross]]-Movie[[#This Row],[budget]])/Movie[[#This Row],[budget]]))</f>
        <v>15.081941347826087</v>
      </c>
    </row>
    <row r="3261" spans="1:18" x14ac:dyDescent="0.3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 s="1">
        <v>15000000</v>
      </c>
      <c r="M3261" s="1">
        <v>40283321</v>
      </c>
      <c r="N3261" t="s">
        <v>8987</v>
      </c>
      <c r="O3261">
        <v>104</v>
      </c>
      <c r="P3261">
        <f>VLOOKUP(D3261,CPI[],2,FALSE)</f>
        <v>163</v>
      </c>
      <c r="Q3261" s="5">
        <f>SUM(Movie[[#This Row],[gross]]*((VLOOKUP(2024,CPI[],2,FALSE))/Movie[[#This Row],[CPI numbers]]))</f>
        <v>77526857.654601231</v>
      </c>
      <c r="R3261" s="4">
        <f>IF(Movie[[#This Row],[budget]]=0,0,SUM((Movie[[#This Row],[gross]]-Movie[[#This Row],[budget]])/Movie[[#This Row],[budget]]))</f>
        <v>1.6855547333333334</v>
      </c>
    </row>
    <row r="3262" spans="1:18" x14ac:dyDescent="0.3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 s="1">
        <v>120000000</v>
      </c>
      <c r="M3262" s="1">
        <v>363258859</v>
      </c>
      <c r="N3262" t="s">
        <v>10118</v>
      </c>
      <c r="O3262">
        <v>95</v>
      </c>
      <c r="P3262">
        <f>VLOOKUP(D3262,CPI[],2,FALSE)</f>
        <v>163</v>
      </c>
      <c r="Q3262" s="5">
        <f>SUM(Movie[[#This Row],[gross]]*((VLOOKUP(2024,CPI[],2,FALSE))/Movie[[#This Row],[CPI numbers]]))</f>
        <v>699106159.92822087</v>
      </c>
      <c r="R3262" s="4">
        <f>IF(Movie[[#This Row],[budget]]=0,0,SUM((Movie[[#This Row],[gross]]-Movie[[#This Row],[budget]])/Movie[[#This Row],[budget]]))</f>
        <v>2.0271571583333334</v>
      </c>
    </row>
    <row r="3263" spans="1:18" x14ac:dyDescent="0.3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 s="1">
        <v>48000000</v>
      </c>
      <c r="M3263" s="1">
        <v>77745966</v>
      </c>
      <c r="N3263" t="s">
        <v>61</v>
      </c>
      <c r="O3263">
        <v>123</v>
      </c>
      <c r="P3263">
        <f>VLOOKUP(D3263,CPI[],2,FALSE)</f>
        <v>163</v>
      </c>
      <c r="Q3263" s="5">
        <f>SUM(Movie[[#This Row],[gross]]*((VLOOKUP(2024,CPI[],2,FALSE))/Movie[[#This Row],[CPI numbers]]))</f>
        <v>149625211.86625767</v>
      </c>
      <c r="R3263" s="4">
        <f>IF(Movie[[#This Row],[budget]]=0,0,SUM((Movie[[#This Row],[gross]]-Movie[[#This Row],[budget]])/Movie[[#This Row],[budget]]))</f>
        <v>0.61970762499999998</v>
      </c>
    </row>
    <row r="3264" spans="1:18" x14ac:dyDescent="0.3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 s="1">
        <v>90000000</v>
      </c>
      <c r="M3264" s="1">
        <v>304320254</v>
      </c>
      <c r="N3264" t="s">
        <v>611</v>
      </c>
      <c r="O3264">
        <v>88</v>
      </c>
      <c r="P3264">
        <f>VLOOKUP(D3264,CPI[],2,FALSE)</f>
        <v>163</v>
      </c>
      <c r="Q3264" s="5">
        <f>SUM(Movie[[#This Row],[gross]]*((VLOOKUP(2024,CPI[],2,FALSE))/Movie[[#This Row],[CPI numbers]]))</f>
        <v>585676464.29325151</v>
      </c>
      <c r="R3264" s="4">
        <f>IF(Movie[[#This Row],[budget]]=0,0,SUM((Movie[[#This Row],[gross]]-Movie[[#This Row],[budget]])/Movie[[#This Row],[budget]]))</f>
        <v>2.3813361555555557</v>
      </c>
    </row>
    <row r="3265" spans="1:18" x14ac:dyDescent="0.3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 s="1">
        <v>75000000</v>
      </c>
      <c r="M3265" s="1">
        <v>46733235</v>
      </c>
      <c r="N3265" t="s">
        <v>10127</v>
      </c>
      <c r="O3265">
        <v>104</v>
      </c>
      <c r="P3265">
        <f>VLOOKUP(D3265,CPI[],2,FALSE)</f>
        <v>163</v>
      </c>
      <c r="Q3265" s="5">
        <f>SUM(Movie[[#This Row],[gross]]*((VLOOKUP(2024,CPI[],2,FALSE))/Movie[[#This Row],[CPI numbers]]))</f>
        <v>89939974.352760732</v>
      </c>
      <c r="R3265" s="4">
        <f>IF(Movie[[#This Row],[budget]]=0,0,SUM((Movie[[#This Row],[gross]]-Movie[[#This Row],[budget]])/Movie[[#This Row],[budget]]))</f>
        <v>-0.37689020000000001</v>
      </c>
    </row>
    <row r="3266" spans="1:18" x14ac:dyDescent="0.3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 s="1">
        <v>52000000</v>
      </c>
      <c r="M3266" s="1">
        <v>98126565</v>
      </c>
      <c r="N3266" t="s">
        <v>9109</v>
      </c>
      <c r="O3266">
        <v>170</v>
      </c>
      <c r="P3266">
        <f>VLOOKUP(D3266,CPI[],2,FALSE)</f>
        <v>163</v>
      </c>
      <c r="Q3266" s="5">
        <f>SUM(Movie[[#This Row],[gross]]*((VLOOKUP(2024,CPI[],2,FALSE))/Movie[[#This Row],[CPI numbers]]))</f>
        <v>188848487.36503068</v>
      </c>
      <c r="R3266" s="4">
        <f>IF(Movie[[#This Row],[budget]]=0,0,SUM((Movie[[#This Row],[gross]]-Movie[[#This Row],[budget]])/Movie[[#This Row],[budget]]))</f>
        <v>0.88704932692307692</v>
      </c>
    </row>
    <row r="3267" spans="1:18" x14ac:dyDescent="0.3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 s="1">
        <v>60000000</v>
      </c>
      <c r="M3267" s="1">
        <v>49805462</v>
      </c>
      <c r="N3267" t="s">
        <v>2026</v>
      </c>
      <c r="O3267">
        <v>124</v>
      </c>
      <c r="P3267">
        <f>VLOOKUP(D3267,CPI[],2,FALSE)</f>
        <v>163</v>
      </c>
      <c r="Q3267" s="5">
        <f>SUM(Movie[[#This Row],[gross]]*((VLOOKUP(2024,CPI[],2,FALSE))/Movie[[#This Row],[CPI numbers]]))</f>
        <v>95852597.726380363</v>
      </c>
      <c r="R3267" s="4">
        <f>IF(Movie[[#This Row],[budget]]=0,0,SUM((Movie[[#This Row],[gross]]-Movie[[#This Row],[budget]])/Movie[[#This Row],[budget]]))</f>
        <v>-0.16990896666666666</v>
      </c>
    </row>
    <row r="3268" spans="1:18" x14ac:dyDescent="0.3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 s="1">
        <v>65000000</v>
      </c>
      <c r="M3268" s="1">
        <v>250821495</v>
      </c>
      <c r="N3268" t="s">
        <v>23</v>
      </c>
      <c r="O3268">
        <v>119</v>
      </c>
      <c r="P3268">
        <f>VLOOKUP(D3268,CPI[],2,FALSE)</f>
        <v>163</v>
      </c>
      <c r="Q3268" s="5">
        <f>SUM(Movie[[#This Row],[gross]]*((VLOOKUP(2024,CPI[],2,FALSE))/Movie[[#This Row],[CPI numbers]]))</f>
        <v>482715969.21165645</v>
      </c>
      <c r="R3268" s="4">
        <f>IF(Movie[[#This Row],[budget]]=0,0,SUM((Movie[[#This Row],[gross]]-Movie[[#This Row],[budget]])/Movie[[#This Row],[budget]]))</f>
        <v>2.8587922307692306</v>
      </c>
    </row>
    <row r="3269" spans="1:18" x14ac:dyDescent="0.3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 s="1">
        <v>85000000</v>
      </c>
      <c r="M3269" s="1">
        <v>55382927</v>
      </c>
      <c r="N3269" t="s">
        <v>7571</v>
      </c>
      <c r="O3269">
        <v>113</v>
      </c>
      <c r="P3269">
        <f>VLOOKUP(D3269,CPI[],2,FALSE)</f>
        <v>163</v>
      </c>
      <c r="Q3269" s="5">
        <f>SUM(Movie[[#This Row],[gross]]*((VLOOKUP(2024,CPI[],2,FALSE))/Movie[[#This Row],[CPI numbers]]))</f>
        <v>106586651.53312883</v>
      </c>
      <c r="R3269" s="4">
        <f>IF(Movie[[#This Row],[budget]]=0,0,SUM((Movie[[#This Row],[gross]]-Movie[[#This Row],[budget]])/Movie[[#This Row],[budget]]))</f>
        <v>-0.34843615294117647</v>
      </c>
    </row>
    <row r="3270" spans="1:18" x14ac:dyDescent="0.3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 s="1">
        <v>9000000</v>
      </c>
      <c r="M3270" s="1">
        <v>17196103</v>
      </c>
      <c r="N3270" t="s">
        <v>10142</v>
      </c>
      <c r="O3270">
        <v>93</v>
      </c>
      <c r="P3270">
        <f>VLOOKUP(D3270,CPI[],2,FALSE)</f>
        <v>163</v>
      </c>
      <c r="Q3270" s="5">
        <f>SUM(Movie[[#This Row],[gross]]*((VLOOKUP(2024,CPI[],2,FALSE))/Movie[[#This Row],[CPI numbers]]))</f>
        <v>33094585.957668711</v>
      </c>
      <c r="R3270" s="4">
        <f>IF(Movie[[#This Row],[budget]]=0,0,SUM((Movie[[#This Row],[gross]]-Movie[[#This Row],[budget]])/Movie[[#This Row],[budget]]))</f>
        <v>0.91067811111111108</v>
      </c>
    </row>
    <row r="3271" spans="1:18" x14ac:dyDescent="0.3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 s="1">
        <v>95000000</v>
      </c>
      <c r="M3271" s="1">
        <v>250288523</v>
      </c>
      <c r="N3271" t="s">
        <v>2100</v>
      </c>
      <c r="O3271">
        <v>136</v>
      </c>
      <c r="P3271">
        <f>VLOOKUP(D3271,CPI[],2,FALSE)</f>
        <v>163</v>
      </c>
      <c r="Q3271" s="5">
        <f>SUM(Movie[[#This Row],[gross]]*((VLOOKUP(2024,CPI[],2,FALSE))/Movie[[#This Row],[CPI numbers]]))</f>
        <v>481690243.34417176</v>
      </c>
      <c r="R3271" s="4">
        <f>IF(Movie[[#This Row],[budget]]=0,0,SUM((Movie[[#This Row],[gross]]-Movie[[#This Row],[budget]])/Movie[[#This Row],[budget]]))</f>
        <v>1.6346160315789473</v>
      </c>
    </row>
    <row r="3272" spans="1:18" x14ac:dyDescent="0.3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 s="1">
        <v>60000000</v>
      </c>
      <c r="M3272" s="1">
        <v>128038368</v>
      </c>
      <c r="N3272" t="s">
        <v>23</v>
      </c>
      <c r="O3272">
        <v>107</v>
      </c>
      <c r="P3272">
        <f>VLOOKUP(D3272,CPI[],2,FALSE)</f>
        <v>163</v>
      </c>
      <c r="Q3272" s="5">
        <f>SUM(Movie[[#This Row],[gross]]*((VLOOKUP(2024,CPI[],2,FALSE))/Movie[[#This Row],[CPI numbers]]))</f>
        <v>246414945.04049081</v>
      </c>
      <c r="R3272" s="4">
        <f>IF(Movie[[#This Row],[budget]]=0,0,SUM((Movie[[#This Row],[gross]]-Movie[[#This Row],[budget]])/Movie[[#This Row],[budget]]))</f>
        <v>1.1339728</v>
      </c>
    </row>
    <row r="3273" spans="1:18" x14ac:dyDescent="0.3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 s="1">
        <v>27000000</v>
      </c>
      <c r="M3273" s="1">
        <v>27200316</v>
      </c>
      <c r="N3273" t="s">
        <v>10150</v>
      </c>
      <c r="O3273">
        <v>100</v>
      </c>
      <c r="P3273">
        <f>VLOOKUP(D3273,CPI[],2,FALSE)</f>
        <v>163</v>
      </c>
      <c r="Q3273" s="5">
        <f>SUM(Movie[[#This Row],[gross]]*((VLOOKUP(2024,CPI[],2,FALSE))/Movie[[#This Row],[CPI numbers]]))</f>
        <v>52348092.817177914</v>
      </c>
      <c r="R3273" s="4">
        <f>IF(Movie[[#This Row],[budget]]=0,0,SUM((Movie[[#This Row],[gross]]-Movie[[#This Row],[budget]])/Movie[[#This Row],[budget]]))</f>
        <v>7.4191111111111107E-3</v>
      </c>
    </row>
    <row r="3274" spans="1:18" x14ac:dyDescent="0.3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 s="1">
        <v>26000000</v>
      </c>
      <c r="M3274" s="1">
        <v>98005666</v>
      </c>
      <c r="N3274" t="s">
        <v>180</v>
      </c>
      <c r="O3274">
        <v>121</v>
      </c>
      <c r="P3274">
        <f>VLOOKUP(D3274,CPI[],2,FALSE)</f>
        <v>163</v>
      </c>
      <c r="Q3274" s="5">
        <f>SUM(Movie[[#This Row],[gross]]*((VLOOKUP(2024,CPI[],2,FALSE))/Movie[[#This Row],[CPI numbers]]))</f>
        <v>188615812.41840491</v>
      </c>
      <c r="R3274" s="4">
        <f>IF(Movie[[#This Row],[budget]]=0,0,SUM((Movie[[#This Row],[gross]]-Movie[[#This Row],[budget]])/Movie[[#This Row],[budget]]))</f>
        <v>2.7694486923076922</v>
      </c>
    </row>
    <row r="3275" spans="1:18" x14ac:dyDescent="0.3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 s="1">
        <v>130000000</v>
      </c>
      <c r="M3275" s="1">
        <v>379014294</v>
      </c>
      <c r="N3275" t="s">
        <v>10156</v>
      </c>
      <c r="O3275">
        <v>139</v>
      </c>
      <c r="P3275">
        <f>VLOOKUP(D3275,CPI[],2,FALSE)</f>
        <v>163</v>
      </c>
      <c r="Q3275" s="5">
        <f>SUM(Movie[[#This Row],[gross]]*((VLOOKUP(2024,CPI[],2,FALSE))/Movie[[#This Row],[CPI numbers]]))</f>
        <v>729428122.86993861</v>
      </c>
      <c r="R3275" s="4">
        <f>IF(Movie[[#This Row],[budget]]=0,0,SUM((Movie[[#This Row],[gross]]-Movie[[#This Row],[budget]])/Movie[[#This Row],[budget]]))</f>
        <v>1.9154945692307692</v>
      </c>
    </row>
    <row r="3276" spans="1:18" x14ac:dyDescent="0.3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 s="1">
        <v>25000000</v>
      </c>
      <c r="M3276" s="1">
        <v>289317794</v>
      </c>
      <c r="N3276" t="s">
        <v>61</v>
      </c>
      <c r="O3276">
        <v>123</v>
      </c>
      <c r="P3276">
        <f>VLOOKUP(D3276,CPI[],2,FALSE)</f>
        <v>163</v>
      </c>
      <c r="Q3276" s="5">
        <f>SUM(Movie[[#This Row],[gross]]*((VLOOKUP(2024,CPI[],2,FALSE))/Movie[[#This Row],[CPI numbers]]))</f>
        <v>556803631.76564419</v>
      </c>
      <c r="R3276" s="4">
        <f>IF(Movie[[#This Row],[budget]]=0,0,SUM((Movie[[#This Row],[gross]]-Movie[[#This Row],[budget]])/Movie[[#This Row],[budget]]))</f>
        <v>10.572711760000001</v>
      </c>
    </row>
    <row r="3277" spans="1:18" x14ac:dyDescent="0.3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 s="1">
        <v>10000000</v>
      </c>
      <c r="M3277" s="1">
        <v>25605015</v>
      </c>
      <c r="N3277" t="s">
        <v>31</v>
      </c>
      <c r="O3277">
        <v>100</v>
      </c>
      <c r="P3277">
        <f>VLOOKUP(D3277,CPI[],2,FALSE)</f>
        <v>163</v>
      </c>
      <c r="Q3277" s="5">
        <f>SUM(Movie[[#This Row],[gross]]*((VLOOKUP(2024,CPI[],2,FALSE))/Movie[[#This Row],[CPI numbers]]))</f>
        <v>49277872.426380366</v>
      </c>
      <c r="R3277" s="4">
        <f>IF(Movie[[#This Row],[budget]]=0,0,SUM((Movie[[#This Row],[gross]]-Movie[[#This Row],[budget]])/Movie[[#This Row],[budget]]))</f>
        <v>1.5605015</v>
      </c>
    </row>
    <row r="3278" spans="1:18" x14ac:dyDescent="0.3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 s="1">
        <v>40000000</v>
      </c>
      <c r="M3278" s="1">
        <v>54682547</v>
      </c>
      <c r="N3278" t="s">
        <v>61</v>
      </c>
      <c r="O3278">
        <v>110</v>
      </c>
      <c r="P3278">
        <f>VLOOKUP(D3278,CPI[],2,FALSE)</f>
        <v>163</v>
      </c>
      <c r="Q3278" s="5">
        <f>SUM(Movie[[#This Row],[gross]]*((VLOOKUP(2024,CPI[],2,FALSE))/Movie[[#This Row],[CPI numbers]]))</f>
        <v>105238742.29386503</v>
      </c>
      <c r="R3278" s="4">
        <f>IF(Movie[[#This Row],[budget]]=0,0,SUM((Movie[[#This Row],[gross]]-Movie[[#This Row],[budget]])/Movie[[#This Row],[budget]]))</f>
        <v>0.36706367499999998</v>
      </c>
    </row>
    <row r="3279" spans="1:18" x14ac:dyDescent="0.3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 s="1">
        <v>73000000</v>
      </c>
      <c r="M3279" s="1">
        <v>103891409</v>
      </c>
      <c r="N3279" t="s">
        <v>44</v>
      </c>
      <c r="O3279">
        <v>98</v>
      </c>
      <c r="P3279">
        <f>VLOOKUP(D3279,CPI[],2,FALSE)</f>
        <v>163</v>
      </c>
      <c r="Q3279" s="5">
        <f>SUM(Movie[[#This Row],[gross]]*((VLOOKUP(2024,CPI[],2,FALSE))/Movie[[#This Row],[CPI numbers]]))</f>
        <v>199943159.52944785</v>
      </c>
      <c r="R3279" s="4">
        <f>IF(Movie[[#This Row],[budget]]=0,0,SUM((Movie[[#This Row],[gross]]-Movie[[#This Row],[budget]])/Movie[[#This Row],[budget]]))</f>
        <v>0.42316998630136987</v>
      </c>
    </row>
    <row r="3280" spans="1:18" x14ac:dyDescent="0.3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 s="1">
        <v>70000000</v>
      </c>
      <c r="M3280" s="1">
        <v>218613188</v>
      </c>
      <c r="N3280" t="s">
        <v>10173</v>
      </c>
      <c r="O3280">
        <v>99</v>
      </c>
      <c r="P3280">
        <f>VLOOKUP(D3280,CPI[],2,FALSE)</f>
        <v>163</v>
      </c>
      <c r="Q3280" s="5">
        <f>SUM(Movie[[#This Row],[gross]]*((VLOOKUP(2024,CPI[],2,FALSE))/Movie[[#This Row],[CPI numbers]]))</f>
        <v>420729798.00981593</v>
      </c>
      <c r="R3280" s="4">
        <f>IF(Movie[[#This Row],[budget]]=0,0,SUM((Movie[[#This Row],[gross]]-Movie[[#This Row],[budget]])/Movie[[#This Row],[budget]]))</f>
        <v>2.1230455428571426</v>
      </c>
    </row>
    <row r="3281" spans="1:18" x14ac:dyDescent="0.3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 s="1">
        <v>50000000</v>
      </c>
      <c r="M3281" s="1">
        <v>159710793</v>
      </c>
      <c r="N3281" t="s">
        <v>2100</v>
      </c>
      <c r="O3281">
        <v>125</v>
      </c>
      <c r="P3281">
        <f>VLOOKUP(D3281,CPI[],2,FALSE)</f>
        <v>163</v>
      </c>
      <c r="Q3281" s="5">
        <f>SUM(Movie[[#This Row],[gross]]*((VLOOKUP(2024,CPI[],2,FALSE))/Movie[[#This Row],[CPI numbers]]))</f>
        <v>307369789.96380371</v>
      </c>
      <c r="R3281" s="4">
        <f>IF(Movie[[#This Row],[budget]]=0,0,SUM((Movie[[#This Row],[gross]]-Movie[[#This Row],[budget]])/Movie[[#This Row],[budget]]))</f>
        <v>2.1942158599999999</v>
      </c>
    </row>
    <row r="3282" spans="1:18" x14ac:dyDescent="0.3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 s="1">
        <v>23000000</v>
      </c>
      <c r="M3282" s="1">
        <v>185991646</v>
      </c>
      <c r="N3282" t="s">
        <v>6695</v>
      </c>
      <c r="O3282">
        <v>90</v>
      </c>
      <c r="P3282">
        <f>VLOOKUP(D3282,CPI[],2,FALSE)</f>
        <v>163</v>
      </c>
      <c r="Q3282" s="5">
        <f>SUM(Movie[[#This Row],[gross]]*((VLOOKUP(2024,CPI[],2,FALSE))/Movie[[#This Row],[CPI numbers]]))</f>
        <v>357948339.57177913</v>
      </c>
      <c r="R3282" s="4">
        <f>IF(Movie[[#This Row],[budget]]=0,0,SUM((Movie[[#This Row],[gross]]-Movie[[#This Row],[budget]])/Movie[[#This Row],[budget]]))</f>
        <v>7.0865933043478258</v>
      </c>
    </row>
    <row r="3283" spans="1:18" x14ac:dyDescent="0.3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 s="1">
        <v>35000000</v>
      </c>
      <c r="M3283" s="1">
        <v>40263020</v>
      </c>
      <c r="N3283" t="s">
        <v>10181</v>
      </c>
      <c r="O3283">
        <v>112</v>
      </c>
      <c r="P3283">
        <f>VLOOKUP(D3283,CPI[],2,FALSE)</f>
        <v>163</v>
      </c>
      <c r="Q3283" s="5">
        <f>SUM(Movie[[#This Row],[gross]]*((VLOOKUP(2024,CPI[],2,FALSE))/Movie[[#This Row],[CPI numbers]]))</f>
        <v>77487787.57055214</v>
      </c>
      <c r="R3283" s="4">
        <f>IF(Movie[[#This Row],[budget]]=0,0,SUM((Movie[[#This Row],[gross]]-Movie[[#This Row],[budget]])/Movie[[#This Row],[budget]]))</f>
        <v>0.15037200000000001</v>
      </c>
    </row>
    <row r="3284" spans="1:18" x14ac:dyDescent="0.3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 s="1">
        <v>58000000</v>
      </c>
      <c r="M3284" s="1">
        <v>112587658</v>
      </c>
      <c r="N3284" t="s">
        <v>44</v>
      </c>
      <c r="O3284">
        <v>103</v>
      </c>
      <c r="P3284">
        <f>VLOOKUP(D3284,CPI[],2,FALSE)</f>
        <v>163</v>
      </c>
      <c r="Q3284" s="5">
        <f>SUM(Movie[[#This Row],[gross]]*((VLOOKUP(2024,CPI[],2,FALSE))/Movie[[#This Row],[CPI numbers]]))</f>
        <v>216679437.51288342</v>
      </c>
      <c r="R3284" s="4">
        <f>IF(Movie[[#This Row],[budget]]=0,0,SUM((Movie[[#This Row],[gross]]-Movie[[#This Row],[budget]])/Movie[[#This Row],[budget]]))</f>
        <v>0.94116651724137934</v>
      </c>
    </row>
    <row r="3285" spans="1:18" x14ac:dyDescent="0.3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 s="1">
        <v>35000000</v>
      </c>
      <c r="M3285" s="1">
        <v>182968902</v>
      </c>
      <c r="N3285" t="s">
        <v>80</v>
      </c>
      <c r="O3285">
        <v>132</v>
      </c>
      <c r="P3285">
        <f>VLOOKUP(D3285,CPI[],2,FALSE)</f>
        <v>163</v>
      </c>
      <c r="Q3285" s="5">
        <f>SUM(Movie[[#This Row],[gross]]*((VLOOKUP(2024,CPI[],2,FALSE))/Movie[[#This Row],[CPI numbers]]))</f>
        <v>352130948.20490795</v>
      </c>
      <c r="R3285" s="4">
        <f>IF(Movie[[#This Row],[budget]]=0,0,SUM((Movie[[#This Row],[gross]]-Movie[[#This Row],[budget]])/Movie[[#This Row],[budget]]))</f>
        <v>4.2276829142857144</v>
      </c>
    </row>
    <row r="3286" spans="1:18" x14ac:dyDescent="0.3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 s="1">
        <v>90000000</v>
      </c>
      <c r="M3286" s="1">
        <v>250849789</v>
      </c>
      <c r="N3286" t="s">
        <v>2092</v>
      </c>
      <c r="O3286">
        <v>132</v>
      </c>
      <c r="P3286">
        <f>VLOOKUP(D3286,CPI[],2,FALSE)</f>
        <v>163</v>
      </c>
      <c r="Q3286" s="5">
        <f>SUM(Movie[[#This Row],[gross]]*((VLOOKUP(2024,CPI[],2,FALSE))/Movie[[#This Row],[CPI numbers]]))</f>
        <v>482770422.14294481</v>
      </c>
      <c r="R3286" s="4">
        <f>IF(Movie[[#This Row],[budget]]=0,0,SUM((Movie[[#This Row],[gross]]-Movie[[#This Row],[budget]])/Movie[[#This Row],[budget]]))</f>
        <v>1.7872198777777777</v>
      </c>
    </row>
    <row r="3287" spans="1:18" x14ac:dyDescent="0.3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 s="1">
        <v>1300000</v>
      </c>
      <c r="M3287" s="1">
        <v>1657778</v>
      </c>
      <c r="N3287" t="s">
        <v>10191</v>
      </c>
      <c r="O3287">
        <v>105</v>
      </c>
      <c r="P3287">
        <f>VLOOKUP(D3287,CPI[],2,FALSE)</f>
        <v>163</v>
      </c>
      <c r="Q3287" s="5">
        <f>SUM(Movie[[#This Row],[gross]]*((VLOOKUP(2024,CPI[],2,FALSE))/Movie[[#This Row],[CPI numbers]]))</f>
        <v>3190459.8687116564</v>
      </c>
      <c r="R3287" s="4">
        <f>IF(Movie[[#This Row],[budget]]=0,0,SUM((Movie[[#This Row],[gross]]-Movie[[#This Row],[budget]])/Movie[[#This Row],[budget]]))</f>
        <v>0.27521384615384614</v>
      </c>
    </row>
    <row r="3288" spans="1:18" x14ac:dyDescent="0.3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 s="1">
        <v>14000000</v>
      </c>
      <c r="M3288" s="1">
        <v>72527595</v>
      </c>
      <c r="N3288" t="s">
        <v>9665</v>
      </c>
      <c r="O3288">
        <v>99</v>
      </c>
      <c r="P3288">
        <f>VLOOKUP(D3288,CPI[],2,FALSE)</f>
        <v>163</v>
      </c>
      <c r="Q3288" s="5">
        <f>SUM(Movie[[#This Row],[gross]]*((VLOOKUP(2024,CPI[],2,FALSE))/Movie[[#This Row],[CPI numbers]]))</f>
        <v>139582248.78220859</v>
      </c>
      <c r="R3288" s="4">
        <f>IF(Movie[[#This Row],[budget]]=0,0,SUM((Movie[[#This Row],[gross]]-Movie[[#This Row],[budget]])/Movie[[#This Row],[budget]]))</f>
        <v>4.1805424999999996</v>
      </c>
    </row>
    <row r="3289" spans="1:18" x14ac:dyDescent="0.3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 s="1">
        <v>25232289</v>
      </c>
      <c r="N3289" t="s">
        <v>6996</v>
      </c>
      <c r="O3289">
        <v>124</v>
      </c>
      <c r="P3289">
        <f>VLOOKUP(D3289,CPI[],2,FALSE)</f>
        <v>163</v>
      </c>
      <c r="Q3289" s="5">
        <f>SUM(Movie[[#This Row],[gross]]*((VLOOKUP(2024,CPI[],2,FALSE))/Movie[[#This Row],[CPI numbers]]))</f>
        <v>48560546.376073621</v>
      </c>
      <c r="R3289" s="4">
        <f>IF(Movie[[#This Row],[budget]]=0,0,SUM((Movie[[#This Row],[gross]]-Movie[[#This Row],[budget]])/Movie[[#This Row],[budget]]))</f>
        <v>0</v>
      </c>
    </row>
    <row r="3290" spans="1:18" x14ac:dyDescent="0.3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 s="1">
        <v>55000000</v>
      </c>
      <c r="M3290" s="1">
        <v>41616262</v>
      </c>
      <c r="N3290" t="s">
        <v>10198</v>
      </c>
      <c r="O3290">
        <v>122</v>
      </c>
      <c r="P3290">
        <f>VLOOKUP(D3290,CPI[],2,FALSE)</f>
        <v>163</v>
      </c>
      <c r="Q3290" s="5">
        <f>SUM(Movie[[#This Row],[gross]]*((VLOOKUP(2024,CPI[],2,FALSE))/Movie[[#This Row],[CPI numbers]]))</f>
        <v>80092155.76319018</v>
      </c>
      <c r="R3290" s="4">
        <f>IF(Movie[[#This Row],[budget]]=0,0,SUM((Movie[[#This Row],[gross]]-Movie[[#This Row],[budget]])/Movie[[#This Row],[budget]]))</f>
        <v>-0.24334069090909091</v>
      </c>
    </row>
    <row r="3291" spans="1:18" x14ac:dyDescent="0.3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 s="1">
        <v>80000000</v>
      </c>
      <c r="M3291" s="1">
        <v>136159423</v>
      </c>
      <c r="N3291" t="s">
        <v>2026</v>
      </c>
      <c r="O3291">
        <v>130</v>
      </c>
      <c r="P3291">
        <f>VLOOKUP(D3291,CPI[],2,FALSE)</f>
        <v>163</v>
      </c>
      <c r="Q3291" s="5">
        <f>SUM(Movie[[#This Row],[gross]]*((VLOOKUP(2024,CPI[],2,FALSE))/Movie[[#This Row],[CPI numbers]]))</f>
        <v>262044239.23374233</v>
      </c>
      <c r="R3291" s="4">
        <f>IF(Movie[[#This Row],[budget]]=0,0,SUM((Movie[[#This Row],[gross]]-Movie[[#This Row],[budget]])/Movie[[#This Row],[budget]]))</f>
        <v>0.70199278750000005</v>
      </c>
    </row>
    <row r="3292" spans="1:18" x14ac:dyDescent="0.3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 s="1">
        <v>25000000</v>
      </c>
      <c r="M3292" s="1">
        <v>50688658</v>
      </c>
      <c r="N3292" t="s">
        <v>10203</v>
      </c>
      <c r="O3292">
        <v>89</v>
      </c>
      <c r="P3292">
        <f>VLOOKUP(D3292,CPI[],2,FALSE)</f>
        <v>163</v>
      </c>
      <c r="Q3292" s="5">
        <f>SUM(Movie[[#This Row],[gross]]*((VLOOKUP(2024,CPI[],2,FALSE))/Movie[[#This Row],[CPI numbers]]))</f>
        <v>97552343.647852764</v>
      </c>
      <c r="R3292" s="4">
        <f>IF(Movie[[#This Row],[budget]]=0,0,SUM((Movie[[#This Row],[gross]]-Movie[[#This Row],[budget]])/Movie[[#This Row],[budget]]))</f>
        <v>1.0275463199999999</v>
      </c>
    </row>
    <row r="3293" spans="1:18" x14ac:dyDescent="0.3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 s="1">
        <v>60000</v>
      </c>
      <c r="M3293" s="1">
        <v>3221152</v>
      </c>
      <c r="N3293" t="s">
        <v>10207</v>
      </c>
      <c r="O3293">
        <v>84</v>
      </c>
      <c r="P3293">
        <f>VLOOKUP(D3293,CPI[],2,FALSE)</f>
        <v>163</v>
      </c>
      <c r="Q3293" s="5">
        <f>SUM(Movie[[#This Row],[gross]]*((VLOOKUP(2024,CPI[],2,FALSE))/Movie[[#This Row],[CPI numbers]]))</f>
        <v>6199235.4748466257</v>
      </c>
      <c r="R3293" s="4">
        <f>IF(Movie[[#This Row],[budget]]=0,0,SUM((Movie[[#This Row],[gross]]-Movie[[#This Row],[budget]])/Movie[[#This Row],[budget]]))</f>
        <v>52.685866666666669</v>
      </c>
    </row>
    <row r="3294" spans="1:18" x14ac:dyDescent="0.3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 s="1">
        <v>60000000</v>
      </c>
      <c r="M3294" s="1">
        <v>186883563</v>
      </c>
      <c r="N3294" t="s">
        <v>2092</v>
      </c>
      <c r="O3294">
        <v>169</v>
      </c>
      <c r="P3294">
        <f>VLOOKUP(D3294,CPI[],2,FALSE)</f>
        <v>163</v>
      </c>
      <c r="Q3294" s="5">
        <f>SUM(Movie[[#This Row],[gross]]*((VLOOKUP(2024,CPI[],2,FALSE))/Movie[[#This Row],[CPI numbers]]))</f>
        <v>359664869.40552145</v>
      </c>
      <c r="R3294" s="4">
        <f>IF(Movie[[#This Row],[budget]]=0,0,SUM((Movie[[#This Row],[gross]]-Movie[[#This Row],[budget]])/Movie[[#This Row],[budget]]))</f>
        <v>2.1147260499999998</v>
      </c>
    </row>
    <row r="3295" spans="1:18" x14ac:dyDescent="0.3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 s="1">
        <v>2200000</v>
      </c>
      <c r="M3295" s="1">
        <v>2982011</v>
      </c>
      <c r="N3295" t="s">
        <v>8435</v>
      </c>
      <c r="O3295">
        <v>134</v>
      </c>
      <c r="P3295">
        <f>VLOOKUP(D3295,CPI[],2,FALSE)</f>
        <v>163</v>
      </c>
      <c r="Q3295" s="5">
        <f>SUM(Movie[[#This Row],[gross]]*((VLOOKUP(2024,CPI[],2,FALSE))/Movie[[#This Row],[CPI numbers]]))</f>
        <v>5738999.0840490796</v>
      </c>
      <c r="R3295" s="4">
        <f>IF(Movie[[#This Row],[budget]]=0,0,SUM((Movie[[#This Row],[gross]]-Movie[[#This Row],[budget]])/Movie[[#This Row],[budget]]))</f>
        <v>0.35545954545454544</v>
      </c>
    </row>
    <row r="3296" spans="1:18" x14ac:dyDescent="0.3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 s="1">
        <v>90000000</v>
      </c>
      <c r="M3296" s="1">
        <v>202292902</v>
      </c>
      <c r="N3296" t="s">
        <v>61</v>
      </c>
      <c r="O3296">
        <v>115</v>
      </c>
      <c r="P3296">
        <f>VLOOKUP(D3296,CPI[],2,FALSE)</f>
        <v>163</v>
      </c>
      <c r="Q3296" s="5">
        <f>SUM(Movie[[#This Row],[gross]]*((VLOOKUP(2024,CPI[],2,FALSE))/Movie[[#This Row],[CPI numbers]]))</f>
        <v>389320756.79386503</v>
      </c>
      <c r="R3296" s="4">
        <f>IF(Movie[[#This Row],[budget]]=0,0,SUM((Movie[[#This Row],[gross]]-Movie[[#This Row],[budget]])/Movie[[#This Row],[budget]]))</f>
        <v>1.2476989111111112</v>
      </c>
    </row>
    <row r="3297" spans="1:18" x14ac:dyDescent="0.3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 s="1">
        <v>80000000</v>
      </c>
      <c r="M3297" s="1">
        <v>37020277</v>
      </c>
      <c r="N3297" t="s">
        <v>23</v>
      </c>
      <c r="O3297">
        <v>134</v>
      </c>
      <c r="P3297">
        <f>VLOOKUP(D3297,CPI[],2,FALSE)</f>
        <v>163</v>
      </c>
      <c r="Q3297" s="5">
        <f>SUM(Movie[[#This Row],[gross]]*((VLOOKUP(2024,CPI[],2,FALSE))/Movie[[#This Row],[CPI numbers]]))</f>
        <v>71246999.35521473</v>
      </c>
      <c r="R3297" s="4">
        <f>IF(Movie[[#This Row],[budget]]=0,0,SUM((Movie[[#This Row],[gross]]-Movie[[#This Row],[budget]])/Movie[[#This Row],[budget]]))</f>
        <v>-0.53724653749999995</v>
      </c>
    </row>
    <row r="3298" spans="1:18" x14ac:dyDescent="0.3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 s="1">
        <v>60000000</v>
      </c>
      <c r="M3298" s="1">
        <v>102367405</v>
      </c>
      <c r="N3298" t="s">
        <v>23</v>
      </c>
      <c r="O3298">
        <v>131</v>
      </c>
      <c r="P3298">
        <f>VLOOKUP(D3298,CPI[],2,FALSE)</f>
        <v>163</v>
      </c>
      <c r="Q3298" s="5">
        <f>SUM(Movie[[#This Row],[gross]]*((VLOOKUP(2024,CPI[],2,FALSE))/Movie[[#This Row],[CPI numbers]]))</f>
        <v>197010153.0582822</v>
      </c>
      <c r="R3298" s="4">
        <f>IF(Movie[[#This Row],[budget]]=0,0,SUM((Movie[[#This Row],[gross]]-Movie[[#This Row],[budget]])/Movie[[#This Row],[budget]]))</f>
        <v>0.70612341666666667</v>
      </c>
    </row>
    <row r="3299" spans="1:18" x14ac:dyDescent="0.3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 s="1">
        <v>70000000</v>
      </c>
      <c r="M3299" s="1">
        <v>164839294</v>
      </c>
      <c r="N3299" t="s">
        <v>8000</v>
      </c>
      <c r="O3299">
        <v>102</v>
      </c>
      <c r="P3299">
        <f>VLOOKUP(D3299,CPI[],2,FALSE)</f>
        <v>163</v>
      </c>
      <c r="Q3299" s="5">
        <f>SUM(Movie[[#This Row],[gross]]*((VLOOKUP(2024,CPI[],2,FALSE))/Movie[[#This Row],[CPI numbers]]))</f>
        <v>317239794.64907974</v>
      </c>
      <c r="R3299" s="4">
        <f>IF(Movie[[#This Row],[budget]]=0,0,SUM((Movie[[#This Row],[gross]]-Movie[[#This Row],[budget]])/Movie[[#This Row],[budget]]))</f>
        <v>1.3548470571428572</v>
      </c>
    </row>
    <row r="3300" spans="1:18" x14ac:dyDescent="0.3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 s="1">
        <v>45000000</v>
      </c>
      <c r="M3300" s="1">
        <v>11203026</v>
      </c>
      <c r="N3300" t="s">
        <v>10219</v>
      </c>
      <c r="O3300">
        <v>106</v>
      </c>
      <c r="P3300">
        <f>VLOOKUP(D3300,CPI[],2,FALSE)</f>
        <v>163</v>
      </c>
      <c r="Q3300" s="5">
        <f>SUM(Movie[[#This Row],[gross]]*((VLOOKUP(2024,CPI[],2,FALSE))/Movie[[#This Row],[CPI numbers]]))</f>
        <v>21560670.283435583</v>
      </c>
      <c r="R3300" s="4">
        <f>IF(Movie[[#This Row],[budget]]=0,0,SUM((Movie[[#This Row],[gross]]-Movie[[#This Row],[budget]])/Movie[[#This Row],[budget]]))</f>
        <v>-0.75104386666666667</v>
      </c>
    </row>
    <row r="3301" spans="1:18" x14ac:dyDescent="0.3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 s="1">
        <v>140000000</v>
      </c>
      <c r="M3301" s="1">
        <v>285444603</v>
      </c>
      <c r="N3301" t="s">
        <v>23</v>
      </c>
      <c r="O3301">
        <v>127</v>
      </c>
      <c r="P3301">
        <f>VLOOKUP(D3301,CPI[],2,FALSE)</f>
        <v>163</v>
      </c>
      <c r="Q3301" s="5">
        <f>SUM(Movie[[#This Row],[gross]]*((VLOOKUP(2024,CPI[],2,FALSE))/Movie[[#This Row],[CPI numbers]]))</f>
        <v>549349521.23374236</v>
      </c>
      <c r="R3301" s="4">
        <f>IF(Movie[[#This Row],[budget]]=0,0,SUM((Movie[[#This Row],[gross]]-Movie[[#This Row],[budget]])/Movie[[#This Row],[budget]]))</f>
        <v>1.0388900214285715</v>
      </c>
    </row>
    <row r="3302" spans="1:18" x14ac:dyDescent="0.3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 s="1">
        <v>30000000</v>
      </c>
      <c r="M3302" s="1">
        <v>82150642</v>
      </c>
      <c r="N3302" t="s">
        <v>219</v>
      </c>
      <c r="O3302">
        <v>124</v>
      </c>
      <c r="P3302">
        <f>VLOOKUP(D3302,CPI[],2,FALSE)</f>
        <v>163</v>
      </c>
      <c r="Q3302" s="5">
        <f>SUM(Movie[[#This Row],[gross]]*((VLOOKUP(2024,CPI[],2,FALSE))/Movie[[#This Row],[CPI numbers]]))</f>
        <v>158102186.47484663</v>
      </c>
      <c r="R3302" s="4">
        <f>IF(Movie[[#This Row],[budget]]=0,0,SUM((Movie[[#This Row],[gross]]-Movie[[#This Row],[budget]])/Movie[[#This Row],[budget]]))</f>
        <v>1.7383547333333333</v>
      </c>
    </row>
    <row r="3303" spans="1:18" x14ac:dyDescent="0.3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 s="1">
        <v>50000000</v>
      </c>
      <c r="M3303" s="1">
        <v>44547681</v>
      </c>
      <c r="N3303" t="s">
        <v>8625</v>
      </c>
      <c r="O3303">
        <v>140</v>
      </c>
      <c r="P3303">
        <f>VLOOKUP(D3303,CPI[],2,FALSE)</f>
        <v>163</v>
      </c>
      <c r="Q3303" s="5">
        <f>SUM(Movie[[#This Row],[gross]]*((VLOOKUP(2024,CPI[],2,FALSE))/Movie[[#This Row],[CPI numbers]]))</f>
        <v>85733788.525766864</v>
      </c>
      <c r="R3303" s="4">
        <f>IF(Movie[[#This Row],[budget]]=0,0,SUM((Movie[[#This Row],[gross]]-Movie[[#This Row],[budget]])/Movie[[#This Row],[budget]]))</f>
        <v>-0.10904638</v>
      </c>
    </row>
    <row r="3304" spans="1:18" x14ac:dyDescent="0.3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 s="1">
        <v>13000000</v>
      </c>
      <c r="M3304" s="1">
        <v>16757163</v>
      </c>
      <c r="N3304" t="s">
        <v>10229</v>
      </c>
      <c r="O3304">
        <v>93</v>
      </c>
      <c r="P3304">
        <f>VLOOKUP(D3304,CPI[],2,FALSE)</f>
        <v>163</v>
      </c>
      <c r="Q3304" s="5">
        <f>SUM(Movie[[#This Row],[gross]]*((VLOOKUP(2024,CPI[],2,FALSE))/Movie[[#This Row],[CPI numbers]]))</f>
        <v>32249828.42392638</v>
      </c>
      <c r="R3304" s="4">
        <f>IF(Movie[[#This Row],[budget]]=0,0,SUM((Movie[[#This Row],[gross]]-Movie[[#This Row],[budget]])/Movie[[#This Row],[budget]]))</f>
        <v>0.28901253846153846</v>
      </c>
    </row>
    <row r="3305" spans="1:18" x14ac:dyDescent="0.3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 s="1">
        <v>30000000</v>
      </c>
      <c r="M3305" s="1">
        <v>81471882</v>
      </c>
      <c r="N3305" t="s">
        <v>180</v>
      </c>
      <c r="O3305">
        <v>114</v>
      </c>
      <c r="P3305">
        <f>VLOOKUP(D3305,CPI[],2,FALSE)</f>
        <v>163</v>
      </c>
      <c r="Q3305" s="5">
        <f>SUM(Movie[[#This Row],[gross]]*((VLOOKUP(2024,CPI[],2,FALSE))/Movie[[#This Row],[CPI numbers]]))</f>
        <v>156795885.78773007</v>
      </c>
      <c r="R3305" s="4">
        <f>IF(Movie[[#This Row],[budget]]=0,0,SUM((Movie[[#This Row],[gross]]-Movie[[#This Row],[budget]])/Movie[[#This Row],[budget]]))</f>
        <v>1.7157294000000001</v>
      </c>
    </row>
    <row r="3306" spans="1:18" x14ac:dyDescent="0.3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 s="1">
        <v>6000000</v>
      </c>
      <c r="M3306" s="1">
        <v>11841544</v>
      </c>
      <c r="N3306" t="s">
        <v>10234</v>
      </c>
      <c r="O3306">
        <v>99</v>
      </c>
      <c r="P3306">
        <f>VLOOKUP(D3306,CPI[],2,FALSE)</f>
        <v>163</v>
      </c>
      <c r="Q3306" s="5">
        <f>SUM(Movie[[#This Row],[gross]]*((VLOOKUP(2024,CPI[],2,FALSE))/Movie[[#This Row],[CPI numbers]]))</f>
        <v>22789523.636809815</v>
      </c>
      <c r="R3306" s="4">
        <f>IF(Movie[[#This Row],[budget]]=0,0,SUM((Movie[[#This Row],[gross]]-Movie[[#This Row],[budget]])/Movie[[#This Row],[budget]]))</f>
        <v>0.97359066666666672</v>
      </c>
    </row>
    <row r="3307" spans="1:18" x14ac:dyDescent="0.3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 s="1">
        <v>1500000</v>
      </c>
      <c r="M3307" s="1">
        <v>2375097</v>
      </c>
      <c r="N3307" t="s">
        <v>10237</v>
      </c>
      <c r="O3307">
        <v>110</v>
      </c>
      <c r="P3307">
        <f>VLOOKUP(D3307,CPI[],2,FALSE)</f>
        <v>163</v>
      </c>
      <c r="Q3307" s="5">
        <f>SUM(Movie[[#This Row],[gross]]*((VLOOKUP(2024,CPI[],2,FALSE))/Movie[[#This Row],[CPI numbers]]))</f>
        <v>4570968.8889570553</v>
      </c>
      <c r="R3307" s="4">
        <f>IF(Movie[[#This Row],[budget]]=0,0,SUM((Movie[[#This Row],[gross]]-Movie[[#This Row],[budget]])/Movie[[#This Row],[budget]]))</f>
        <v>0.58339799999999997</v>
      </c>
    </row>
    <row r="3308" spans="1:18" x14ac:dyDescent="0.3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 s="1">
        <v>60000000</v>
      </c>
      <c r="M3308" s="1">
        <v>37170655</v>
      </c>
      <c r="N3308" t="s">
        <v>61</v>
      </c>
      <c r="O3308">
        <v>105</v>
      </c>
      <c r="P3308">
        <f>VLOOKUP(D3308,CPI[],2,FALSE)</f>
        <v>163</v>
      </c>
      <c r="Q3308" s="5">
        <f>SUM(Movie[[#This Row],[gross]]*((VLOOKUP(2024,CPI[],2,FALSE))/Movie[[#This Row],[CPI numbers]]))</f>
        <v>71536407.812883437</v>
      </c>
      <c r="R3308" s="4">
        <f>IF(Movie[[#This Row],[budget]]=0,0,SUM((Movie[[#This Row],[gross]]-Movie[[#This Row],[budget]])/Movie[[#This Row],[budget]]))</f>
        <v>-0.38048908333333331</v>
      </c>
    </row>
    <row r="3309" spans="1:18" x14ac:dyDescent="0.3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 s="1">
        <v>17000000</v>
      </c>
      <c r="M3309" s="1">
        <v>55041738</v>
      </c>
      <c r="N3309" t="s">
        <v>8987</v>
      </c>
      <c r="O3309">
        <v>86</v>
      </c>
      <c r="P3309">
        <f>VLOOKUP(D3309,CPI[],2,FALSE)</f>
        <v>163</v>
      </c>
      <c r="Q3309" s="5">
        <f>SUM(Movie[[#This Row],[gross]]*((VLOOKUP(2024,CPI[],2,FALSE))/Movie[[#This Row],[CPI numbers]]))</f>
        <v>105930019.69693251</v>
      </c>
      <c r="R3309" s="4">
        <f>IF(Movie[[#This Row],[budget]]=0,0,SUM((Movie[[#This Row],[gross]]-Movie[[#This Row],[budget]])/Movie[[#This Row],[budget]]))</f>
        <v>2.2377492941176471</v>
      </c>
    </row>
    <row r="3310" spans="1:18" x14ac:dyDescent="0.3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 s="1">
        <v>15000000</v>
      </c>
      <c r="M3310" s="1">
        <v>17514980</v>
      </c>
      <c r="N3310" t="s">
        <v>118</v>
      </c>
      <c r="O3310">
        <v>84</v>
      </c>
      <c r="P3310">
        <f>VLOOKUP(D3310,CPI[],2,FALSE)</f>
        <v>163</v>
      </c>
      <c r="Q3310" s="5">
        <f>SUM(Movie[[#This Row],[gross]]*((VLOOKUP(2024,CPI[],2,FALSE))/Movie[[#This Row],[CPI numbers]]))</f>
        <v>33708277.460122697</v>
      </c>
      <c r="R3310" s="4">
        <f>IF(Movie[[#This Row],[budget]]=0,0,SUM((Movie[[#This Row],[gross]]-Movie[[#This Row],[budget]])/Movie[[#This Row],[budget]]))</f>
        <v>0.16766533333333333</v>
      </c>
    </row>
    <row r="3311" spans="1:18" x14ac:dyDescent="0.3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 s="1">
        <v>60000000</v>
      </c>
      <c r="M3311" s="1">
        <v>93107289</v>
      </c>
      <c r="N3311" t="s">
        <v>61</v>
      </c>
      <c r="O3311">
        <v>111</v>
      </c>
      <c r="P3311">
        <f>VLOOKUP(D3311,CPI[],2,FALSE)</f>
        <v>163</v>
      </c>
      <c r="Q3311" s="5">
        <f>SUM(Movie[[#This Row],[gross]]*((VLOOKUP(2024,CPI[],2,FALSE))/Movie[[#This Row],[CPI numbers]]))</f>
        <v>179188690.54785275</v>
      </c>
      <c r="R3311" s="4">
        <f>IF(Movie[[#This Row],[budget]]=0,0,SUM((Movie[[#This Row],[gross]]-Movie[[#This Row],[budget]])/Movie[[#This Row],[budget]]))</f>
        <v>0.55178815000000003</v>
      </c>
    </row>
    <row r="3312" spans="1:18" x14ac:dyDescent="0.3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 s="1">
        <v>7267585</v>
      </c>
      <c r="N3312" t="s">
        <v>10252</v>
      </c>
      <c r="O3312">
        <v>80</v>
      </c>
      <c r="P3312">
        <f>VLOOKUP(D3312,CPI[],2,FALSE)</f>
        <v>163</v>
      </c>
      <c r="Q3312" s="5">
        <f>SUM(Movie[[#This Row],[gross]]*((VLOOKUP(2024,CPI[],2,FALSE))/Movie[[#This Row],[CPI numbers]]))</f>
        <v>13986757.14417178</v>
      </c>
      <c r="R3312" s="4">
        <f>IF(Movie[[#This Row],[budget]]=0,0,SUM((Movie[[#This Row],[gross]]-Movie[[#This Row],[budget]])/Movie[[#This Row],[budget]]))</f>
        <v>0</v>
      </c>
    </row>
    <row r="3313" spans="1:18" x14ac:dyDescent="0.3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 s="1">
        <v>55000000</v>
      </c>
      <c r="M3313" s="1">
        <v>198685114</v>
      </c>
      <c r="N3313" t="s">
        <v>8878</v>
      </c>
      <c r="O3313">
        <v>114</v>
      </c>
      <c r="P3313">
        <f>VLOOKUP(D3313,CPI[],2,FALSE)</f>
        <v>163</v>
      </c>
      <c r="Q3313" s="5">
        <f>SUM(Movie[[#This Row],[gross]]*((VLOOKUP(2024,CPI[],2,FALSE))/Movie[[#This Row],[CPI numbers]]))</f>
        <v>382377424.91901839</v>
      </c>
      <c r="R3313" s="4">
        <f>IF(Movie[[#This Row],[budget]]=0,0,SUM((Movie[[#This Row],[gross]]-Movie[[#This Row],[budget]])/Movie[[#This Row],[budget]]))</f>
        <v>2.6124566181818181</v>
      </c>
    </row>
    <row r="3314" spans="1:18" x14ac:dyDescent="0.3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 s="1">
        <v>8000000</v>
      </c>
      <c r="M3314" s="1">
        <v>17460020</v>
      </c>
      <c r="N3314" t="s">
        <v>6695</v>
      </c>
      <c r="O3314">
        <v>82</v>
      </c>
      <c r="P3314">
        <f>VLOOKUP(D3314,CPI[],2,FALSE)</f>
        <v>163</v>
      </c>
      <c r="Q3314" s="5">
        <f>SUM(Movie[[#This Row],[gross]]*((VLOOKUP(2024,CPI[],2,FALSE))/Movie[[#This Row],[CPI numbers]]))</f>
        <v>33602504.748466261</v>
      </c>
      <c r="R3314" s="4">
        <f>IF(Movie[[#This Row],[budget]]=0,0,SUM((Movie[[#This Row],[gross]]-Movie[[#This Row],[budget]])/Movie[[#This Row],[budget]]))</f>
        <v>1.1825025</v>
      </c>
    </row>
    <row r="3315" spans="1:18" x14ac:dyDescent="0.3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 s="1">
        <v>25000000</v>
      </c>
      <c r="M3315" s="1">
        <v>21567853</v>
      </c>
      <c r="N3315" t="s">
        <v>2092</v>
      </c>
      <c r="O3315">
        <v>136</v>
      </c>
      <c r="P3315">
        <f>VLOOKUP(D3315,CPI[],2,FALSE)</f>
        <v>163</v>
      </c>
      <c r="Q3315" s="5">
        <f>SUM(Movie[[#This Row],[gross]]*((VLOOKUP(2024,CPI[],2,FALSE))/Movie[[#This Row],[CPI numbers]]))</f>
        <v>41508193.166257672</v>
      </c>
      <c r="R3315" s="4">
        <f>IF(Movie[[#This Row],[budget]]=0,0,SUM((Movie[[#This Row],[gross]]-Movie[[#This Row],[budget]])/Movie[[#This Row],[budget]]))</f>
        <v>-0.13728588</v>
      </c>
    </row>
    <row r="3316" spans="1:18" x14ac:dyDescent="0.3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 s="1">
        <v>105000000</v>
      </c>
      <c r="M3316" s="1">
        <v>171757863</v>
      </c>
      <c r="N3316" t="s">
        <v>9686</v>
      </c>
      <c r="O3316">
        <v>83</v>
      </c>
      <c r="P3316">
        <f>VLOOKUP(D3316,CPI[],2,FALSE)</f>
        <v>163</v>
      </c>
      <c r="Q3316" s="5">
        <f>SUM(Movie[[#This Row],[gross]]*((VLOOKUP(2024,CPI[],2,FALSE))/Movie[[#This Row],[CPI numbers]]))</f>
        <v>330554856.5834356</v>
      </c>
      <c r="R3316" s="4">
        <f>IF(Movie[[#This Row],[budget]]=0,0,SUM((Movie[[#This Row],[gross]]-Movie[[#This Row],[budget]])/Movie[[#This Row],[budget]]))</f>
        <v>0.63578917142857139</v>
      </c>
    </row>
    <row r="3317" spans="1:18" x14ac:dyDescent="0.3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 s="1">
        <v>30000000</v>
      </c>
      <c r="M3317" s="1">
        <v>16316273</v>
      </c>
      <c r="N3317" t="s">
        <v>5936</v>
      </c>
      <c r="O3317">
        <v>121</v>
      </c>
      <c r="P3317">
        <f>VLOOKUP(D3317,CPI[],2,FALSE)</f>
        <v>163</v>
      </c>
      <c r="Q3317" s="5">
        <f>SUM(Movie[[#This Row],[gross]]*((VLOOKUP(2024,CPI[],2,FALSE))/Movie[[#This Row],[CPI numbers]]))</f>
        <v>31401318.037423313</v>
      </c>
      <c r="R3317" s="4">
        <f>IF(Movie[[#This Row],[budget]]=0,0,SUM((Movie[[#This Row],[gross]]-Movie[[#This Row],[budget]])/Movie[[#This Row],[budget]]))</f>
        <v>-0.45612423333333335</v>
      </c>
    </row>
    <row r="3318" spans="1:18" x14ac:dyDescent="0.3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 s="1">
        <v>20000000</v>
      </c>
      <c r="M3318" s="1">
        <v>20308772</v>
      </c>
      <c r="N3318" t="s">
        <v>6210</v>
      </c>
      <c r="O3318">
        <v>108</v>
      </c>
      <c r="P3318">
        <f>VLOOKUP(D3318,CPI[],2,FALSE)</f>
        <v>163</v>
      </c>
      <c r="Q3318" s="5">
        <f>SUM(Movie[[#This Row],[gross]]*((VLOOKUP(2024,CPI[],2,FALSE))/Movie[[#This Row],[CPI numbers]]))</f>
        <v>39085041.573006138</v>
      </c>
      <c r="R3318" s="4">
        <f>IF(Movie[[#This Row],[budget]]=0,0,SUM((Movie[[#This Row],[gross]]-Movie[[#This Row],[budget]])/Movie[[#This Row],[budget]]))</f>
        <v>1.54386E-2</v>
      </c>
    </row>
    <row r="3319" spans="1:18" x14ac:dyDescent="0.3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 s="1">
        <v>1053788</v>
      </c>
      <c r="N3319" t="s">
        <v>1985</v>
      </c>
      <c r="O3319">
        <v>118</v>
      </c>
      <c r="P3319">
        <f>VLOOKUP(D3319,CPI[],2,FALSE)</f>
        <v>163</v>
      </c>
      <c r="Q3319" s="5">
        <f>SUM(Movie[[#This Row],[gross]]*((VLOOKUP(2024,CPI[],2,FALSE))/Movie[[#This Row],[CPI numbers]]))</f>
        <v>2028057.0282208589</v>
      </c>
      <c r="R3319" s="4">
        <f>IF(Movie[[#This Row],[budget]]=0,0,SUM((Movie[[#This Row],[gross]]-Movie[[#This Row],[budget]])/Movie[[#This Row],[budget]]))</f>
        <v>0</v>
      </c>
    </row>
    <row r="3320" spans="1:18" x14ac:dyDescent="0.3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 s="1">
        <v>6000</v>
      </c>
      <c r="M3320" s="1">
        <v>48482</v>
      </c>
      <c r="N3320" t="s">
        <v>10273</v>
      </c>
      <c r="O3320">
        <v>69</v>
      </c>
      <c r="P3320">
        <f>VLOOKUP(D3320,CPI[],2,FALSE)</f>
        <v>163</v>
      </c>
      <c r="Q3320" s="5">
        <f>SUM(Movie[[#This Row],[gross]]*((VLOOKUP(2024,CPI[],2,FALSE))/Movie[[#This Row],[CPI numbers]]))</f>
        <v>93305.54233128835</v>
      </c>
      <c r="R3320" s="4">
        <f>IF(Movie[[#This Row],[budget]]=0,0,SUM((Movie[[#This Row],[gross]]-Movie[[#This Row],[budget]])/Movie[[#This Row],[budget]]))</f>
        <v>7.0803333333333329</v>
      </c>
    </row>
    <row r="3321" spans="1:18" x14ac:dyDescent="0.3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 s="1">
        <v>6955</v>
      </c>
      <c r="N3321" t="s">
        <v>6512</v>
      </c>
      <c r="O3321">
        <v>93</v>
      </c>
      <c r="P3321">
        <f>VLOOKUP(D3321,CPI[],2,FALSE)</f>
        <v>163</v>
      </c>
      <c r="Q3321" s="5">
        <f>SUM(Movie[[#This Row],[gross]]*((VLOOKUP(2024,CPI[],2,FALSE))/Movie[[#This Row],[CPI numbers]]))</f>
        <v>13385.174846625767</v>
      </c>
      <c r="R3321" s="4">
        <f>IF(Movie[[#This Row],[budget]]=0,0,SUM((Movie[[#This Row],[gross]]-Movie[[#This Row],[budget]])/Movie[[#This Row],[budget]]))</f>
        <v>0</v>
      </c>
    </row>
    <row r="3322" spans="1:18" x14ac:dyDescent="0.3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 s="1">
        <v>25000000</v>
      </c>
      <c r="M3322" s="1">
        <v>55494066</v>
      </c>
      <c r="N3322" t="s">
        <v>5165</v>
      </c>
      <c r="O3322">
        <v>111</v>
      </c>
      <c r="P3322">
        <f>VLOOKUP(D3322,CPI[],2,FALSE)</f>
        <v>163</v>
      </c>
      <c r="Q3322" s="5">
        <f>SUM(Movie[[#This Row],[gross]]*((VLOOKUP(2024,CPI[],2,FALSE))/Movie[[#This Row],[CPI numbers]]))</f>
        <v>106800542.97055215</v>
      </c>
      <c r="R3322" s="4">
        <f>IF(Movie[[#This Row],[budget]]=0,0,SUM((Movie[[#This Row],[gross]]-Movie[[#This Row],[budget]])/Movie[[#This Row],[budget]]))</f>
        <v>1.2197626399999999</v>
      </c>
    </row>
    <row r="3323" spans="1:18" x14ac:dyDescent="0.3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 s="1">
        <v>60000000</v>
      </c>
      <c r="M3323" s="1">
        <v>23384939</v>
      </c>
      <c r="N3323" t="s">
        <v>23</v>
      </c>
      <c r="O3323">
        <v>89</v>
      </c>
      <c r="P3323">
        <f>VLOOKUP(D3323,CPI[],2,FALSE)</f>
        <v>163</v>
      </c>
      <c r="Q3323" s="5">
        <f>SUM(Movie[[#This Row],[gross]]*((VLOOKUP(2024,CPI[],2,FALSE))/Movie[[#This Row],[CPI numbers]]))</f>
        <v>45005247.633742332</v>
      </c>
      <c r="R3323" s="4">
        <f>IF(Movie[[#This Row],[budget]]=0,0,SUM((Movie[[#This Row],[gross]]-Movie[[#This Row],[budget]])/Movie[[#This Row],[budget]]))</f>
        <v>-0.6102510166666667</v>
      </c>
    </row>
    <row r="3324" spans="1:18" x14ac:dyDescent="0.3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 s="1">
        <v>9000000</v>
      </c>
      <c r="M3324" s="1">
        <v>21057208</v>
      </c>
      <c r="N3324" t="s">
        <v>10285</v>
      </c>
      <c r="O3324">
        <v>169</v>
      </c>
      <c r="P3324">
        <f>VLOOKUP(D3324,CPI[],2,FALSE)</f>
        <v>163</v>
      </c>
      <c r="Q3324" s="5">
        <f>SUM(Movie[[#This Row],[gross]]*((VLOOKUP(2024,CPI[],2,FALSE))/Movie[[#This Row],[CPI numbers]]))</f>
        <v>40525436.500613496</v>
      </c>
      <c r="R3324" s="4">
        <f>IF(Movie[[#This Row],[budget]]=0,0,SUM((Movie[[#This Row],[gross]]-Movie[[#This Row],[budget]])/Movie[[#This Row],[budget]]))</f>
        <v>1.3396897777777779</v>
      </c>
    </row>
    <row r="3325" spans="1:18" x14ac:dyDescent="0.3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 s="1">
        <v>65000000</v>
      </c>
      <c r="M3325" s="1">
        <v>40002112</v>
      </c>
      <c r="N3325" t="s">
        <v>31</v>
      </c>
      <c r="O3325">
        <v>100</v>
      </c>
      <c r="P3325">
        <f>VLOOKUP(D3325,CPI[],2,FALSE)</f>
        <v>163</v>
      </c>
      <c r="Q3325" s="5">
        <f>SUM(Movie[[#This Row],[gross]]*((VLOOKUP(2024,CPI[],2,FALSE))/Movie[[#This Row],[CPI numbers]]))</f>
        <v>76985659.720245391</v>
      </c>
      <c r="R3325" s="4">
        <f>IF(Movie[[#This Row],[budget]]=0,0,SUM((Movie[[#This Row],[gross]]-Movie[[#This Row],[budget]])/Movie[[#This Row],[budget]]))</f>
        <v>-0.38458289230769233</v>
      </c>
    </row>
    <row r="3326" spans="1:18" x14ac:dyDescent="0.3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 s="1">
        <v>70000000</v>
      </c>
      <c r="M3326" s="1">
        <v>116672912</v>
      </c>
      <c r="N3326" t="s">
        <v>180</v>
      </c>
      <c r="O3326">
        <v>116</v>
      </c>
      <c r="P3326">
        <f>VLOOKUP(D3326,CPI[],2,FALSE)</f>
        <v>163</v>
      </c>
      <c r="Q3326" s="5">
        <f>SUM(Movie[[#This Row],[gross]]*((VLOOKUP(2024,CPI[],2,FALSE))/Movie[[#This Row],[CPI numbers]]))</f>
        <v>224541671.74478528</v>
      </c>
      <c r="R3326" s="4">
        <f>IF(Movie[[#This Row],[budget]]=0,0,SUM((Movie[[#This Row],[gross]]-Movie[[#This Row],[budget]])/Movie[[#This Row],[budget]]))</f>
        <v>0.66675588571428568</v>
      </c>
    </row>
    <row r="3327" spans="1:18" x14ac:dyDescent="0.3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  <c r="P3327">
        <f>VLOOKUP(D3327,CPI[],2,FALSE)</f>
        <v>163</v>
      </c>
      <c r="Q3327" s="5">
        <f>SUM(Movie[[#This Row],[gross]]*((VLOOKUP(2024,CPI[],2,FALSE))/Movie[[#This Row],[CPI numbers]]))</f>
        <v>0</v>
      </c>
      <c r="R3327" s="4">
        <f>IF(Movie[[#This Row],[budget]]=0,0,SUM((Movie[[#This Row],[gross]]-Movie[[#This Row],[budget]])/Movie[[#This Row],[budget]]))</f>
        <v>0</v>
      </c>
    </row>
    <row r="3328" spans="1:18" x14ac:dyDescent="0.3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 s="1">
        <v>60000000</v>
      </c>
      <c r="M3328" s="1">
        <v>14594226</v>
      </c>
      <c r="N3328" t="s">
        <v>23</v>
      </c>
      <c r="O3328">
        <v>99</v>
      </c>
      <c r="P3328">
        <f>VLOOKUP(D3328,CPI[],2,FALSE)</f>
        <v>163</v>
      </c>
      <c r="Q3328" s="5">
        <f>SUM(Movie[[#This Row],[gross]]*((VLOOKUP(2024,CPI[],2,FALSE))/Movie[[#This Row],[CPI numbers]]))</f>
        <v>28087169.915337425</v>
      </c>
      <c r="R3328" s="4">
        <f>IF(Movie[[#This Row],[budget]]=0,0,SUM((Movie[[#This Row],[gross]]-Movie[[#This Row],[budget]])/Movie[[#This Row],[budget]]))</f>
        <v>-0.75676290000000002</v>
      </c>
    </row>
    <row r="3329" spans="1:18" x14ac:dyDescent="0.3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 s="1">
        <v>17000000</v>
      </c>
      <c r="M3329" s="1">
        <v>30331165</v>
      </c>
      <c r="N3329" t="s">
        <v>8319</v>
      </c>
      <c r="O3329">
        <v>82</v>
      </c>
      <c r="P3329">
        <f>VLOOKUP(D3329,CPI[],2,FALSE)</f>
        <v>163</v>
      </c>
      <c r="Q3329" s="5">
        <f>SUM(Movie[[#This Row],[gross]]*((VLOOKUP(2024,CPI[],2,FALSE))/Movie[[#This Row],[CPI numbers]]))</f>
        <v>58373536.567484662</v>
      </c>
      <c r="R3329" s="4">
        <f>IF(Movie[[#This Row],[budget]]=0,0,SUM((Movie[[#This Row],[gross]]-Movie[[#This Row],[budget]])/Movie[[#This Row],[budget]]))</f>
        <v>0.78418617647058819</v>
      </c>
    </row>
    <row r="3330" spans="1:18" x14ac:dyDescent="0.3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 s="1">
        <v>12461773</v>
      </c>
      <c r="N3330" t="s">
        <v>10301</v>
      </c>
      <c r="O3330">
        <v>116</v>
      </c>
      <c r="P3330">
        <f>VLOOKUP(D3330,CPI[],2,FALSE)</f>
        <v>163</v>
      </c>
      <c r="Q3330" s="5">
        <f>SUM(Movie[[#This Row],[gross]]*((VLOOKUP(2024,CPI[],2,FALSE))/Movie[[#This Row],[CPI numbers]]))</f>
        <v>23983179.080368098</v>
      </c>
      <c r="R3330" s="4">
        <f>IF(Movie[[#This Row],[budget]]=0,0,SUM((Movie[[#This Row],[gross]]-Movie[[#This Row],[budget]])/Movie[[#This Row],[budget]]))</f>
        <v>0</v>
      </c>
    </row>
    <row r="3331" spans="1:18" x14ac:dyDescent="0.3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 s="1">
        <v>66000000</v>
      </c>
      <c r="M3331" s="1">
        <v>189176423</v>
      </c>
      <c r="N3331" t="s">
        <v>180</v>
      </c>
      <c r="O3331">
        <v>121</v>
      </c>
      <c r="P3331">
        <f>VLOOKUP(D3331,CPI[],2,FALSE)</f>
        <v>163</v>
      </c>
      <c r="Q3331" s="5">
        <f>SUM(Movie[[#This Row],[gross]]*((VLOOKUP(2024,CPI[],2,FALSE))/Movie[[#This Row],[CPI numbers]]))</f>
        <v>364077569.90858895</v>
      </c>
      <c r="R3331" s="4">
        <f>IF(Movie[[#This Row],[budget]]=0,0,SUM((Movie[[#This Row],[gross]]-Movie[[#This Row],[budget]])/Movie[[#This Row],[budget]]))</f>
        <v>1.8663094393939395</v>
      </c>
    </row>
    <row r="3332" spans="1:18" x14ac:dyDescent="0.3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 s="1">
        <v>25000000</v>
      </c>
      <c r="M3332" s="1">
        <v>7027290</v>
      </c>
      <c r="N3332" t="s">
        <v>10305</v>
      </c>
      <c r="O3332">
        <v>103</v>
      </c>
      <c r="P3332">
        <f>VLOOKUP(D3332,CPI[],2,FALSE)</f>
        <v>163</v>
      </c>
      <c r="Q3332" s="5">
        <f>SUM(Movie[[#This Row],[gross]]*((VLOOKUP(2024,CPI[],2,FALSE))/Movie[[#This Row],[CPI numbers]]))</f>
        <v>13524299.834355827</v>
      </c>
      <c r="R3332" s="4">
        <f>IF(Movie[[#This Row],[budget]]=0,0,SUM((Movie[[#This Row],[gross]]-Movie[[#This Row],[budget]])/Movie[[#This Row],[budget]]))</f>
        <v>-0.7189084</v>
      </c>
    </row>
    <row r="3333" spans="1:18" x14ac:dyDescent="0.3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 s="1">
        <v>2000000</v>
      </c>
      <c r="M3333" s="1">
        <v>146125</v>
      </c>
      <c r="N3333" t="s">
        <v>10309</v>
      </c>
      <c r="O3333">
        <v>91</v>
      </c>
      <c r="P3333">
        <f>VLOOKUP(D3333,CPI[],2,FALSE)</f>
        <v>163</v>
      </c>
      <c r="Q3333" s="5">
        <f>SUM(Movie[[#This Row],[gross]]*((VLOOKUP(2024,CPI[],2,FALSE))/Movie[[#This Row],[CPI numbers]]))</f>
        <v>281223.38957055216</v>
      </c>
      <c r="R3333" s="4">
        <f>IF(Movie[[#This Row],[budget]]=0,0,SUM((Movie[[#This Row],[gross]]-Movie[[#This Row],[budget]])/Movie[[#This Row],[budget]]))</f>
        <v>-0.92693749999999997</v>
      </c>
    </row>
    <row r="3334" spans="1:18" x14ac:dyDescent="0.3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  <c r="P3334">
        <f>VLOOKUP(D3334,CPI[],2,FALSE)</f>
        <v>163</v>
      </c>
      <c r="Q3334" s="5">
        <f>SUM(Movie[[#This Row],[gross]]*((VLOOKUP(2024,CPI[],2,FALSE))/Movie[[#This Row],[CPI numbers]]))</f>
        <v>0</v>
      </c>
      <c r="R3334" s="4">
        <f>IF(Movie[[#This Row],[budget]]=0,0,SUM((Movie[[#This Row],[gross]]-Movie[[#This Row],[budget]])/Movie[[#This Row],[budget]]))</f>
        <v>0</v>
      </c>
    </row>
    <row r="3335" spans="1:18" x14ac:dyDescent="0.3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 s="1">
        <v>299569</v>
      </c>
      <c r="N3335" t="s">
        <v>6979</v>
      </c>
      <c r="O3335">
        <v>97</v>
      </c>
      <c r="P3335">
        <f>VLOOKUP(D3335,CPI[],2,FALSE)</f>
        <v>163</v>
      </c>
      <c r="Q3335" s="5">
        <f>SUM(Movie[[#This Row],[gross]]*((VLOOKUP(2024,CPI[],2,FALSE))/Movie[[#This Row],[CPI numbers]]))</f>
        <v>576532.48650306743</v>
      </c>
      <c r="R3335" s="4">
        <f>IF(Movie[[#This Row],[budget]]=0,0,SUM((Movie[[#This Row],[gross]]-Movie[[#This Row],[budget]])/Movie[[#This Row],[budget]]))</f>
        <v>0</v>
      </c>
    </row>
    <row r="3336" spans="1:18" x14ac:dyDescent="0.3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 s="1">
        <v>30000000</v>
      </c>
      <c r="M3336" s="1">
        <v>19204929</v>
      </c>
      <c r="N3336" t="s">
        <v>31</v>
      </c>
      <c r="O3336">
        <v>87</v>
      </c>
      <c r="P3336">
        <f>VLOOKUP(D3336,CPI[],2,FALSE)</f>
        <v>163</v>
      </c>
      <c r="Q3336" s="5">
        <f>SUM(Movie[[#This Row],[gross]]*((VLOOKUP(2024,CPI[],2,FALSE))/Movie[[#This Row],[CPI numbers]]))</f>
        <v>36960651.701226994</v>
      </c>
      <c r="R3336" s="4">
        <f>IF(Movie[[#This Row],[budget]]=0,0,SUM((Movie[[#This Row],[gross]]-Movie[[#This Row],[budget]])/Movie[[#This Row],[budget]]))</f>
        <v>-0.35983569999999998</v>
      </c>
    </row>
    <row r="3337" spans="1:18" x14ac:dyDescent="0.3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  <c r="P3337">
        <f>VLOOKUP(D3337,CPI[],2,FALSE)</f>
        <v>163</v>
      </c>
      <c r="Q3337" s="5">
        <f>SUM(Movie[[#This Row],[gross]]*((VLOOKUP(2024,CPI[],2,FALSE))/Movie[[#This Row],[CPI numbers]]))</f>
        <v>0</v>
      </c>
      <c r="R3337" s="4">
        <f>IF(Movie[[#This Row],[budget]]=0,0,SUM((Movie[[#This Row],[gross]]-Movie[[#This Row],[budget]])/Movie[[#This Row],[budget]]))</f>
        <v>0</v>
      </c>
    </row>
    <row r="3338" spans="1:18" x14ac:dyDescent="0.3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 s="1">
        <v>7120568</v>
      </c>
      <c r="N3338" t="s">
        <v>9176</v>
      </c>
      <c r="O3338">
        <v>94</v>
      </c>
      <c r="P3338">
        <f>VLOOKUP(D3338,CPI[],2,FALSE)</f>
        <v>163</v>
      </c>
      <c r="Q3338" s="5">
        <f>SUM(Movie[[#This Row],[gross]]*((VLOOKUP(2024,CPI[],2,FALSE))/Movie[[#This Row],[CPI numbers]]))</f>
        <v>13703817.065030675</v>
      </c>
      <c r="R3338" s="4">
        <f>IF(Movie[[#This Row],[budget]]=0,0,SUM((Movie[[#This Row],[gross]]-Movie[[#This Row],[budget]])/Movie[[#This Row],[budget]]))</f>
        <v>0</v>
      </c>
    </row>
    <row r="3339" spans="1:18" x14ac:dyDescent="0.3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 s="1">
        <v>30000000</v>
      </c>
      <c r="M3339" s="1">
        <v>29202884</v>
      </c>
      <c r="N3339" t="s">
        <v>180</v>
      </c>
      <c r="O3339">
        <v>108</v>
      </c>
      <c r="P3339">
        <f>VLOOKUP(D3339,CPI[],2,FALSE)</f>
        <v>163</v>
      </c>
      <c r="Q3339" s="5">
        <f>SUM(Movie[[#This Row],[gross]]*((VLOOKUP(2024,CPI[],2,FALSE))/Movie[[#This Row],[CPI numbers]]))</f>
        <v>56202114.790184051</v>
      </c>
      <c r="R3339" s="4">
        <f>IF(Movie[[#This Row],[budget]]=0,0,SUM((Movie[[#This Row],[gross]]-Movie[[#This Row],[budget]])/Movie[[#This Row],[budget]]))</f>
        <v>-2.6570533333333334E-2</v>
      </c>
    </row>
    <row r="3340" spans="1:18" x14ac:dyDescent="0.3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 s="1">
        <v>13000000</v>
      </c>
      <c r="M3340" s="1">
        <v>10023282</v>
      </c>
      <c r="N3340" t="s">
        <v>118</v>
      </c>
      <c r="O3340">
        <v>82</v>
      </c>
      <c r="P3340">
        <f>VLOOKUP(D3340,CPI[],2,FALSE)</f>
        <v>163</v>
      </c>
      <c r="Q3340" s="5">
        <f>SUM(Movie[[#This Row],[gross]]*((VLOOKUP(2024,CPI[],2,FALSE))/Movie[[#This Row],[CPI numbers]]))</f>
        <v>19290205.910429448</v>
      </c>
      <c r="R3340" s="4">
        <f>IF(Movie[[#This Row],[budget]]=0,0,SUM((Movie[[#This Row],[gross]]-Movie[[#This Row],[budget]])/Movie[[#This Row],[budget]]))</f>
        <v>-0.2289783076923077</v>
      </c>
    </row>
    <row r="3341" spans="1:18" x14ac:dyDescent="0.3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 s="1">
        <v>14000000</v>
      </c>
      <c r="M3341" s="1">
        <v>8863193</v>
      </c>
      <c r="N3341" t="s">
        <v>9665</v>
      </c>
      <c r="O3341">
        <v>111</v>
      </c>
      <c r="P3341">
        <f>VLOOKUP(D3341,CPI[],2,FALSE)</f>
        <v>163</v>
      </c>
      <c r="Q3341" s="5">
        <f>SUM(Movie[[#This Row],[gross]]*((VLOOKUP(2024,CPI[],2,FALSE))/Movie[[#This Row],[CPI numbers]]))</f>
        <v>17057568.368711658</v>
      </c>
      <c r="R3341" s="4">
        <f>IF(Movie[[#This Row],[budget]]=0,0,SUM((Movie[[#This Row],[gross]]-Movie[[#This Row],[budget]])/Movie[[#This Row],[budget]]))</f>
        <v>-0.36691478571428571</v>
      </c>
    </row>
    <row r="3342" spans="1:18" x14ac:dyDescent="0.3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 s="1">
        <v>71500000</v>
      </c>
      <c r="M3342" s="1">
        <v>294456605</v>
      </c>
      <c r="N3342" t="s">
        <v>180</v>
      </c>
      <c r="O3342">
        <v>85</v>
      </c>
      <c r="P3342">
        <f>VLOOKUP(D3342,CPI[],2,FALSE)</f>
        <v>163</v>
      </c>
      <c r="Q3342" s="5">
        <f>SUM(Movie[[#This Row],[gross]]*((VLOOKUP(2024,CPI[],2,FALSE))/Movie[[#This Row],[CPI numbers]]))</f>
        <v>566693478.45705521</v>
      </c>
      <c r="R3342" s="4">
        <f>IF(Movie[[#This Row],[budget]]=0,0,SUM((Movie[[#This Row],[gross]]-Movie[[#This Row],[budget]])/Movie[[#This Row],[budget]]))</f>
        <v>3.118274195804196</v>
      </c>
    </row>
    <row r="3343" spans="1:18" x14ac:dyDescent="0.3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 s="1">
        <v>19221939</v>
      </c>
      <c r="N3343" t="s">
        <v>118</v>
      </c>
      <c r="O3343">
        <v>93</v>
      </c>
      <c r="P3343">
        <f>VLOOKUP(D3343,CPI[],2,FALSE)</f>
        <v>163</v>
      </c>
      <c r="Q3343" s="5">
        <f>SUM(Movie[[#This Row],[gross]]*((VLOOKUP(2024,CPI[],2,FALSE))/Movie[[#This Row],[CPI numbers]]))</f>
        <v>36993388.124539874</v>
      </c>
      <c r="R3343" s="4">
        <f>IF(Movie[[#This Row],[budget]]=0,0,SUM((Movie[[#This Row],[gross]]-Movie[[#This Row],[budget]])/Movie[[#This Row],[budget]]))</f>
        <v>0</v>
      </c>
    </row>
    <row r="3344" spans="1:18" x14ac:dyDescent="0.3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 s="1">
        <v>12000000</v>
      </c>
      <c r="M3344" s="1">
        <v>5078660</v>
      </c>
      <c r="N3344" t="s">
        <v>8735</v>
      </c>
      <c r="O3344">
        <v>113</v>
      </c>
      <c r="P3344">
        <f>VLOOKUP(D3344,CPI[],2,FALSE)</f>
        <v>163</v>
      </c>
      <c r="Q3344" s="5">
        <f>SUM(Movie[[#This Row],[gross]]*((VLOOKUP(2024,CPI[],2,FALSE))/Movie[[#This Row],[CPI numbers]]))</f>
        <v>9774083.6932515334</v>
      </c>
      <c r="R3344" s="4">
        <f>IF(Movie[[#This Row],[budget]]=0,0,SUM((Movie[[#This Row],[gross]]-Movie[[#This Row],[budget]])/Movie[[#This Row],[budget]]))</f>
        <v>-0.57677833333333328</v>
      </c>
    </row>
    <row r="3345" spans="1:18" x14ac:dyDescent="0.3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 s="1">
        <v>30000000</v>
      </c>
      <c r="M3345" s="1">
        <v>9898412</v>
      </c>
      <c r="N3345" t="s">
        <v>6732</v>
      </c>
      <c r="O3345">
        <v>100</v>
      </c>
      <c r="P3345">
        <f>VLOOKUP(D3345,CPI[],2,FALSE)</f>
        <v>163</v>
      </c>
      <c r="Q3345" s="5">
        <f>SUM(Movie[[#This Row],[gross]]*((VLOOKUP(2024,CPI[],2,FALSE))/Movie[[#This Row],[CPI numbers]]))</f>
        <v>19049888.61595092</v>
      </c>
      <c r="R3345" s="4">
        <f>IF(Movie[[#This Row],[budget]]=0,0,SUM((Movie[[#This Row],[gross]]-Movie[[#This Row],[budget]])/Movie[[#This Row],[budget]]))</f>
        <v>-0.67005293333333338</v>
      </c>
    </row>
    <row r="3346" spans="1:18" x14ac:dyDescent="0.3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 s="1">
        <v>29967750</v>
      </c>
      <c r="N3346" t="s">
        <v>10344</v>
      </c>
      <c r="O3346">
        <v>88</v>
      </c>
      <c r="P3346">
        <f>VLOOKUP(D3346,CPI[],2,FALSE)</f>
        <v>163</v>
      </c>
      <c r="Q3346" s="5">
        <f>SUM(Movie[[#This Row],[gross]]*((VLOOKUP(2024,CPI[],2,FALSE))/Movie[[#This Row],[CPI numbers]]))</f>
        <v>57674129.907975458</v>
      </c>
      <c r="R3346" s="4">
        <f>IF(Movie[[#This Row],[budget]]=0,0,SUM((Movie[[#This Row],[gross]]-Movie[[#This Row],[budget]])/Movie[[#This Row],[budget]]))</f>
        <v>0</v>
      </c>
    </row>
    <row r="3347" spans="1:18" x14ac:dyDescent="0.3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 s="1">
        <v>8000000</v>
      </c>
      <c r="M3347" s="1">
        <v>3020601</v>
      </c>
      <c r="N3347" t="s">
        <v>5109</v>
      </c>
      <c r="O3347">
        <v>113</v>
      </c>
      <c r="P3347">
        <f>VLOOKUP(D3347,CPI[],2,FALSE)</f>
        <v>163</v>
      </c>
      <c r="Q3347" s="5">
        <f>SUM(Movie[[#This Row],[gross]]*((VLOOKUP(2024,CPI[],2,FALSE))/Movie[[#This Row],[CPI numbers]]))</f>
        <v>5813267.0779141104</v>
      </c>
      <c r="R3347" s="4">
        <f>IF(Movie[[#This Row],[budget]]=0,0,SUM((Movie[[#This Row],[gross]]-Movie[[#This Row],[budget]])/Movie[[#This Row],[budget]]))</f>
        <v>-0.62242487499999999</v>
      </c>
    </row>
    <row r="3348" spans="1:18" x14ac:dyDescent="0.3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 s="1">
        <v>13000000</v>
      </c>
      <c r="M3348" s="1">
        <v>27007143</v>
      </c>
      <c r="N3348" t="s">
        <v>2100</v>
      </c>
      <c r="O3348">
        <v>91</v>
      </c>
      <c r="P3348">
        <f>VLOOKUP(D3348,CPI[],2,FALSE)</f>
        <v>163</v>
      </c>
      <c r="Q3348" s="5">
        <f>SUM(Movie[[#This Row],[gross]]*((VLOOKUP(2024,CPI[],2,FALSE))/Movie[[#This Row],[CPI numbers]]))</f>
        <v>51976323.675460123</v>
      </c>
      <c r="R3348" s="4">
        <f>IF(Movie[[#This Row],[budget]]=0,0,SUM((Movie[[#This Row],[gross]]-Movie[[#This Row],[budget]])/Movie[[#This Row],[budget]]))</f>
        <v>1.0774725384615385</v>
      </c>
    </row>
    <row r="3349" spans="1:18" x14ac:dyDescent="0.3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 s="1">
        <v>28000000</v>
      </c>
      <c r="M3349" s="1">
        <v>14051384</v>
      </c>
      <c r="N3349" t="s">
        <v>61</v>
      </c>
      <c r="O3349">
        <v>123</v>
      </c>
      <c r="P3349">
        <f>VLOOKUP(D3349,CPI[],2,FALSE)</f>
        <v>163</v>
      </c>
      <c r="Q3349" s="5">
        <f>SUM(Movie[[#This Row],[gross]]*((VLOOKUP(2024,CPI[],2,FALSE))/Movie[[#This Row],[CPI numbers]]))</f>
        <v>27042448.839263804</v>
      </c>
      <c r="R3349" s="4">
        <f>IF(Movie[[#This Row],[budget]]=0,0,SUM((Movie[[#This Row],[gross]]-Movie[[#This Row],[budget]])/Movie[[#This Row],[budget]]))</f>
        <v>-0.49816485714285713</v>
      </c>
    </row>
    <row r="3350" spans="1:18" x14ac:dyDescent="0.3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 s="1">
        <v>10000000</v>
      </c>
      <c r="M3350" s="1">
        <v>6451628</v>
      </c>
      <c r="N3350" t="s">
        <v>10354</v>
      </c>
      <c r="O3350">
        <v>105</v>
      </c>
      <c r="P3350">
        <f>VLOOKUP(D3350,CPI[],2,FALSE)</f>
        <v>163</v>
      </c>
      <c r="Q3350" s="5">
        <f>SUM(Movie[[#This Row],[gross]]*((VLOOKUP(2024,CPI[],2,FALSE))/Movie[[#This Row],[CPI numbers]]))</f>
        <v>12416415.359509202</v>
      </c>
      <c r="R3350" s="4">
        <f>IF(Movie[[#This Row],[budget]]=0,0,SUM((Movie[[#This Row],[gross]]-Movie[[#This Row],[budget]])/Movie[[#This Row],[budget]]))</f>
        <v>-0.35483720000000002</v>
      </c>
    </row>
    <row r="3351" spans="1:18" x14ac:dyDescent="0.3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 s="1">
        <v>18000000</v>
      </c>
      <c r="M3351" s="1">
        <v>10019109</v>
      </c>
      <c r="N3351" t="s">
        <v>10360</v>
      </c>
      <c r="O3351">
        <v>130</v>
      </c>
      <c r="P3351">
        <f>VLOOKUP(D3351,CPI[],2,FALSE)</f>
        <v>163</v>
      </c>
      <c r="Q3351" s="5">
        <f>SUM(Movie[[#This Row],[gross]]*((VLOOKUP(2024,CPI[],2,FALSE))/Movie[[#This Row],[CPI numbers]]))</f>
        <v>19282174.805521473</v>
      </c>
      <c r="R3351" s="4">
        <f>IF(Movie[[#This Row],[budget]]=0,0,SUM((Movie[[#This Row],[gross]]-Movie[[#This Row],[budget]])/Movie[[#This Row],[budget]]))</f>
        <v>-0.44338283333333334</v>
      </c>
    </row>
    <row r="3352" spans="1:18" x14ac:dyDescent="0.3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 s="1">
        <v>90000000</v>
      </c>
      <c r="M3352" s="1">
        <v>50632037</v>
      </c>
      <c r="N3352" t="s">
        <v>1088</v>
      </c>
      <c r="O3352">
        <v>114</v>
      </c>
      <c r="P3352">
        <f>VLOOKUP(D3352,CPI[],2,FALSE)</f>
        <v>163</v>
      </c>
      <c r="Q3352" s="5">
        <f>SUM(Movie[[#This Row],[gross]]*((VLOOKUP(2024,CPI[],2,FALSE))/Movie[[#This Row],[CPI numbers]]))</f>
        <v>97443374.275460124</v>
      </c>
      <c r="R3352" s="4">
        <f>IF(Movie[[#This Row],[budget]]=0,0,SUM((Movie[[#This Row],[gross]]-Movie[[#This Row],[budget]])/Movie[[#This Row],[budget]]))</f>
        <v>-0.43742181111111111</v>
      </c>
    </row>
    <row r="3353" spans="1:18" x14ac:dyDescent="0.3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 s="1">
        <v>15000000</v>
      </c>
      <c r="M3353" s="1">
        <v>46905889</v>
      </c>
      <c r="N3353" t="s">
        <v>180</v>
      </c>
      <c r="O3353">
        <v>111</v>
      </c>
      <c r="P3353">
        <f>VLOOKUP(D3353,CPI[],2,FALSE)</f>
        <v>163</v>
      </c>
      <c r="Q3353" s="5">
        <f>SUM(Movie[[#This Row],[gross]]*((VLOOKUP(2024,CPI[],2,FALSE))/Movie[[#This Row],[CPI numbers]]))</f>
        <v>90272253.860736191</v>
      </c>
      <c r="R3353" s="4">
        <f>IF(Movie[[#This Row],[budget]]=0,0,SUM((Movie[[#This Row],[gross]]-Movie[[#This Row],[budget]])/Movie[[#This Row],[budget]]))</f>
        <v>2.1270592666666666</v>
      </c>
    </row>
    <row r="3354" spans="1:18" x14ac:dyDescent="0.3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 s="1">
        <v>37000000</v>
      </c>
      <c r="M3354" s="1">
        <v>15055091</v>
      </c>
      <c r="N3354" t="s">
        <v>5833</v>
      </c>
      <c r="O3354">
        <v>94</v>
      </c>
      <c r="P3354">
        <f>VLOOKUP(D3354,CPI[],2,FALSE)</f>
        <v>163</v>
      </c>
      <c r="Q3354" s="5">
        <f>SUM(Movie[[#This Row],[gross]]*((VLOOKUP(2024,CPI[],2,FALSE))/Movie[[#This Row],[CPI numbers]]))</f>
        <v>28974122.985889569</v>
      </c>
      <c r="R3354" s="4">
        <f>IF(Movie[[#This Row],[budget]]=0,0,SUM((Movie[[#This Row],[gross]]-Movie[[#This Row],[budget]])/Movie[[#This Row],[budget]]))</f>
        <v>-0.59310564864864868</v>
      </c>
    </row>
    <row r="3355" spans="1:18" x14ac:dyDescent="0.3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 s="1">
        <v>30000000</v>
      </c>
      <c r="M3355" s="1">
        <v>163644662</v>
      </c>
      <c r="N3355" t="s">
        <v>10371</v>
      </c>
      <c r="O3355">
        <v>96</v>
      </c>
      <c r="P3355">
        <f>VLOOKUP(D3355,CPI[],2,FALSE)</f>
        <v>163</v>
      </c>
      <c r="Q3355" s="5">
        <f>SUM(Movie[[#This Row],[gross]]*((VLOOKUP(2024,CPI[],2,FALSE))/Movie[[#This Row],[CPI numbers]]))</f>
        <v>314940677.72638035</v>
      </c>
      <c r="R3355" s="4">
        <f>IF(Movie[[#This Row],[budget]]=0,0,SUM((Movie[[#This Row],[gross]]-Movie[[#This Row],[budget]])/Movie[[#This Row],[budget]]))</f>
        <v>4.4548220666666669</v>
      </c>
    </row>
    <row r="3356" spans="1:18" x14ac:dyDescent="0.3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 s="1">
        <v>3000000</v>
      </c>
      <c r="M3356" s="1">
        <v>9639390</v>
      </c>
      <c r="N3356" t="s">
        <v>10377</v>
      </c>
      <c r="O3356">
        <v>96</v>
      </c>
      <c r="P3356">
        <f>VLOOKUP(D3356,CPI[],2,FALSE)</f>
        <v>163</v>
      </c>
      <c r="Q3356" s="5">
        <f>SUM(Movie[[#This Row],[gross]]*((VLOOKUP(2024,CPI[],2,FALSE))/Movie[[#This Row],[CPI numbers]]))</f>
        <v>18551390.447852761</v>
      </c>
      <c r="R3356" s="4">
        <f>IF(Movie[[#This Row],[budget]]=0,0,SUM((Movie[[#This Row],[gross]]-Movie[[#This Row],[budget]])/Movie[[#This Row],[budget]]))</f>
        <v>2.21313</v>
      </c>
    </row>
    <row r="3357" spans="1:18" x14ac:dyDescent="0.3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 s="1">
        <v>14096321</v>
      </c>
      <c r="N3357" t="s">
        <v>9583</v>
      </c>
      <c r="O3357">
        <v>134</v>
      </c>
      <c r="P3357">
        <f>VLOOKUP(D3357,CPI[],2,FALSE)</f>
        <v>163</v>
      </c>
      <c r="Q3357" s="5">
        <f>SUM(Movie[[#This Row],[gross]]*((VLOOKUP(2024,CPI[],2,FALSE))/Movie[[#This Row],[CPI numbers]]))</f>
        <v>27128931.887730062</v>
      </c>
      <c r="R3357" s="4">
        <f>IF(Movie[[#This Row],[budget]]=0,0,SUM((Movie[[#This Row],[gross]]-Movie[[#This Row],[budget]])/Movie[[#This Row],[budget]]))</f>
        <v>0</v>
      </c>
    </row>
    <row r="3358" spans="1:18" x14ac:dyDescent="0.3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 s="1">
        <v>3000000</v>
      </c>
      <c r="M3358" s="1">
        <v>55257450</v>
      </c>
      <c r="N3358" t="s">
        <v>10383</v>
      </c>
      <c r="O3358">
        <v>91</v>
      </c>
      <c r="P3358">
        <f>VLOOKUP(D3358,CPI[],2,FALSE)</f>
        <v>163</v>
      </c>
      <c r="Q3358" s="5">
        <f>SUM(Movie[[#This Row],[gross]]*((VLOOKUP(2024,CPI[],2,FALSE))/Movie[[#This Row],[CPI numbers]]))</f>
        <v>106345166.04294479</v>
      </c>
      <c r="R3358" s="4">
        <f>IF(Movie[[#This Row],[budget]]=0,0,SUM((Movie[[#This Row],[gross]]-Movie[[#This Row],[budget]])/Movie[[#This Row],[budget]]))</f>
        <v>17.419149999999998</v>
      </c>
    </row>
    <row r="3359" spans="1:18" x14ac:dyDescent="0.3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 s="1">
        <v>90000000</v>
      </c>
      <c r="M3359" s="1">
        <v>69131860</v>
      </c>
      <c r="N3359" t="s">
        <v>536</v>
      </c>
      <c r="O3359">
        <v>97</v>
      </c>
      <c r="P3359">
        <f>VLOOKUP(D3359,CPI[],2,FALSE)</f>
        <v>163</v>
      </c>
      <c r="Q3359" s="5">
        <f>SUM(Movie[[#This Row],[gross]]*((VLOOKUP(2024,CPI[],2,FALSE))/Movie[[#This Row],[CPI numbers]]))</f>
        <v>133047021.36196318</v>
      </c>
      <c r="R3359" s="4">
        <f>IF(Movie[[#This Row],[budget]]=0,0,SUM((Movie[[#This Row],[gross]]-Movie[[#This Row],[budget]])/Movie[[#This Row],[budget]]))</f>
        <v>-0.23186822222222223</v>
      </c>
    </row>
    <row r="3360" spans="1:18" x14ac:dyDescent="0.3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 s="1">
        <v>107178</v>
      </c>
      <c r="N3360" t="s">
        <v>7086</v>
      </c>
      <c r="O3360">
        <v>137</v>
      </c>
      <c r="P3360">
        <f>VLOOKUP(D3360,CPI[],2,FALSE)</f>
        <v>163</v>
      </c>
      <c r="Q3360" s="5">
        <f>SUM(Movie[[#This Row],[gross]]*((VLOOKUP(2024,CPI[],2,FALSE))/Movie[[#This Row],[CPI numbers]]))</f>
        <v>206268.33496932517</v>
      </c>
      <c r="R3360" s="4">
        <f>IF(Movie[[#This Row],[budget]]=0,0,SUM((Movie[[#This Row],[gross]]-Movie[[#This Row],[budget]])/Movie[[#This Row],[budget]]))</f>
        <v>0</v>
      </c>
    </row>
    <row r="3361" spans="1:18" x14ac:dyDescent="0.3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 s="1">
        <v>65000000</v>
      </c>
      <c r="M3361" s="1">
        <v>52090187</v>
      </c>
      <c r="N3361" t="s">
        <v>10390</v>
      </c>
      <c r="O3361">
        <v>143</v>
      </c>
      <c r="P3361">
        <f>VLOOKUP(D3361,CPI[],2,FALSE)</f>
        <v>163</v>
      </c>
      <c r="Q3361" s="5">
        <f>SUM(Movie[[#This Row],[gross]]*((VLOOKUP(2024,CPI[],2,FALSE))/Movie[[#This Row],[CPI numbers]]))</f>
        <v>100249642.09754601</v>
      </c>
      <c r="R3361" s="4">
        <f>IF(Movie[[#This Row],[budget]]=0,0,SUM((Movie[[#This Row],[gross]]-Movie[[#This Row],[budget]])/Movie[[#This Row],[budget]]))</f>
        <v>-0.1986125076923077</v>
      </c>
    </row>
    <row r="3362" spans="1:18" x14ac:dyDescent="0.3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 s="1">
        <v>40000000</v>
      </c>
      <c r="M3362" s="1">
        <v>22510798</v>
      </c>
      <c r="N3362" t="s">
        <v>23</v>
      </c>
      <c r="O3362">
        <v>86</v>
      </c>
      <c r="P3362">
        <f>VLOOKUP(D3362,CPI[],2,FALSE)</f>
        <v>163</v>
      </c>
      <c r="Q3362" s="5">
        <f>SUM(Movie[[#This Row],[gross]]*((VLOOKUP(2024,CPI[],2,FALSE))/Movie[[#This Row],[CPI numbers]]))</f>
        <v>43322928.420858897</v>
      </c>
      <c r="R3362" s="4">
        <f>IF(Movie[[#This Row],[budget]]=0,0,SUM((Movie[[#This Row],[gross]]-Movie[[#This Row],[budget]])/Movie[[#This Row],[budget]]))</f>
        <v>-0.43723004999999998</v>
      </c>
    </row>
    <row r="3363" spans="1:18" x14ac:dyDescent="0.3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 s="1">
        <v>219331</v>
      </c>
      <c r="N3363" t="s">
        <v>7336</v>
      </c>
      <c r="O3363">
        <v>89</v>
      </c>
      <c r="P3363">
        <f>VLOOKUP(D3363,CPI[],2,FALSE)</f>
        <v>163</v>
      </c>
      <c r="Q3363" s="5">
        <f>SUM(Movie[[#This Row],[gross]]*((VLOOKUP(2024,CPI[],2,FALSE))/Movie[[#This Row],[CPI numbers]]))</f>
        <v>422111.25582822086</v>
      </c>
      <c r="R3363" s="4">
        <f>IF(Movie[[#This Row],[budget]]=0,0,SUM((Movie[[#This Row],[gross]]-Movie[[#This Row],[budget]])/Movie[[#This Row],[budget]]))</f>
        <v>0</v>
      </c>
    </row>
    <row r="3364" spans="1:18" x14ac:dyDescent="0.3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 s="1">
        <v>70000000</v>
      </c>
      <c r="M3364" s="1">
        <v>19870567</v>
      </c>
      <c r="N3364" t="s">
        <v>10400</v>
      </c>
      <c r="O3364">
        <v>97</v>
      </c>
      <c r="P3364">
        <f>VLOOKUP(D3364,CPI[],2,FALSE)</f>
        <v>163</v>
      </c>
      <c r="Q3364" s="5">
        <f>SUM(Movie[[#This Row],[gross]]*((VLOOKUP(2024,CPI[],2,FALSE))/Movie[[#This Row],[CPI numbers]]))</f>
        <v>38241698.576073617</v>
      </c>
      <c r="R3364" s="4">
        <f>IF(Movie[[#This Row],[budget]]=0,0,SUM((Movie[[#This Row],[gross]]-Movie[[#This Row],[budget]])/Movie[[#This Row],[budget]]))</f>
        <v>-0.71613475714285713</v>
      </c>
    </row>
    <row r="3365" spans="1:18" x14ac:dyDescent="0.3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 s="1">
        <v>913834</v>
      </c>
      <c r="N3365" t="s">
        <v>3187</v>
      </c>
      <c r="O3365">
        <v>97</v>
      </c>
      <c r="P3365">
        <f>VLOOKUP(D3365,CPI[],2,FALSE)</f>
        <v>163</v>
      </c>
      <c r="Q3365" s="5">
        <f>SUM(Movie[[#This Row],[gross]]*((VLOOKUP(2024,CPI[],2,FALSE))/Movie[[#This Row],[CPI numbers]]))</f>
        <v>1758709.9742331288</v>
      </c>
      <c r="R3365" s="4">
        <f>IF(Movie[[#This Row],[budget]]=0,0,SUM((Movie[[#This Row],[gross]]-Movie[[#This Row],[budget]])/Movie[[#This Row],[budget]]))</f>
        <v>0</v>
      </c>
    </row>
    <row r="3366" spans="1:18" x14ac:dyDescent="0.3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 s="1">
        <v>2652246</v>
      </c>
      <c r="N3366" t="s">
        <v>10405</v>
      </c>
      <c r="O3366">
        <v>100</v>
      </c>
      <c r="P3366">
        <f>VLOOKUP(D3366,CPI[],2,FALSE)</f>
        <v>163</v>
      </c>
      <c r="Q3366" s="5">
        <f>SUM(Movie[[#This Row],[gross]]*((VLOOKUP(2024,CPI[],2,FALSE))/Movie[[#This Row],[CPI numbers]]))</f>
        <v>5104353.1914110426</v>
      </c>
      <c r="R3366" s="4">
        <f>IF(Movie[[#This Row],[budget]]=0,0,SUM((Movie[[#This Row],[gross]]-Movie[[#This Row],[budget]])/Movie[[#This Row],[budget]]))</f>
        <v>0</v>
      </c>
    </row>
    <row r="3367" spans="1:18" x14ac:dyDescent="0.3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 s="1">
        <v>9623329</v>
      </c>
      <c r="N3367" t="s">
        <v>4531</v>
      </c>
      <c r="O3367">
        <v>87</v>
      </c>
      <c r="P3367">
        <f>VLOOKUP(D3367,CPI[],2,FALSE)</f>
        <v>163</v>
      </c>
      <c r="Q3367" s="5">
        <f>SUM(Movie[[#This Row],[gross]]*((VLOOKUP(2024,CPI[],2,FALSE))/Movie[[#This Row],[CPI numbers]]))</f>
        <v>18520480.412883434</v>
      </c>
      <c r="R3367" s="4">
        <f>IF(Movie[[#This Row],[budget]]=0,0,SUM((Movie[[#This Row],[gross]]-Movie[[#This Row],[budget]])/Movie[[#This Row],[budget]]))</f>
        <v>0</v>
      </c>
    </row>
    <row r="3368" spans="1:18" x14ac:dyDescent="0.3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 s="1">
        <v>21521</v>
      </c>
      <c r="N3368" t="s">
        <v>6437</v>
      </c>
      <c r="O3368">
        <v>93</v>
      </c>
      <c r="P3368">
        <f>VLOOKUP(D3368,CPI[],2,FALSE)</f>
        <v>163</v>
      </c>
      <c r="Q3368" s="5">
        <f>SUM(Movie[[#This Row],[gross]]*((VLOOKUP(2024,CPI[],2,FALSE))/Movie[[#This Row],[CPI numbers]]))</f>
        <v>41418.0226993865</v>
      </c>
      <c r="R3368" s="4">
        <f>IF(Movie[[#This Row],[budget]]=0,0,SUM((Movie[[#This Row],[gross]]-Movie[[#This Row],[budget]])/Movie[[#This Row],[budget]]))</f>
        <v>0</v>
      </c>
    </row>
    <row r="3369" spans="1:18" x14ac:dyDescent="0.3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 s="1">
        <v>30000000</v>
      </c>
      <c r="M3369" s="1">
        <v>18253415</v>
      </c>
      <c r="N3369" t="s">
        <v>5721</v>
      </c>
      <c r="O3369">
        <v>114</v>
      </c>
      <c r="P3369">
        <f>VLOOKUP(D3369,CPI[],2,FALSE)</f>
        <v>163</v>
      </c>
      <c r="Q3369" s="5">
        <f>SUM(Movie[[#This Row],[gross]]*((VLOOKUP(2024,CPI[],2,FALSE))/Movie[[#This Row],[CPI numbers]]))</f>
        <v>35129425.064417176</v>
      </c>
      <c r="R3369" s="4">
        <f>IF(Movie[[#This Row],[budget]]=0,0,SUM((Movie[[#This Row],[gross]]-Movie[[#This Row],[budget]])/Movie[[#This Row],[budget]]))</f>
        <v>-0.39155283333333335</v>
      </c>
    </row>
    <row r="3370" spans="1:18" x14ac:dyDescent="0.3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 s="1">
        <v>2500000</v>
      </c>
      <c r="N3370" t="s">
        <v>10414</v>
      </c>
      <c r="O3370">
        <v>117</v>
      </c>
      <c r="P3370">
        <f>VLOOKUP(D3370,CPI[],2,FALSE)</f>
        <v>163</v>
      </c>
      <c r="Q3370" s="5">
        <f>SUM(Movie[[#This Row],[gross]]*((VLOOKUP(2024,CPI[],2,FALSE))/Movie[[#This Row],[CPI numbers]]))</f>
        <v>0</v>
      </c>
      <c r="R3370" s="4">
        <f>IF(Movie[[#This Row],[budget]]=0,0,SUM((Movie[[#This Row],[gross]]-Movie[[#This Row],[budget]])/Movie[[#This Row],[budget]]))</f>
        <v>-1</v>
      </c>
    </row>
    <row r="3371" spans="1:18" x14ac:dyDescent="0.3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 s="1">
        <v>3121</v>
      </c>
      <c r="N3371" t="s">
        <v>7571</v>
      </c>
      <c r="O3371">
        <v>87</v>
      </c>
      <c r="P3371">
        <f>VLOOKUP(D3371,CPI[],2,FALSE)</f>
        <v>163</v>
      </c>
      <c r="Q3371" s="5">
        <f>SUM(Movie[[#This Row],[gross]]*((VLOOKUP(2024,CPI[],2,FALSE))/Movie[[#This Row],[CPI numbers]]))</f>
        <v>6006.488957055215</v>
      </c>
      <c r="R3371" s="4">
        <f>IF(Movie[[#This Row],[budget]]=0,0,SUM((Movie[[#This Row],[gross]]-Movie[[#This Row],[budget]])/Movie[[#This Row],[budget]]))</f>
        <v>0</v>
      </c>
    </row>
    <row r="3372" spans="1:18" x14ac:dyDescent="0.3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 s="1">
        <v>351447</v>
      </c>
      <c r="N3372" t="s">
        <v>7419</v>
      </c>
      <c r="O3372">
        <v>127</v>
      </c>
      <c r="P3372">
        <f>VLOOKUP(D3372,CPI[],2,FALSE)</f>
        <v>163</v>
      </c>
      <c r="Q3372" s="5">
        <f>SUM(Movie[[#This Row],[gross]]*((VLOOKUP(2024,CPI[],2,FALSE))/Movie[[#This Row],[CPI numbers]]))</f>
        <v>676373.76625766873</v>
      </c>
      <c r="R3372" s="4">
        <f>IF(Movie[[#This Row],[budget]]=0,0,SUM((Movie[[#This Row],[gross]]-Movie[[#This Row],[budget]])/Movie[[#This Row],[budget]]))</f>
        <v>0</v>
      </c>
    </row>
    <row r="3373" spans="1:18" x14ac:dyDescent="0.3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 s="1">
        <v>15923122</v>
      </c>
      <c r="N3373" t="s">
        <v>9583</v>
      </c>
      <c r="O3373">
        <v>126</v>
      </c>
      <c r="P3373">
        <f>VLOOKUP(D3373,CPI[],2,FALSE)</f>
        <v>163</v>
      </c>
      <c r="Q3373" s="5">
        <f>SUM(Movie[[#This Row],[gross]]*((VLOOKUP(2024,CPI[],2,FALSE))/Movie[[#This Row],[CPI numbers]]))</f>
        <v>30644683.260122698</v>
      </c>
      <c r="R3373" s="4">
        <f>IF(Movie[[#This Row],[budget]]=0,0,SUM((Movie[[#This Row],[gross]]-Movie[[#This Row],[budget]])/Movie[[#This Row],[budget]]))</f>
        <v>0</v>
      </c>
    </row>
    <row r="3374" spans="1:18" x14ac:dyDescent="0.3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 s="1">
        <v>85000000</v>
      </c>
      <c r="M3374" s="1">
        <v>34562556</v>
      </c>
      <c r="N3374" t="s">
        <v>23</v>
      </c>
      <c r="O3374">
        <v>101</v>
      </c>
      <c r="P3374">
        <f>VLOOKUP(D3374,CPI[],2,FALSE)</f>
        <v>163</v>
      </c>
      <c r="Q3374" s="5">
        <f>SUM(Movie[[#This Row],[gross]]*((VLOOKUP(2024,CPI[],2,FALSE))/Movie[[#This Row],[CPI numbers]]))</f>
        <v>66517017.283435583</v>
      </c>
      <c r="R3374" s="4">
        <f>IF(Movie[[#This Row],[budget]]=0,0,SUM((Movie[[#This Row],[gross]]-Movie[[#This Row],[budget]])/Movie[[#This Row],[budget]]))</f>
        <v>-0.59338169411764707</v>
      </c>
    </row>
    <row r="3375" spans="1:18" x14ac:dyDescent="0.3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 s="1">
        <v>21000000</v>
      </c>
      <c r="M3375" s="1">
        <v>13583690</v>
      </c>
      <c r="N3375" t="s">
        <v>2100</v>
      </c>
      <c r="O3375">
        <v>96</v>
      </c>
      <c r="P3375">
        <f>VLOOKUP(D3375,CPI[],2,FALSE)</f>
        <v>163</v>
      </c>
      <c r="Q3375" s="5">
        <f>SUM(Movie[[#This Row],[gross]]*((VLOOKUP(2024,CPI[],2,FALSE))/Movie[[#This Row],[CPI numbers]]))</f>
        <v>26142353.08588957</v>
      </c>
      <c r="R3375" s="4">
        <f>IF(Movie[[#This Row],[budget]]=0,0,SUM((Movie[[#This Row],[gross]]-Movie[[#This Row],[budget]])/Movie[[#This Row],[budget]]))</f>
        <v>-0.35315761904761905</v>
      </c>
    </row>
    <row r="3376" spans="1:18" x14ac:dyDescent="0.3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 s="1">
        <v>20000000</v>
      </c>
      <c r="M3376" s="1">
        <v>39278722</v>
      </c>
      <c r="N3376" t="s">
        <v>180</v>
      </c>
      <c r="O3376">
        <v>124</v>
      </c>
      <c r="P3376">
        <f>VLOOKUP(D3376,CPI[],2,FALSE)</f>
        <v>163</v>
      </c>
      <c r="Q3376" s="5">
        <f>SUM(Movie[[#This Row],[gross]]*((VLOOKUP(2024,CPI[],2,FALSE))/Movie[[#This Row],[CPI numbers]]))</f>
        <v>75593466.818404913</v>
      </c>
      <c r="R3376" s="4">
        <f>IF(Movie[[#This Row],[budget]]=0,0,SUM((Movie[[#This Row],[gross]]-Movie[[#This Row],[budget]])/Movie[[#This Row],[budget]]))</f>
        <v>0.96393609999999996</v>
      </c>
    </row>
    <row r="3377" spans="1:18" x14ac:dyDescent="0.3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 s="1">
        <v>30000000</v>
      </c>
      <c r="M3377" s="1">
        <v>6136856</v>
      </c>
      <c r="N3377" t="s">
        <v>6996</v>
      </c>
      <c r="O3377">
        <v>90</v>
      </c>
      <c r="P3377">
        <f>VLOOKUP(D3377,CPI[],2,FALSE)</f>
        <v>163</v>
      </c>
      <c r="Q3377" s="5">
        <f>SUM(Movie[[#This Row],[gross]]*((VLOOKUP(2024,CPI[],2,FALSE))/Movie[[#This Row],[CPI numbers]]))</f>
        <v>11810624.093251534</v>
      </c>
      <c r="R3377" s="4">
        <f>IF(Movie[[#This Row],[budget]]=0,0,SUM((Movie[[#This Row],[gross]]-Movie[[#This Row],[budget]])/Movie[[#This Row],[budget]]))</f>
        <v>-0.79543813333333335</v>
      </c>
    </row>
    <row r="3378" spans="1:18" x14ac:dyDescent="0.3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 s="1">
        <v>18000000</v>
      </c>
      <c r="M3378" s="1">
        <v>3572443</v>
      </c>
      <c r="N3378" t="s">
        <v>4531</v>
      </c>
      <c r="O3378">
        <v>100</v>
      </c>
      <c r="P3378">
        <f>VLOOKUP(D3378,CPI[],2,FALSE)</f>
        <v>163</v>
      </c>
      <c r="Q3378" s="5">
        <f>SUM(Movie[[#This Row],[gross]]*((VLOOKUP(2024,CPI[],2,FALSE))/Movie[[#This Row],[CPI numbers]]))</f>
        <v>6875309.0128834359</v>
      </c>
      <c r="R3378" s="4">
        <f>IF(Movie[[#This Row],[budget]]=0,0,SUM((Movie[[#This Row],[gross]]-Movie[[#This Row],[budget]])/Movie[[#This Row],[budget]]))</f>
        <v>-0.80153094444444439</v>
      </c>
    </row>
    <row r="3379" spans="1:18" x14ac:dyDescent="0.3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 s="1">
        <v>1960216</v>
      </c>
      <c r="N3379" t="s">
        <v>10437</v>
      </c>
      <c r="O3379">
        <v>101</v>
      </c>
      <c r="P3379">
        <f>VLOOKUP(D3379,CPI[],2,FALSE)</f>
        <v>163</v>
      </c>
      <c r="Q3379" s="5">
        <f>SUM(Movie[[#This Row],[gross]]*((VLOOKUP(2024,CPI[],2,FALSE))/Movie[[#This Row],[CPI numbers]]))</f>
        <v>3772513.8601226993</v>
      </c>
      <c r="R3379" s="4">
        <f>IF(Movie[[#This Row],[budget]]=0,0,SUM((Movie[[#This Row],[gross]]-Movie[[#This Row],[budget]])/Movie[[#This Row],[budget]]))</f>
        <v>0</v>
      </c>
    </row>
    <row r="3380" spans="1:18" x14ac:dyDescent="0.3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 s="1">
        <v>75000000</v>
      </c>
      <c r="M3380" s="1">
        <v>56709981</v>
      </c>
      <c r="N3380" t="s">
        <v>2092</v>
      </c>
      <c r="O3380">
        <v>115</v>
      </c>
      <c r="P3380">
        <f>VLOOKUP(D3380,CPI[],2,FALSE)</f>
        <v>163</v>
      </c>
      <c r="Q3380" s="5">
        <f>SUM(Movie[[#This Row],[gross]]*((VLOOKUP(2024,CPI[],2,FALSE))/Movie[[#This Row],[CPI numbers]]))</f>
        <v>109140619.87546012</v>
      </c>
      <c r="R3380" s="4">
        <f>IF(Movie[[#This Row],[budget]]=0,0,SUM((Movie[[#This Row],[gross]]-Movie[[#This Row],[budget]])/Movie[[#This Row],[budget]]))</f>
        <v>-0.24386691999999999</v>
      </c>
    </row>
    <row r="3381" spans="1:18" x14ac:dyDescent="0.3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 s="1">
        <v>20000000</v>
      </c>
      <c r="M3381" s="1">
        <v>3970078</v>
      </c>
      <c r="N3381" t="s">
        <v>3800</v>
      </c>
      <c r="O3381">
        <v>121</v>
      </c>
      <c r="P3381">
        <f>VLOOKUP(D3381,CPI[],2,FALSE)</f>
        <v>163</v>
      </c>
      <c r="Q3381" s="5">
        <f>SUM(Movie[[#This Row],[gross]]*((VLOOKUP(2024,CPI[],2,FALSE))/Movie[[#This Row],[CPI numbers]]))</f>
        <v>7640573.4269938646</v>
      </c>
      <c r="R3381" s="4">
        <f>IF(Movie[[#This Row],[budget]]=0,0,SUM((Movie[[#This Row],[gross]]-Movie[[#This Row],[budget]])/Movie[[#This Row],[budget]]))</f>
        <v>-0.80149610000000004</v>
      </c>
    </row>
    <row r="3382" spans="1:18" x14ac:dyDescent="0.3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 s="1">
        <v>24000000</v>
      </c>
      <c r="M3382" s="1">
        <v>140894675</v>
      </c>
      <c r="N3382" t="s">
        <v>44</v>
      </c>
      <c r="O3382">
        <v>79</v>
      </c>
      <c r="P3382">
        <f>VLOOKUP(D3382,CPI[],2,FALSE)</f>
        <v>163</v>
      </c>
      <c r="Q3382" s="5">
        <f>SUM(Movie[[#This Row],[gross]]*((VLOOKUP(2024,CPI[],2,FALSE))/Movie[[#This Row],[CPI numbers]]))</f>
        <v>271157420.5368098</v>
      </c>
      <c r="R3382" s="4">
        <f>IF(Movie[[#This Row],[budget]]=0,0,SUM((Movie[[#This Row],[gross]]-Movie[[#This Row],[budget]])/Movie[[#This Row],[budget]]))</f>
        <v>4.8706114583333333</v>
      </c>
    </row>
    <row r="3383" spans="1:18" x14ac:dyDescent="0.3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 s="1">
        <v>4500000</v>
      </c>
      <c r="M3383" s="1">
        <v>23261485</v>
      </c>
      <c r="N3383" t="s">
        <v>2026</v>
      </c>
      <c r="O3383">
        <v>104</v>
      </c>
      <c r="P3383">
        <f>VLOOKUP(D3383,CPI[],2,FALSE)</f>
        <v>163</v>
      </c>
      <c r="Q3383" s="5">
        <f>SUM(Movie[[#This Row],[gross]]*((VLOOKUP(2024,CPI[],2,FALSE))/Movie[[#This Row],[CPI numbers]]))</f>
        <v>44767655.487730063</v>
      </c>
      <c r="R3383" s="4">
        <f>IF(Movie[[#This Row],[budget]]=0,0,SUM((Movie[[#This Row],[gross]]-Movie[[#This Row],[budget]])/Movie[[#This Row],[budget]]))</f>
        <v>4.1692188888888886</v>
      </c>
    </row>
    <row r="3384" spans="1:18" x14ac:dyDescent="0.3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 s="1">
        <v>14000000</v>
      </c>
      <c r="M3384" s="1">
        <v>15064946</v>
      </c>
      <c r="N3384" t="s">
        <v>44</v>
      </c>
      <c r="O3384">
        <v>96</v>
      </c>
      <c r="P3384">
        <f>VLOOKUP(D3384,CPI[],2,FALSE)</f>
        <v>163</v>
      </c>
      <c r="Q3384" s="5">
        <f>SUM(Movie[[#This Row],[gross]]*((VLOOKUP(2024,CPI[],2,FALSE))/Movie[[#This Row],[CPI numbers]]))</f>
        <v>28993089.326380368</v>
      </c>
      <c r="R3384" s="4">
        <f>IF(Movie[[#This Row],[budget]]=0,0,SUM((Movie[[#This Row],[gross]]-Movie[[#This Row],[budget]])/Movie[[#This Row],[budget]]))</f>
        <v>7.6067571428571429E-2</v>
      </c>
    </row>
    <row r="3385" spans="1:18" x14ac:dyDescent="0.3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 s="1">
        <v>15000000</v>
      </c>
      <c r="M3385" s="1">
        <v>12874899</v>
      </c>
      <c r="N3385" t="s">
        <v>8987</v>
      </c>
      <c r="O3385">
        <v>93</v>
      </c>
      <c r="P3385">
        <f>VLOOKUP(D3385,CPI[],2,FALSE)</f>
        <v>163</v>
      </c>
      <c r="Q3385" s="5">
        <f>SUM(Movie[[#This Row],[gross]]*((VLOOKUP(2024,CPI[],2,FALSE))/Movie[[#This Row],[CPI numbers]]))</f>
        <v>24778256.54171779</v>
      </c>
      <c r="R3385" s="4">
        <f>IF(Movie[[#This Row],[budget]]=0,0,SUM((Movie[[#This Row],[gross]]-Movie[[#This Row],[budget]])/Movie[[#This Row],[budget]]))</f>
        <v>-0.1416734</v>
      </c>
    </row>
    <row r="3386" spans="1:18" x14ac:dyDescent="0.3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 s="1">
        <v>30000000</v>
      </c>
      <c r="M3386" s="1">
        <v>12951088</v>
      </c>
      <c r="N3386" t="s">
        <v>61</v>
      </c>
      <c r="O3386">
        <v>89</v>
      </c>
      <c r="P3386">
        <f>VLOOKUP(D3386,CPI[],2,FALSE)</f>
        <v>163</v>
      </c>
      <c r="Q3386" s="5">
        <f>SUM(Movie[[#This Row],[gross]]*((VLOOKUP(2024,CPI[],2,FALSE))/Movie[[#This Row],[CPI numbers]]))</f>
        <v>24924885.310429446</v>
      </c>
      <c r="R3386" s="4">
        <f>IF(Movie[[#This Row],[budget]]=0,0,SUM((Movie[[#This Row],[gross]]-Movie[[#This Row],[budget]])/Movie[[#This Row],[budget]]))</f>
        <v>-0.56829706666666668</v>
      </c>
    </row>
    <row r="3387" spans="1:18" x14ac:dyDescent="0.3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 s="1">
        <v>8000000</v>
      </c>
      <c r="M3387" s="1">
        <v>4553271</v>
      </c>
      <c r="N3387" t="s">
        <v>8625</v>
      </c>
      <c r="O3387">
        <v>111</v>
      </c>
      <c r="P3387">
        <f>VLOOKUP(D3387,CPI[],2,FALSE)</f>
        <v>163</v>
      </c>
      <c r="Q3387" s="5">
        <f>SUM(Movie[[#This Row],[gross]]*((VLOOKUP(2024,CPI[],2,FALSE))/Movie[[#This Row],[CPI numbers]]))</f>
        <v>8762951.6116564423</v>
      </c>
      <c r="R3387" s="4">
        <f>IF(Movie[[#This Row],[budget]]=0,0,SUM((Movie[[#This Row],[gross]]-Movie[[#This Row],[budget]])/Movie[[#This Row],[budget]]))</f>
        <v>-0.43084112499999999</v>
      </c>
    </row>
    <row r="3388" spans="1:18" x14ac:dyDescent="0.3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 s="1">
        <v>27000000</v>
      </c>
      <c r="M3388" s="1">
        <v>10452012</v>
      </c>
      <c r="N3388" t="s">
        <v>180</v>
      </c>
      <c r="O3388">
        <v>122</v>
      </c>
      <c r="P3388">
        <f>VLOOKUP(D3388,CPI[],2,FALSE)</f>
        <v>163</v>
      </c>
      <c r="Q3388" s="5">
        <f>SUM(Movie[[#This Row],[gross]]*((VLOOKUP(2024,CPI[],2,FALSE))/Movie[[#This Row],[CPI numbers]]))</f>
        <v>20115313.892024539</v>
      </c>
      <c r="R3388" s="4">
        <f>IF(Movie[[#This Row],[budget]]=0,0,SUM((Movie[[#This Row],[gross]]-Movie[[#This Row],[budget]])/Movie[[#This Row],[budget]]))</f>
        <v>-0.61288844444444446</v>
      </c>
    </row>
    <row r="3389" spans="1:18" x14ac:dyDescent="0.3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 s="1">
        <v>2900000</v>
      </c>
      <c r="M3389" s="1">
        <v>5971073</v>
      </c>
      <c r="N3389" t="s">
        <v>10467</v>
      </c>
      <c r="O3389">
        <v>110</v>
      </c>
      <c r="P3389">
        <f>VLOOKUP(D3389,CPI[],2,FALSE)</f>
        <v>163</v>
      </c>
      <c r="Q3389" s="5">
        <f>SUM(Movie[[#This Row],[gross]]*((VLOOKUP(2024,CPI[],2,FALSE))/Movie[[#This Row],[CPI numbers]]))</f>
        <v>11491568.098773006</v>
      </c>
      <c r="R3389" s="4">
        <f>IF(Movie[[#This Row],[budget]]=0,0,SUM((Movie[[#This Row],[gross]]-Movie[[#This Row],[budget]])/Movie[[#This Row],[budget]]))</f>
        <v>1.0589906896551724</v>
      </c>
    </row>
    <row r="3390" spans="1:18" x14ac:dyDescent="0.3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 s="1">
        <v>6000000</v>
      </c>
      <c r="M3390" s="1">
        <v>2281761</v>
      </c>
      <c r="N3390" t="s">
        <v>10470</v>
      </c>
      <c r="O3390">
        <v>87</v>
      </c>
      <c r="P3390">
        <f>VLOOKUP(D3390,CPI[],2,FALSE)</f>
        <v>163</v>
      </c>
      <c r="Q3390" s="5">
        <f>SUM(Movie[[#This Row],[gross]]*((VLOOKUP(2024,CPI[],2,FALSE))/Movie[[#This Row],[CPI numbers]]))</f>
        <v>4391340.0349693252</v>
      </c>
      <c r="R3390" s="4">
        <f>IF(Movie[[#This Row],[budget]]=0,0,SUM((Movie[[#This Row],[gross]]-Movie[[#This Row],[budget]])/Movie[[#This Row],[budget]]))</f>
        <v>-0.61970650000000005</v>
      </c>
    </row>
    <row r="3391" spans="1:18" x14ac:dyDescent="0.3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 s="1">
        <v>25000000</v>
      </c>
      <c r="M3391" s="1">
        <v>777423</v>
      </c>
      <c r="N3391" t="s">
        <v>10473</v>
      </c>
      <c r="O3391">
        <v>117</v>
      </c>
      <c r="P3391">
        <f>VLOOKUP(D3391,CPI[],2,FALSE)</f>
        <v>163</v>
      </c>
      <c r="Q3391" s="5">
        <f>SUM(Movie[[#This Row],[gross]]*((VLOOKUP(2024,CPI[],2,FALSE))/Movie[[#This Row],[CPI numbers]]))</f>
        <v>1496181.5650306749</v>
      </c>
      <c r="R3391" s="4">
        <f>IF(Movie[[#This Row],[budget]]=0,0,SUM((Movie[[#This Row],[gross]]-Movie[[#This Row],[budget]])/Movie[[#This Row],[budget]]))</f>
        <v>-0.96890308000000003</v>
      </c>
    </row>
    <row r="3392" spans="1:18" x14ac:dyDescent="0.3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 s="1">
        <v>6000000</v>
      </c>
      <c r="M3392" s="1">
        <v>282175</v>
      </c>
      <c r="N3392" t="s">
        <v>3744</v>
      </c>
      <c r="O3392">
        <v>88</v>
      </c>
      <c r="P3392">
        <f>VLOOKUP(D3392,CPI[],2,FALSE)</f>
        <v>163</v>
      </c>
      <c r="Q3392" s="5">
        <f>SUM(Movie[[#This Row],[gross]]*((VLOOKUP(2024,CPI[],2,FALSE))/Movie[[#This Row],[CPI numbers]]))</f>
        <v>543057.03987730062</v>
      </c>
      <c r="R3392" s="4">
        <f>IF(Movie[[#This Row],[budget]]=0,0,SUM((Movie[[#This Row],[gross]]-Movie[[#This Row],[budget]])/Movie[[#This Row],[budget]]))</f>
        <v>-0.95297083333333332</v>
      </c>
    </row>
    <row r="3393" spans="1:18" x14ac:dyDescent="0.3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 s="1">
        <v>8341087</v>
      </c>
      <c r="N3393" t="s">
        <v>7571</v>
      </c>
      <c r="O3393">
        <v>111</v>
      </c>
      <c r="P3393">
        <f>VLOOKUP(D3393,CPI[],2,FALSE)</f>
        <v>163</v>
      </c>
      <c r="Q3393" s="5">
        <f>SUM(Movie[[#This Row],[gross]]*((VLOOKUP(2024,CPI[],2,FALSE))/Movie[[#This Row],[CPI numbers]]))</f>
        <v>16052754.551533742</v>
      </c>
      <c r="R3393" s="4">
        <f>IF(Movie[[#This Row],[budget]]=0,0,SUM((Movie[[#This Row],[gross]]-Movie[[#This Row],[budget]])/Movie[[#This Row],[budget]]))</f>
        <v>0</v>
      </c>
    </row>
    <row r="3394" spans="1:18" x14ac:dyDescent="0.3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 s="1">
        <v>10000000</v>
      </c>
      <c r="M3394" s="1">
        <v>19889299</v>
      </c>
      <c r="N3394" t="s">
        <v>8792</v>
      </c>
      <c r="O3394">
        <v>87</v>
      </c>
      <c r="P3394">
        <f>VLOOKUP(D3394,CPI[],2,FALSE)</f>
        <v>163</v>
      </c>
      <c r="Q3394" s="5">
        <f>SUM(Movie[[#This Row],[gross]]*((VLOOKUP(2024,CPI[],2,FALSE))/Movie[[#This Row],[CPI numbers]]))</f>
        <v>38277749.057055213</v>
      </c>
      <c r="R3394" s="4">
        <f>IF(Movie[[#This Row],[budget]]=0,0,SUM((Movie[[#This Row],[gross]]-Movie[[#This Row],[budget]])/Movie[[#This Row],[budget]]))</f>
        <v>0.98892990000000003</v>
      </c>
    </row>
    <row r="3395" spans="1:18" x14ac:dyDescent="0.3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 s="1">
        <v>50000000</v>
      </c>
      <c r="M3395" s="1">
        <v>13806137</v>
      </c>
      <c r="N3395" t="s">
        <v>9583</v>
      </c>
      <c r="O3395">
        <v>100</v>
      </c>
      <c r="P3395">
        <f>VLOOKUP(D3395,CPI[],2,FALSE)</f>
        <v>163</v>
      </c>
      <c r="Q3395" s="5">
        <f>SUM(Movie[[#This Row],[gross]]*((VLOOKUP(2024,CPI[],2,FALSE))/Movie[[#This Row],[CPI numbers]]))</f>
        <v>26570461.207975458</v>
      </c>
      <c r="R3395" s="4">
        <f>IF(Movie[[#This Row],[budget]]=0,0,SUM((Movie[[#This Row],[gross]]-Movie[[#This Row],[budget]])/Movie[[#This Row],[budget]]))</f>
        <v>-0.72387725999999997</v>
      </c>
    </row>
    <row r="3396" spans="1:18" x14ac:dyDescent="0.3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 s="1">
        <v>1672</v>
      </c>
      <c r="N3396" t="s">
        <v>7571</v>
      </c>
      <c r="O3396">
        <v>87</v>
      </c>
      <c r="P3396">
        <f>VLOOKUP(D3396,CPI[],2,FALSE)</f>
        <v>163</v>
      </c>
      <c r="Q3396" s="5">
        <f>SUM(Movie[[#This Row],[gross]]*((VLOOKUP(2024,CPI[],2,FALSE))/Movie[[#This Row],[CPI numbers]]))</f>
        <v>3217.8306748466257</v>
      </c>
      <c r="R3396" s="4">
        <f>IF(Movie[[#This Row],[budget]]=0,0,SUM((Movie[[#This Row],[gross]]-Movie[[#This Row],[budget]])/Movie[[#This Row],[budget]]))</f>
        <v>0</v>
      </c>
    </row>
    <row r="3397" spans="1:18" x14ac:dyDescent="0.3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 s="1">
        <v>12000000</v>
      </c>
      <c r="M3397" s="1">
        <v>1263279</v>
      </c>
      <c r="N3397" t="s">
        <v>2031</v>
      </c>
      <c r="O3397">
        <v>98</v>
      </c>
      <c r="P3397">
        <f>VLOOKUP(D3397,CPI[],2,FALSE)</f>
        <v>163</v>
      </c>
      <c r="Q3397" s="5">
        <f>SUM(Movie[[#This Row],[gross]]*((VLOOKUP(2024,CPI[],2,FALSE))/Movie[[#This Row],[CPI numbers]]))</f>
        <v>2431230.8116564415</v>
      </c>
      <c r="R3397" s="4">
        <f>IF(Movie[[#This Row],[budget]]=0,0,SUM((Movie[[#This Row],[gross]]-Movie[[#This Row],[budget]])/Movie[[#This Row],[budget]]))</f>
        <v>-0.89472675000000002</v>
      </c>
    </row>
    <row r="3398" spans="1:18" x14ac:dyDescent="0.3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 s="1">
        <v>5624282</v>
      </c>
      <c r="N3398" t="s">
        <v>3744</v>
      </c>
      <c r="O3398">
        <v>96</v>
      </c>
      <c r="P3398">
        <f>VLOOKUP(D3398,CPI[],2,FALSE)</f>
        <v>163</v>
      </c>
      <c r="Q3398" s="5">
        <f>SUM(Movie[[#This Row],[gross]]*((VLOOKUP(2024,CPI[],2,FALSE))/Movie[[#This Row],[CPI numbers]]))</f>
        <v>10824154.990184048</v>
      </c>
      <c r="R3398" s="4">
        <f>IF(Movie[[#This Row],[budget]]=0,0,SUM((Movie[[#This Row],[gross]]-Movie[[#This Row],[budget]])/Movie[[#This Row],[budget]]))</f>
        <v>0</v>
      </c>
    </row>
    <row r="3399" spans="1:18" x14ac:dyDescent="0.3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 s="1">
        <v>2000000</v>
      </c>
      <c r="M3399" s="1">
        <v>6745362</v>
      </c>
      <c r="N3399" t="s">
        <v>10495</v>
      </c>
      <c r="O3399">
        <v>89</v>
      </c>
      <c r="P3399">
        <f>VLOOKUP(D3399,CPI[],2,FALSE)</f>
        <v>163</v>
      </c>
      <c r="Q3399" s="5">
        <f>SUM(Movie[[#This Row],[gross]]*((VLOOKUP(2024,CPI[],2,FALSE))/Movie[[#This Row],[CPI numbers]]))</f>
        <v>12981718.155828221</v>
      </c>
      <c r="R3399" s="4">
        <f>IF(Movie[[#This Row],[budget]]=0,0,SUM((Movie[[#This Row],[gross]]-Movie[[#This Row],[budget]])/Movie[[#This Row],[budget]]))</f>
        <v>2.372681</v>
      </c>
    </row>
    <row r="3400" spans="1:18" x14ac:dyDescent="0.3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 s="1">
        <v>80000000</v>
      </c>
      <c r="M3400" s="1">
        <v>22852487</v>
      </c>
      <c r="N3400" t="s">
        <v>10499</v>
      </c>
      <c r="O3400">
        <v>172</v>
      </c>
      <c r="P3400">
        <f>VLOOKUP(D3400,CPI[],2,FALSE)</f>
        <v>163</v>
      </c>
      <c r="Q3400" s="5">
        <f>SUM(Movie[[#This Row],[gross]]*((VLOOKUP(2024,CPI[],2,FALSE))/Movie[[#This Row],[CPI numbers]]))</f>
        <v>43980522.526993863</v>
      </c>
      <c r="R3400" s="4">
        <f>IF(Movie[[#This Row],[budget]]=0,0,SUM((Movie[[#This Row],[gross]]-Movie[[#This Row],[budget]])/Movie[[#This Row],[budget]]))</f>
        <v>-0.71434391249999996</v>
      </c>
    </row>
    <row r="3401" spans="1:18" x14ac:dyDescent="0.3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 s="1">
        <v>375805</v>
      </c>
      <c r="N3401" t="s">
        <v>10504</v>
      </c>
      <c r="O3401">
        <v>93</v>
      </c>
      <c r="P3401">
        <f>VLOOKUP(D3401,CPI[],2,FALSE)</f>
        <v>163</v>
      </c>
      <c r="Q3401" s="5">
        <f>SUM(Movie[[#This Row],[gross]]*((VLOOKUP(2024,CPI[],2,FALSE))/Movie[[#This Row],[CPI numbers]]))</f>
        <v>723251.70858895709</v>
      </c>
      <c r="R3401" s="4">
        <f>IF(Movie[[#This Row],[budget]]=0,0,SUM((Movie[[#This Row],[gross]]-Movie[[#This Row],[budget]])/Movie[[#This Row],[budget]]))</f>
        <v>0</v>
      </c>
    </row>
    <row r="3402" spans="1:18" x14ac:dyDescent="0.3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 s="1">
        <v>357549</v>
      </c>
      <c r="N3402" t="s">
        <v>6512</v>
      </c>
      <c r="O3402">
        <v>112</v>
      </c>
      <c r="P3402">
        <f>VLOOKUP(D3402,CPI[],2,FALSE)</f>
        <v>163</v>
      </c>
      <c r="Q3402" s="5">
        <f>SUM(Movie[[#This Row],[gross]]*((VLOOKUP(2024,CPI[],2,FALSE))/Movie[[#This Row],[CPI numbers]]))</f>
        <v>688117.30858895706</v>
      </c>
      <c r="R3402" s="4">
        <f>IF(Movie[[#This Row],[budget]]=0,0,SUM((Movie[[#This Row],[gross]]-Movie[[#This Row],[budget]])/Movie[[#This Row],[budget]]))</f>
        <v>0</v>
      </c>
    </row>
    <row r="3403" spans="1:18" x14ac:dyDescent="0.3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 s="1">
        <v>30000000</v>
      </c>
      <c r="M3403" s="1">
        <v>26616840</v>
      </c>
      <c r="N3403" t="s">
        <v>10511</v>
      </c>
      <c r="O3403">
        <v>127</v>
      </c>
      <c r="P3403">
        <f>VLOOKUP(D3403,CPI[],2,FALSE)</f>
        <v>163</v>
      </c>
      <c r="Q3403" s="5">
        <f>SUM(Movie[[#This Row],[gross]]*((VLOOKUP(2024,CPI[],2,FALSE))/Movie[[#This Row],[CPI numbers]]))</f>
        <v>51225169.987730063</v>
      </c>
      <c r="R3403" s="4">
        <f>IF(Movie[[#This Row],[budget]]=0,0,SUM((Movie[[#This Row],[gross]]-Movie[[#This Row],[budget]])/Movie[[#This Row],[budget]]))</f>
        <v>-0.112772</v>
      </c>
    </row>
    <row r="3404" spans="1:18" x14ac:dyDescent="0.3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 s="1">
        <v>19000000</v>
      </c>
      <c r="M3404" s="1">
        <v>8165212</v>
      </c>
      <c r="N3404" t="s">
        <v>180</v>
      </c>
      <c r="O3404">
        <v>89</v>
      </c>
      <c r="P3404">
        <f>VLOOKUP(D3404,CPI[],2,FALSE)</f>
        <v>163</v>
      </c>
      <c r="Q3404" s="5">
        <f>SUM(Movie[[#This Row],[gross]]*((VLOOKUP(2024,CPI[],2,FALSE))/Movie[[#This Row],[CPI numbers]]))</f>
        <v>15714276.100613497</v>
      </c>
      <c r="R3404" s="4">
        <f>IF(Movie[[#This Row],[budget]]=0,0,SUM((Movie[[#This Row],[gross]]-Movie[[#This Row],[budget]])/Movie[[#This Row],[budget]]))</f>
        <v>-0.57025199999999998</v>
      </c>
    </row>
    <row r="3405" spans="1:18" x14ac:dyDescent="0.3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 s="1">
        <v>5000000</v>
      </c>
      <c r="M3405" s="1">
        <v>5502773</v>
      </c>
      <c r="N3405" t="s">
        <v>9439</v>
      </c>
      <c r="O3405">
        <v>91</v>
      </c>
      <c r="P3405">
        <f>VLOOKUP(D3405,CPI[],2,FALSE)</f>
        <v>163</v>
      </c>
      <c r="Q3405" s="5">
        <f>SUM(Movie[[#This Row],[gross]]*((VLOOKUP(2024,CPI[],2,FALSE))/Movie[[#This Row],[CPI numbers]]))</f>
        <v>10590306.07423313</v>
      </c>
      <c r="R3405" s="4">
        <f>IF(Movie[[#This Row],[budget]]=0,0,SUM((Movie[[#This Row],[gross]]-Movie[[#This Row],[budget]])/Movie[[#This Row],[budget]]))</f>
        <v>0.10055459999999999</v>
      </c>
    </row>
    <row r="3406" spans="1:18" x14ac:dyDescent="0.3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 s="1">
        <v>5878911</v>
      </c>
      <c r="N3406" t="s">
        <v>5109</v>
      </c>
      <c r="O3406">
        <v>114</v>
      </c>
      <c r="P3406">
        <f>VLOOKUP(D3406,CPI[],2,FALSE)</f>
        <v>163</v>
      </c>
      <c r="Q3406" s="5">
        <f>SUM(Movie[[#This Row],[gross]]*((VLOOKUP(2024,CPI[],2,FALSE))/Movie[[#This Row],[CPI numbers]]))</f>
        <v>11314198.654601227</v>
      </c>
      <c r="R3406" s="4">
        <f>IF(Movie[[#This Row],[budget]]=0,0,SUM((Movie[[#This Row],[gross]]-Movie[[#This Row],[budget]])/Movie[[#This Row],[budget]]))</f>
        <v>0</v>
      </c>
    </row>
    <row r="3407" spans="1:18" x14ac:dyDescent="0.3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 s="1">
        <v>1100000</v>
      </c>
      <c r="M3407" s="1">
        <v>713239</v>
      </c>
      <c r="N3407" t="s">
        <v>10524</v>
      </c>
      <c r="O3407">
        <v>85</v>
      </c>
      <c r="P3407">
        <f>VLOOKUP(D3407,CPI[],2,FALSE)</f>
        <v>163</v>
      </c>
      <c r="Q3407" s="5">
        <f>SUM(Movie[[#This Row],[gross]]*((VLOOKUP(2024,CPI[],2,FALSE))/Movie[[#This Row],[CPI numbers]]))</f>
        <v>1372656.8975460122</v>
      </c>
      <c r="R3407" s="4">
        <f>IF(Movie[[#This Row],[budget]]=0,0,SUM((Movie[[#This Row],[gross]]-Movie[[#This Row],[budget]])/Movie[[#This Row],[budget]]))</f>
        <v>-0.35160090909090908</v>
      </c>
    </row>
    <row r="3408" spans="1:18" x14ac:dyDescent="0.3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 s="1">
        <v>4071548</v>
      </c>
      <c r="N3408" t="s">
        <v>551</v>
      </c>
      <c r="O3408">
        <v>80</v>
      </c>
      <c r="P3408">
        <f>VLOOKUP(D3408,CPI[],2,FALSE)</f>
        <v>163</v>
      </c>
      <c r="Q3408" s="5">
        <f>SUM(Movie[[#This Row],[gross]]*((VLOOKUP(2024,CPI[],2,FALSE))/Movie[[#This Row],[CPI numbers]]))</f>
        <v>7835856.4883435583</v>
      </c>
      <c r="R3408" s="4">
        <f>IF(Movie[[#This Row],[budget]]=0,0,SUM((Movie[[#This Row],[gross]]-Movie[[#This Row],[budget]])/Movie[[#This Row],[budget]]))</f>
        <v>0</v>
      </c>
    </row>
    <row r="3409" spans="1:18" x14ac:dyDescent="0.3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 s="1">
        <v>23000000</v>
      </c>
      <c r="M3409" s="1">
        <v>26875268</v>
      </c>
      <c r="N3409" t="s">
        <v>9686</v>
      </c>
      <c r="O3409">
        <v>91</v>
      </c>
      <c r="P3409">
        <f>VLOOKUP(D3409,CPI[],2,FALSE)</f>
        <v>163</v>
      </c>
      <c r="Q3409" s="5">
        <f>SUM(Movie[[#This Row],[gross]]*((VLOOKUP(2024,CPI[],2,FALSE))/Movie[[#This Row],[CPI numbers]]))</f>
        <v>51722524.979141101</v>
      </c>
      <c r="R3409" s="4">
        <f>IF(Movie[[#This Row],[budget]]=0,0,SUM((Movie[[#This Row],[gross]]-Movie[[#This Row],[budget]])/Movie[[#This Row],[budget]]))</f>
        <v>0.16848991304347827</v>
      </c>
    </row>
    <row r="3410" spans="1:18" x14ac:dyDescent="0.3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 s="1">
        <v>801985</v>
      </c>
      <c r="N3410" t="s">
        <v>10533</v>
      </c>
      <c r="O3410">
        <v>119</v>
      </c>
      <c r="P3410">
        <f>VLOOKUP(D3410,CPI[],2,FALSE)</f>
        <v>163</v>
      </c>
      <c r="Q3410" s="5">
        <f>SUM(Movie[[#This Row],[gross]]*((VLOOKUP(2024,CPI[],2,FALSE))/Movie[[#This Row],[CPI numbers]]))</f>
        <v>1543452.1134969324</v>
      </c>
      <c r="R3410" s="4">
        <f>IF(Movie[[#This Row],[budget]]=0,0,SUM((Movie[[#This Row],[gross]]-Movie[[#This Row],[budget]])/Movie[[#This Row],[budget]]))</f>
        <v>0</v>
      </c>
    </row>
    <row r="3411" spans="1:18" x14ac:dyDescent="0.3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 s="1">
        <v>15000000</v>
      </c>
      <c r="M3411" s="1">
        <v>12218638</v>
      </c>
      <c r="N3411" t="s">
        <v>7571</v>
      </c>
      <c r="O3411">
        <v>76</v>
      </c>
      <c r="P3411">
        <f>VLOOKUP(D3411,CPI[],2,FALSE)</f>
        <v>163</v>
      </c>
      <c r="Q3411" s="5">
        <f>SUM(Movie[[#This Row],[gross]]*((VLOOKUP(2024,CPI[],2,FALSE))/Movie[[#This Row],[CPI numbers]]))</f>
        <v>23515256.077300612</v>
      </c>
      <c r="R3411" s="4">
        <f>IF(Movie[[#This Row],[budget]]=0,0,SUM((Movie[[#This Row],[gross]]-Movie[[#This Row],[budget]])/Movie[[#This Row],[budget]]))</f>
        <v>-0.18542413333333332</v>
      </c>
    </row>
    <row r="3412" spans="1:18" x14ac:dyDescent="0.3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 s="1">
        <v>1171001</v>
      </c>
      <c r="N3412" t="s">
        <v>10542</v>
      </c>
      <c r="O3412">
        <v>88</v>
      </c>
      <c r="P3412">
        <f>VLOOKUP(D3412,CPI[],2,FALSE)</f>
        <v>163</v>
      </c>
      <c r="Q3412" s="5">
        <f>SUM(Movie[[#This Row],[gross]]*((VLOOKUP(2024,CPI[],2,FALSE))/Movie[[#This Row],[CPI numbers]]))</f>
        <v>2253638.1208588956</v>
      </c>
      <c r="R3412" s="4">
        <f>IF(Movie[[#This Row],[budget]]=0,0,SUM((Movie[[#This Row],[gross]]-Movie[[#This Row],[budget]])/Movie[[#This Row],[budget]]))</f>
        <v>0</v>
      </c>
    </row>
    <row r="3413" spans="1:18" x14ac:dyDescent="0.3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 s="1">
        <v>24000000</v>
      </c>
      <c r="M3413" s="1">
        <v>4356216</v>
      </c>
      <c r="N3413" t="s">
        <v>3095</v>
      </c>
      <c r="O3413">
        <v>93</v>
      </c>
      <c r="P3413">
        <f>VLOOKUP(D3413,CPI[],2,FALSE)</f>
        <v>163</v>
      </c>
      <c r="Q3413" s="5">
        <f>SUM(Movie[[#This Row],[gross]]*((VLOOKUP(2024,CPI[],2,FALSE))/Movie[[#This Row],[CPI numbers]]))</f>
        <v>8383711.4061349696</v>
      </c>
      <c r="R3413" s="4">
        <f>IF(Movie[[#This Row],[budget]]=0,0,SUM((Movie[[#This Row],[gross]]-Movie[[#This Row],[budget]])/Movie[[#This Row],[budget]]))</f>
        <v>-0.81849099999999997</v>
      </c>
    </row>
    <row r="3414" spans="1:18" x14ac:dyDescent="0.3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 s="1">
        <v>25000000</v>
      </c>
      <c r="M3414" s="1">
        <v>1677131</v>
      </c>
      <c r="N3414" t="s">
        <v>10548</v>
      </c>
      <c r="O3414">
        <v>114</v>
      </c>
      <c r="P3414">
        <f>VLOOKUP(D3414,CPI[],2,FALSE)</f>
        <v>163</v>
      </c>
      <c r="Q3414" s="5">
        <f>SUM(Movie[[#This Row],[gross]]*((VLOOKUP(2024,CPI[],2,FALSE))/Movie[[#This Row],[CPI numbers]]))</f>
        <v>3227705.4889570554</v>
      </c>
      <c r="R3414" s="4">
        <f>IF(Movie[[#This Row],[budget]]=0,0,SUM((Movie[[#This Row],[gross]]-Movie[[#This Row],[budget]])/Movie[[#This Row],[budget]]))</f>
        <v>-0.93291475999999995</v>
      </c>
    </row>
    <row r="3415" spans="1:18" x14ac:dyDescent="0.3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 s="1">
        <v>10000000</v>
      </c>
      <c r="M3415" s="1">
        <v>14328</v>
      </c>
      <c r="N3415" t="s">
        <v>6732</v>
      </c>
      <c r="O3415">
        <v>103</v>
      </c>
      <c r="P3415">
        <f>VLOOKUP(D3415,CPI[],2,FALSE)</f>
        <v>163</v>
      </c>
      <c r="Q3415" s="5">
        <f>SUM(Movie[[#This Row],[gross]]*((VLOOKUP(2024,CPI[],2,FALSE))/Movie[[#This Row],[CPI numbers]]))</f>
        <v>27574.80736196319</v>
      </c>
      <c r="R3415" s="4">
        <f>IF(Movie[[#This Row],[budget]]=0,0,SUM((Movie[[#This Row],[gross]]-Movie[[#This Row],[budget]])/Movie[[#This Row],[budget]]))</f>
        <v>-0.99856719999999999</v>
      </c>
    </row>
    <row r="3416" spans="1:18" x14ac:dyDescent="0.3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 s="1">
        <v>4611784</v>
      </c>
      <c r="N3416" t="s">
        <v>3744</v>
      </c>
      <c r="O3416">
        <v>97</v>
      </c>
      <c r="P3416">
        <f>VLOOKUP(D3416,CPI[],2,FALSE)</f>
        <v>163</v>
      </c>
      <c r="Q3416" s="5">
        <f>SUM(Movie[[#This Row],[gross]]*((VLOOKUP(2024,CPI[],2,FALSE))/Movie[[#This Row],[CPI numbers]]))</f>
        <v>8875562.2134969328</v>
      </c>
      <c r="R3416" s="4">
        <f>IF(Movie[[#This Row],[budget]]=0,0,SUM((Movie[[#This Row],[gross]]-Movie[[#This Row],[budget]])/Movie[[#This Row],[budget]]))</f>
        <v>0</v>
      </c>
    </row>
    <row r="3417" spans="1:18" x14ac:dyDescent="0.3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 s="1">
        <v>18912328</v>
      </c>
      <c r="N3417" t="s">
        <v>44</v>
      </c>
      <c r="O3417">
        <v>97</v>
      </c>
      <c r="P3417">
        <f>VLOOKUP(D3417,CPI[],2,FALSE)</f>
        <v>163</v>
      </c>
      <c r="Q3417" s="5">
        <f>SUM(Movie[[#This Row],[gross]]*((VLOOKUP(2024,CPI[],2,FALSE))/Movie[[#This Row],[CPI numbers]]))</f>
        <v>36397529.408588953</v>
      </c>
      <c r="R3417" s="4">
        <f>IF(Movie[[#This Row],[budget]]=0,0,SUM((Movie[[#This Row],[gross]]-Movie[[#This Row],[budget]])/Movie[[#This Row],[budget]]))</f>
        <v>0</v>
      </c>
    </row>
    <row r="3418" spans="1:18" x14ac:dyDescent="0.3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 s="1">
        <v>25824</v>
      </c>
      <c r="N3418" t="s">
        <v>6116</v>
      </c>
      <c r="O3418">
        <v>90</v>
      </c>
      <c r="P3418">
        <f>VLOOKUP(D3418,CPI[],2,FALSE)</f>
        <v>163</v>
      </c>
      <c r="Q3418" s="5">
        <f>SUM(Movie[[#This Row],[gross]]*((VLOOKUP(2024,CPI[],2,FALSE))/Movie[[#This Row],[CPI numbers]]))</f>
        <v>49699.317791411042</v>
      </c>
      <c r="R3418" s="4">
        <f>IF(Movie[[#This Row],[budget]]=0,0,SUM((Movie[[#This Row],[gross]]-Movie[[#This Row],[budget]])/Movie[[#This Row],[budget]]))</f>
        <v>0</v>
      </c>
    </row>
    <row r="3419" spans="1:18" x14ac:dyDescent="0.3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 s="1">
        <v>2048740</v>
      </c>
      <c r="N3419" t="s">
        <v>9046</v>
      </c>
      <c r="O3419">
        <v>93</v>
      </c>
      <c r="P3419">
        <f>VLOOKUP(D3419,CPI[],2,FALSE)</f>
        <v>163</v>
      </c>
      <c r="Q3419" s="5">
        <f>SUM(Movie[[#This Row],[gross]]*((VLOOKUP(2024,CPI[],2,FALSE))/Movie[[#This Row],[CPI numbers]]))</f>
        <v>3942881.8282208587</v>
      </c>
      <c r="R3419" s="4">
        <f>IF(Movie[[#This Row],[budget]]=0,0,SUM((Movie[[#This Row],[gross]]-Movie[[#This Row],[budget]])/Movie[[#This Row],[budget]]))</f>
        <v>0</v>
      </c>
    </row>
    <row r="3420" spans="1:18" x14ac:dyDescent="0.3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 s="1">
        <v>8000000</v>
      </c>
      <c r="M3420" s="1">
        <v>1794086</v>
      </c>
      <c r="N3420" t="s">
        <v>10568</v>
      </c>
      <c r="O3420">
        <v>104</v>
      </c>
      <c r="P3420">
        <f>VLOOKUP(D3420,CPI[],2,FALSE)</f>
        <v>163</v>
      </c>
      <c r="Q3420" s="5">
        <f>SUM(Movie[[#This Row],[gross]]*((VLOOKUP(2024,CPI[],2,FALSE))/Movie[[#This Row],[CPI numbers]]))</f>
        <v>3452790.0503067486</v>
      </c>
      <c r="R3420" s="4">
        <f>IF(Movie[[#This Row],[budget]]=0,0,SUM((Movie[[#This Row],[gross]]-Movie[[#This Row],[budget]])/Movie[[#This Row],[budget]]))</f>
        <v>-0.77573924999999999</v>
      </c>
    </row>
    <row r="3421" spans="1:18" x14ac:dyDescent="0.3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 s="1">
        <v>30000000</v>
      </c>
      <c r="M3421" s="1">
        <v>10319915</v>
      </c>
      <c r="N3421" t="s">
        <v>10571</v>
      </c>
      <c r="O3421">
        <v>91</v>
      </c>
      <c r="P3421">
        <f>VLOOKUP(D3421,CPI[],2,FALSE)</f>
        <v>163</v>
      </c>
      <c r="Q3421" s="5">
        <f>SUM(Movie[[#This Row],[gross]]*((VLOOKUP(2024,CPI[],2,FALSE))/Movie[[#This Row],[CPI numbers]]))</f>
        <v>19861087.947852761</v>
      </c>
      <c r="R3421" s="4">
        <f>IF(Movie[[#This Row],[budget]]=0,0,SUM((Movie[[#This Row],[gross]]-Movie[[#This Row],[budget]])/Movie[[#This Row],[budget]]))</f>
        <v>-0.65600283333333331</v>
      </c>
    </row>
    <row r="3422" spans="1:18" x14ac:dyDescent="0.3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 s="1">
        <v>30000000</v>
      </c>
      <c r="M3422" s="1">
        <v>12214338</v>
      </c>
      <c r="N3422" t="s">
        <v>1724</v>
      </c>
      <c r="O3422">
        <v>86</v>
      </c>
      <c r="P3422">
        <f>VLOOKUP(D3422,CPI[],2,FALSE)</f>
        <v>163</v>
      </c>
      <c r="Q3422" s="5">
        <f>SUM(Movie[[#This Row],[gross]]*((VLOOKUP(2024,CPI[],2,FALSE))/Movie[[#This Row],[CPI numbers]]))</f>
        <v>23506980.555828221</v>
      </c>
      <c r="R3422" s="4">
        <f>IF(Movie[[#This Row],[budget]]=0,0,SUM((Movie[[#This Row],[gross]]-Movie[[#This Row],[budget]])/Movie[[#This Row],[budget]]))</f>
        <v>-0.59285540000000003</v>
      </c>
    </row>
    <row r="3423" spans="1:18" x14ac:dyDescent="0.3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 s="1">
        <v>700000</v>
      </c>
      <c r="M3423" s="1">
        <v>871759</v>
      </c>
      <c r="N3423" t="s">
        <v>10579</v>
      </c>
      <c r="O3423">
        <v>99</v>
      </c>
      <c r="P3423">
        <f>VLOOKUP(D3423,CPI[],2,FALSE)</f>
        <v>163</v>
      </c>
      <c r="Q3423" s="5">
        <f>SUM(Movie[[#This Row],[gross]]*((VLOOKUP(2024,CPI[],2,FALSE))/Movie[[#This Row],[CPI numbers]]))</f>
        <v>1677734.9588957054</v>
      </c>
      <c r="R3423" s="4">
        <f>IF(Movie[[#This Row],[budget]]=0,0,SUM((Movie[[#This Row],[gross]]-Movie[[#This Row],[budget]])/Movie[[#This Row],[budget]]))</f>
        <v>0.24537</v>
      </c>
    </row>
    <row r="3424" spans="1:18" x14ac:dyDescent="0.3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 s="1">
        <v>8072007</v>
      </c>
      <c r="N3424" t="s">
        <v>5109</v>
      </c>
      <c r="O3424">
        <v>103</v>
      </c>
      <c r="P3424">
        <f>VLOOKUP(D3424,CPI[],2,FALSE)</f>
        <v>163</v>
      </c>
      <c r="Q3424" s="5">
        <f>SUM(Movie[[#This Row],[gross]]*((VLOOKUP(2024,CPI[],2,FALSE))/Movie[[#This Row],[CPI numbers]]))</f>
        <v>15534899.361349693</v>
      </c>
      <c r="R3424" s="4">
        <f>IF(Movie[[#This Row],[budget]]=0,0,SUM((Movie[[#This Row],[gross]]-Movie[[#This Row],[budget]])/Movie[[#This Row],[budget]]))</f>
        <v>0</v>
      </c>
    </row>
    <row r="3425" spans="1:18" x14ac:dyDescent="0.3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 s="1">
        <v>20000000</v>
      </c>
      <c r="M3425" s="1">
        <v>9257103</v>
      </c>
      <c r="N3425" t="s">
        <v>10585</v>
      </c>
      <c r="O3425">
        <v>90</v>
      </c>
      <c r="P3425">
        <f>VLOOKUP(D3425,CPI[],2,FALSE)</f>
        <v>163</v>
      </c>
      <c r="Q3425" s="5">
        <f>SUM(Movie[[#This Row],[gross]]*((VLOOKUP(2024,CPI[],2,FALSE))/Movie[[#This Row],[CPI numbers]]))</f>
        <v>17815663.87177914</v>
      </c>
      <c r="R3425" s="4">
        <f>IF(Movie[[#This Row],[budget]]=0,0,SUM((Movie[[#This Row],[gross]]-Movie[[#This Row],[budget]])/Movie[[#This Row],[budget]]))</f>
        <v>-0.53714485000000001</v>
      </c>
    </row>
    <row r="3426" spans="1:18" x14ac:dyDescent="0.3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 s="1">
        <v>1214198</v>
      </c>
      <c r="N3426" t="s">
        <v>10588</v>
      </c>
      <c r="O3426">
        <v>124</v>
      </c>
      <c r="P3426">
        <f>VLOOKUP(D3426,CPI[],2,FALSE)</f>
        <v>163</v>
      </c>
      <c r="Q3426" s="5">
        <f>SUM(Movie[[#This Row],[gross]]*((VLOOKUP(2024,CPI[],2,FALSE))/Movie[[#This Row],[CPI numbers]]))</f>
        <v>2336772.4699386503</v>
      </c>
      <c r="R3426" s="4">
        <f>IF(Movie[[#This Row],[budget]]=0,0,SUM((Movie[[#This Row],[gross]]-Movie[[#This Row],[budget]])/Movie[[#This Row],[budget]]))</f>
        <v>0</v>
      </c>
    </row>
    <row r="3427" spans="1:18" x14ac:dyDescent="0.3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  <c r="P3427">
        <f>VLOOKUP(D3427,CPI[],2,FALSE)</f>
        <v>163</v>
      </c>
      <c r="Q3427" s="5">
        <f>SUM(Movie[[#This Row],[gross]]*((VLOOKUP(2024,CPI[],2,FALSE))/Movie[[#This Row],[CPI numbers]]))</f>
        <v>0</v>
      </c>
      <c r="R3427" s="4">
        <f>IF(Movie[[#This Row],[budget]]=0,0,SUM((Movie[[#This Row],[gross]]-Movie[[#This Row],[budget]])/Movie[[#This Row],[budget]]))</f>
        <v>0</v>
      </c>
    </row>
    <row r="3428" spans="1:18" x14ac:dyDescent="0.3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 s="1">
        <v>4500000</v>
      </c>
      <c r="M3428" s="1">
        <v>1036818</v>
      </c>
      <c r="N3428" t="s">
        <v>10596</v>
      </c>
      <c r="O3428">
        <v>101</v>
      </c>
      <c r="P3428">
        <f>VLOOKUP(D3428,CPI[],2,FALSE)</f>
        <v>163</v>
      </c>
      <c r="Q3428" s="5">
        <f>SUM(Movie[[#This Row],[gross]]*((VLOOKUP(2024,CPI[],2,FALSE))/Movie[[#This Row],[CPI numbers]]))</f>
        <v>1995397.5865030675</v>
      </c>
      <c r="R3428" s="4">
        <f>IF(Movie[[#This Row],[budget]]=0,0,SUM((Movie[[#This Row],[gross]]-Movie[[#This Row],[budget]])/Movie[[#This Row],[budget]]))</f>
        <v>-0.76959599999999995</v>
      </c>
    </row>
    <row r="3429" spans="1:18" x14ac:dyDescent="0.3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 s="1">
        <v>4106588</v>
      </c>
      <c r="N3429" t="s">
        <v>6210</v>
      </c>
      <c r="O3429">
        <v>93</v>
      </c>
      <c r="P3429">
        <f>VLOOKUP(D3429,CPI[],2,FALSE)</f>
        <v>163</v>
      </c>
      <c r="Q3429" s="5">
        <f>SUM(Movie[[#This Row],[gross]]*((VLOOKUP(2024,CPI[],2,FALSE))/Movie[[#This Row],[CPI numbers]]))</f>
        <v>7903292.3656441718</v>
      </c>
      <c r="R3429" s="4">
        <f>IF(Movie[[#This Row],[budget]]=0,0,SUM((Movie[[#This Row],[gross]]-Movie[[#This Row],[budget]])/Movie[[#This Row],[budget]]))</f>
        <v>0</v>
      </c>
    </row>
    <row r="3430" spans="1:18" x14ac:dyDescent="0.3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 s="1">
        <v>4390</v>
      </c>
      <c r="N3430" t="s">
        <v>9109</v>
      </c>
      <c r="O3430">
        <v>97</v>
      </c>
      <c r="P3430">
        <f>VLOOKUP(D3430,CPI[],2,FALSE)</f>
        <v>163</v>
      </c>
      <c r="Q3430" s="5">
        <f>SUM(Movie[[#This Row],[gross]]*((VLOOKUP(2024,CPI[],2,FALSE))/Movie[[#This Row],[CPI numbers]]))</f>
        <v>8448.7300613496936</v>
      </c>
      <c r="R3430" s="4">
        <f>IF(Movie[[#This Row],[budget]]=0,0,SUM((Movie[[#This Row],[gross]]-Movie[[#This Row],[budget]])/Movie[[#This Row],[budget]]))</f>
        <v>0</v>
      </c>
    </row>
    <row r="3431" spans="1:18" x14ac:dyDescent="0.3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 s="1">
        <v>123104</v>
      </c>
      <c r="N3431" t="s">
        <v>5109</v>
      </c>
      <c r="O3431">
        <v>91</v>
      </c>
      <c r="P3431">
        <f>VLOOKUP(D3431,CPI[],2,FALSE)</f>
        <v>163</v>
      </c>
      <c r="Q3431" s="5">
        <f>SUM(Movie[[#This Row],[gross]]*((VLOOKUP(2024,CPI[],2,FALSE))/Movie[[#This Row],[CPI numbers]]))</f>
        <v>236918.55705521471</v>
      </c>
      <c r="R3431" s="4">
        <f>IF(Movie[[#This Row],[budget]]=0,0,SUM((Movie[[#This Row],[gross]]-Movie[[#This Row],[budget]])/Movie[[#This Row],[budget]]))</f>
        <v>0</v>
      </c>
    </row>
    <row r="3432" spans="1:18" x14ac:dyDescent="0.3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 s="1">
        <v>524864</v>
      </c>
      <c r="N3432" t="s">
        <v>31</v>
      </c>
      <c r="O3432">
        <v>95</v>
      </c>
      <c r="P3432">
        <f>VLOOKUP(D3432,CPI[],2,FALSE)</f>
        <v>163</v>
      </c>
      <c r="Q3432" s="5">
        <f>SUM(Movie[[#This Row],[gross]]*((VLOOKUP(2024,CPI[],2,FALSE))/Movie[[#This Row],[CPI numbers]]))</f>
        <v>1010121.6981595092</v>
      </c>
      <c r="R3432" s="4">
        <f>IF(Movie[[#This Row],[budget]]=0,0,SUM((Movie[[#This Row],[gross]]-Movie[[#This Row],[budget]])/Movie[[#This Row],[budget]]))</f>
        <v>0</v>
      </c>
    </row>
    <row r="3433" spans="1:18" x14ac:dyDescent="0.3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 s="1">
        <v>238497</v>
      </c>
      <c r="N3433" t="s">
        <v>10234</v>
      </c>
      <c r="O3433">
        <v>111</v>
      </c>
      <c r="P3433">
        <f>VLOOKUP(D3433,CPI[],2,FALSE)</f>
        <v>163</v>
      </c>
      <c r="Q3433" s="5">
        <f>SUM(Movie[[#This Row],[gross]]*((VLOOKUP(2024,CPI[],2,FALSE))/Movie[[#This Row],[CPI numbers]]))</f>
        <v>458996.98711656441</v>
      </c>
      <c r="R3433" s="4">
        <f>IF(Movie[[#This Row],[budget]]=0,0,SUM((Movie[[#This Row],[gross]]-Movie[[#This Row],[budget]])/Movie[[#This Row],[budget]]))</f>
        <v>0</v>
      </c>
    </row>
    <row r="3434" spans="1:18" x14ac:dyDescent="0.3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 s="1">
        <v>895788</v>
      </c>
      <c r="N3434" t="s">
        <v>10610</v>
      </c>
      <c r="O3434">
        <v>117</v>
      </c>
      <c r="P3434">
        <f>VLOOKUP(D3434,CPI[],2,FALSE)</f>
        <v>163</v>
      </c>
      <c r="Q3434" s="5">
        <f>SUM(Movie[[#This Row],[gross]]*((VLOOKUP(2024,CPI[],2,FALSE))/Movie[[#This Row],[CPI numbers]]))</f>
        <v>1723979.727607362</v>
      </c>
      <c r="R3434" s="4">
        <f>IF(Movie[[#This Row],[budget]]=0,0,SUM((Movie[[#This Row],[gross]]-Movie[[#This Row],[budget]])/Movie[[#This Row],[budget]]))</f>
        <v>0</v>
      </c>
    </row>
    <row r="3435" spans="1:18" x14ac:dyDescent="0.3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 s="1">
        <v>104255</v>
      </c>
      <c r="N3435" t="s">
        <v>10615</v>
      </c>
      <c r="O3435">
        <v>98</v>
      </c>
      <c r="P3435">
        <f>VLOOKUP(D3435,CPI[],2,FALSE)</f>
        <v>163</v>
      </c>
      <c r="Q3435" s="5">
        <f>SUM(Movie[[#This Row],[gross]]*((VLOOKUP(2024,CPI[],2,FALSE))/Movie[[#This Row],[CPI numbers]]))</f>
        <v>200642.90490797546</v>
      </c>
      <c r="R3435" s="4">
        <f>IF(Movie[[#This Row],[budget]]=0,0,SUM((Movie[[#This Row],[gross]]-Movie[[#This Row],[budget]])/Movie[[#This Row],[budget]]))</f>
        <v>0</v>
      </c>
    </row>
    <row r="3436" spans="1:18" x14ac:dyDescent="0.3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 s="1">
        <v>60000000</v>
      </c>
      <c r="M3436" s="1">
        <v>12069719</v>
      </c>
      <c r="N3436" t="s">
        <v>8000</v>
      </c>
      <c r="O3436">
        <v>114</v>
      </c>
      <c r="P3436">
        <f>VLOOKUP(D3436,CPI[],2,FALSE)</f>
        <v>163</v>
      </c>
      <c r="Q3436" s="5">
        <f>SUM(Movie[[#This Row],[gross]]*((VLOOKUP(2024,CPI[],2,FALSE))/Movie[[#This Row],[CPI numbers]]))</f>
        <v>23228655.523312882</v>
      </c>
      <c r="R3436" s="4">
        <f>IF(Movie[[#This Row],[budget]]=0,0,SUM((Movie[[#This Row],[gross]]-Movie[[#This Row],[budget]])/Movie[[#This Row],[budget]]))</f>
        <v>-0.79883801666666665</v>
      </c>
    </row>
    <row r="3437" spans="1:18" x14ac:dyDescent="0.3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 s="1">
        <v>5000000</v>
      </c>
      <c r="M3437" s="1">
        <v>4714658</v>
      </c>
      <c r="N3437" t="s">
        <v>7571</v>
      </c>
      <c r="O3437">
        <v>100</v>
      </c>
      <c r="P3437">
        <f>VLOOKUP(D3437,CPI[],2,FALSE)</f>
        <v>163</v>
      </c>
      <c r="Q3437" s="5">
        <f>SUM(Movie[[#This Row],[gross]]*((VLOOKUP(2024,CPI[],2,FALSE))/Movie[[#This Row],[CPI numbers]]))</f>
        <v>9073547.3288343549</v>
      </c>
      <c r="R3437" s="4">
        <f>IF(Movie[[#This Row],[budget]]=0,0,SUM((Movie[[#This Row],[gross]]-Movie[[#This Row],[budget]])/Movie[[#This Row],[budget]]))</f>
        <v>-5.7068399999999998E-2</v>
      </c>
    </row>
    <row r="3438" spans="1:18" x14ac:dyDescent="0.3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 s="1">
        <v>5000000</v>
      </c>
      <c r="M3438" s="1">
        <v>2087471</v>
      </c>
      <c r="N3438" t="s">
        <v>5109</v>
      </c>
      <c r="O3438">
        <v>116</v>
      </c>
      <c r="P3438">
        <f>VLOOKUP(D3438,CPI[],2,FALSE)</f>
        <v>163</v>
      </c>
      <c r="Q3438" s="5">
        <f>SUM(Movie[[#This Row],[gross]]*((VLOOKUP(2024,CPI[],2,FALSE))/Movie[[#This Row],[CPI numbers]]))</f>
        <v>4017421.1822085888</v>
      </c>
      <c r="R3438" s="4">
        <f>IF(Movie[[#This Row],[budget]]=0,0,SUM((Movie[[#This Row],[gross]]-Movie[[#This Row],[budget]])/Movie[[#This Row],[budget]]))</f>
        <v>-0.58250579999999996</v>
      </c>
    </row>
    <row r="3439" spans="1:18" x14ac:dyDescent="0.3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 s="1">
        <v>7571115</v>
      </c>
      <c r="N3439" t="s">
        <v>10624</v>
      </c>
      <c r="O3439">
        <v>94</v>
      </c>
      <c r="P3439">
        <f>VLOOKUP(D3439,CPI[],2,FALSE)</f>
        <v>163</v>
      </c>
      <c r="Q3439" s="5">
        <f>SUM(Movie[[#This Row],[gross]]*((VLOOKUP(2024,CPI[],2,FALSE))/Movie[[#This Row],[CPI numbers]]))</f>
        <v>14570912.733128835</v>
      </c>
      <c r="R3439" s="4">
        <f>IF(Movie[[#This Row],[budget]]=0,0,SUM((Movie[[#This Row],[gross]]-Movie[[#This Row],[budget]])/Movie[[#This Row],[budget]]))</f>
        <v>0</v>
      </c>
    </row>
    <row r="3440" spans="1:18" x14ac:dyDescent="0.3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 s="1">
        <v>6000000</v>
      </c>
      <c r="M3440" s="1">
        <v>11710</v>
      </c>
      <c r="N3440" t="s">
        <v>10628</v>
      </c>
      <c r="O3440">
        <v>95</v>
      </c>
      <c r="P3440">
        <f>VLOOKUP(D3440,CPI[],2,FALSE)</f>
        <v>163</v>
      </c>
      <c r="Q3440" s="5">
        <f>SUM(Movie[[#This Row],[gross]]*((VLOOKUP(2024,CPI[],2,FALSE))/Movie[[#This Row],[CPI numbers]]))</f>
        <v>22536.361963190186</v>
      </c>
      <c r="R3440" s="4">
        <f>IF(Movie[[#This Row],[budget]]=0,0,SUM((Movie[[#This Row],[gross]]-Movie[[#This Row],[budget]])/Movie[[#This Row],[budget]]))</f>
        <v>-0.99804833333333332</v>
      </c>
    </row>
    <row r="3441" spans="1:18" x14ac:dyDescent="0.3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 s="1">
        <v>77910</v>
      </c>
      <c r="N3441" t="s">
        <v>10631</v>
      </c>
      <c r="O3441">
        <v>102</v>
      </c>
      <c r="P3441">
        <f>VLOOKUP(D3441,CPI[],2,FALSE)</f>
        <v>163</v>
      </c>
      <c r="Q3441" s="5">
        <f>SUM(Movie[[#This Row],[gross]]*((VLOOKUP(2024,CPI[],2,FALSE))/Movie[[#This Row],[CPI numbers]]))</f>
        <v>149940.90184049078</v>
      </c>
      <c r="R3441" s="4">
        <f>IF(Movie[[#This Row],[budget]]=0,0,SUM((Movie[[#This Row],[gross]]-Movie[[#This Row],[budget]])/Movie[[#This Row],[budget]]))</f>
        <v>0</v>
      </c>
    </row>
    <row r="3442" spans="1:18" x14ac:dyDescent="0.3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 s="1">
        <v>15000000</v>
      </c>
      <c r="M3442" s="1">
        <v>1808004</v>
      </c>
      <c r="N3442" t="s">
        <v>10634</v>
      </c>
      <c r="O3442">
        <v>122</v>
      </c>
      <c r="P3442">
        <f>VLOOKUP(D3442,CPI[],2,FALSE)</f>
        <v>163</v>
      </c>
      <c r="Q3442" s="5">
        <f>SUM(Movie[[#This Row],[gross]]*((VLOOKUP(2024,CPI[],2,FALSE))/Movie[[#This Row],[CPI numbers]]))</f>
        <v>3479575.7963190186</v>
      </c>
      <c r="R3442" s="4">
        <f>IF(Movie[[#This Row],[budget]]=0,0,SUM((Movie[[#This Row],[gross]]-Movie[[#This Row],[budget]])/Movie[[#This Row],[budget]]))</f>
        <v>-0.87946639999999998</v>
      </c>
    </row>
    <row r="3443" spans="1:18" x14ac:dyDescent="0.3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 s="1">
        <v>35000000</v>
      </c>
      <c r="M3443" s="1">
        <v>10493366</v>
      </c>
      <c r="N3443" t="s">
        <v>6531</v>
      </c>
      <c r="O3443">
        <v>91</v>
      </c>
      <c r="P3443">
        <f>VLOOKUP(D3443,CPI[],2,FALSE)</f>
        <v>163</v>
      </c>
      <c r="Q3443" s="5">
        <f>SUM(Movie[[#This Row],[gross]]*((VLOOKUP(2024,CPI[],2,FALSE))/Movie[[#This Row],[CPI numbers]]))</f>
        <v>20194901.314110428</v>
      </c>
      <c r="R3443" s="4">
        <f>IF(Movie[[#This Row],[budget]]=0,0,SUM((Movie[[#This Row],[gross]]-Movie[[#This Row],[budget]])/Movie[[#This Row],[budget]]))</f>
        <v>-0.70018954285714285</v>
      </c>
    </row>
    <row r="3444" spans="1:18" x14ac:dyDescent="0.3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  <c r="P3444">
        <f>VLOOKUP(D3444,CPI[],2,FALSE)</f>
        <v>163</v>
      </c>
      <c r="Q3444" s="5">
        <f>SUM(Movie[[#This Row],[gross]]*((VLOOKUP(2024,CPI[],2,FALSE))/Movie[[#This Row],[CPI numbers]]))</f>
        <v>0</v>
      </c>
      <c r="R3444" s="4">
        <f>IF(Movie[[#This Row],[budget]]=0,0,SUM((Movie[[#This Row],[gross]]-Movie[[#This Row],[budget]])/Movie[[#This Row],[budget]]))</f>
        <v>0</v>
      </c>
    </row>
    <row r="3445" spans="1:18" x14ac:dyDescent="0.3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 s="1">
        <v>63000000</v>
      </c>
      <c r="M3445" s="1">
        <v>466364845</v>
      </c>
      <c r="N3445" t="s">
        <v>23</v>
      </c>
      <c r="O3445">
        <v>136</v>
      </c>
      <c r="P3445">
        <f>VLOOKUP(D3445,CPI[],2,FALSE)</f>
        <v>166.6</v>
      </c>
      <c r="Q3445" s="5">
        <f>SUM(Movie[[#This Row],[gross]]*((VLOOKUP(2024,CPI[],2,FALSE))/Movie[[#This Row],[CPI numbers]]))</f>
        <v>878143168.52641058</v>
      </c>
      <c r="R3445" s="4">
        <f>IF(Movie[[#This Row],[budget]]=0,0,SUM((Movie[[#This Row],[gross]]-Movie[[#This Row],[budget]])/Movie[[#This Row],[budget]]))</f>
        <v>6.402616587301587</v>
      </c>
    </row>
    <row r="3446" spans="1:18" x14ac:dyDescent="0.3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 s="1">
        <v>63000000</v>
      </c>
      <c r="M3446" s="1">
        <v>101209702</v>
      </c>
      <c r="N3446" t="s">
        <v>9109</v>
      </c>
      <c r="O3446">
        <v>139</v>
      </c>
      <c r="P3446">
        <f>VLOOKUP(D3446,CPI[],2,FALSE)</f>
        <v>166.6</v>
      </c>
      <c r="Q3446" s="5">
        <f>SUM(Movie[[#This Row],[gross]]*((VLOOKUP(2024,CPI[],2,FALSE))/Movie[[#This Row],[CPI numbers]]))</f>
        <v>190573130.35654262</v>
      </c>
      <c r="R3446" s="4">
        <f>IF(Movie[[#This Row],[budget]]=0,0,SUM((Movie[[#This Row],[gross]]-Movie[[#This Row],[budget]])/Movie[[#This Row],[budget]]))</f>
        <v>0.6065032063492064</v>
      </c>
    </row>
    <row r="3447" spans="1:18" x14ac:dyDescent="0.3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 s="1">
        <v>40000000</v>
      </c>
      <c r="M3447" s="1">
        <v>128799509</v>
      </c>
      <c r="N3447" t="s">
        <v>3744</v>
      </c>
      <c r="O3447">
        <v>139</v>
      </c>
      <c r="P3447">
        <f>VLOOKUP(D3447,CPI[],2,FALSE)</f>
        <v>166.6</v>
      </c>
      <c r="Q3447" s="5">
        <f>SUM(Movie[[#This Row],[gross]]*((VLOOKUP(2024,CPI[],2,FALSE))/Movie[[#This Row],[CPI numbers]]))</f>
        <v>242523445.21788716</v>
      </c>
      <c r="R3447" s="4">
        <f>IF(Movie[[#This Row],[budget]]=0,0,SUM((Movie[[#This Row],[gross]]-Movie[[#This Row],[budget]])/Movie[[#This Row],[budget]]))</f>
        <v>2.2199877250000002</v>
      </c>
    </row>
    <row r="3448" spans="1:18" x14ac:dyDescent="0.3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 s="1">
        <v>65000000</v>
      </c>
      <c r="M3448" s="1">
        <v>162242684</v>
      </c>
      <c r="N3448" t="s">
        <v>23</v>
      </c>
      <c r="O3448">
        <v>159</v>
      </c>
      <c r="P3448">
        <f>VLOOKUP(D3448,CPI[],2,FALSE)</f>
        <v>166.6</v>
      </c>
      <c r="Q3448" s="5">
        <f>SUM(Movie[[#This Row],[gross]]*((VLOOKUP(2024,CPI[],2,FALSE))/Movie[[#This Row],[CPI numbers]]))</f>
        <v>305495377.97599041</v>
      </c>
      <c r="R3448" s="4">
        <f>IF(Movie[[#This Row],[budget]]=0,0,SUM((Movie[[#This Row],[gross]]-Movie[[#This Row],[budget]])/Movie[[#This Row],[budget]]))</f>
        <v>1.4960412923076922</v>
      </c>
    </row>
    <row r="3449" spans="1:18" x14ac:dyDescent="0.3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 s="1">
        <v>80000000</v>
      </c>
      <c r="M3449" s="1">
        <v>415933406</v>
      </c>
      <c r="N3449" t="s">
        <v>61</v>
      </c>
      <c r="O3449">
        <v>124</v>
      </c>
      <c r="P3449">
        <f>VLOOKUP(D3449,CPI[],2,FALSE)</f>
        <v>166.6</v>
      </c>
      <c r="Q3449" s="5">
        <f>SUM(Movie[[#This Row],[gross]]*((VLOOKUP(2024,CPI[],2,FALSE))/Movie[[#This Row],[CPI numbers]]))</f>
        <v>783183130.02521014</v>
      </c>
      <c r="R3449" s="4">
        <f>IF(Movie[[#This Row],[budget]]=0,0,SUM((Movie[[#This Row],[gross]]-Movie[[#This Row],[budget]])/Movie[[#This Row],[budget]]))</f>
        <v>4.1991675749999997</v>
      </c>
    </row>
    <row r="3450" spans="1:18" x14ac:dyDescent="0.3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 s="1">
        <v>11000000</v>
      </c>
      <c r="M3450" s="1">
        <v>235483004</v>
      </c>
      <c r="N3450" t="s">
        <v>61</v>
      </c>
      <c r="O3450">
        <v>95</v>
      </c>
      <c r="P3450">
        <f>VLOOKUP(D3450,CPI[],2,FALSE)</f>
        <v>166.6</v>
      </c>
      <c r="Q3450" s="5">
        <f>SUM(Movie[[#This Row],[gross]]*((VLOOKUP(2024,CPI[],2,FALSE))/Movie[[#This Row],[CPI numbers]]))</f>
        <v>443403471.517407</v>
      </c>
      <c r="R3450" s="4">
        <f>IF(Movie[[#This Row],[budget]]=0,0,SUM((Movie[[#This Row],[gross]]-Movie[[#This Row],[budget]])/Movie[[#This Row],[budget]]))</f>
        <v>20.40754581818182</v>
      </c>
    </row>
    <row r="3451" spans="1:18" x14ac:dyDescent="0.3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 s="1">
        <v>60000000</v>
      </c>
      <c r="M3451" s="1">
        <v>286801374</v>
      </c>
      <c r="N3451" t="s">
        <v>5109</v>
      </c>
      <c r="O3451">
        <v>189</v>
      </c>
      <c r="P3451">
        <f>VLOOKUP(D3451,CPI[],2,FALSE)</f>
        <v>166.6</v>
      </c>
      <c r="Q3451" s="5">
        <f>SUM(Movie[[#This Row],[gross]]*((VLOOKUP(2024,CPI[],2,FALSE))/Movie[[#This Row],[CPI numbers]]))</f>
        <v>540033559.56662667</v>
      </c>
      <c r="R3451" s="4">
        <f>IF(Movie[[#This Row],[budget]]=0,0,SUM((Movie[[#This Row],[gross]]-Movie[[#This Row],[budget]])/Movie[[#This Row],[budget]]))</f>
        <v>3.7800229000000001</v>
      </c>
    </row>
    <row r="3452" spans="1:18" x14ac:dyDescent="0.3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 s="1">
        <v>15000000</v>
      </c>
      <c r="M3452" s="1">
        <v>356296601</v>
      </c>
      <c r="N3452" t="s">
        <v>9686</v>
      </c>
      <c r="O3452">
        <v>122</v>
      </c>
      <c r="P3452">
        <f>VLOOKUP(D3452,CPI[],2,FALSE)</f>
        <v>166.6</v>
      </c>
      <c r="Q3452" s="5">
        <f>SUM(Movie[[#This Row],[gross]]*((VLOOKUP(2024,CPI[],2,FALSE))/Movie[[#This Row],[CPI numbers]]))</f>
        <v>670889818.32953179</v>
      </c>
      <c r="R3452" s="4">
        <f>IF(Movie[[#This Row],[budget]]=0,0,SUM((Movie[[#This Row],[gross]]-Movie[[#This Row],[budget]])/Movie[[#This Row],[budget]]))</f>
        <v>22.753106733333333</v>
      </c>
    </row>
    <row r="3453" spans="1:18" x14ac:dyDescent="0.3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 s="1">
        <v>115000000</v>
      </c>
      <c r="M3453" s="1">
        <v>1027082707</v>
      </c>
      <c r="N3453" t="s">
        <v>39</v>
      </c>
      <c r="O3453">
        <v>136</v>
      </c>
      <c r="P3453">
        <f>VLOOKUP(D3453,CPI[],2,FALSE)</f>
        <v>166.6</v>
      </c>
      <c r="Q3453" s="5">
        <f>SUM(Movie[[#This Row],[gross]]*((VLOOKUP(2024,CPI[],2,FALSE))/Movie[[#This Row],[CPI numbers]]))</f>
        <v>1933948650.5756304</v>
      </c>
      <c r="R3453" s="4">
        <f>IF(Movie[[#This Row],[budget]]=0,0,SUM((Movie[[#This Row],[gross]]-Movie[[#This Row],[budget]])/Movie[[#This Row],[budget]]))</f>
        <v>7.9311539739130437</v>
      </c>
    </row>
    <row r="3454" spans="1:18" x14ac:dyDescent="0.3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 s="1">
        <v>30000000</v>
      </c>
      <c r="M3454" s="1">
        <v>53478579</v>
      </c>
      <c r="N3454" t="s">
        <v>2092</v>
      </c>
      <c r="O3454">
        <v>97</v>
      </c>
      <c r="P3454">
        <f>VLOOKUP(D3454,CPI[],2,FALSE)</f>
        <v>166.6</v>
      </c>
      <c r="Q3454" s="5">
        <f>SUM(Movie[[#This Row],[gross]]*((VLOOKUP(2024,CPI[],2,FALSE))/Movie[[#This Row],[CPI numbers]]))</f>
        <v>100697660.4579832</v>
      </c>
      <c r="R3454" s="4">
        <f>IF(Movie[[#This Row],[budget]]=0,0,SUM((Movie[[#This Row],[gross]]-Movie[[#This Row],[budget]])/Movie[[#This Row],[budget]]))</f>
        <v>0.78261930000000002</v>
      </c>
    </row>
    <row r="3455" spans="1:18" x14ac:dyDescent="0.3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 s="1">
        <v>40000000</v>
      </c>
      <c r="M3455" s="1">
        <v>672806292</v>
      </c>
      <c r="N3455" t="s">
        <v>5721</v>
      </c>
      <c r="O3455">
        <v>107</v>
      </c>
      <c r="P3455">
        <f>VLOOKUP(D3455,CPI[],2,FALSE)</f>
        <v>166.6</v>
      </c>
      <c r="Q3455" s="5">
        <f>SUM(Movie[[#This Row],[gross]]*((VLOOKUP(2024,CPI[],2,FALSE))/Movie[[#This Row],[CPI numbers]]))</f>
        <v>1266862747.9015608</v>
      </c>
      <c r="R3455" s="4">
        <f>IF(Movie[[#This Row],[budget]]=0,0,SUM((Movie[[#This Row],[gross]]-Movie[[#This Row],[budget]])/Movie[[#This Row],[budget]]))</f>
        <v>15.8201573</v>
      </c>
    </row>
    <row r="3456" spans="1:18" x14ac:dyDescent="0.3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 s="1">
        <v>33000000</v>
      </c>
      <c r="M3456" s="1">
        <v>312016928</v>
      </c>
      <c r="N3456" t="s">
        <v>2026</v>
      </c>
      <c r="O3456">
        <v>95</v>
      </c>
      <c r="P3456">
        <f>VLOOKUP(D3456,CPI[],2,FALSE)</f>
        <v>166.6</v>
      </c>
      <c r="Q3456" s="5">
        <f>SUM(Movie[[#This Row],[gross]]*((VLOOKUP(2024,CPI[],2,FALSE))/Movie[[#This Row],[CPI numbers]]))</f>
        <v>587513267.18847537</v>
      </c>
      <c r="R3456" s="4">
        <f>IF(Movie[[#This Row],[budget]]=0,0,SUM((Movie[[#This Row],[gross]]-Movie[[#This Row],[budget]])/Movie[[#This Row],[budget]]))</f>
        <v>8.4550584242424236</v>
      </c>
    </row>
    <row r="3457" spans="1:18" x14ac:dyDescent="0.3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 s="1">
        <v>10000000</v>
      </c>
      <c r="M3457" s="1">
        <v>10828256</v>
      </c>
      <c r="N3457" t="s">
        <v>180</v>
      </c>
      <c r="O3457">
        <v>89</v>
      </c>
      <c r="P3457">
        <f>VLOOKUP(D3457,CPI[],2,FALSE)</f>
        <v>166.6</v>
      </c>
      <c r="Q3457" s="5">
        <f>SUM(Movie[[#This Row],[gross]]*((VLOOKUP(2024,CPI[],2,FALSE))/Movie[[#This Row],[CPI numbers]]))</f>
        <v>20389099.082833134</v>
      </c>
      <c r="R3457" s="4">
        <f>IF(Movie[[#This Row],[budget]]=0,0,SUM((Movie[[#This Row],[gross]]-Movie[[#This Row],[budget]])/Movie[[#This Row],[budget]]))</f>
        <v>8.2825599999999999E-2</v>
      </c>
    </row>
    <row r="3458" spans="1:18" x14ac:dyDescent="0.3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 s="1">
        <v>45000000</v>
      </c>
      <c r="M3458" s="1">
        <v>90683916</v>
      </c>
      <c r="N3458" t="s">
        <v>9686</v>
      </c>
      <c r="O3458">
        <v>102</v>
      </c>
      <c r="P3458">
        <f>VLOOKUP(D3458,CPI[],2,FALSE)</f>
        <v>166.6</v>
      </c>
      <c r="Q3458" s="5">
        <f>SUM(Movie[[#This Row],[gross]]*((VLOOKUP(2024,CPI[],2,FALSE))/Movie[[#This Row],[CPI numbers]]))</f>
        <v>170753568.12244898</v>
      </c>
      <c r="R3458" s="4">
        <f>IF(Movie[[#This Row],[budget]]=0,0,SUM((Movie[[#This Row],[gross]]-Movie[[#This Row],[budget]])/Movie[[#This Row],[budget]]))</f>
        <v>1.0151981333333333</v>
      </c>
    </row>
    <row r="3459" spans="1:18" x14ac:dyDescent="0.3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 s="1">
        <v>42000000</v>
      </c>
      <c r="M3459" s="1">
        <v>363889678</v>
      </c>
      <c r="N3459" t="s">
        <v>7571</v>
      </c>
      <c r="O3459">
        <v>124</v>
      </c>
      <c r="P3459">
        <f>VLOOKUP(D3459,CPI[],2,FALSE)</f>
        <v>166.6</v>
      </c>
      <c r="Q3459" s="5">
        <f>SUM(Movie[[#This Row],[gross]]*((VLOOKUP(2024,CPI[],2,FALSE))/Movie[[#This Row],[CPI numbers]]))</f>
        <v>685187226.82232893</v>
      </c>
      <c r="R3459" s="4">
        <f>IF(Movie[[#This Row],[budget]]=0,0,SUM((Movie[[#This Row],[gross]]-Movie[[#This Row],[budget]])/Movie[[#This Row],[budget]]))</f>
        <v>7.6640399523809526</v>
      </c>
    </row>
    <row r="3460" spans="1:18" x14ac:dyDescent="0.3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 s="1">
        <v>10500000</v>
      </c>
      <c r="M3460" s="1">
        <v>76347426</v>
      </c>
      <c r="N3460" t="s">
        <v>31</v>
      </c>
      <c r="O3460">
        <v>97</v>
      </c>
      <c r="P3460">
        <f>VLOOKUP(D3460,CPI[],2,FALSE)</f>
        <v>166.6</v>
      </c>
      <c r="Q3460" s="5">
        <f>SUM(Movie[[#This Row],[gross]]*((VLOOKUP(2024,CPI[],2,FALSE))/Movie[[#This Row],[CPI numbers]]))</f>
        <v>143758628.66866747</v>
      </c>
      <c r="R3460" s="4">
        <f>IF(Movie[[#This Row],[budget]]=0,0,SUM((Movie[[#This Row],[gross]]-Movie[[#This Row],[budget]])/Movie[[#This Row],[budget]]))</f>
        <v>6.2711834285714287</v>
      </c>
    </row>
    <row r="3461" spans="1:18" x14ac:dyDescent="0.3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 s="1">
        <v>60000</v>
      </c>
      <c r="M3461" s="1">
        <v>248639099</v>
      </c>
      <c r="N3461" t="s">
        <v>10684</v>
      </c>
      <c r="O3461">
        <v>81</v>
      </c>
      <c r="P3461">
        <f>VLOOKUP(D3461,CPI[],2,FALSE)</f>
        <v>166.6</v>
      </c>
      <c r="Q3461" s="5">
        <f>SUM(Movie[[#This Row],[gross]]*((VLOOKUP(2024,CPI[],2,FALSE))/Movie[[#This Row],[CPI numbers]]))</f>
        <v>468175782.45078033</v>
      </c>
      <c r="R3461" s="4">
        <f>IF(Movie[[#This Row],[budget]]=0,0,SUM((Movie[[#This Row],[gross]]-Movie[[#This Row],[budget]])/Movie[[#This Row],[budget]]))</f>
        <v>4142.9849833333337</v>
      </c>
    </row>
    <row r="3462" spans="1:18" x14ac:dyDescent="0.3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 s="1">
        <v>9000000</v>
      </c>
      <c r="M3462" s="1">
        <v>10410044</v>
      </c>
      <c r="N3462" t="s">
        <v>6790</v>
      </c>
      <c r="O3462">
        <v>97</v>
      </c>
      <c r="P3462">
        <f>VLOOKUP(D3462,CPI[],2,FALSE)</f>
        <v>166.6</v>
      </c>
      <c r="Q3462" s="5">
        <f>SUM(Movie[[#This Row],[gross]]*((VLOOKUP(2024,CPI[],2,FALSE))/Movie[[#This Row],[CPI numbers]]))</f>
        <v>19601625.466986794</v>
      </c>
      <c r="R3462" s="4">
        <f>IF(Movie[[#This Row],[budget]]=0,0,SUM((Movie[[#This Row],[gross]]-Movie[[#This Row],[budget]])/Movie[[#This Row],[budget]]))</f>
        <v>0.15667155555555556</v>
      </c>
    </row>
    <row r="3463" spans="1:18" x14ac:dyDescent="0.3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 s="1">
        <v>37000000</v>
      </c>
      <c r="M3463" s="1">
        <v>48451803</v>
      </c>
      <c r="N3463" t="s">
        <v>10691</v>
      </c>
      <c r="O3463">
        <v>188</v>
      </c>
      <c r="P3463">
        <f>VLOOKUP(D3463,CPI[],2,FALSE)</f>
        <v>166.6</v>
      </c>
      <c r="Q3463" s="5">
        <f>SUM(Movie[[#This Row],[gross]]*((VLOOKUP(2024,CPI[],2,FALSE))/Movie[[#This Row],[CPI numbers]]))</f>
        <v>91232476.597238898</v>
      </c>
      <c r="R3463" s="4">
        <f>IF(Movie[[#This Row],[budget]]=0,0,SUM((Movie[[#This Row],[gross]]-Movie[[#This Row],[budget]])/Movie[[#This Row],[budget]]))</f>
        <v>0.30950818918918921</v>
      </c>
    </row>
    <row r="3464" spans="1:18" x14ac:dyDescent="0.3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 s="1">
        <v>40000000</v>
      </c>
      <c r="M3464" s="1">
        <v>48350205</v>
      </c>
      <c r="N3464" t="s">
        <v>31</v>
      </c>
      <c r="O3464">
        <v>127</v>
      </c>
      <c r="P3464">
        <f>VLOOKUP(D3464,CPI[],2,FALSE)</f>
        <v>166.6</v>
      </c>
      <c r="Q3464" s="5">
        <f>SUM(Movie[[#This Row],[gross]]*((VLOOKUP(2024,CPI[],2,FALSE))/Movie[[#This Row],[CPI numbers]]))</f>
        <v>91041172.319927976</v>
      </c>
      <c r="R3464" s="4">
        <f>IF(Movie[[#This Row],[budget]]=0,0,SUM((Movie[[#This Row],[gross]]-Movie[[#This Row],[budget]])/Movie[[#This Row],[budget]]))</f>
        <v>0.20875512500000001</v>
      </c>
    </row>
    <row r="3465" spans="1:18" x14ac:dyDescent="0.3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 s="1">
        <v>133000000</v>
      </c>
      <c r="M3465" s="1">
        <v>300135367</v>
      </c>
      <c r="N3465" t="s">
        <v>31</v>
      </c>
      <c r="O3465">
        <v>84</v>
      </c>
      <c r="P3465">
        <f>VLOOKUP(D3465,CPI[],2,FALSE)</f>
        <v>166.6</v>
      </c>
      <c r="Q3465" s="5">
        <f>SUM(Movie[[#This Row],[gross]]*((VLOOKUP(2024,CPI[],2,FALSE))/Movie[[#This Row],[CPI numbers]]))</f>
        <v>565140844.1050421</v>
      </c>
      <c r="R3465" s="4">
        <f>IF(Movie[[#This Row],[budget]]=0,0,SUM((Movie[[#This Row],[gross]]-Movie[[#This Row],[budget]])/Movie[[#This Row],[budget]]))</f>
        <v>1.2566568947368422</v>
      </c>
    </row>
    <row r="3466" spans="1:18" x14ac:dyDescent="0.3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 s="1">
        <v>60000000</v>
      </c>
      <c r="M3466" s="1">
        <v>164648142</v>
      </c>
      <c r="N3466" t="s">
        <v>23</v>
      </c>
      <c r="O3466">
        <v>105</v>
      </c>
      <c r="P3466">
        <f>VLOOKUP(D3466,CPI[],2,FALSE)</f>
        <v>166.6</v>
      </c>
      <c r="Q3466" s="5">
        <f>SUM(Movie[[#This Row],[gross]]*((VLOOKUP(2024,CPI[],2,FALSE))/Movie[[#This Row],[CPI numbers]]))</f>
        <v>310024742.76950783</v>
      </c>
      <c r="R3466" s="4">
        <f>IF(Movie[[#This Row],[budget]]=0,0,SUM((Movie[[#This Row],[gross]]-Movie[[#This Row],[budget]])/Movie[[#This Row],[budget]]))</f>
        <v>1.7441357</v>
      </c>
    </row>
    <row r="3467" spans="1:18" x14ac:dyDescent="0.3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 s="1">
        <v>6000000</v>
      </c>
      <c r="M3467" s="1">
        <v>30471</v>
      </c>
      <c r="N3467" t="s">
        <v>10705</v>
      </c>
      <c r="O3467">
        <v>108</v>
      </c>
      <c r="P3467">
        <f>VLOOKUP(D3467,CPI[],2,FALSE)</f>
        <v>166.6</v>
      </c>
      <c r="Q3467" s="5">
        <f>SUM(Movie[[#This Row],[gross]]*((VLOOKUP(2024,CPI[],2,FALSE))/Movie[[#This Row],[CPI numbers]]))</f>
        <v>57375.466386554624</v>
      </c>
      <c r="R3467" s="4">
        <f>IF(Movie[[#This Row],[budget]]=0,0,SUM((Movie[[#This Row],[gross]]-Movie[[#This Row],[budget]])/Movie[[#This Row],[budget]]))</f>
        <v>-0.99492150000000001</v>
      </c>
    </row>
    <row r="3468" spans="1:18" x14ac:dyDescent="0.3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 s="1">
        <v>16000000</v>
      </c>
      <c r="M3468" s="1">
        <v>54294169</v>
      </c>
      <c r="N3468" t="s">
        <v>10709</v>
      </c>
      <c r="O3468">
        <v>106</v>
      </c>
      <c r="P3468">
        <f>VLOOKUP(D3468,CPI[],2,FALSE)</f>
        <v>166.6</v>
      </c>
      <c r="Q3468" s="5">
        <f>SUM(Movie[[#This Row],[gross]]*((VLOOKUP(2024,CPI[],2,FALSE))/Movie[[#This Row],[CPI numbers]]))</f>
        <v>102233378.24309725</v>
      </c>
      <c r="R3468" s="4">
        <f>IF(Movie[[#This Row],[budget]]=0,0,SUM((Movie[[#This Row],[gross]]-Movie[[#This Row],[budget]])/Movie[[#This Row],[budget]]))</f>
        <v>2.3933855624999998</v>
      </c>
    </row>
    <row r="3469" spans="1:18" x14ac:dyDescent="0.3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 s="1">
        <v>10000000</v>
      </c>
      <c r="M3469" s="1">
        <v>103166989</v>
      </c>
      <c r="N3469" t="s">
        <v>3744</v>
      </c>
      <c r="O3469">
        <v>95</v>
      </c>
      <c r="P3469">
        <f>VLOOKUP(D3469,CPI[],2,FALSE)</f>
        <v>166.6</v>
      </c>
      <c r="Q3469" s="5">
        <f>SUM(Movie[[#This Row],[gross]]*((VLOOKUP(2024,CPI[],2,FALSE))/Movie[[#This Row],[CPI numbers]]))</f>
        <v>194258610.13985595</v>
      </c>
      <c r="R3469" s="4">
        <f>IF(Movie[[#This Row],[budget]]=0,0,SUM((Movie[[#This Row],[gross]]-Movie[[#This Row],[budget]])/Movie[[#This Row],[budget]]))</f>
        <v>9.3166989000000004</v>
      </c>
    </row>
    <row r="3470" spans="1:18" x14ac:dyDescent="0.3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 s="1">
        <v>100000000</v>
      </c>
      <c r="M3470" s="1">
        <v>206071502</v>
      </c>
      <c r="N3470" t="s">
        <v>44</v>
      </c>
      <c r="O3470">
        <v>105</v>
      </c>
      <c r="P3470">
        <f>VLOOKUP(D3470,CPI[],2,FALSE)</f>
        <v>166.6</v>
      </c>
      <c r="Q3470" s="5">
        <f>SUM(Movie[[#This Row],[gross]]*((VLOOKUP(2024,CPI[],2,FALSE))/Movie[[#This Row],[CPI numbers]]))</f>
        <v>388022990.26050425</v>
      </c>
      <c r="R3470" s="4">
        <f>IF(Movie[[#This Row],[budget]]=0,0,SUM((Movie[[#This Row],[gross]]-Movie[[#This Row],[budget]])/Movie[[#This Row],[budget]]))</f>
        <v>1.06071502</v>
      </c>
    </row>
    <row r="3471" spans="1:18" x14ac:dyDescent="0.3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 s="1">
        <v>35000000</v>
      </c>
      <c r="M3471" s="1">
        <v>56870414</v>
      </c>
      <c r="N3471" t="s">
        <v>9109</v>
      </c>
      <c r="O3471">
        <v>82</v>
      </c>
      <c r="P3471">
        <f>VLOOKUP(D3471,CPI[],2,FALSE)</f>
        <v>166.6</v>
      </c>
      <c r="Q3471" s="5">
        <f>SUM(Movie[[#This Row],[gross]]*((VLOOKUP(2024,CPI[],2,FALSE))/Movie[[#This Row],[CPI numbers]]))</f>
        <v>107084326.96158464</v>
      </c>
      <c r="R3471" s="4">
        <f>IF(Movie[[#This Row],[budget]]=0,0,SUM((Movie[[#This Row],[gross]]-Movie[[#This Row],[budget]])/Movie[[#This Row],[budget]]))</f>
        <v>0.62486897142857145</v>
      </c>
    </row>
    <row r="3472" spans="1:18" x14ac:dyDescent="0.3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 s="1">
        <v>90000000</v>
      </c>
      <c r="M3472" s="1">
        <v>497375381</v>
      </c>
      <c r="N3472" t="s">
        <v>10118</v>
      </c>
      <c r="O3472">
        <v>92</v>
      </c>
      <c r="P3472">
        <f>VLOOKUP(D3472,CPI[],2,FALSE)</f>
        <v>166.6</v>
      </c>
      <c r="Q3472" s="5">
        <f>SUM(Movie[[#This Row],[gross]]*((VLOOKUP(2024,CPI[],2,FALSE))/Movie[[#This Row],[CPI numbers]]))</f>
        <v>936534555.94057631</v>
      </c>
      <c r="R3472" s="4">
        <f>IF(Movie[[#This Row],[budget]]=0,0,SUM((Movie[[#This Row],[gross]]-Movie[[#This Row],[budget]])/Movie[[#This Row],[budget]]))</f>
        <v>4.5263931222222222</v>
      </c>
    </row>
    <row r="3473" spans="1:18" x14ac:dyDescent="0.3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 s="1">
        <v>10000000</v>
      </c>
      <c r="M3473" s="1">
        <v>31429330</v>
      </c>
      <c r="N3473" t="s">
        <v>7972</v>
      </c>
      <c r="O3473">
        <v>130</v>
      </c>
      <c r="P3473">
        <f>VLOOKUP(D3473,CPI[],2,FALSE)</f>
        <v>166.6</v>
      </c>
      <c r="Q3473" s="5">
        <f>SUM(Movie[[#This Row],[gross]]*((VLOOKUP(2024,CPI[],2,FALSE))/Movie[[#This Row],[CPI numbers]]))</f>
        <v>59179956.908763506</v>
      </c>
      <c r="R3473" s="4">
        <f>IF(Movie[[#This Row],[budget]]=0,0,SUM((Movie[[#This Row],[gross]]-Movie[[#This Row],[budget]])/Movie[[#This Row],[budget]]))</f>
        <v>2.1429330000000002</v>
      </c>
    </row>
    <row r="3474" spans="1:18" x14ac:dyDescent="0.3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 s="1">
        <v>130000000</v>
      </c>
      <c r="M3474" s="1">
        <v>448191819</v>
      </c>
      <c r="N3474" t="s">
        <v>1724</v>
      </c>
      <c r="O3474">
        <v>88</v>
      </c>
      <c r="P3474">
        <f>VLOOKUP(D3474,CPI[],2,FALSE)</f>
        <v>166.6</v>
      </c>
      <c r="Q3474" s="5">
        <f>SUM(Movie[[#This Row],[gross]]*((VLOOKUP(2024,CPI[],2,FALSE))/Movie[[#This Row],[CPI numbers]]))</f>
        <v>843924211.40636253</v>
      </c>
      <c r="R3474" s="4">
        <f>IF(Movie[[#This Row],[budget]]=0,0,SUM((Movie[[#This Row],[gross]]-Movie[[#This Row],[budget]])/Movie[[#This Row],[budget]]))</f>
        <v>2.4476293769230768</v>
      </c>
    </row>
    <row r="3475" spans="1:18" x14ac:dyDescent="0.3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 s="1">
        <v>25000000</v>
      </c>
      <c r="M3475" s="1">
        <v>14902041</v>
      </c>
      <c r="N3475" t="s">
        <v>10727</v>
      </c>
      <c r="O3475">
        <v>103</v>
      </c>
      <c r="P3475">
        <f>VLOOKUP(D3475,CPI[],2,FALSE)</f>
        <v>166.6</v>
      </c>
      <c r="Q3475" s="5">
        <f>SUM(Movie[[#This Row],[gross]]*((VLOOKUP(2024,CPI[],2,FALSE))/Movie[[#This Row],[CPI numbers]]))</f>
        <v>28059845.508403365</v>
      </c>
      <c r="R3475" s="4">
        <f>IF(Movie[[#This Row],[budget]]=0,0,SUM((Movie[[#This Row],[gross]]-Movie[[#This Row],[budget]])/Movie[[#This Row],[budget]]))</f>
        <v>-0.40391835999999998</v>
      </c>
    </row>
    <row r="3476" spans="1:18" x14ac:dyDescent="0.3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 s="1">
        <v>13000000</v>
      </c>
      <c r="M3476" s="1">
        <v>23106667</v>
      </c>
      <c r="N3476" t="s">
        <v>10732</v>
      </c>
      <c r="O3476">
        <v>113</v>
      </c>
      <c r="P3476">
        <f>VLOOKUP(D3476,CPI[],2,FALSE)</f>
        <v>166.6</v>
      </c>
      <c r="Q3476" s="5">
        <f>SUM(Movie[[#This Row],[gross]]*((VLOOKUP(2024,CPI[],2,FALSE))/Movie[[#This Row],[CPI numbers]]))</f>
        <v>43508772.136254504</v>
      </c>
      <c r="R3476" s="4">
        <f>IF(Movie[[#This Row],[budget]]=0,0,SUM((Movie[[#This Row],[gross]]-Movie[[#This Row],[budget]])/Movie[[#This Row],[budget]]))</f>
        <v>0.77743592307692311</v>
      </c>
    </row>
    <row r="3477" spans="1:18" x14ac:dyDescent="0.3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 s="1">
        <v>70000000</v>
      </c>
      <c r="M3477" s="1">
        <v>23180087</v>
      </c>
      <c r="N3477" t="s">
        <v>23</v>
      </c>
      <c r="O3477">
        <v>86</v>
      </c>
      <c r="P3477">
        <f>VLOOKUP(D3477,CPI[],2,FALSE)</f>
        <v>166.6</v>
      </c>
      <c r="Q3477" s="5">
        <f>SUM(Movie[[#This Row],[gross]]*((VLOOKUP(2024,CPI[],2,FALSE))/Movie[[#This Row],[CPI numbers]]))</f>
        <v>43647018.558823533</v>
      </c>
      <c r="R3477" s="4">
        <f>IF(Movie[[#This Row],[budget]]=0,0,SUM((Movie[[#This Row],[gross]]-Movie[[#This Row],[budget]])/Movie[[#This Row],[budget]]))</f>
        <v>-0.66885589999999995</v>
      </c>
    </row>
    <row r="3478" spans="1:18" x14ac:dyDescent="0.3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 s="1">
        <v>135000000</v>
      </c>
      <c r="M3478" s="1">
        <v>361832400</v>
      </c>
      <c r="N3478" t="s">
        <v>5144</v>
      </c>
      <c r="O3478">
        <v>128</v>
      </c>
      <c r="P3478">
        <f>VLOOKUP(D3478,CPI[],2,FALSE)</f>
        <v>166.6</v>
      </c>
      <c r="Q3478" s="5">
        <f>SUM(Movie[[#This Row],[gross]]*((VLOOKUP(2024,CPI[],2,FALSE))/Movie[[#This Row],[CPI numbers]]))</f>
        <v>681313468.667467</v>
      </c>
      <c r="R3478" s="4">
        <f>IF(Movie[[#This Row],[budget]]=0,0,SUM((Movie[[#This Row],[gross]]-Movie[[#This Row],[budget]])/Movie[[#This Row],[budget]]))</f>
        <v>1.68024</v>
      </c>
    </row>
    <row r="3479" spans="1:18" x14ac:dyDescent="0.3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 s="1">
        <v>1585642</v>
      </c>
      <c r="N3479" t="s">
        <v>3103</v>
      </c>
      <c r="O3479">
        <v>84</v>
      </c>
      <c r="P3479">
        <f>VLOOKUP(D3479,CPI[],2,FALSE)</f>
        <v>166.6</v>
      </c>
      <c r="Q3479" s="5">
        <f>SUM(Movie[[#This Row],[gross]]*((VLOOKUP(2024,CPI[],2,FALSE))/Movie[[#This Row],[CPI numbers]]))</f>
        <v>2985689.648259304</v>
      </c>
      <c r="R3479" s="4">
        <f>IF(Movie[[#This Row],[budget]]=0,0,SUM((Movie[[#This Row],[gross]]-Movie[[#This Row],[budget]])/Movie[[#This Row],[budget]]))</f>
        <v>0</v>
      </c>
    </row>
    <row r="3480" spans="1:18" x14ac:dyDescent="0.3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 s="1">
        <v>68000000</v>
      </c>
      <c r="M3480" s="1">
        <v>33461011</v>
      </c>
      <c r="N3480" t="s">
        <v>61</v>
      </c>
      <c r="O3480">
        <v>121</v>
      </c>
      <c r="P3480">
        <f>VLOOKUP(D3480,CPI[],2,FALSE)</f>
        <v>166.6</v>
      </c>
      <c r="Q3480" s="5">
        <f>SUM(Movie[[#This Row],[gross]]*((VLOOKUP(2024,CPI[],2,FALSE))/Movie[[#This Row],[CPI numbers]]))</f>
        <v>63005517.111044422</v>
      </c>
      <c r="R3480" s="4">
        <f>IF(Movie[[#This Row],[budget]]=0,0,SUM((Movie[[#This Row],[gross]]-Movie[[#This Row],[budget]])/Movie[[#This Row],[budget]]))</f>
        <v>-0.5079263088235294</v>
      </c>
    </row>
    <row r="3481" spans="1:18" x14ac:dyDescent="0.3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 s="1">
        <v>170000000</v>
      </c>
      <c r="M3481" s="1">
        <v>222104681</v>
      </c>
      <c r="N3481" t="s">
        <v>9417</v>
      </c>
      <c r="O3481">
        <v>106</v>
      </c>
      <c r="P3481">
        <f>VLOOKUP(D3481,CPI[],2,FALSE)</f>
        <v>166.6</v>
      </c>
      <c r="Q3481" s="5">
        <f>SUM(Movie[[#This Row],[gross]]*((VLOOKUP(2024,CPI[],2,FALSE))/Movie[[#This Row],[CPI numbers]]))</f>
        <v>418212715.66446579</v>
      </c>
      <c r="R3481" s="4">
        <f>IF(Movie[[#This Row],[budget]]=0,0,SUM((Movie[[#This Row],[gross]]-Movie[[#This Row],[budget]])/Movie[[#This Row],[budget]]))</f>
        <v>0.30649812352941175</v>
      </c>
    </row>
    <row r="3482" spans="1:18" x14ac:dyDescent="0.3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 s="1">
        <v>34200000</v>
      </c>
      <c r="M3482" s="1">
        <v>234801895</v>
      </c>
      <c r="N3482" t="s">
        <v>10748</v>
      </c>
      <c r="O3482">
        <v>93</v>
      </c>
      <c r="P3482">
        <f>VLOOKUP(D3482,CPI[],2,FALSE)</f>
        <v>166.6</v>
      </c>
      <c r="Q3482" s="5">
        <f>SUM(Movie[[#This Row],[gross]]*((VLOOKUP(2024,CPI[],2,FALSE))/Movie[[#This Row],[CPI numbers]]))</f>
        <v>442120975.15906364</v>
      </c>
      <c r="R3482" s="4">
        <f>IF(Movie[[#This Row],[budget]]=0,0,SUM((Movie[[#This Row],[gross]]-Movie[[#This Row],[budget]])/Movie[[#This Row],[budget]]))</f>
        <v>5.8655524853801166</v>
      </c>
    </row>
    <row r="3483" spans="1:18" x14ac:dyDescent="0.3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 s="1">
        <v>38000000</v>
      </c>
      <c r="M3483" s="1">
        <v>58401898</v>
      </c>
      <c r="N3483" t="s">
        <v>10585</v>
      </c>
      <c r="O3483">
        <v>133</v>
      </c>
      <c r="P3483">
        <f>VLOOKUP(D3483,CPI[],2,FALSE)</f>
        <v>166.6</v>
      </c>
      <c r="Q3483" s="5">
        <f>SUM(Movie[[#This Row],[gross]]*((VLOOKUP(2024,CPI[],2,FALSE))/Movie[[#This Row],[CPI numbers]]))</f>
        <v>109968039.63145259</v>
      </c>
      <c r="R3483" s="4">
        <f>IF(Movie[[#This Row],[budget]]=0,0,SUM((Movie[[#This Row],[gross]]-Movie[[#This Row],[budget]])/Movie[[#This Row],[budget]]))</f>
        <v>0.53689205263157891</v>
      </c>
    </row>
    <row r="3484" spans="1:18" x14ac:dyDescent="0.3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 s="1">
        <v>70000000</v>
      </c>
      <c r="M3484" s="1">
        <v>177841558</v>
      </c>
      <c r="N3484" t="s">
        <v>44</v>
      </c>
      <c r="O3484">
        <v>105</v>
      </c>
      <c r="P3484">
        <f>VLOOKUP(D3484,CPI[],2,FALSE)</f>
        <v>166.6</v>
      </c>
      <c r="Q3484" s="5">
        <f>SUM(Movie[[#This Row],[gross]]*((VLOOKUP(2024,CPI[],2,FALSE))/Movie[[#This Row],[CPI numbers]]))</f>
        <v>334867327.39855945</v>
      </c>
      <c r="R3484" s="4">
        <f>IF(Movie[[#This Row],[budget]]=0,0,SUM((Movie[[#This Row],[gross]]-Movie[[#This Row],[budget]])/Movie[[#This Row],[budget]]))</f>
        <v>1.5405936857142857</v>
      </c>
    </row>
    <row r="3485" spans="1:18" x14ac:dyDescent="0.3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 s="1">
        <v>90000000</v>
      </c>
      <c r="M3485" s="1">
        <v>60289912</v>
      </c>
      <c r="N3485" t="s">
        <v>2092</v>
      </c>
      <c r="O3485">
        <v>157</v>
      </c>
      <c r="P3485">
        <f>VLOOKUP(D3485,CPI[],2,FALSE)</f>
        <v>166.6</v>
      </c>
      <c r="Q3485" s="5">
        <f>SUM(Movie[[#This Row],[gross]]*((VLOOKUP(2024,CPI[],2,FALSE))/Movie[[#This Row],[CPI numbers]]))</f>
        <v>113523081.59903963</v>
      </c>
      <c r="R3485" s="4">
        <f>IF(Movie[[#This Row],[budget]]=0,0,SUM((Movie[[#This Row],[gross]]-Movie[[#This Row],[budget]])/Movie[[#This Row],[budget]]))</f>
        <v>-0.33011208888888888</v>
      </c>
    </row>
    <row r="3486" spans="1:18" x14ac:dyDescent="0.3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 s="1">
        <v>17000000</v>
      </c>
      <c r="M3486" s="1">
        <v>92938755</v>
      </c>
      <c r="N3486" t="s">
        <v>10761</v>
      </c>
      <c r="O3486">
        <v>88</v>
      </c>
      <c r="P3486">
        <f>VLOOKUP(D3486,CPI[],2,FALSE)</f>
        <v>166.6</v>
      </c>
      <c r="Q3486" s="5">
        <f>SUM(Movie[[#This Row],[gross]]*((VLOOKUP(2024,CPI[],2,FALSE))/Movie[[#This Row],[CPI numbers]]))</f>
        <v>174999324.39075631</v>
      </c>
      <c r="R3486" s="4">
        <f>IF(Movie[[#This Row],[budget]]=0,0,SUM((Movie[[#This Row],[gross]]-Movie[[#This Row],[budget]])/Movie[[#This Row],[budget]]))</f>
        <v>4.4669855882352945</v>
      </c>
    </row>
    <row r="3487" spans="1:18" x14ac:dyDescent="0.3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 s="1">
        <v>160000000</v>
      </c>
      <c r="M3487" s="1">
        <v>61698899</v>
      </c>
      <c r="N3487" t="s">
        <v>2092</v>
      </c>
      <c r="O3487">
        <v>102</v>
      </c>
      <c r="P3487">
        <f>VLOOKUP(D3487,CPI[],2,FALSE)</f>
        <v>166.6</v>
      </c>
      <c r="Q3487" s="5">
        <f>SUM(Movie[[#This Row],[gross]]*((VLOOKUP(2024,CPI[],2,FALSE))/Movie[[#This Row],[CPI numbers]]))</f>
        <v>116176138.15306123</v>
      </c>
      <c r="R3487" s="4">
        <f>IF(Movie[[#This Row],[budget]]=0,0,SUM((Movie[[#This Row],[gross]]-Movie[[#This Row],[budget]])/Movie[[#This Row],[budget]]))</f>
        <v>-0.61438188125000004</v>
      </c>
    </row>
    <row r="3488" spans="1:18" x14ac:dyDescent="0.3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 s="1">
        <v>80000000</v>
      </c>
      <c r="M3488" s="1">
        <v>73475268</v>
      </c>
      <c r="N3488" t="s">
        <v>4878</v>
      </c>
      <c r="O3488">
        <v>108</v>
      </c>
      <c r="P3488">
        <f>VLOOKUP(D3488,CPI[],2,FALSE)</f>
        <v>166.6</v>
      </c>
      <c r="Q3488" s="5">
        <f>SUM(Movie[[#This Row],[gross]]*((VLOOKUP(2024,CPI[],2,FALSE))/Movie[[#This Row],[CPI numbers]]))</f>
        <v>138350489.62545019</v>
      </c>
      <c r="R3488" s="4">
        <f>IF(Movie[[#This Row],[budget]]=0,0,SUM((Movie[[#This Row],[gross]]-Movie[[#This Row],[budget]])/Movie[[#This Row],[budget]]))</f>
        <v>-8.1559149999999997E-2</v>
      </c>
    </row>
    <row r="3489" spans="1:18" x14ac:dyDescent="0.3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 s="1">
        <v>100000000</v>
      </c>
      <c r="M3489" s="1">
        <v>211989043</v>
      </c>
      <c r="N3489" t="s">
        <v>6331</v>
      </c>
      <c r="O3489">
        <v>122</v>
      </c>
      <c r="P3489">
        <f>VLOOKUP(D3489,CPI[],2,FALSE)</f>
        <v>166.6</v>
      </c>
      <c r="Q3489" s="5">
        <f>SUM(Movie[[#This Row],[gross]]*((VLOOKUP(2024,CPI[],2,FALSE))/Movie[[#This Row],[CPI numbers]]))</f>
        <v>399165442.91176474</v>
      </c>
      <c r="R3489" s="4">
        <f>IF(Movie[[#This Row],[budget]]=0,0,SUM((Movie[[#This Row],[gross]]-Movie[[#This Row],[budget]])/Movie[[#This Row],[budget]]))</f>
        <v>1.1198904300000001</v>
      </c>
    </row>
    <row r="3490" spans="1:18" x14ac:dyDescent="0.3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 s="1">
        <v>48000000</v>
      </c>
      <c r="M3490" s="1">
        <v>124305181</v>
      </c>
      <c r="N3490" t="s">
        <v>80</v>
      </c>
      <c r="O3490">
        <v>113</v>
      </c>
      <c r="P3490">
        <f>VLOOKUP(D3490,CPI[],2,FALSE)</f>
        <v>166.6</v>
      </c>
      <c r="Q3490" s="5">
        <f>SUM(Movie[[#This Row],[gross]]*((VLOOKUP(2024,CPI[],2,FALSE))/Movie[[#This Row],[CPI numbers]]))</f>
        <v>234060836.01260504</v>
      </c>
      <c r="R3490" s="4">
        <f>IF(Movie[[#This Row],[budget]]=0,0,SUM((Movie[[#This Row],[gross]]-Movie[[#This Row],[budget]])/Movie[[#This Row],[budget]]))</f>
        <v>1.5896912708333333</v>
      </c>
    </row>
    <row r="3491" spans="1:18" x14ac:dyDescent="0.3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 s="1">
        <v>15000000</v>
      </c>
      <c r="M3491" s="1">
        <v>10571408</v>
      </c>
      <c r="N3491" t="s">
        <v>2026</v>
      </c>
      <c r="O3491">
        <v>97</v>
      </c>
      <c r="P3491">
        <f>VLOOKUP(D3491,CPI[],2,FALSE)</f>
        <v>166.6</v>
      </c>
      <c r="Q3491" s="5">
        <f>SUM(Movie[[#This Row],[gross]]*((VLOOKUP(2024,CPI[],2,FALSE))/Movie[[#This Row],[CPI numbers]]))</f>
        <v>19905466.324129652</v>
      </c>
      <c r="R3491" s="4">
        <f>IF(Movie[[#This Row],[budget]]=0,0,SUM((Movie[[#This Row],[gross]]-Movie[[#This Row],[budget]])/Movie[[#This Row],[budget]]))</f>
        <v>-0.29523946666666667</v>
      </c>
    </row>
    <row r="3492" spans="1:18" x14ac:dyDescent="0.3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 s="1">
        <v>2000000</v>
      </c>
      <c r="M3492" s="1">
        <v>11540607</v>
      </c>
      <c r="N3492" t="s">
        <v>9439</v>
      </c>
      <c r="O3492">
        <v>118</v>
      </c>
      <c r="P3492">
        <f>VLOOKUP(D3492,CPI[],2,FALSE)</f>
        <v>166.6</v>
      </c>
      <c r="Q3492" s="5">
        <f>SUM(Movie[[#This Row],[gross]]*((VLOOKUP(2024,CPI[],2,FALSE))/Movie[[#This Row],[CPI numbers]]))</f>
        <v>21730422.664465789</v>
      </c>
      <c r="R3492" s="4">
        <f>IF(Movie[[#This Row],[budget]]=0,0,SUM((Movie[[#This Row],[gross]]-Movie[[#This Row],[budget]])/Movie[[#This Row],[budget]]))</f>
        <v>4.7703034999999998</v>
      </c>
    </row>
    <row r="3493" spans="1:18" x14ac:dyDescent="0.3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 s="1">
        <v>40000000</v>
      </c>
      <c r="M3493" s="1">
        <v>96618699</v>
      </c>
      <c r="N3493" t="s">
        <v>31</v>
      </c>
      <c r="O3493">
        <v>123</v>
      </c>
      <c r="P3493">
        <f>VLOOKUP(D3493,CPI[],2,FALSE)</f>
        <v>166.6</v>
      </c>
      <c r="Q3493" s="5">
        <f>SUM(Movie[[#This Row],[gross]]*((VLOOKUP(2024,CPI[],2,FALSE))/Movie[[#This Row],[CPI numbers]]))</f>
        <v>181928486.65246099</v>
      </c>
      <c r="R3493" s="4">
        <f>IF(Movie[[#This Row],[budget]]=0,0,SUM((Movie[[#This Row],[gross]]-Movie[[#This Row],[budget]])/Movie[[#This Row],[budget]]))</f>
        <v>1.415467475</v>
      </c>
    </row>
    <row r="3494" spans="1:18" x14ac:dyDescent="0.3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 s="1">
        <v>37000000</v>
      </c>
      <c r="M3494" s="1">
        <v>42593455</v>
      </c>
      <c r="N3494" t="s">
        <v>10781</v>
      </c>
      <c r="O3494">
        <v>93</v>
      </c>
      <c r="P3494">
        <f>VLOOKUP(D3494,CPI[],2,FALSE)</f>
        <v>166.6</v>
      </c>
      <c r="Q3494" s="5">
        <f>SUM(Movie[[#This Row],[gross]]*((VLOOKUP(2024,CPI[],2,FALSE))/Movie[[#This Row],[CPI numbers]]))</f>
        <v>80201481.593637466</v>
      </c>
      <c r="R3494" s="4">
        <f>IF(Movie[[#This Row],[budget]]=0,0,SUM((Movie[[#This Row],[gross]]-Movie[[#This Row],[budget]])/Movie[[#This Row],[budget]]))</f>
        <v>0.15117445945945945</v>
      </c>
    </row>
    <row r="3495" spans="1:18" x14ac:dyDescent="0.3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 s="1">
        <v>1200000</v>
      </c>
      <c r="M3495" s="1">
        <v>2595216</v>
      </c>
      <c r="N3495" t="s">
        <v>10786</v>
      </c>
      <c r="O3495">
        <v>85</v>
      </c>
      <c r="P3495">
        <f>VLOOKUP(D3495,CPI[],2,FALSE)</f>
        <v>166.6</v>
      </c>
      <c r="Q3495" s="5">
        <f>SUM(Movie[[#This Row],[gross]]*((VLOOKUP(2024,CPI[],2,FALSE))/Movie[[#This Row],[CPI numbers]]))</f>
        <v>4886670.2232893156</v>
      </c>
      <c r="R3495" s="4">
        <f>IF(Movie[[#This Row],[budget]]=0,0,SUM((Movie[[#This Row],[gross]]-Movie[[#This Row],[budget]])/Movie[[#This Row],[budget]]))</f>
        <v>1.1626799999999999</v>
      </c>
    </row>
    <row r="3496" spans="1:18" x14ac:dyDescent="0.3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 s="1">
        <v>25000000</v>
      </c>
      <c r="M3496" s="1">
        <v>84565230</v>
      </c>
      <c r="N3496" t="s">
        <v>9109</v>
      </c>
      <c r="O3496">
        <v>107</v>
      </c>
      <c r="P3496">
        <f>VLOOKUP(D3496,CPI[],2,FALSE)</f>
        <v>166.6</v>
      </c>
      <c r="Q3496" s="5">
        <f>SUM(Movie[[#This Row],[gross]]*((VLOOKUP(2024,CPI[],2,FALSE))/Movie[[#This Row],[CPI numbers]]))</f>
        <v>159232368.85354143</v>
      </c>
      <c r="R3496" s="4">
        <f>IF(Movie[[#This Row],[budget]]=0,0,SUM((Movie[[#This Row],[gross]]-Movie[[#This Row],[budget]])/Movie[[#This Row],[budget]]))</f>
        <v>2.3826092000000001</v>
      </c>
    </row>
    <row r="3497" spans="1:18" x14ac:dyDescent="0.3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 s="1">
        <v>3500000</v>
      </c>
      <c r="M3497" s="1">
        <v>3117085</v>
      </c>
      <c r="N3497" t="s">
        <v>10792</v>
      </c>
      <c r="O3497">
        <v>87</v>
      </c>
      <c r="P3497">
        <f>VLOOKUP(D3497,CPI[],2,FALSE)</f>
        <v>166.6</v>
      </c>
      <c r="Q3497" s="5">
        <f>SUM(Movie[[#This Row],[gross]]*((VLOOKUP(2024,CPI[],2,FALSE))/Movie[[#This Row],[CPI numbers]]))</f>
        <v>5869325.1170468191</v>
      </c>
      <c r="R3497" s="4">
        <f>IF(Movie[[#This Row],[budget]]=0,0,SUM((Movie[[#This Row],[gross]]-Movie[[#This Row],[budget]])/Movie[[#This Row],[budget]]))</f>
        <v>-0.10940428571428572</v>
      </c>
    </row>
    <row r="3498" spans="1:18" x14ac:dyDescent="0.3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 s="1">
        <v>73000000</v>
      </c>
      <c r="M3498" s="1">
        <v>151493655</v>
      </c>
      <c r="N3498" t="s">
        <v>31</v>
      </c>
      <c r="O3498">
        <v>118</v>
      </c>
      <c r="P3498">
        <f>VLOOKUP(D3498,CPI[],2,FALSE)</f>
        <v>166.6</v>
      </c>
      <c r="Q3498" s="5">
        <f>SUM(Movie[[#This Row],[gross]]*((VLOOKUP(2024,CPI[],2,FALSE))/Movie[[#This Row],[CPI numbers]]))</f>
        <v>285255459.62484998</v>
      </c>
      <c r="R3498" s="4">
        <f>IF(Movie[[#This Row],[budget]]=0,0,SUM((Movie[[#This Row],[gross]]-Movie[[#This Row],[budget]])/Movie[[#This Row],[budget]]))</f>
        <v>1.0752555479452055</v>
      </c>
    </row>
    <row r="3499" spans="1:18" x14ac:dyDescent="0.3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 s="1">
        <v>55000000</v>
      </c>
      <c r="M3499" s="1">
        <v>100230832</v>
      </c>
      <c r="N3499" t="s">
        <v>23</v>
      </c>
      <c r="O3499">
        <v>162</v>
      </c>
      <c r="P3499">
        <f>VLOOKUP(D3499,CPI[],2,FALSE)</f>
        <v>166.6</v>
      </c>
      <c r="Q3499" s="5">
        <f>SUM(Movie[[#This Row],[gross]]*((VLOOKUP(2024,CPI[],2,FALSE))/Movie[[#This Row],[CPI numbers]]))</f>
        <v>188729963.97599041</v>
      </c>
      <c r="R3499" s="4">
        <f>IF(Movie[[#This Row],[budget]]=0,0,SUM((Movie[[#This Row],[gross]]-Movie[[#This Row],[budget]])/Movie[[#This Row],[budget]]))</f>
        <v>0.82237876363636364</v>
      </c>
    </row>
    <row r="3500" spans="1:18" x14ac:dyDescent="0.3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 s="1">
        <v>14000000</v>
      </c>
      <c r="M3500" s="1">
        <v>4750660</v>
      </c>
      <c r="N3500" t="s">
        <v>3744</v>
      </c>
      <c r="O3500">
        <v>107</v>
      </c>
      <c r="P3500">
        <f>VLOOKUP(D3500,CPI[],2,FALSE)</f>
        <v>166.6</v>
      </c>
      <c r="Q3500" s="5">
        <f>SUM(Movie[[#This Row],[gross]]*((VLOOKUP(2024,CPI[],2,FALSE))/Movie[[#This Row],[CPI numbers]]))</f>
        <v>8945270.3601440582</v>
      </c>
      <c r="R3500" s="4">
        <f>IF(Movie[[#This Row],[budget]]=0,0,SUM((Movie[[#This Row],[gross]]-Movie[[#This Row],[budget]])/Movie[[#This Row],[budget]]))</f>
        <v>-0.6606671428571429</v>
      </c>
    </row>
    <row r="3501" spans="1:18" x14ac:dyDescent="0.3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 s="1">
        <v>22000000</v>
      </c>
      <c r="M3501" s="1">
        <v>19288130</v>
      </c>
      <c r="N3501" t="s">
        <v>2092</v>
      </c>
      <c r="O3501">
        <v>142</v>
      </c>
      <c r="P3501">
        <f>VLOOKUP(D3501,CPI[],2,FALSE)</f>
        <v>166.6</v>
      </c>
      <c r="Q3501" s="5">
        <f>SUM(Movie[[#This Row],[gross]]*((VLOOKUP(2024,CPI[],2,FALSE))/Movie[[#This Row],[CPI numbers]]))</f>
        <v>36318645.74429772</v>
      </c>
      <c r="R3501" s="4">
        <f>IF(Movie[[#This Row],[budget]]=0,0,SUM((Movie[[#This Row],[gross]]-Movie[[#This Row],[budget]])/Movie[[#This Row],[budget]]))</f>
        <v>-0.12326681818181819</v>
      </c>
    </row>
    <row r="3502" spans="1:18" x14ac:dyDescent="0.3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 s="1">
        <v>24000000</v>
      </c>
      <c r="M3502" s="1">
        <v>88545092</v>
      </c>
      <c r="N3502" t="s">
        <v>10634</v>
      </c>
      <c r="O3502">
        <v>126</v>
      </c>
      <c r="P3502">
        <f>VLOOKUP(D3502,CPI[],2,FALSE)</f>
        <v>166.6</v>
      </c>
      <c r="Q3502" s="5">
        <f>SUM(Movie[[#This Row],[gross]]*((VLOOKUP(2024,CPI[],2,FALSE))/Movie[[#This Row],[CPI numbers]]))</f>
        <v>166726262.667467</v>
      </c>
      <c r="R3502" s="4">
        <f>IF(Movie[[#This Row],[budget]]=0,0,SUM((Movie[[#This Row],[gross]]-Movie[[#This Row],[budget]])/Movie[[#This Row],[budget]]))</f>
        <v>2.6893788333333335</v>
      </c>
    </row>
    <row r="3503" spans="1:18" x14ac:dyDescent="0.3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 s="1">
        <v>25000000</v>
      </c>
      <c r="M3503" s="1">
        <v>34698753</v>
      </c>
      <c r="N3503" t="s">
        <v>61</v>
      </c>
      <c r="O3503">
        <v>108</v>
      </c>
      <c r="P3503">
        <f>VLOOKUP(D3503,CPI[],2,FALSE)</f>
        <v>166.6</v>
      </c>
      <c r="Q3503" s="5">
        <f>SUM(Movie[[#This Row],[gross]]*((VLOOKUP(2024,CPI[],2,FALSE))/Movie[[#This Row],[CPI numbers]]))</f>
        <v>65336127.347539023</v>
      </c>
      <c r="R3503" s="4">
        <f>IF(Movie[[#This Row],[budget]]=0,0,SUM((Movie[[#This Row],[gross]]-Movie[[#This Row],[budget]])/Movie[[#This Row],[budget]]))</f>
        <v>0.38795012000000001</v>
      </c>
    </row>
    <row r="3504" spans="1:18" x14ac:dyDescent="0.3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 s="1">
        <v>80000000</v>
      </c>
      <c r="M3504" s="1">
        <v>177311151</v>
      </c>
      <c r="N3504" t="s">
        <v>9686</v>
      </c>
      <c r="O3504">
        <v>113</v>
      </c>
      <c r="P3504">
        <f>VLOOKUP(D3504,CPI[],2,FALSE)</f>
        <v>166.6</v>
      </c>
      <c r="Q3504" s="5">
        <f>SUM(Movie[[#This Row],[gross]]*((VLOOKUP(2024,CPI[],2,FALSE))/Movie[[#This Row],[CPI numbers]]))</f>
        <v>333868595.85054022</v>
      </c>
      <c r="R3504" s="4">
        <f>IF(Movie[[#This Row],[budget]]=0,0,SUM((Movie[[#This Row],[gross]]-Movie[[#This Row],[budget]])/Movie[[#This Row],[budget]]))</f>
        <v>1.2163893875</v>
      </c>
    </row>
    <row r="3505" spans="1:18" x14ac:dyDescent="0.3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 s="1">
        <v>15000000</v>
      </c>
      <c r="M3505" s="1">
        <v>2856712</v>
      </c>
      <c r="N3505" t="s">
        <v>8987</v>
      </c>
      <c r="O3505">
        <v>97</v>
      </c>
      <c r="P3505">
        <f>VLOOKUP(D3505,CPI[],2,FALSE)</f>
        <v>166.6</v>
      </c>
      <c r="Q3505" s="5">
        <f>SUM(Movie[[#This Row],[gross]]*((VLOOKUP(2024,CPI[],2,FALSE))/Movie[[#This Row],[CPI numbers]]))</f>
        <v>5379054.9483793518</v>
      </c>
      <c r="R3505" s="4">
        <f>IF(Movie[[#This Row],[budget]]=0,0,SUM((Movie[[#This Row],[gross]]-Movie[[#This Row],[budget]])/Movie[[#This Row],[budget]]))</f>
        <v>-0.80955253333333332</v>
      </c>
    </row>
    <row r="3506" spans="1:18" x14ac:dyDescent="0.3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 s="1">
        <v>80000000</v>
      </c>
      <c r="M3506" s="1">
        <v>46112640</v>
      </c>
      <c r="N3506" t="s">
        <v>61</v>
      </c>
      <c r="O3506">
        <v>137</v>
      </c>
      <c r="P3506">
        <f>VLOOKUP(D3506,CPI[],2,FALSE)</f>
        <v>166.6</v>
      </c>
      <c r="Q3506" s="5">
        <f>SUM(Movie[[#This Row],[gross]]*((VLOOKUP(2024,CPI[],2,FALSE))/Movie[[#This Row],[CPI numbers]]))</f>
        <v>86827942.184873953</v>
      </c>
      <c r="R3506" s="4">
        <f>IF(Movie[[#This Row],[budget]]=0,0,SUM((Movie[[#This Row],[gross]]-Movie[[#This Row],[budget]])/Movie[[#This Row],[budget]]))</f>
        <v>-0.42359200000000002</v>
      </c>
    </row>
    <row r="3507" spans="1:18" x14ac:dyDescent="0.3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 s="1">
        <v>55000000</v>
      </c>
      <c r="M3507" s="1">
        <v>16797191</v>
      </c>
      <c r="N3507" t="s">
        <v>9800</v>
      </c>
      <c r="O3507">
        <v>121</v>
      </c>
      <c r="P3507">
        <f>VLOOKUP(D3507,CPI[],2,FALSE)</f>
        <v>166.6</v>
      </c>
      <c r="Q3507" s="5">
        <f>SUM(Movie[[#This Row],[gross]]*((VLOOKUP(2024,CPI[],2,FALSE))/Movie[[#This Row],[CPI numbers]]))</f>
        <v>31628324.22989196</v>
      </c>
      <c r="R3507" s="4">
        <f>IF(Movie[[#This Row],[budget]]=0,0,SUM((Movie[[#This Row],[gross]]-Movie[[#This Row],[budget]])/Movie[[#This Row],[budget]]))</f>
        <v>-0.69459652727272725</v>
      </c>
    </row>
    <row r="3508" spans="1:18" x14ac:dyDescent="0.3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 s="1">
        <v>75000000</v>
      </c>
      <c r="M3508" s="1">
        <v>107752036</v>
      </c>
      <c r="N3508" t="s">
        <v>23</v>
      </c>
      <c r="O3508">
        <v>114</v>
      </c>
      <c r="P3508">
        <f>VLOOKUP(D3508,CPI[],2,FALSE)</f>
        <v>166.6</v>
      </c>
      <c r="Q3508" s="5">
        <f>SUM(Movie[[#This Row],[gross]]*((VLOOKUP(2024,CPI[],2,FALSE))/Movie[[#This Row],[CPI numbers]]))</f>
        <v>202892038.97478992</v>
      </c>
      <c r="R3508" s="4">
        <f>IF(Movie[[#This Row],[budget]]=0,0,SUM((Movie[[#This Row],[gross]]-Movie[[#This Row],[budget]])/Movie[[#This Row],[budget]]))</f>
        <v>0.43669381333333335</v>
      </c>
    </row>
    <row r="3509" spans="1:18" x14ac:dyDescent="0.3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 s="1">
        <v>20000000</v>
      </c>
      <c r="M3509" s="1">
        <v>28451622</v>
      </c>
      <c r="N3509" t="s">
        <v>31</v>
      </c>
      <c r="O3509">
        <v>102</v>
      </c>
      <c r="P3509">
        <f>VLOOKUP(D3509,CPI[],2,FALSE)</f>
        <v>166.6</v>
      </c>
      <c r="Q3509" s="5">
        <f>SUM(Movie[[#This Row],[gross]]*((VLOOKUP(2024,CPI[],2,FALSE))/Movie[[#This Row],[CPI numbers]]))</f>
        <v>53573072.157262906</v>
      </c>
      <c r="R3509" s="4">
        <f>IF(Movie[[#This Row],[budget]]=0,0,SUM((Movie[[#This Row],[gross]]-Movie[[#This Row],[budget]])/Movie[[#This Row],[budget]]))</f>
        <v>0.42258109999999999</v>
      </c>
    </row>
    <row r="3510" spans="1:18" x14ac:dyDescent="0.3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 s="1">
        <v>90000000</v>
      </c>
      <c r="M3510" s="1">
        <v>161626121</v>
      </c>
      <c r="N3510" t="s">
        <v>7588</v>
      </c>
      <c r="O3510">
        <v>100</v>
      </c>
      <c r="P3510">
        <f>VLOOKUP(D3510,CPI[],2,FALSE)</f>
        <v>166.6</v>
      </c>
      <c r="Q3510" s="5">
        <f>SUM(Movie[[#This Row],[gross]]*((VLOOKUP(2024,CPI[],2,FALSE))/Movie[[#This Row],[CPI numbers]]))</f>
        <v>304334418.71368551</v>
      </c>
      <c r="R3510" s="4">
        <f>IF(Movie[[#This Row],[budget]]=0,0,SUM((Movie[[#This Row],[gross]]-Movie[[#This Row],[budget]])/Movie[[#This Row],[budget]]))</f>
        <v>0.79584578888888891</v>
      </c>
    </row>
    <row r="3511" spans="1:18" x14ac:dyDescent="0.3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 s="1">
        <v>21000000</v>
      </c>
      <c r="M3511" s="1">
        <v>83137603</v>
      </c>
      <c r="N3511" t="s">
        <v>9247</v>
      </c>
      <c r="O3511">
        <v>81</v>
      </c>
      <c r="P3511">
        <f>VLOOKUP(D3511,CPI[],2,FALSE)</f>
        <v>166.6</v>
      </c>
      <c r="Q3511" s="5">
        <f>SUM(Movie[[#This Row],[gross]]*((VLOOKUP(2024,CPI[],2,FALSE))/Movie[[#This Row],[CPI numbers]]))</f>
        <v>156544214.05222091</v>
      </c>
      <c r="R3511" s="4">
        <f>IF(Movie[[#This Row],[budget]]=0,0,SUM((Movie[[#This Row],[gross]]-Movie[[#This Row],[budget]])/Movie[[#This Row],[budget]]))</f>
        <v>2.958933476190476</v>
      </c>
    </row>
    <row r="3512" spans="1:18" x14ac:dyDescent="0.3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 s="1">
        <v>10000000</v>
      </c>
      <c r="M3512" s="1">
        <v>6416569</v>
      </c>
      <c r="N3512" t="s">
        <v>10825</v>
      </c>
      <c r="O3512">
        <v>112</v>
      </c>
      <c r="P3512">
        <f>VLOOKUP(D3512,CPI[],2,FALSE)</f>
        <v>166.6</v>
      </c>
      <c r="Q3512" s="5">
        <f>SUM(Movie[[#This Row],[gross]]*((VLOOKUP(2024,CPI[],2,FALSE))/Movie[[#This Row],[CPI numbers]]))</f>
        <v>12082099.011404563</v>
      </c>
      <c r="R3512" s="4">
        <f>IF(Movie[[#This Row],[budget]]=0,0,SUM((Movie[[#This Row],[gross]]-Movie[[#This Row],[budget]])/Movie[[#This Row],[budget]]))</f>
        <v>-0.35834310000000003</v>
      </c>
    </row>
    <row r="3513" spans="1:18" x14ac:dyDescent="0.3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 s="1">
        <v>25000000</v>
      </c>
      <c r="M3513" s="1">
        <v>4152230</v>
      </c>
      <c r="N3513" t="s">
        <v>31</v>
      </c>
      <c r="O3513">
        <v>92</v>
      </c>
      <c r="P3513">
        <f>VLOOKUP(D3513,CPI[],2,FALSE)</f>
        <v>166.6</v>
      </c>
      <c r="Q3513" s="5">
        <f>SUM(Movie[[#This Row],[gross]]*((VLOOKUP(2024,CPI[],2,FALSE))/Movie[[#This Row],[CPI numbers]]))</f>
        <v>7818454.6878751507</v>
      </c>
      <c r="R3513" s="4">
        <f>IF(Movie[[#This Row],[budget]]=0,0,SUM((Movie[[#This Row],[gross]]-Movie[[#This Row],[budget]])/Movie[[#This Row],[budget]]))</f>
        <v>-0.83391079999999995</v>
      </c>
    </row>
    <row r="3514" spans="1:18" x14ac:dyDescent="0.3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 s="1">
        <v>55000000</v>
      </c>
      <c r="M3514" s="1">
        <v>98625775</v>
      </c>
      <c r="N3514" t="s">
        <v>61</v>
      </c>
      <c r="O3514">
        <v>97</v>
      </c>
      <c r="P3514">
        <f>VLOOKUP(D3514,CPI[],2,FALSE)</f>
        <v>166.6</v>
      </c>
      <c r="Q3514" s="5">
        <f>SUM(Movie[[#This Row],[gross]]*((VLOOKUP(2024,CPI[],2,FALSE))/Movie[[#This Row],[CPI numbers]]))</f>
        <v>185707716.79171669</v>
      </c>
      <c r="R3514" s="4">
        <f>IF(Movie[[#This Row],[budget]]=0,0,SUM((Movie[[#This Row],[gross]]-Movie[[#This Row],[budget]])/Movie[[#This Row],[budget]]))</f>
        <v>0.79319590909090909</v>
      </c>
    </row>
    <row r="3515" spans="1:18" x14ac:dyDescent="0.3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 s="1">
        <v>34000000</v>
      </c>
      <c r="M3515" s="1">
        <v>4217115</v>
      </c>
      <c r="N3515" t="s">
        <v>2026</v>
      </c>
      <c r="O3515">
        <v>95</v>
      </c>
      <c r="P3515">
        <f>VLOOKUP(D3515,CPI[],2,FALSE)</f>
        <v>166.6</v>
      </c>
      <c r="Q3515" s="5">
        <f>SUM(Movie[[#This Row],[gross]]*((VLOOKUP(2024,CPI[],2,FALSE))/Movie[[#This Row],[CPI numbers]]))</f>
        <v>7940630.1050420171</v>
      </c>
      <c r="R3515" s="4">
        <f>IF(Movie[[#This Row],[budget]]=0,0,SUM((Movie[[#This Row],[gross]]-Movie[[#This Row],[budget]])/Movie[[#This Row],[budget]]))</f>
        <v>-0.87596720588235299</v>
      </c>
    </row>
    <row r="3516" spans="1:18" x14ac:dyDescent="0.3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 s="1">
        <v>95000000</v>
      </c>
      <c r="M3516" s="1">
        <v>149705852</v>
      </c>
      <c r="N3516" t="s">
        <v>44</v>
      </c>
      <c r="O3516">
        <v>116</v>
      </c>
      <c r="P3516">
        <f>VLOOKUP(D3516,CPI[],2,FALSE)</f>
        <v>166.6</v>
      </c>
      <c r="Q3516" s="5">
        <f>SUM(Movie[[#This Row],[gross]]*((VLOOKUP(2024,CPI[],2,FALSE))/Movie[[#This Row],[CPI numbers]]))</f>
        <v>281889110.2785114</v>
      </c>
      <c r="R3516" s="4">
        <f>IF(Movie[[#This Row],[budget]]=0,0,SUM((Movie[[#This Row],[gross]]-Movie[[#This Row],[budget]])/Movie[[#This Row],[budget]]))</f>
        <v>0.57585107368421051</v>
      </c>
    </row>
    <row r="3517" spans="1:18" x14ac:dyDescent="0.3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 s="1">
        <v>85000000</v>
      </c>
      <c r="M3517" s="1">
        <v>66976317</v>
      </c>
      <c r="N3517" t="s">
        <v>31</v>
      </c>
      <c r="O3517">
        <v>148</v>
      </c>
      <c r="P3517">
        <f>VLOOKUP(D3517,CPI[],2,FALSE)</f>
        <v>166.6</v>
      </c>
      <c r="Q3517" s="5">
        <f>SUM(Movie[[#This Row],[gross]]*((VLOOKUP(2024,CPI[],2,FALSE))/Movie[[#This Row],[CPI numbers]]))</f>
        <v>126113269.16506603</v>
      </c>
      <c r="R3517" s="4">
        <f>IF(Movie[[#This Row],[budget]]=0,0,SUM((Movie[[#This Row],[gross]]-Movie[[#This Row],[budget]])/Movie[[#This Row],[budget]]))</f>
        <v>-0.21204332941176471</v>
      </c>
    </row>
    <row r="3518" spans="1:18" x14ac:dyDescent="0.3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 s="1">
        <v>82000000</v>
      </c>
      <c r="M3518" s="1">
        <v>47434430</v>
      </c>
      <c r="N3518" t="s">
        <v>61</v>
      </c>
      <c r="O3518">
        <v>118</v>
      </c>
      <c r="P3518">
        <f>VLOOKUP(D3518,CPI[],2,FALSE)</f>
        <v>166.6</v>
      </c>
      <c r="Q3518" s="5">
        <f>SUM(Movie[[#This Row],[gross]]*((VLOOKUP(2024,CPI[],2,FALSE))/Movie[[#This Row],[CPI numbers]]))</f>
        <v>89316810.870348141</v>
      </c>
      <c r="R3518" s="4">
        <f>IF(Movie[[#This Row],[budget]]=0,0,SUM((Movie[[#This Row],[gross]]-Movie[[#This Row],[budget]])/Movie[[#This Row],[budget]]))</f>
        <v>-0.42153134146341464</v>
      </c>
    </row>
    <row r="3519" spans="1:18" x14ac:dyDescent="0.3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 s="1">
        <v>30000</v>
      </c>
      <c r="M3519" s="1">
        <v>217244</v>
      </c>
      <c r="N3519" t="s">
        <v>10843</v>
      </c>
      <c r="O3519">
        <v>94</v>
      </c>
      <c r="P3519">
        <f>VLOOKUP(D3519,CPI[],2,FALSE)</f>
        <v>166.6</v>
      </c>
      <c r="Q3519" s="5">
        <f>SUM(Movie[[#This Row],[gross]]*((VLOOKUP(2024,CPI[],2,FALSE))/Movie[[#This Row],[CPI numbers]]))</f>
        <v>409060.28091236495</v>
      </c>
      <c r="R3519" s="4">
        <f>IF(Movie[[#This Row],[budget]]=0,0,SUM((Movie[[#This Row],[gross]]-Movie[[#This Row],[budget]])/Movie[[#This Row],[budget]]))</f>
        <v>6.2414666666666667</v>
      </c>
    </row>
    <row r="3520" spans="1:18" x14ac:dyDescent="0.3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 s="1">
        <v>12000000</v>
      </c>
      <c r="M3520" s="1">
        <v>2062405</v>
      </c>
      <c r="N3520" t="s">
        <v>10848</v>
      </c>
      <c r="O3520">
        <v>101</v>
      </c>
      <c r="P3520">
        <f>VLOOKUP(D3520,CPI[],2,FALSE)</f>
        <v>166.6</v>
      </c>
      <c r="Q3520" s="5">
        <f>SUM(Movie[[#This Row],[gross]]*((VLOOKUP(2024,CPI[],2,FALSE))/Movie[[#This Row],[CPI numbers]]))</f>
        <v>3883412.0558223291</v>
      </c>
      <c r="R3520" s="4">
        <f>IF(Movie[[#This Row],[budget]]=0,0,SUM((Movie[[#This Row],[gross]]-Movie[[#This Row],[budget]])/Movie[[#This Row],[budget]]))</f>
        <v>-0.82813291666666666</v>
      </c>
    </row>
    <row r="3521" spans="1:18" x14ac:dyDescent="0.3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 s="1">
        <v>66000000</v>
      </c>
      <c r="M3521" s="1">
        <v>212404396</v>
      </c>
      <c r="N3521" t="s">
        <v>180</v>
      </c>
      <c r="O3521">
        <v>113</v>
      </c>
      <c r="P3521">
        <f>VLOOKUP(D3521,CPI[],2,FALSE)</f>
        <v>166.6</v>
      </c>
      <c r="Q3521" s="5">
        <f>SUM(Movie[[#This Row],[gross]]*((VLOOKUP(2024,CPI[],2,FALSE))/Movie[[#This Row],[CPI numbers]]))</f>
        <v>399947533.16446579</v>
      </c>
      <c r="R3521" s="4">
        <f>IF(Movie[[#This Row],[budget]]=0,0,SUM((Movie[[#This Row],[gross]]-Movie[[#This Row],[budget]])/Movie[[#This Row],[budget]]))</f>
        <v>2.2182484242424243</v>
      </c>
    </row>
    <row r="3522" spans="1:18" x14ac:dyDescent="0.3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 s="1">
        <v>4775847</v>
      </c>
      <c r="N3522" t="s">
        <v>10852</v>
      </c>
      <c r="O3522">
        <v>112</v>
      </c>
      <c r="P3522">
        <f>VLOOKUP(D3522,CPI[],2,FALSE)</f>
        <v>166.6</v>
      </c>
      <c r="Q3522" s="5">
        <f>SUM(Movie[[#This Row],[gross]]*((VLOOKUP(2024,CPI[],2,FALSE))/Movie[[#This Row],[CPI numbers]]))</f>
        <v>8992696.3019207679</v>
      </c>
      <c r="R3522" s="4">
        <f>IF(Movie[[#This Row],[budget]]=0,0,SUM((Movie[[#This Row],[gross]]-Movie[[#This Row],[budget]])/Movie[[#This Row],[budget]]))</f>
        <v>0</v>
      </c>
    </row>
    <row r="3523" spans="1:18" x14ac:dyDescent="0.3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 s="1">
        <v>12000000</v>
      </c>
      <c r="M3523" s="1">
        <v>21142914</v>
      </c>
      <c r="N3523" t="s">
        <v>10585</v>
      </c>
      <c r="O3523">
        <v>99</v>
      </c>
      <c r="P3523">
        <f>VLOOKUP(D3523,CPI[],2,FALSE)</f>
        <v>166.6</v>
      </c>
      <c r="Q3523" s="5">
        <f>SUM(Movie[[#This Row],[gross]]*((VLOOKUP(2024,CPI[],2,FALSE))/Movie[[#This Row],[CPI numbers]]))</f>
        <v>39811117.177671067</v>
      </c>
      <c r="R3523" s="4">
        <f>IF(Movie[[#This Row],[budget]]=0,0,SUM((Movie[[#This Row],[gross]]-Movie[[#This Row],[budget]])/Movie[[#This Row],[budget]]))</f>
        <v>0.76190950000000002</v>
      </c>
    </row>
    <row r="3524" spans="1:18" x14ac:dyDescent="0.3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  <c r="P3524">
        <f>VLOOKUP(D3524,CPI[],2,FALSE)</f>
        <v>166.6</v>
      </c>
      <c r="Q3524" s="5">
        <f>SUM(Movie[[#This Row],[gross]]*((VLOOKUP(2024,CPI[],2,FALSE))/Movie[[#This Row],[CPI numbers]]))</f>
        <v>0</v>
      </c>
      <c r="R3524" s="4">
        <f>IF(Movie[[#This Row],[budget]]=0,0,SUM((Movie[[#This Row],[gross]]-Movie[[#This Row],[budget]])/Movie[[#This Row],[budget]]))</f>
        <v>0</v>
      </c>
    </row>
    <row r="3525" spans="1:18" x14ac:dyDescent="0.3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 s="1">
        <v>9380473</v>
      </c>
      <c r="N3525" t="s">
        <v>8641</v>
      </c>
      <c r="O3525">
        <v>116</v>
      </c>
      <c r="P3525">
        <f>VLOOKUP(D3525,CPI[],2,FALSE)</f>
        <v>166.6</v>
      </c>
      <c r="Q3525" s="5">
        <f>SUM(Movie[[#This Row],[gross]]*((VLOOKUP(2024,CPI[],2,FALSE))/Movie[[#This Row],[CPI numbers]]))</f>
        <v>17662991.477190878</v>
      </c>
      <c r="R3525" s="4">
        <f>IF(Movie[[#This Row],[budget]]=0,0,SUM((Movie[[#This Row],[gross]]-Movie[[#This Row],[budget]])/Movie[[#This Row],[budget]]))</f>
        <v>0</v>
      </c>
    </row>
    <row r="3526" spans="1:18" x14ac:dyDescent="0.3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 s="1">
        <v>13000000</v>
      </c>
      <c r="M3526" s="1">
        <v>8951935</v>
      </c>
      <c r="N3526" t="s">
        <v>3744</v>
      </c>
      <c r="O3526">
        <v>96</v>
      </c>
      <c r="P3526">
        <f>VLOOKUP(D3526,CPI[],2,FALSE)</f>
        <v>166.6</v>
      </c>
      <c r="Q3526" s="5">
        <f>SUM(Movie[[#This Row],[gross]]*((VLOOKUP(2024,CPI[],2,FALSE))/Movie[[#This Row],[CPI numbers]]))</f>
        <v>16856074.486794718</v>
      </c>
      <c r="R3526" s="4">
        <f>IF(Movie[[#This Row],[budget]]=0,0,SUM((Movie[[#This Row],[gross]]-Movie[[#This Row],[budget]])/Movie[[#This Row],[budget]]))</f>
        <v>-0.3113896153846154</v>
      </c>
    </row>
    <row r="3527" spans="1:18" x14ac:dyDescent="0.3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 s="1">
        <v>100000000</v>
      </c>
      <c r="M3527" s="1">
        <v>87423861</v>
      </c>
      <c r="N3527" t="s">
        <v>9203</v>
      </c>
      <c r="O3527">
        <v>132</v>
      </c>
      <c r="P3527">
        <f>VLOOKUP(D3527,CPI[],2,FALSE)</f>
        <v>166.6</v>
      </c>
      <c r="Q3527" s="5">
        <f>SUM(Movie[[#This Row],[gross]]*((VLOOKUP(2024,CPI[],2,FALSE))/Movie[[#This Row],[CPI numbers]]))</f>
        <v>164615037.18907565</v>
      </c>
      <c r="R3527" s="4">
        <f>IF(Movie[[#This Row],[budget]]=0,0,SUM((Movie[[#This Row],[gross]]-Movie[[#This Row],[budget]])/Movie[[#This Row],[budget]]))</f>
        <v>-0.12576139</v>
      </c>
    </row>
    <row r="3528" spans="1:18" x14ac:dyDescent="0.3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 s="1">
        <v>70000000</v>
      </c>
      <c r="M3528" s="1">
        <v>309460292</v>
      </c>
      <c r="N3528" t="s">
        <v>44</v>
      </c>
      <c r="O3528">
        <v>116</v>
      </c>
      <c r="P3528">
        <f>VLOOKUP(D3528,CPI[],2,FALSE)</f>
        <v>166.6</v>
      </c>
      <c r="Q3528" s="5">
        <f>SUM(Movie[[#This Row],[gross]]*((VLOOKUP(2024,CPI[],2,FALSE))/Movie[[#This Row],[CPI numbers]]))</f>
        <v>582699241.29891956</v>
      </c>
      <c r="R3528" s="4">
        <f>IF(Movie[[#This Row],[budget]]=0,0,SUM((Movie[[#This Row],[gross]]-Movie[[#This Row],[budget]])/Movie[[#This Row],[budget]]))</f>
        <v>3.4208613142857143</v>
      </c>
    </row>
    <row r="3529" spans="1:18" x14ac:dyDescent="0.3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 s="1">
        <v>16000000</v>
      </c>
      <c r="M3529" s="1">
        <v>18564088</v>
      </c>
      <c r="N3529" t="s">
        <v>31</v>
      </c>
      <c r="O3529">
        <v>100</v>
      </c>
      <c r="P3529">
        <f>VLOOKUP(D3529,CPI[],2,FALSE)</f>
        <v>166.6</v>
      </c>
      <c r="Q3529" s="5">
        <f>SUM(Movie[[#This Row],[gross]]*((VLOOKUP(2024,CPI[],2,FALSE))/Movie[[#This Row],[CPI numbers]]))</f>
        <v>34955308.55702281</v>
      </c>
      <c r="R3529" s="4">
        <f>IF(Movie[[#This Row],[budget]]=0,0,SUM((Movie[[#This Row],[gross]]-Movie[[#This Row],[budget]])/Movie[[#This Row],[budget]]))</f>
        <v>0.1602555</v>
      </c>
    </row>
    <row r="3530" spans="1:18" x14ac:dyDescent="0.3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 s="1">
        <v>90000000</v>
      </c>
      <c r="M3530" s="1">
        <v>134403112</v>
      </c>
      <c r="N3530" t="s">
        <v>1724</v>
      </c>
      <c r="O3530">
        <v>78</v>
      </c>
      <c r="P3530">
        <f>VLOOKUP(D3530,CPI[],2,FALSE)</f>
        <v>166.6</v>
      </c>
      <c r="Q3530" s="5">
        <f>SUM(Movie[[#This Row],[gross]]*((VLOOKUP(2024,CPI[],2,FALSE))/Movie[[#This Row],[CPI numbers]]))</f>
        <v>253074767.31332535</v>
      </c>
      <c r="R3530" s="4">
        <f>IF(Movie[[#This Row],[budget]]=0,0,SUM((Movie[[#This Row],[gross]]-Movie[[#This Row],[budget]])/Movie[[#This Row],[budget]]))</f>
        <v>0.49336791111111111</v>
      </c>
    </row>
    <row r="3531" spans="1:18" x14ac:dyDescent="0.3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 s="1">
        <v>31000000</v>
      </c>
      <c r="M3531" s="1">
        <v>41067311</v>
      </c>
      <c r="N3531" t="s">
        <v>10875</v>
      </c>
      <c r="O3531">
        <v>117</v>
      </c>
      <c r="P3531">
        <f>VLOOKUP(D3531,CPI[],2,FALSE)</f>
        <v>166.6</v>
      </c>
      <c r="Q3531" s="5">
        <f>SUM(Movie[[#This Row],[gross]]*((VLOOKUP(2024,CPI[],2,FALSE))/Movie[[#This Row],[CPI numbers]]))</f>
        <v>77327823.893757507</v>
      </c>
      <c r="R3531" s="4">
        <f>IF(Movie[[#This Row],[budget]]=0,0,SUM((Movie[[#This Row],[gross]]-Movie[[#This Row],[budget]])/Movie[[#This Row],[budget]]))</f>
        <v>0.32475196774193549</v>
      </c>
    </row>
    <row r="3532" spans="1:18" x14ac:dyDescent="0.3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 s="1">
        <v>50000000</v>
      </c>
      <c r="M3532" s="1">
        <v>73956241</v>
      </c>
      <c r="N3532" t="s">
        <v>10878</v>
      </c>
      <c r="O3532">
        <v>146</v>
      </c>
      <c r="P3532">
        <f>VLOOKUP(D3532,CPI[],2,FALSE)</f>
        <v>166.6</v>
      </c>
      <c r="Q3532" s="5">
        <f>SUM(Movie[[#This Row],[gross]]*((VLOOKUP(2024,CPI[],2,FALSE))/Movie[[#This Row],[CPI numbers]]))</f>
        <v>139256139.26590636</v>
      </c>
      <c r="R3532" s="4">
        <f>IF(Movie[[#This Row],[budget]]=0,0,SUM((Movie[[#This Row],[gross]]-Movie[[#This Row],[budget]])/Movie[[#This Row],[budget]]))</f>
        <v>0.47912482000000001</v>
      </c>
    </row>
    <row r="3533" spans="1:18" x14ac:dyDescent="0.3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 s="1">
        <v>67952969</v>
      </c>
      <c r="N3533" t="s">
        <v>5198</v>
      </c>
      <c r="O3533">
        <v>101</v>
      </c>
      <c r="P3533">
        <f>VLOOKUP(D3533,CPI[],2,FALSE)</f>
        <v>166.6</v>
      </c>
      <c r="Q3533" s="5">
        <f>SUM(Movie[[#This Row],[gross]]*((VLOOKUP(2024,CPI[],2,FALSE))/Movie[[#This Row],[CPI numbers]]))</f>
        <v>127952259.15546219</v>
      </c>
      <c r="R3533" s="4">
        <f>IF(Movie[[#This Row],[budget]]=0,0,SUM((Movie[[#This Row],[gross]]-Movie[[#This Row],[budget]])/Movie[[#This Row],[budget]]))</f>
        <v>0</v>
      </c>
    </row>
    <row r="3534" spans="1:18" x14ac:dyDescent="0.3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 s="1">
        <v>8500000</v>
      </c>
      <c r="M3534" s="1">
        <v>22593409</v>
      </c>
      <c r="N3534" t="s">
        <v>180</v>
      </c>
      <c r="O3534">
        <v>91</v>
      </c>
      <c r="P3534">
        <f>VLOOKUP(D3534,CPI[],2,FALSE)</f>
        <v>166.6</v>
      </c>
      <c r="Q3534" s="5">
        <f>SUM(Movie[[#This Row],[gross]]*((VLOOKUP(2024,CPI[],2,FALSE))/Movie[[#This Row],[CPI numbers]]))</f>
        <v>42542331.352340937</v>
      </c>
      <c r="R3534" s="4">
        <f>IF(Movie[[#This Row],[budget]]=0,0,SUM((Movie[[#This Row],[gross]]-Movie[[#This Row],[budget]])/Movie[[#This Row],[budget]]))</f>
        <v>1.6580481176470587</v>
      </c>
    </row>
    <row r="3535" spans="1:18" x14ac:dyDescent="0.3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 s="1">
        <v>65000000</v>
      </c>
      <c r="M3535" s="1">
        <v>117758500</v>
      </c>
      <c r="N3535" t="s">
        <v>31</v>
      </c>
      <c r="O3535">
        <v>93</v>
      </c>
      <c r="P3535">
        <f>VLOOKUP(D3535,CPI[],2,FALSE)</f>
        <v>166.6</v>
      </c>
      <c r="Q3535" s="5">
        <f>SUM(Movie[[#This Row],[gross]]*((VLOOKUP(2024,CPI[],2,FALSE))/Movie[[#This Row],[CPI numbers]]))</f>
        <v>221733742.19687876</v>
      </c>
      <c r="R3535" s="4">
        <f>IF(Movie[[#This Row],[budget]]=0,0,SUM((Movie[[#This Row],[gross]]-Movie[[#This Row],[budget]])/Movie[[#This Row],[budget]]))</f>
        <v>0.81166923076923081</v>
      </c>
    </row>
    <row r="3536" spans="1:18" x14ac:dyDescent="0.3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 s="1">
        <v>10000000</v>
      </c>
      <c r="M3536" s="1">
        <v>3325736</v>
      </c>
      <c r="N3536" t="s">
        <v>10585</v>
      </c>
      <c r="O3536">
        <v>89</v>
      </c>
      <c r="P3536">
        <f>VLOOKUP(D3536,CPI[],2,FALSE)</f>
        <v>166.6</v>
      </c>
      <c r="Q3536" s="5">
        <f>SUM(Movie[[#This Row],[gross]]*((VLOOKUP(2024,CPI[],2,FALSE))/Movie[[#This Row],[CPI numbers]]))</f>
        <v>6262205.1812725095</v>
      </c>
      <c r="R3536" s="4">
        <f>IF(Movie[[#This Row],[budget]]=0,0,SUM((Movie[[#This Row],[gross]]-Movie[[#This Row],[budget]])/Movie[[#This Row],[budget]]))</f>
        <v>-0.66742639999999998</v>
      </c>
    </row>
    <row r="3537" spans="1:18" x14ac:dyDescent="0.3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 s="1">
        <v>80000000</v>
      </c>
      <c r="M3537" s="1">
        <v>118880016</v>
      </c>
      <c r="N3537" t="s">
        <v>23</v>
      </c>
      <c r="O3537">
        <v>126</v>
      </c>
      <c r="P3537">
        <f>VLOOKUP(D3537,CPI[],2,FALSE)</f>
        <v>166.6</v>
      </c>
      <c r="Q3537" s="5">
        <f>SUM(Movie[[#This Row],[gross]]*((VLOOKUP(2024,CPI[],2,FALSE))/Movie[[#This Row],[CPI numbers]]))</f>
        <v>223845504.31692678</v>
      </c>
      <c r="R3537" s="4">
        <f>IF(Movie[[#This Row],[budget]]=0,0,SUM((Movie[[#This Row],[gross]]-Movie[[#This Row],[budget]])/Movie[[#This Row],[budget]]))</f>
        <v>0.48600019999999999</v>
      </c>
    </row>
    <row r="3538" spans="1:18" x14ac:dyDescent="0.3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 s="1">
        <v>29000000</v>
      </c>
      <c r="M3538" s="1">
        <v>89446268</v>
      </c>
      <c r="N3538" t="s">
        <v>118</v>
      </c>
      <c r="O3538">
        <v>103</v>
      </c>
      <c r="P3538">
        <f>VLOOKUP(D3538,CPI[],2,FALSE)</f>
        <v>166.6</v>
      </c>
      <c r="Q3538" s="5">
        <f>SUM(Movie[[#This Row],[gross]]*((VLOOKUP(2024,CPI[],2,FALSE))/Movie[[#This Row],[CPI numbers]]))</f>
        <v>168423134.88355342</v>
      </c>
      <c r="R3538" s="4">
        <f>IF(Movie[[#This Row],[budget]]=0,0,SUM((Movie[[#This Row],[gross]]-Movie[[#This Row],[budget]])/Movie[[#This Row],[budget]]))</f>
        <v>2.0843540689655171</v>
      </c>
    </row>
    <row r="3539" spans="1:18" x14ac:dyDescent="0.3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 s="1">
        <v>11000000</v>
      </c>
      <c r="M3539" s="1">
        <v>16071990</v>
      </c>
      <c r="N3539" t="s">
        <v>9439</v>
      </c>
      <c r="O3539">
        <v>116</v>
      </c>
      <c r="P3539">
        <f>VLOOKUP(D3539,CPI[],2,FALSE)</f>
        <v>166.6</v>
      </c>
      <c r="Q3539" s="5">
        <f>SUM(Movie[[#This Row],[gross]]*((VLOOKUP(2024,CPI[],2,FALSE))/Movie[[#This Row],[CPI numbers]]))</f>
        <v>30262804.699879952</v>
      </c>
      <c r="R3539" s="4">
        <f>IF(Movie[[#This Row],[budget]]=0,0,SUM((Movie[[#This Row],[gross]]-Movie[[#This Row],[budget]])/Movie[[#This Row],[budget]]))</f>
        <v>0.46109</v>
      </c>
    </row>
    <row r="3540" spans="1:18" x14ac:dyDescent="0.3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 s="1">
        <v>35000000</v>
      </c>
      <c r="M3540" s="1">
        <v>27807627</v>
      </c>
      <c r="N3540" t="s">
        <v>9484</v>
      </c>
      <c r="O3540">
        <v>129</v>
      </c>
      <c r="P3540">
        <f>VLOOKUP(D3540,CPI[],2,FALSE)</f>
        <v>166.6</v>
      </c>
      <c r="Q3540" s="5">
        <f>SUM(Movie[[#This Row],[gross]]*((VLOOKUP(2024,CPI[],2,FALSE))/Movie[[#This Row],[CPI numbers]]))</f>
        <v>52360459.723289318</v>
      </c>
      <c r="R3540" s="4">
        <f>IF(Movie[[#This Row],[budget]]=0,0,SUM((Movie[[#This Row],[gross]]-Movie[[#This Row],[budget]])/Movie[[#This Row],[budget]]))</f>
        <v>-0.20549637142857144</v>
      </c>
    </row>
    <row r="3541" spans="1:18" x14ac:dyDescent="0.3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 s="1">
        <v>80000000</v>
      </c>
      <c r="M3541" s="1">
        <v>176885658</v>
      </c>
      <c r="N3541" t="s">
        <v>10900</v>
      </c>
      <c r="O3541">
        <v>103</v>
      </c>
      <c r="P3541">
        <f>VLOOKUP(D3541,CPI[],2,FALSE)</f>
        <v>166.6</v>
      </c>
      <c r="Q3541" s="5">
        <f>SUM(Movie[[#This Row],[gross]]*((VLOOKUP(2024,CPI[],2,FALSE))/Movie[[#This Row],[CPI numbers]]))</f>
        <v>333067412.45258105</v>
      </c>
      <c r="R3541" s="4">
        <f>IF(Movie[[#This Row],[budget]]=0,0,SUM((Movie[[#This Row],[gross]]-Movie[[#This Row],[budget]])/Movie[[#This Row],[budget]]))</f>
        <v>1.2110707249999999</v>
      </c>
    </row>
    <row r="3542" spans="1:18" x14ac:dyDescent="0.3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 s="1">
        <v>104257</v>
      </c>
      <c r="N3542" t="s">
        <v>10905</v>
      </c>
      <c r="O3542">
        <v>99</v>
      </c>
      <c r="P3542">
        <f>VLOOKUP(D3542,CPI[],2,FALSE)</f>
        <v>166.6</v>
      </c>
      <c r="Q3542" s="5">
        <f>SUM(Movie[[#This Row],[gross]]*((VLOOKUP(2024,CPI[],2,FALSE))/Movie[[#This Row],[CPI numbers]]))</f>
        <v>196311.04981992798</v>
      </c>
      <c r="R3542" s="4">
        <f>IF(Movie[[#This Row],[budget]]=0,0,SUM((Movie[[#This Row],[gross]]-Movie[[#This Row],[budget]])/Movie[[#This Row],[budget]]))</f>
        <v>0</v>
      </c>
    </row>
    <row r="3543" spans="1:18" x14ac:dyDescent="0.3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 s="1">
        <v>25000000</v>
      </c>
      <c r="M3543" s="1">
        <v>10115013</v>
      </c>
      <c r="N3543" t="s">
        <v>9109</v>
      </c>
      <c r="O3543">
        <v>100</v>
      </c>
      <c r="P3543">
        <f>VLOOKUP(D3543,CPI[],2,FALSE)</f>
        <v>166.6</v>
      </c>
      <c r="Q3543" s="5">
        <f>SUM(Movie[[#This Row],[gross]]*((VLOOKUP(2024,CPI[],2,FALSE))/Movie[[#This Row],[CPI numbers]]))</f>
        <v>19046095.906962786</v>
      </c>
      <c r="R3543" s="4">
        <f>IF(Movie[[#This Row],[budget]]=0,0,SUM((Movie[[#This Row],[gross]]-Movie[[#This Row],[budget]])/Movie[[#This Row],[budget]]))</f>
        <v>-0.59539947999999998</v>
      </c>
    </row>
    <row r="3544" spans="1:18" x14ac:dyDescent="0.3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 s="1">
        <v>1765545</v>
      </c>
      <c r="N3544" t="s">
        <v>10912</v>
      </c>
      <c r="O3544">
        <v>115</v>
      </c>
      <c r="P3544">
        <f>VLOOKUP(D3544,CPI[],2,FALSE)</f>
        <v>166.6</v>
      </c>
      <c r="Q3544" s="5">
        <f>SUM(Movie[[#This Row],[gross]]*((VLOOKUP(2024,CPI[],2,FALSE))/Movie[[#This Row],[CPI numbers]]))</f>
        <v>3324438.5744297719</v>
      </c>
      <c r="R3544" s="4">
        <f>IF(Movie[[#This Row],[budget]]=0,0,SUM((Movie[[#This Row],[gross]]-Movie[[#This Row],[budget]])/Movie[[#This Row],[budget]]))</f>
        <v>0</v>
      </c>
    </row>
    <row r="3545" spans="1:18" x14ac:dyDescent="0.3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 s="1">
        <v>75000000</v>
      </c>
      <c r="M3545" s="1">
        <v>30657854</v>
      </c>
      <c r="N3545" t="s">
        <v>10915</v>
      </c>
      <c r="O3545">
        <v>99</v>
      </c>
      <c r="P3545">
        <f>VLOOKUP(D3545,CPI[],2,FALSE)</f>
        <v>166.6</v>
      </c>
      <c r="Q3545" s="5">
        <f>SUM(Movie[[#This Row],[gross]]*((VLOOKUP(2024,CPI[],2,FALSE))/Movie[[#This Row],[CPI numbers]]))</f>
        <v>57727303.72028812</v>
      </c>
      <c r="R3545" s="4">
        <f>IF(Movie[[#This Row],[budget]]=0,0,SUM((Movie[[#This Row],[gross]]-Movie[[#This Row],[budget]])/Movie[[#This Row],[budget]]))</f>
        <v>-0.59122861333333332</v>
      </c>
    </row>
    <row r="3546" spans="1:18" x14ac:dyDescent="0.3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 s="1">
        <v>34000000</v>
      </c>
      <c r="M3546" s="1">
        <v>30636478</v>
      </c>
      <c r="N3546" t="s">
        <v>8319</v>
      </c>
      <c r="O3546">
        <v>81</v>
      </c>
      <c r="P3546">
        <f>VLOOKUP(D3546,CPI[],2,FALSE)</f>
        <v>166.6</v>
      </c>
      <c r="Q3546" s="5">
        <f>SUM(Movie[[#This Row],[gross]]*((VLOOKUP(2024,CPI[],2,FALSE))/Movie[[#This Row],[CPI numbers]]))</f>
        <v>57687053.713085234</v>
      </c>
      <c r="R3546" s="4">
        <f>IF(Movie[[#This Row],[budget]]=0,0,SUM((Movie[[#This Row],[gross]]-Movie[[#This Row],[budget]])/Movie[[#This Row],[budget]]))</f>
        <v>-9.8927117647058818E-2</v>
      </c>
    </row>
    <row r="3547" spans="1:18" x14ac:dyDescent="0.3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 s="1">
        <v>9000000</v>
      </c>
      <c r="M3547" s="1">
        <v>34573780</v>
      </c>
      <c r="N3547" t="s">
        <v>3430</v>
      </c>
      <c r="O3547">
        <v>120</v>
      </c>
      <c r="P3547">
        <f>VLOOKUP(D3547,CPI[],2,FALSE)</f>
        <v>166.6</v>
      </c>
      <c r="Q3547" s="5">
        <f>SUM(Movie[[#This Row],[gross]]*((VLOOKUP(2024,CPI[],2,FALSE))/Movie[[#This Row],[CPI numbers]]))</f>
        <v>65100809.039615847</v>
      </c>
      <c r="R3547" s="4">
        <f>IF(Movie[[#This Row],[budget]]=0,0,SUM((Movie[[#This Row],[gross]]-Movie[[#This Row],[budget]])/Movie[[#This Row],[budget]]))</f>
        <v>2.8415311111111112</v>
      </c>
    </row>
    <row r="3548" spans="1:18" x14ac:dyDescent="0.3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 s="1">
        <v>13000000</v>
      </c>
      <c r="M3548" s="1">
        <v>6262878</v>
      </c>
      <c r="N3548" t="s">
        <v>10925</v>
      </c>
      <c r="O3548">
        <v>94</v>
      </c>
      <c r="P3548">
        <f>VLOOKUP(D3548,CPI[],2,FALSE)</f>
        <v>166.6</v>
      </c>
      <c r="Q3548" s="5">
        <f>SUM(Movie[[#This Row],[gross]]*((VLOOKUP(2024,CPI[],2,FALSE))/Movie[[#This Row],[CPI numbers]]))</f>
        <v>11792706.05402161</v>
      </c>
      <c r="R3548" s="4">
        <f>IF(Movie[[#This Row],[budget]]=0,0,SUM((Movie[[#This Row],[gross]]-Movie[[#This Row],[budget]])/Movie[[#This Row],[budget]]))</f>
        <v>-0.51824015384615385</v>
      </c>
    </row>
    <row r="3549" spans="1:18" x14ac:dyDescent="0.3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 s="1">
        <v>254441</v>
      </c>
      <c r="N3549" t="s">
        <v>1985</v>
      </c>
      <c r="O3549">
        <v>98</v>
      </c>
      <c r="P3549">
        <f>VLOOKUP(D3549,CPI[],2,FALSE)</f>
        <v>166.6</v>
      </c>
      <c r="Q3549" s="5">
        <f>SUM(Movie[[#This Row],[gross]]*((VLOOKUP(2024,CPI[],2,FALSE))/Movie[[#This Row],[CPI numbers]]))</f>
        <v>479100.49039615848</v>
      </c>
      <c r="R3549" s="4">
        <f>IF(Movie[[#This Row],[budget]]=0,0,SUM((Movie[[#This Row],[gross]]-Movie[[#This Row],[budget]])/Movie[[#This Row],[budget]]))</f>
        <v>0</v>
      </c>
    </row>
    <row r="3550" spans="1:18" x14ac:dyDescent="0.3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 s="1">
        <v>55000000</v>
      </c>
      <c r="M3550" s="1">
        <v>16649768</v>
      </c>
      <c r="N3550" t="s">
        <v>23</v>
      </c>
      <c r="O3550">
        <v>127</v>
      </c>
      <c r="P3550">
        <f>VLOOKUP(D3550,CPI[],2,FALSE)</f>
        <v>166.6</v>
      </c>
      <c r="Q3550" s="5">
        <f>SUM(Movie[[#This Row],[gross]]*((VLOOKUP(2024,CPI[],2,FALSE))/Movie[[#This Row],[CPI numbers]]))</f>
        <v>31350733.623049222</v>
      </c>
      <c r="R3550" s="4">
        <f>IF(Movie[[#This Row],[budget]]=0,0,SUM((Movie[[#This Row],[gross]]-Movie[[#This Row],[budget]])/Movie[[#This Row],[budget]]))</f>
        <v>-0.69727694545454544</v>
      </c>
    </row>
    <row r="3551" spans="1:18" x14ac:dyDescent="0.3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 s="1">
        <v>2259680</v>
      </c>
      <c r="N3551" t="s">
        <v>10935</v>
      </c>
      <c r="O3551">
        <v>162</v>
      </c>
      <c r="P3551">
        <f>VLOOKUP(D3551,CPI[],2,FALSE)</f>
        <v>166.6</v>
      </c>
      <c r="Q3551" s="5">
        <f>SUM(Movie[[#This Row],[gross]]*((VLOOKUP(2024,CPI[],2,FALSE))/Movie[[#This Row],[CPI numbers]]))</f>
        <v>4254871.6446578633</v>
      </c>
      <c r="R3551" s="4">
        <f>IF(Movie[[#This Row],[budget]]=0,0,SUM((Movie[[#This Row],[gross]]-Movie[[#This Row],[budget]])/Movie[[#This Row],[budget]]))</f>
        <v>0</v>
      </c>
    </row>
    <row r="3552" spans="1:18" x14ac:dyDescent="0.3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 s="1">
        <v>75000000</v>
      </c>
      <c r="M3552" s="1">
        <v>93900680</v>
      </c>
      <c r="N3552" t="s">
        <v>9686</v>
      </c>
      <c r="O3552">
        <v>105</v>
      </c>
      <c r="P3552">
        <f>VLOOKUP(D3552,CPI[],2,FALSE)</f>
        <v>166.6</v>
      </c>
      <c r="Q3552" s="5">
        <f>SUM(Movie[[#This Row],[gross]]*((VLOOKUP(2024,CPI[],2,FALSE))/Movie[[#This Row],[CPI numbers]]))</f>
        <v>176810584.12965187</v>
      </c>
      <c r="R3552" s="4">
        <f>IF(Movie[[#This Row],[budget]]=0,0,SUM((Movie[[#This Row],[gross]]-Movie[[#This Row],[budget]])/Movie[[#This Row],[budget]]))</f>
        <v>0.25200906666666667</v>
      </c>
    </row>
    <row r="3553" spans="1:18" x14ac:dyDescent="0.3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 s="1">
        <v>2015406</v>
      </c>
      <c r="N3553" t="s">
        <v>10942</v>
      </c>
      <c r="O3553">
        <v>101</v>
      </c>
      <c r="P3553">
        <f>VLOOKUP(D3553,CPI[],2,FALSE)</f>
        <v>166.6</v>
      </c>
      <c r="Q3553" s="5">
        <f>SUM(Movie[[#This Row],[gross]]*((VLOOKUP(2024,CPI[],2,FALSE))/Movie[[#This Row],[CPI numbers]]))</f>
        <v>3794915.1392557025</v>
      </c>
      <c r="R3553" s="4">
        <f>IF(Movie[[#This Row],[budget]]=0,0,SUM((Movie[[#This Row],[gross]]-Movie[[#This Row],[budget]])/Movie[[#This Row],[budget]]))</f>
        <v>0</v>
      </c>
    </row>
    <row r="3554" spans="1:18" x14ac:dyDescent="0.3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 s="1">
        <v>752122</v>
      </c>
      <c r="N3554" t="s">
        <v>2026</v>
      </c>
      <c r="O3554">
        <v>106</v>
      </c>
      <c r="P3554">
        <f>VLOOKUP(D3554,CPI[],2,FALSE)</f>
        <v>166.6</v>
      </c>
      <c r="Q3554" s="5">
        <f>SUM(Movie[[#This Row],[gross]]*((VLOOKUP(2024,CPI[],2,FALSE))/Movie[[#This Row],[CPI numbers]]))</f>
        <v>1416210.5126050422</v>
      </c>
      <c r="R3554" s="4">
        <f>IF(Movie[[#This Row],[budget]]=0,0,SUM((Movie[[#This Row],[gross]]-Movie[[#This Row],[budget]])/Movie[[#This Row],[budget]]))</f>
        <v>0</v>
      </c>
    </row>
    <row r="3555" spans="1:18" x14ac:dyDescent="0.3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 s="1">
        <v>50000000</v>
      </c>
      <c r="M3555" s="1">
        <v>13042112</v>
      </c>
      <c r="N3555" t="s">
        <v>10949</v>
      </c>
      <c r="O3555">
        <v>145</v>
      </c>
      <c r="P3555">
        <f>VLOOKUP(D3555,CPI[],2,FALSE)</f>
        <v>166.6</v>
      </c>
      <c r="Q3555" s="5">
        <f>SUM(Movie[[#This Row],[gross]]*((VLOOKUP(2024,CPI[],2,FALSE))/Movie[[#This Row],[CPI numbers]]))</f>
        <v>24557686.280912366</v>
      </c>
      <c r="R3555" s="4">
        <f>IF(Movie[[#This Row],[budget]]=0,0,SUM((Movie[[#This Row],[gross]]-Movie[[#This Row],[budget]])/Movie[[#This Row],[budget]]))</f>
        <v>-0.73915776</v>
      </c>
    </row>
    <row r="3556" spans="1:18" x14ac:dyDescent="0.3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 s="1">
        <v>45000000</v>
      </c>
      <c r="M3556" s="1">
        <v>10667893</v>
      </c>
      <c r="N3556" t="s">
        <v>2100</v>
      </c>
      <c r="O3556">
        <v>83</v>
      </c>
      <c r="P3556">
        <f>VLOOKUP(D3556,CPI[],2,FALSE)</f>
        <v>166.6</v>
      </c>
      <c r="Q3556" s="5">
        <f>SUM(Movie[[#This Row],[gross]]*((VLOOKUP(2024,CPI[],2,FALSE))/Movie[[#This Row],[CPI numbers]]))</f>
        <v>20087143.061824732</v>
      </c>
      <c r="R3556" s="4">
        <f>IF(Movie[[#This Row],[budget]]=0,0,SUM((Movie[[#This Row],[gross]]-Movie[[#This Row],[budget]])/Movie[[#This Row],[budget]]))</f>
        <v>-0.76293571111111114</v>
      </c>
    </row>
    <row r="3557" spans="1:18" x14ac:dyDescent="0.3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 s="1">
        <v>92000000</v>
      </c>
      <c r="M3557" s="1">
        <v>113996937</v>
      </c>
      <c r="N3557" t="s">
        <v>9109</v>
      </c>
      <c r="O3557">
        <v>148</v>
      </c>
      <c r="P3557">
        <f>VLOOKUP(D3557,CPI[],2,FALSE)</f>
        <v>166.6</v>
      </c>
      <c r="Q3557" s="5">
        <f>SUM(Movie[[#This Row],[gross]]*((VLOOKUP(2024,CPI[],2,FALSE))/Movie[[#This Row],[CPI numbers]]))</f>
        <v>214650895.17947179</v>
      </c>
      <c r="R3557" s="4">
        <f>IF(Movie[[#This Row],[budget]]=0,0,SUM((Movie[[#This Row],[gross]]-Movie[[#This Row],[budget]])/Movie[[#This Row],[budget]]))</f>
        <v>0.23909714130434784</v>
      </c>
    </row>
    <row r="3558" spans="1:18" x14ac:dyDescent="0.3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  <c r="P3558">
        <f>VLOOKUP(D3558,CPI[],2,FALSE)</f>
        <v>166.6</v>
      </c>
      <c r="Q3558" s="5">
        <f>SUM(Movie[[#This Row],[gross]]*((VLOOKUP(2024,CPI[],2,FALSE))/Movie[[#This Row],[CPI numbers]]))</f>
        <v>0</v>
      </c>
      <c r="R3558" s="4">
        <f>IF(Movie[[#This Row],[budget]]=0,0,SUM((Movie[[#This Row],[gross]]-Movie[[#This Row],[budget]])/Movie[[#This Row],[budget]]))</f>
        <v>0</v>
      </c>
    </row>
    <row r="3559" spans="1:18" x14ac:dyDescent="0.3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 s="1">
        <v>23000000</v>
      </c>
      <c r="M3559" s="1">
        <v>10827816</v>
      </c>
      <c r="N3559" t="s">
        <v>31</v>
      </c>
      <c r="O3559">
        <v>102</v>
      </c>
      <c r="P3559">
        <f>VLOOKUP(D3559,CPI[],2,FALSE)</f>
        <v>166.6</v>
      </c>
      <c r="Q3559" s="5">
        <f>SUM(Movie[[#This Row],[gross]]*((VLOOKUP(2024,CPI[],2,FALSE))/Movie[[#This Row],[CPI numbers]]))</f>
        <v>20388270.583433375</v>
      </c>
      <c r="R3559" s="4">
        <f>IF(Movie[[#This Row],[budget]]=0,0,SUM((Movie[[#This Row],[gross]]-Movie[[#This Row],[budget]])/Movie[[#This Row],[budget]]))</f>
        <v>-0.52922539130434787</v>
      </c>
    </row>
    <row r="3560" spans="1:18" x14ac:dyDescent="0.3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 s="1">
        <v>28000000</v>
      </c>
      <c r="M3560" s="1">
        <v>8891623</v>
      </c>
      <c r="N3560" t="s">
        <v>10961</v>
      </c>
      <c r="O3560">
        <v>119</v>
      </c>
      <c r="P3560">
        <f>VLOOKUP(D3560,CPI[],2,FALSE)</f>
        <v>166.6</v>
      </c>
      <c r="Q3560" s="5">
        <f>SUM(Movie[[#This Row],[gross]]*((VLOOKUP(2024,CPI[],2,FALSE))/Movie[[#This Row],[CPI numbers]]))</f>
        <v>16742509.814525811</v>
      </c>
      <c r="R3560" s="4">
        <f>IF(Movie[[#This Row],[budget]]=0,0,SUM((Movie[[#This Row],[gross]]-Movie[[#This Row],[budget]])/Movie[[#This Row],[budget]]))</f>
        <v>-0.68244203571428574</v>
      </c>
    </row>
    <row r="3561" spans="1:18" x14ac:dyDescent="0.3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 s="1">
        <v>12000000</v>
      </c>
      <c r="M3561" s="1">
        <v>36450736</v>
      </c>
      <c r="N3561" t="s">
        <v>10965</v>
      </c>
      <c r="O3561">
        <v>97</v>
      </c>
      <c r="P3561">
        <f>VLOOKUP(D3561,CPI[],2,FALSE)</f>
        <v>166.6</v>
      </c>
      <c r="Q3561" s="5">
        <f>SUM(Movie[[#This Row],[gross]]*((VLOOKUP(2024,CPI[],2,FALSE))/Movie[[#This Row],[CPI numbers]]))</f>
        <v>68635029.310924366</v>
      </c>
      <c r="R3561" s="4">
        <f>IF(Movie[[#This Row],[budget]]=0,0,SUM((Movie[[#This Row],[gross]]-Movie[[#This Row],[budget]])/Movie[[#This Row],[budget]]))</f>
        <v>2.0375613333333331</v>
      </c>
    </row>
    <row r="3562" spans="1:18" x14ac:dyDescent="0.3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 s="1">
        <v>65000000</v>
      </c>
      <c r="M3562" s="1">
        <v>36850101</v>
      </c>
      <c r="N3562" t="s">
        <v>1724</v>
      </c>
      <c r="O3562">
        <v>94</v>
      </c>
      <c r="P3562">
        <f>VLOOKUP(D3562,CPI[],2,FALSE)</f>
        <v>166.6</v>
      </c>
      <c r="Q3562" s="5">
        <f>SUM(Movie[[#This Row],[gross]]*((VLOOKUP(2024,CPI[],2,FALSE))/Movie[[#This Row],[CPI numbers]]))</f>
        <v>69387014.908163264</v>
      </c>
      <c r="R3562" s="4">
        <f>IF(Movie[[#This Row],[budget]]=0,0,SUM((Movie[[#This Row],[gross]]-Movie[[#This Row],[budget]])/Movie[[#This Row],[budget]]))</f>
        <v>-0.43307536923076922</v>
      </c>
    </row>
    <row r="3563" spans="1:18" x14ac:dyDescent="0.3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  <c r="P3563">
        <f>VLOOKUP(D3563,CPI[],2,FALSE)</f>
        <v>166.6</v>
      </c>
      <c r="Q3563" s="5">
        <f>SUM(Movie[[#This Row],[gross]]*((VLOOKUP(2024,CPI[],2,FALSE))/Movie[[#This Row],[CPI numbers]]))</f>
        <v>0</v>
      </c>
      <c r="R3563" s="4">
        <f>IF(Movie[[#This Row],[budget]]=0,0,SUM((Movie[[#This Row],[gross]]-Movie[[#This Row],[budget]])/Movie[[#This Row],[budget]]))</f>
        <v>0</v>
      </c>
    </row>
    <row r="3564" spans="1:18" x14ac:dyDescent="0.3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 s="1">
        <v>23000000</v>
      </c>
      <c r="M3564" s="1">
        <v>23631929</v>
      </c>
      <c r="N3564" t="s">
        <v>9109</v>
      </c>
      <c r="O3564">
        <v>114</v>
      </c>
      <c r="P3564">
        <f>VLOOKUP(D3564,CPI[],2,FALSE)</f>
        <v>166.6</v>
      </c>
      <c r="Q3564" s="5">
        <f>SUM(Movie[[#This Row],[gross]]*((VLOOKUP(2024,CPI[],2,FALSE))/Movie[[#This Row],[CPI numbers]]))</f>
        <v>44497815.890156068</v>
      </c>
      <c r="R3564" s="4">
        <f>IF(Movie[[#This Row],[budget]]=0,0,SUM((Movie[[#This Row],[gross]]-Movie[[#This Row],[budget]])/Movie[[#This Row],[budget]]))</f>
        <v>2.747517391304348E-2</v>
      </c>
    </row>
    <row r="3565" spans="1:18" x14ac:dyDescent="0.3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 s="1">
        <v>38000000</v>
      </c>
      <c r="M3565" s="1">
        <v>635096</v>
      </c>
      <c r="N3565" t="s">
        <v>61</v>
      </c>
      <c r="O3565">
        <v>138</v>
      </c>
      <c r="P3565">
        <f>VLOOKUP(D3565,CPI[],2,FALSE)</f>
        <v>166.6</v>
      </c>
      <c r="Q3565" s="5">
        <f>SUM(Movie[[#This Row],[gross]]*((VLOOKUP(2024,CPI[],2,FALSE))/Movie[[#This Row],[CPI numbers]]))</f>
        <v>1195856.0336134455</v>
      </c>
      <c r="R3565" s="4">
        <f>IF(Movie[[#This Row],[budget]]=0,0,SUM((Movie[[#This Row],[gross]]-Movie[[#This Row],[budget]])/Movie[[#This Row],[budget]]))</f>
        <v>-0.98328694736842104</v>
      </c>
    </row>
    <row r="3566" spans="1:18" x14ac:dyDescent="0.3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 s="1">
        <v>6000000</v>
      </c>
      <c r="M3566" s="1">
        <v>6852450</v>
      </c>
      <c r="N3566" t="s">
        <v>10979</v>
      </c>
      <c r="O3566">
        <v>101</v>
      </c>
      <c r="P3566">
        <f>VLOOKUP(D3566,CPI[],2,FALSE)</f>
        <v>166.6</v>
      </c>
      <c r="Q3566" s="5">
        <f>SUM(Movie[[#This Row],[gross]]*((VLOOKUP(2024,CPI[],2,FALSE))/Movie[[#This Row],[CPI numbers]]))</f>
        <v>12902842.527010806</v>
      </c>
      <c r="R3566" s="4">
        <f>IF(Movie[[#This Row],[budget]]=0,0,SUM((Movie[[#This Row],[gross]]-Movie[[#This Row],[budget]])/Movie[[#This Row],[budget]]))</f>
        <v>0.14207500000000001</v>
      </c>
    </row>
    <row r="3567" spans="1:18" x14ac:dyDescent="0.3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 s="1">
        <v>80000000</v>
      </c>
      <c r="M3567" s="1">
        <v>35242897</v>
      </c>
      <c r="N3567" t="s">
        <v>4878</v>
      </c>
      <c r="O3567">
        <v>122</v>
      </c>
      <c r="P3567">
        <f>VLOOKUP(D3567,CPI[],2,FALSE)</f>
        <v>166.6</v>
      </c>
      <c r="Q3567" s="5">
        <f>SUM(Movie[[#This Row],[gross]]*((VLOOKUP(2024,CPI[],2,FALSE))/Movie[[#This Row],[CPI numbers]]))</f>
        <v>66360725.023409367</v>
      </c>
      <c r="R3567" s="4">
        <f>IF(Movie[[#This Row],[budget]]=0,0,SUM((Movie[[#This Row],[gross]]-Movie[[#This Row],[budget]])/Movie[[#This Row],[budget]]))</f>
        <v>-0.55946378750000003</v>
      </c>
    </row>
    <row r="3568" spans="1:18" x14ac:dyDescent="0.3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 s="1">
        <v>7918035</v>
      </c>
      <c r="N3568" t="s">
        <v>10036</v>
      </c>
      <c r="O3568">
        <v>181</v>
      </c>
      <c r="P3568">
        <f>VLOOKUP(D3568,CPI[],2,FALSE)</f>
        <v>166.6</v>
      </c>
      <c r="Q3568" s="5">
        <f>SUM(Movie[[#This Row],[gross]]*((VLOOKUP(2024,CPI[],2,FALSE))/Movie[[#This Row],[CPI numbers]]))</f>
        <v>14909289.192677071</v>
      </c>
      <c r="R3568" s="4">
        <f>IF(Movie[[#This Row],[budget]]=0,0,SUM((Movie[[#This Row],[gross]]-Movie[[#This Row],[budget]])/Movie[[#This Row],[budget]]))</f>
        <v>0</v>
      </c>
    </row>
    <row r="3569" spans="1:18" x14ac:dyDescent="0.3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 s="1">
        <v>64000000</v>
      </c>
      <c r="M3569" s="1">
        <v>74608570</v>
      </c>
      <c r="N3569" t="s">
        <v>31</v>
      </c>
      <c r="O3569">
        <v>133</v>
      </c>
      <c r="P3569">
        <f>VLOOKUP(D3569,CPI[],2,FALSE)</f>
        <v>166.6</v>
      </c>
      <c r="Q3569" s="5">
        <f>SUM(Movie[[#This Row],[gross]]*((VLOOKUP(2024,CPI[],2,FALSE))/Movie[[#This Row],[CPI numbers]]))</f>
        <v>140484444.23169267</v>
      </c>
      <c r="R3569" s="4">
        <f>IF(Movie[[#This Row],[budget]]=0,0,SUM((Movie[[#This Row],[gross]]-Movie[[#This Row],[budget]])/Movie[[#This Row],[budget]]))</f>
        <v>0.16575890625</v>
      </c>
    </row>
    <row r="3570" spans="1:18" x14ac:dyDescent="0.3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 s="1">
        <v>75000000</v>
      </c>
      <c r="M3570" s="1">
        <v>54264342</v>
      </c>
      <c r="N3570" t="s">
        <v>5109</v>
      </c>
      <c r="O3570">
        <v>102</v>
      </c>
      <c r="P3570">
        <f>VLOOKUP(D3570,CPI[],2,FALSE)</f>
        <v>166.6</v>
      </c>
      <c r="Q3570" s="5">
        <f>SUM(Movie[[#This Row],[gross]]*((VLOOKUP(2024,CPI[],2,FALSE))/Movie[[#This Row],[CPI numbers]]))</f>
        <v>102177215.39855944</v>
      </c>
      <c r="R3570" s="4">
        <f>IF(Movie[[#This Row],[budget]]=0,0,SUM((Movie[[#This Row],[gross]]-Movie[[#This Row],[budget]])/Movie[[#This Row],[budget]]))</f>
        <v>-0.27647544000000002</v>
      </c>
    </row>
    <row r="3571" spans="1:18" x14ac:dyDescent="0.3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 s="1">
        <v>1632567</v>
      </c>
      <c r="N3571" t="s">
        <v>2031</v>
      </c>
      <c r="O3571">
        <v>109</v>
      </c>
      <c r="P3571">
        <f>VLOOKUP(D3571,CPI[],2,FALSE)</f>
        <v>166.6</v>
      </c>
      <c r="Q3571" s="5">
        <f>SUM(Movie[[#This Row],[gross]]*((VLOOKUP(2024,CPI[],2,FALSE))/Movie[[#This Row],[CPI numbers]]))</f>
        <v>3074047.2262905166</v>
      </c>
      <c r="R3571" s="4">
        <f>IF(Movie[[#This Row],[budget]]=0,0,SUM((Movie[[#This Row],[gross]]-Movie[[#This Row],[budget]])/Movie[[#This Row],[budget]]))</f>
        <v>0</v>
      </c>
    </row>
    <row r="3572" spans="1:18" x14ac:dyDescent="0.3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 s="1">
        <v>80000000</v>
      </c>
      <c r="M3572" s="1">
        <v>90874570</v>
      </c>
      <c r="N3572" t="s">
        <v>1724</v>
      </c>
      <c r="O3572">
        <v>75</v>
      </c>
      <c r="P3572">
        <f>VLOOKUP(D3572,CPI[],2,FALSE)</f>
        <v>166.6</v>
      </c>
      <c r="Q3572" s="5">
        <f>SUM(Movie[[#This Row],[gross]]*((VLOOKUP(2024,CPI[],2,FALSE))/Movie[[#This Row],[CPI numbers]]))</f>
        <v>171112560.67827132</v>
      </c>
      <c r="R3572" s="4">
        <f>IF(Movie[[#This Row],[budget]]=0,0,SUM((Movie[[#This Row],[gross]]-Movie[[#This Row],[budget]])/Movie[[#This Row],[budget]]))</f>
        <v>0.13593212499999999</v>
      </c>
    </row>
    <row r="3573" spans="1:18" x14ac:dyDescent="0.3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 s="1">
        <v>21000000</v>
      </c>
      <c r="M3573" s="1">
        <v>17762705</v>
      </c>
      <c r="N3573" t="s">
        <v>80</v>
      </c>
      <c r="O3573">
        <v>104</v>
      </c>
      <c r="P3573">
        <f>VLOOKUP(D3573,CPI[],2,FALSE)</f>
        <v>166.6</v>
      </c>
      <c r="Q3573" s="5">
        <f>SUM(Movie[[#This Row],[gross]]*((VLOOKUP(2024,CPI[],2,FALSE))/Movie[[#This Row],[CPI numbers]]))</f>
        <v>33446341.887755103</v>
      </c>
      <c r="R3573" s="4">
        <f>IF(Movie[[#This Row],[budget]]=0,0,SUM((Movie[[#This Row],[gross]]-Movie[[#This Row],[budget]])/Movie[[#This Row],[budget]]))</f>
        <v>-0.15415690476190477</v>
      </c>
    </row>
    <row r="3574" spans="1:18" x14ac:dyDescent="0.3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 s="1">
        <v>75000000</v>
      </c>
      <c r="M3574" s="1">
        <v>19598588</v>
      </c>
      <c r="N3574" t="s">
        <v>2026</v>
      </c>
      <c r="O3574">
        <v>109</v>
      </c>
      <c r="P3574">
        <f>VLOOKUP(D3574,CPI[],2,FALSE)</f>
        <v>166.6</v>
      </c>
      <c r="Q3574" s="5">
        <f>SUM(Movie[[#This Row],[gross]]*((VLOOKUP(2024,CPI[],2,FALSE))/Movie[[#This Row],[CPI numbers]]))</f>
        <v>36903223.623049222</v>
      </c>
      <c r="R3574" s="4">
        <f>IF(Movie[[#This Row],[budget]]=0,0,SUM((Movie[[#This Row],[gross]]-Movie[[#This Row],[budget]])/Movie[[#This Row],[budget]]))</f>
        <v>-0.73868549333333333</v>
      </c>
    </row>
    <row r="3575" spans="1:18" x14ac:dyDescent="0.3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 s="1">
        <v>24000000</v>
      </c>
      <c r="M3575" s="1">
        <v>22323612</v>
      </c>
      <c r="N3575" t="s">
        <v>11003</v>
      </c>
      <c r="O3575">
        <v>87</v>
      </c>
      <c r="P3575">
        <f>VLOOKUP(D3575,CPI[],2,FALSE)</f>
        <v>166.6</v>
      </c>
      <c r="Q3575" s="5">
        <f>SUM(Movie[[#This Row],[gross]]*((VLOOKUP(2024,CPI[],2,FALSE))/Movie[[#This Row],[CPI numbers]]))</f>
        <v>42034316.232893161</v>
      </c>
      <c r="R3575" s="4">
        <f>IF(Movie[[#This Row],[budget]]=0,0,SUM((Movie[[#This Row],[gross]]-Movie[[#This Row],[budget]])/Movie[[#This Row],[budget]]))</f>
        <v>-6.9849499999999995E-2</v>
      </c>
    </row>
    <row r="3576" spans="1:18" x14ac:dyDescent="0.3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 s="1">
        <v>259510</v>
      </c>
      <c r="N3576" t="s">
        <v>6713</v>
      </c>
      <c r="O3576">
        <v>118</v>
      </c>
      <c r="P3576">
        <f>VLOOKUP(D3576,CPI[],2,FALSE)</f>
        <v>166.6</v>
      </c>
      <c r="Q3576" s="5">
        <f>SUM(Movie[[#This Row],[gross]]*((VLOOKUP(2024,CPI[],2,FALSE))/Movie[[#This Row],[CPI numbers]]))</f>
        <v>488645.18007202883</v>
      </c>
      <c r="R3576" s="4">
        <f>IF(Movie[[#This Row],[budget]]=0,0,SUM((Movie[[#This Row],[gross]]-Movie[[#This Row],[budget]])/Movie[[#This Row],[budget]]))</f>
        <v>0</v>
      </c>
    </row>
    <row r="3577" spans="1:18" x14ac:dyDescent="0.3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 s="1">
        <v>35000000</v>
      </c>
      <c r="M3577" s="1">
        <v>17589705</v>
      </c>
      <c r="N3577" t="s">
        <v>11011</v>
      </c>
      <c r="O3577">
        <v>109</v>
      </c>
      <c r="P3577">
        <f>VLOOKUP(D3577,CPI[],2,FALSE)</f>
        <v>166.6</v>
      </c>
      <c r="Q3577" s="5">
        <f>SUM(Movie[[#This Row],[gross]]*((VLOOKUP(2024,CPI[],2,FALSE))/Movie[[#This Row],[CPI numbers]]))</f>
        <v>33120590.987394959</v>
      </c>
      <c r="R3577" s="4">
        <f>IF(Movie[[#This Row],[budget]]=0,0,SUM((Movie[[#This Row],[gross]]-Movie[[#This Row],[budget]])/Movie[[#This Row],[budget]]))</f>
        <v>-0.49743700000000002</v>
      </c>
    </row>
    <row r="3578" spans="1:18" x14ac:dyDescent="0.3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 s="1">
        <v>6000000</v>
      </c>
      <c r="M3578" s="1">
        <v>25059640</v>
      </c>
      <c r="N3578" t="s">
        <v>10727</v>
      </c>
      <c r="O3578">
        <v>106</v>
      </c>
      <c r="P3578">
        <f>VLOOKUP(D3578,CPI[],2,FALSE)</f>
        <v>166.6</v>
      </c>
      <c r="Q3578" s="5">
        <f>SUM(Movie[[#This Row],[gross]]*((VLOOKUP(2024,CPI[],2,FALSE))/Movie[[#This Row],[CPI numbers]]))</f>
        <v>47186128.859543823</v>
      </c>
      <c r="R3578" s="4">
        <f>IF(Movie[[#This Row],[budget]]=0,0,SUM((Movie[[#This Row],[gross]]-Movie[[#This Row],[budget]])/Movie[[#This Row],[budget]]))</f>
        <v>3.1766066666666668</v>
      </c>
    </row>
    <row r="3579" spans="1:18" x14ac:dyDescent="0.3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 s="1">
        <v>15000000</v>
      </c>
      <c r="M3579" s="1">
        <v>4488529</v>
      </c>
      <c r="N3579" t="s">
        <v>11016</v>
      </c>
      <c r="O3579">
        <v>112</v>
      </c>
      <c r="P3579">
        <f>VLOOKUP(D3579,CPI[],2,FALSE)</f>
        <v>166.6</v>
      </c>
      <c r="Q3579" s="5">
        <f>SUM(Movie[[#This Row],[gross]]*((VLOOKUP(2024,CPI[],2,FALSE))/Movie[[#This Row],[CPI numbers]]))</f>
        <v>8451689.9597839136</v>
      </c>
      <c r="R3579" s="4">
        <f>IF(Movie[[#This Row],[budget]]=0,0,SUM((Movie[[#This Row],[gross]]-Movie[[#This Row],[budget]])/Movie[[#This Row],[budget]]))</f>
        <v>-0.70076473333333333</v>
      </c>
    </row>
    <row r="3580" spans="1:18" x14ac:dyDescent="0.3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 s="1">
        <v>4000000</v>
      </c>
      <c r="M3580" s="1">
        <v>2924635</v>
      </c>
      <c r="N3580" t="s">
        <v>11020</v>
      </c>
      <c r="O3580">
        <v>94</v>
      </c>
      <c r="P3580">
        <f>VLOOKUP(D3580,CPI[],2,FALSE)</f>
        <v>166.6</v>
      </c>
      <c r="Q3580" s="5">
        <f>SUM(Movie[[#This Row],[gross]]*((VLOOKUP(2024,CPI[],2,FALSE))/Movie[[#This Row],[CPI numbers]]))</f>
        <v>5506950.7773109246</v>
      </c>
      <c r="R3580" s="4">
        <f>IF(Movie[[#This Row],[budget]]=0,0,SUM((Movie[[#This Row],[gross]]-Movie[[#This Row],[budget]])/Movie[[#This Row],[budget]]))</f>
        <v>-0.26884124999999998</v>
      </c>
    </row>
    <row r="3581" spans="1:18" x14ac:dyDescent="0.3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 s="1">
        <v>33000000</v>
      </c>
      <c r="M3581" s="1">
        <v>8408835</v>
      </c>
      <c r="N3581" t="s">
        <v>11023</v>
      </c>
      <c r="O3581">
        <v>124</v>
      </c>
      <c r="P3581">
        <f>VLOOKUP(D3581,CPI[],2,FALSE)</f>
        <v>166.6</v>
      </c>
      <c r="Q3581" s="5">
        <f>SUM(Movie[[#This Row],[gross]]*((VLOOKUP(2024,CPI[],2,FALSE))/Movie[[#This Row],[CPI numbers]]))</f>
        <v>15833442.61404562</v>
      </c>
      <c r="R3581" s="4">
        <f>IF(Movie[[#This Row],[budget]]=0,0,SUM((Movie[[#This Row],[gross]]-Movie[[#This Row],[budget]])/Movie[[#This Row],[budget]]))</f>
        <v>-0.7451868181818182</v>
      </c>
    </row>
    <row r="3582" spans="1:18" x14ac:dyDescent="0.3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 s="1">
        <v>26000000</v>
      </c>
      <c r="M3582" s="1">
        <v>11683047</v>
      </c>
      <c r="N3582" t="s">
        <v>11003</v>
      </c>
      <c r="O3582">
        <v>73</v>
      </c>
      <c r="P3582">
        <f>VLOOKUP(D3582,CPI[],2,FALSE)</f>
        <v>166.6</v>
      </c>
      <c r="Q3582" s="5">
        <f>SUM(Movie[[#This Row],[gross]]*((VLOOKUP(2024,CPI[],2,FALSE))/Movie[[#This Row],[CPI numbers]]))</f>
        <v>21998630.515606243</v>
      </c>
      <c r="R3582" s="4">
        <f>IF(Movie[[#This Row],[budget]]=0,0,SUM((Movie[[#This Row],[gross]]-Movie[[#This Row],[budget]])/Movie[[#This Row],[budget]]))</f>
        <v>-0.55065203846153843</v>
      </c>
    </row>
    <row r="3583" spans="1:18" x14ac:dyDescent="0.3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 s="1">
        <v>30000000</v>
      </c>
      <c r="M3583" s="1">
        <v>12017369</v>
      </c>
      <c r="N3583" t="s">
        <v>1546</v>
      </c>
      <c r="O3583">
        <v>100</v>
      </c>
      <c r="P3583">
        <f>VLOOKUP(D3583,CPI[],2,FALSE)</f>
        <v>166.6</v>
      </c>
      <c r="Q3583" s="5">
        <f>SUM(Movie[[#This Row],[gross]]*((VLOOKUP(2024,CPI[],2,FALSE))/Movie[[#This Row],[CPI numbers]]))</f>
        <v>22628143.18907563</v>
      </c>
      <c r="R3583" s="4">
        <f>IF(Movie[[#This Row],[budget]]=0,0,SUM((Movie[[#This Row],[gross]]-Movie[[#This Row],[budget]])/Movie[[#This Row],[budget]]))</f>
        <v>-0.5994210333333333</v>
      </c>
    </row>
    <row r="3584" spans="1:18" x14ac:dyDescent="0.3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 s="1">
        <v>6208548</v>
      </c>
      <c r="N3584" t="s">
        <v>11033</v>
      </c>
      <c r="O3584">
        <v>160</v>
      </c>
      <c r="P3584">
        <f>VLOOKUP(D3584,CPI[],2,FALSE)</f>
        <v>166.6</v>
      </c>
      <c r="Q3584" s="5">
        <f>SUM(Movie[[#This Row],[gross]]*((VLOOKUP(2024,CPI[],2,FALSE))/Movie[[#This Row],[CPI numbers]]))</f>
        <v>11690405.207683073</v>
      </c>
      <c r="R3584" s="4">
        <f>IF(Movie[[#This Row],[budget]]=0,0,SUM((Movie[[#This Row],[gross]]-Movie[[#This Row],[budget]])/Movie[[#This Row],[budget]]))</f>
        <v>0</v>
      </c>
    </row>
    <row r="3585" spans="1:18" x14ac:dyDescent="0.3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 s="1">
        <v>80000000</v>
      </c>
      <c r="M3585" s="1">
        <v>34105207</v>
      </c>
      <c r="N3585" t="s">
        <v>11036</v>
      </c>
      <c r="O3585">
        <v>126</v>
      </c>
      <c r="P3585">
        <f>VLOOKUP(D3585,CPI[],2,FALSE)</f>
        <v>166.6</v>
      </c>
      <c r="Q3585" s="5">
        <f>SUM(Movie[[#This Row],[gross]]*((VLOOKUP(2024,CPI[],2,FALSE))/Movie[[#This Row],[CPI numbers]]))</f>
        <v>64218508.018607445</v>
      </c>
      <c r="R3585" s="4">
        <f>IF(Movie[[#This Row],[budget]]=0,0,SUM((Movie[[#This Row],[gross]]-Movie[[#This Row],[budget]])/Movie[[#This Row],[budget]]))</f>
        <v>-0.57368491249999998</v>
      </c>
    </row>
    <row r="3586" spans="1:18" x14ac:dyDescent="0.3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 s="1">
        <v>70000000</v>
      </c>
      <c r="M3586" s="1">
        <v>9974410</v>
      </c>
      <c r="N3586" t="s">
        <v>61</v>
      </c>
      <c r="O3586">
        <v>77</v>
      </c>
      <c r="P3586">
        <f>VLOOKUP(D3586,CPI[],2,FALSE)</f>
        <v>166.6</v>
      </c>
      <c r="Q3586" s="5">
        <f>SUM(Movie[[#This Row],[gross]]*((VLOOKUP(2024,CPI[],2,FALSE))/Movie[[#This Row],[CPI numbers]]))</f>
        <v>18781347.040816326</v>
      </c>
      <c r="R3586" s="4">
        <f>IF(Movie[[#This Row],[budget]]=0,0,SUM((Movie[[#This Row],[gross]]-Movie[[#This Row],[budget]])/Movie[[#This Row],[budget]]))</f>
        <v>-0.85750842857142862</v>
      </c>
    </row>
    <row r="3587" spans="1:18" x14ac:dyDescent="0.3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 s="1">
        <v>38000000</v>
      </c>
      <c r="M3587" s="1">
        <v>28121100</v>
      </c>
      <c r="N3587" t="s">
        <v>31</v>
      </c>
      <c r="O3587">
        <v>106</v>
      </c>
      <c r="P3587">
        <f>VLOOKUP(D3587,CPI[],2,FALSE)</f>
        <v>166.6</v>
      </c>
      <c r="Q3587" s="5">
        <f>SUM(Movie[[#This Row],[gross]]*((VLOOKUP(2024,CPI[],2,FALSE))/Movie[[#This Row],[CPI numbers]]))</f>
        <v>52950714.705882356</v>
      </c>
      <c r="R3587" s="4">
        <f>IF(Movie[[#This Row],[budget]]=0,0,SUM((Movie[[#This Row],[gross]]-Movie[[#This Row],[budget]])/Movie[[#This Row],[budget]]))</f>
        <v>-0.25997105263157894</v>
      </c>
    </row>
    <row r="3588" spans="1:18" x14ac:dyDescent="0.3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 s="1">
        <v>7000000</v>
      </c>
      <c r="M3588" s="1">
        <v>7302522</v>
      </c>
      <c r="N3588" t="s">
        <v>3744</v>
      </c>
      <c r="O3588">
        <v>96</v>
      </c>
      <c r="P3588">
        <f>VLOOKUP(D3588,CPI[],2,FALSE)</f>
        <v>166.6</v>
      </c>
      <c r="Q3588" s="5">
        <f>SUM(Movie[[#This Row],[gross]]*((VLOOKUP(2024,CPI[],2,FALSE))/Movie[[#This Row],[CPI numbers]]))</f>
        <v>13750307.031212486</v>
      </c>
      <c r="R3588" s="4">
        <f>IF(Movie[[#This Row],[budget]]=0,0,SUM((Movie[[#This Row],[gross]]-Movie[[#This Row],[budget]])/Movie[[#This Row],[budget]]))</f>
        <v>4.3217428571428573E-2</v>
      </c>
    </row>
    <row r="3589" spans="1:18" x14ac:dyDescent="0.3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 s="1">
        <v>461259</v>
      </c>
      <c r="N3589" t="s">
        <v>6116</v>
      </c>
      <c r="O3589">
        <v>122</v>
      </c>
      <c r="P3589">
        <f>VLOOKUP(D3589,CPI[],2,FALSE)</f>
        <v>166.6</v>
      </c>
      <c r="Q3589" s="5">
        <f>SUM(Movie[[#This Row],[gross]]*((VLOOKUP(2024,CPI[],2,FALSE))/Movie[[#This Row],[CPI numbers]]))</f>
        <v>868529.10144057625</v>
      </c>
      <c r="R3589" s="4">
        <f>IF(Movie[[#This Row],[budget]]=0,0,SUM((Movie[[#This Row],[gross]]-Movie[[#This Row],[budget]])/Movie[[#This Row],[budget]]))</f>
        <v>0</v>
      </c>
    </row>
    <row r="3590" spans="1:18" x14ac:dyDescent="0.3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 s="1">
        <v>6000000</v>
      </c>
      <c r="M3590" s="1">
        <v>4398989</v>
      </c>
      <c r="N3590" t="s">
        <v>8625</v>
      </c>
      <c r="O3590">
        <v>96</v>
      </c>
      <c r="P3590">
        <f>VLOOKUP(D3590,CPI[],2,FALSE)</f>
        <v>166.6</v>
      </c>
      <c r="Q3590" s="5">
        <f>SUM(Movie[[#This Row],[gross]]*((VLOOKUP(2024,CPI[],2,FALSE))/Movie[[#This Row],[CPI numbers]]))</f>
        <v>8283090.3319327738</v>
      </c>
      <c r="R3590" s="4">
        <f>IF(Movie[[#This Row],[budget]]=0,0,SUM((Movie[[#This Row],[gross]]-Movie[[#This Row],[budget]])/Movie[[#This Row],[budget]]))</f>
        <v>-0.26683516666666668</v>
      </c>
    </row>
    <row r="3591" spans="1:18" x14ac:dyDescent="0.3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 s="1">
        <v>13000000</v>
      </c>
      <c r="M3591" s="1">
        <v>12924063</v>
      </c>
      <c r="N3591" t="s">
        <v>11054</v>
      </c>
      <c r="O3591">
        <v>99</v>
      </c>
      <c r="P3591">
        <f>VLOOKUP(D3591,CPI[],2,FALSE)</f>
        <v>166.6</v>
      </c>
      <c r="Q3591" s="5">
        <f>SUM(Movie[[#This Row],[gross]]*((VLOOKUP(2024,CPI[],2,FALSE))/Movie[[#This Row],[CPI numbers]]))</f>
        <v>24335405.540816329</v>
      </c>
      <c r="R3591" s="4">
        <f>IF(Movie[[#This Row],[budget]]=0,0,SUM((Movie[[#This Row],[gross]]-Movie[[#This Row],[budget]])/Movie[[#This Row],[budget]]))</f>
        <v>-5.8413076923076925E-3</v>
      </c>
    </row>
    <row r="3592" spans="1:18" x14ac:dyDescent="0.3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 s="1">
        <v>50000000</v>
      </c>
      <c r="M3592" s="1">
        <v>58900031</v>
      </c>
      <c r="N3592" t="s">
        <v>5109</v>
      </c>
      <c r="O3592">
        <v>95</v>
      </c>
      <c r="P3592">
        <f>VLOOKUP(D3592,CPI[],2,FALSE)</f>
        <v>166.6</v>
      </c>
      <c r="Q3592" s="5">
        <f>SUM(Movie[[#This Row],[gross]]*((VLOOKUP(2024,CPI[],2,FALSE))/Movie[[#This Row],[CPI numbers]]))</f>
        <v>110906000.74849941</v>
      </c>
      <c r="R3592" s="4">
        <f>IF(Movie[[#This Row],[budget]]=0,0,SUM((Movie[[#This Row],[gross]]-Movie[[#This Row],[budget]])/Movie[[#This Row],[budget]]))</f>
        <v>0.17800062</v>
      </c>
    </row>
    <row r="3593" spans="1:18" x14ac:dyDescent="0.3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 s="1">
        <v>4177818</v>
      </c>
      <c r="N3593" t="s">
        <v>11061</v>
      </c>
      <c r="O3593">
        <v>96</v>
      </c>
      <c r="P3593">
        <f>VLOOKUP(D3593,CPI[],2,FALSE)</f>
        <v>166.6</v>
      </c>
      <c r="Q3593" s="5">
        <f>SUM(Movie[[#This Row],[gross]]*((VLOOKUP(2024,CPI[],2,FALSE))/Movie[[#This Row],[CPI numbers]]))</f>
        <v>7866635.6938775517</v>
      </c>
      <c r="R3593" s="4">
        <f>IF(Movie[[#This Row],[budget]]=0,0,SUM((Movie[[#This Row],[gross]]-Movie[[#This Row],[budget]])/Movie[[#This Row],[budget]]))</f>
        <v>0</v>
      </c>
    </row>
    <row r="3594" spans="1:18" x14ac:dyDescent="0.3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 s="1">
        <v>30000000</v>
      </c>
      <c r="M3594" s="1">
        <v>133949270</v>
      </c>
      <c r="N3594" t="s">
        <v>11065</v>
      </c>
      <c r="O3594">
        <v>99</v>
      </c>
      <c r="P3594">
        <f>VLOOKUP(D3594,CPI[],2,FALSE)</f>
        <v>166.6</v>
      </c>
      <c r="Q3594" s="5">
        <f>SUM(Movie[[#This Row],[gross]]*((VLOOKUP(2024,CPI[],2,FALSE))/Movie[[#This Row],[CPI numbers]]))</f>
        <v>252220204.07563028</v>
      </c>
      <c r="R3594" s="4">
        <f>IF(Movie[[#This Row],[budget]]=0,0,SUM((Movie[[#This Row],[gross]]-Movie[[#This Row],[budget]])/Movie[[#This Row],[budget]]))</f>
        <v>3.4649756666666667</v>
      </c>
    </row>
    <row r="3595" spans="1:18" x14ac:dyDescent="0.3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 s="1">
        <v>29750000</v>
      </c>
      <c r="M3595" s="1">
        <v>4525794</v>
      </c>
      <c r="N3595" t="s">
        <v>8735</v>
      </c>
      <c r="O3595">
        <v>95</v>
      </c>
      <c r="P3595">
        <f>VLOOKUP(D3595,CPI[],2,FALSE)</f>
        <v>166.6</v>
      </c>
      <c r="Q3595" s="5">
        <f>SUM(Movie[[#This Row],[gross]]*((VLOOKUP(2024,CPI[],2,FALSE))/Movie[[#This Row],[CPI numbers]]))</f>
        <v>8521858.2100840341</v>
      </c>
      <c r="R3595" s="4">
        <f>IF(Movie[[#This Row],[budget]]=0,0,SUM((Movie[[#This Row],[gross]]-Movie[[#This Row],[budget]])/Movie[[#This Row],[budget]]))</f>
        <v>-0.84787247058823534</v>
      </c>
    </row>
    <row r="3596" spans="1:18" x14ac:dyDescent="0.3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 s="1">
        <v>5250000</v>
      </c>
      <c r="M3596" s="1">
        <v>10155690</v>
      </c>
      <c r="N3596" t="s">
        <v>11070</v>
      </c>
      <c r="O3596">
        <v>91</v>
      </c>
      <c r="P3596">
        <f>VLOOKUP(D3596,CPI[],2,FALSE)</f>
        <v>166.6</v>
      </c>
      <c r="Q3596" s="5">
        <f>SUM(Movie[[#This Row],[gross]]*((VLOOKUP(2024,CPI[],2,FALSE))/Movie[[#This Row],[CPI numbers]]))</f>
        <v>19122688.793517407</v>
      </c>
      <c r="R3596" s="4">
        <f>IF(Movie[[#This Row],[budget]]=0,0,SUM((Movie[[#This Row],[gross]]-Movie[[#This Row],[budget]])/Movie[[#This Row],[budget]]))</f>
        <v>0.93441714285714284</v>
      </c>
    </row>
    <row r="3597" spans="1:18" x14ac:dyDescent="0.3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 s="1">
        <v>60000000</v>
      </c>
      <c r="M3597" s="1">
        <v>22365133</v>
      </c>
      <c r="N3597" t="s">
        <v>118</v>
      </c>
      <c r="O3597">
        <v>128</v>
      </c>
      <c r="P3597">
        <f>VLOOKUP(D3597,CPI[],2,FALSE)</f>
        <v>166.6</v>
      </c>
      <c r="Q3597" s="5">
        <f>SUM(Movie[[#This Row],[gross]]*((VLOOKUP(2024,CPI[],2,FALSE))/Movie[[#This Row],[CPI numbers]]))</f>
        <v>42112498.331932776</v>
      </c>
      <c r="R3597" s="4">
        <f>IF(Movie[[#This Row],[budget]]=0,0,SUM((Movie[[#This Row],[gross]]-Movie[[#This Row],[budget]])/Movie[[#This Row],[budget]]))</f>
        <v>-0.62724778333333331</v>
      </c>
    </row>
    <row r="3598" spans="1:18" x14ac:dyDescent="0.3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 s="1">
        <v>14000000</v>
      </c>
      <c r="M3598" s="1">
        <v>18542974</v>
      </c>
      <c r="N3598" t="s">
        <v>10852</v>
      </c>
      <c r="O3598">
        <v>97</v>
      </c>
      <c r="P3598">
        <f>VLOOKUP(D3598,CPI[],2,FALSE)</f>
        <v>166.6</v>
      </c>
      <c r="Q3598" s="5">
        <f>SUM(Movie[[#This Row],[gross]]*((VLOOKUP(2024,CPI[],2,FALSE))/Movie[[#This Row],[CPI numbers]]))</f>
        <v>34915551.883553423</v>
      </c>
      <c r="R3598" s="4">
        <f>IF(Movie[[#This Row],[budget]]=0,0,SUM((Movie[[#This Row],[gross]]-Movie[[#This Row],[budget]])/Movie[[#This Row],[budget]]))</f>
        <v>0.32449814285714285</v>
      </c>
    </row>
    <row r="3599" spans="1:18" x14ac:dyDescent="0.3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 s="1">
        <v>5453</v>
      </c>
      <c r="N3599" t="s">
        <v>9972</v>
      </c>
      <c r="O3599">
        <v>96</v>
      </c>
      <c r="P3599">
        <f>VLOOKUP(D3599,CPI[],2,FALSE)</f>
        <v>166.6</v>
      </c>
      <c r="Q3599" s="5">
        <f>SUM(Movie[[#This Row],[gross]]*((VLOOKUP(2024,CPI[],2,FALSE))/Movie[[#This Row],[CPI numbers]]))</f>
        <v>10267.743697478993</v>
      </c>
      <c r="R3599" s="4">
        <f>IF(Movie[[#This Row],[budget]]=0,0,SUM((Movie[[#This Row],[gross]]-Movie[[#This Row],[budget]])/Movie[[#This Row],[budget]]))</f>
        <v>0</v>
      </c>
    </row>
    <row r="3600" spans="1:18" x14ac:dyDescent="0.3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 s="1">
        <v>12000000</v>
      </c>
      <c r="M3600" s="1">
        <v>14401563</v>
      </c>
      <c r="N3600" t="s">
        <v>11079</v>
      </c>
      <c r="O3600">
        <v>117</v>
      </c>
      <c r="P3600">
        <f>VLOOKUP(D3600,CPI[],2,FALSE)</f>
        <v>166.6</v>
      </c>
      <c r="Q3600" s="5">
        <f>SUM(Movie[[#This Row],[gross]]*((VLOOKUP(2024,CPI[],2,FALSE))/Movie[[#This Row],[CPI numbers]]))</f>
        <v>27117468.86614646</v>
      </c>
      <c r="R3600" s="4">
        <f>IF(Movie[[#This Row],[budget]]=0,0,SUM((Movie[[#This Row],[gross]]-Movie[[#This Row],[budget]])/Movie[[#This Row],[budget]]))</f>
        <v>0.20013025000000001</v>
      </c>
    </row>
    <row r="3601" spans="1:18" x14ac:dyDescent="0.3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 s="1">
        <v>30000000</v>
      </c>
      <c r="M3601" s="1">
        <v>4197729</v>
      </c>
      <c r="N3601" t="s">
        <v>31</v>
      </c>
      <c r="O3601">
        <v>108</v>
      </c>
      <c r="P3601">
        <f>VLOOKUP(D3601,CPI[],2,FALSE)</f>
        <v>166.6</v>
      </c>
      <c r="Q3601" s="5">
        <f>SUM(Movie[[#This Row],[gross]]*((VLOOKUP(2024,CPI[],2,FALSE))/Movie[[#This Row],[CPI numbers]]))</f>
        <v>7904127.1746698683</v>
      </c>
      <c r="R3601" s="4">
        <f>IF(Movie[[#This Row],[budget]]=0,0,SUM((Movie[[#This Row],[gross]]-Movie[[#This Row],[budget]])/Movie[[#This Row],[budget]]))</f>
        <v>-0.8600757</v>
      </c>
    </row>
    <row r="3602" spans="1:18" x14ac:dyDescent="0.3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 s="1">
        <v>10000000</v>
      </c>
      <c r="M3602" s="1">
        <v>10920544</v>
      </c>
      <c r="N3602" t="s">
        <v>11083</v>
      </c>
      <c r="O3602">
        <v>118</v>
      </c>
      <c r="P3602">
        <f>VLOOKUP(D3602,CPI[],2,FALSE)</f>
        <v>166.6</v>
      </c>
      <c r="Q3602" s="5">
        <f>SUM(Movie[[#This Row],[gross]]*((VLOOKUP(2024,CPI[],2,FALSE))/Movie[[#This Row],[CPI numbers]]))</f>
        <v>20562873.066026412</v>
      </c>
      <c r="R3602" s="4">
        <f>IF(Movie[[#This Row],[budget]]=0,0,SUM((Movie[[#This Row],[gross]]-Movie[[#This Row],[budget]])/Movie[[#This Row],[budget]]))</f>
        <v>9.2054399999999995E-2</v>
      </c>
    </row>
    <row r="3603" spans="1:18" x14ac:dyDescent="0.3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 s="1">
        <v>92442</v>
      </c>
      <c r="N3603" t="s">
        <v>10437</v>
      </c>
      <c r="O3603">
        <v>94</v>
      </c>
      <c r="P3603">
        <f>VLOOKUP(D3603,CPI[],2,FALSE)</f>
        <v>166.6</v>
      </c>
      <c r="Q3603" s="5">
        <f>SUM(Movie[[#This Row],[gross]]*((VLOOKUP(2024,CPI[],2,FALSE))/Movie[[#This Row],[CPI numbers]]))</f>
        <v>174063.95798319328</v>
      </c>
      <c r="R3603" s="4">
        <f>IF(Movie[[#This Row],[budget]]=0,0,SUM((Movie[[#This Row],[gross]]-Movie[[#This Row],[budget]])/Movie[[#This Row],[budget]]))</f>
        <v>0</v>
      </c>
    </row>
    <row r="3604" spans="1:18" x14ac:dyDescent="0.3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 s="1">
        <v>20000000</v>
      </c>
      <c r="M3604" s="1">
        <v>10570375</v>
      </c>
      <c r="N3604" t="s">
        <v>23</v>
      </c>
      <c r="O3604">
        <v>98</v>
      </c>
      <c r="P3604">
        <f>VLOOKUP(D3604,CPI[],2,FALSE)</f>
        <v>166.6</v>
      </c>
      <c r="Q3604" s="5">
        <f>SUM(Movie[[#This Row],[gross]]*((VLOOKUP(2024,CPI[],2,FALSE))/Movie[[#This Row],[CPI numbers]]))</f>
        <v>19903521.233493399</v>
      </c>
      <c r="R3604" s="4">
        <f>IF(Movie[[#This Row],[budget]]=0,0,SUM((Movie[[#This Row],[gross]]-Movie[[#This Row],[budget]])/Movie[[#This Row],[budget]]))</f>
        <v>-0.47148125000000002</v>
      </c>
    </row>
    <row r="3605" spans="1:18" x14ac:dyDescent="0.3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 s="1">
        <v>14000000</v>
      </c>
      <c r="M3605" s="1">
        <v>206128</v>
      </c>
      <c r="N3605" t="s">
        <v>11094</v>
      </c>
      <c r="O3605">
        <v>106</v>
      </c>
      <c r="P3605">
        <f>VLOOKUP(D3605,CPI[],2,FALSE)</f>
        <v>166.6</v>
      </c>
      <c r="Q3605" s="5">
        <f>SUM(Movie[[#This Row],[gross]]*((VLOOKUP(2024,CPI[],2,FALSE))/Movie[[#This Row],[CPI numbers]]))</f>
        <v>388129.37334933976</v>
      </c>
      <c r="R3605" s="4">
        <f>IF(Movie[[#This Row],[budget]]=0,0,SUM((Movie[[#This Row],[gross]]-Movie[[#This Row],[budget]])/Movie[[#This Row],[budget]]))</f>
        <v>-0.98527657142857139</v>
      </c>
    </row>
    <row r="3606" spans="1:18" x14ac:dyDescent="0.3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 s="1">
        <v>94591</v>
      </c>
      <c r="N3606" t="s">
        <v>6116</v>
      </c>
      <c r="O3606">
        <v>102</v>
      </c>
      <c r="P3606">
        <f>VLOOKUP(D3606,CPI[],2,FALSE)</f>
        <v>166.6</v>
      </c>
      <c r="Q3606" s="5">
        <f>SUM(Movie[[#This Row],[gross]]*((VLOOKUP(2024,CPI[],2,FALSE))/Movie[[#This Row],[CPI numbers]]))</f>
        <v>178110.4243697479</v>
      </c>
      <c r="R3606" s="4">
        <f>IF(Movie[[#This Row],[budget]]=0,0,SUM((Movie[[#This Row],[gross]]-Movie[[#This Row],[budget]])/Movie[[#This Row],[budget]]))</f>
        <v>0</v>
      </c>
    </row>
    <row r="3607" spans="1:18" x14ac:dyDescent="0.3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 s="1">
        <v>28000000</v>
      </c>
      <c r="M3607" s="1">
        <v>4555459</v>
      </c>
      <c r="N3607" t="s">
        <v>2092</v>
      </c>
      <c r="O3607">
        <v>112</v>
      </c>
      <c r="P3607">
        <f>VLOOKUP(D3607,CPI[],2,FALSE)</f>
        <v>166.6</v>
      </c>
      <c r="Q3607" s="5">
        <f>SUM(Movie[[#This Row],[gross]]*((VLOOKUP(2024,CPI[],2,FALSE))/Movie[[#This Row],[CPI numbers]]))</f>
        <v>8577716.0162064824</v>
      </c>
      <c r="R3607" s="4">
        <f>IF(Movie[[#This Row],[budget]]=0,0,SUM((Movie[[#This Row],[gross]]-Movie[[#This Row],[budget]])/Movie[[#This Row],[budget]]))</f>
        <v>-0.83730503571428572</v>
      </c>
    </row>
    <row r="3608" spans="1:18" x14ac:dyDescent="0.3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 s="1">
        <v>30000000</v>
      </c>
      <c r="M3608" s="1">
        <v>11578059</v>
      </c>
      <c r="N3608" t="s">
        <v>3700</v>
      </c>
      <c r="O3608">
        <v>100</v>
      </c>
      <c r="P3608">
        <f>VLOOKUP(D3608,CPI[],2,FALSE)</f>
        <v>166.6</v>
      </c>
      <c r="Q3608" s="5">
        <f>SUM(Movie[[#This Row],[gross]]*((VLOOKUP(2024,CPI[],2,FALSE))/Movie[[#This Row],[CPI numbers]]))</f>
        <v>21800943.027010806</v>
      </c>
      <c r="R3608" s="4">
        <f>IF(Movie[[#This Row],[budget]]=0,0,SUM((Movie[[#This Row],[gross]]-Movie[[#This Row],[budget]])/Movie[[#This Row],[budget]]))</f>
        <v>-0.61406470000000002</v>
      </c>
    </row>
    <row r="3609" spans="1:18" x14ac:dyDescent="0.3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 s="1">
        <v>25000000</v>
      </c>
      <c r="M3609" s="1">
        <v>24493601</v>
      </c>
      <c r="N3609" t="s">
        <v>2026</v>
      </c>
      <c r="O3609">
        <v>110</v>
      </c>
      <c r="P3609">
        <f>VLOOKUP(D3609,CPI[],2,FALSE)</f>
        <v>166.6</v>
      </c>
      <c r="Q3609" s="5">
        <f>SUM(Movie[[#This Row],[gross]]*((VLOOKUP(2024,CPI[],2,FALSE))/Movie[[#This Row],[CPI numbers]]))</f>
        <v>46120303.923769511</v>
      </c>
      <c r="R3609" s="4">
        <f>IF(Movie[[#This Row],[budget]]=0,0,SUM((Movie[[#This Row],[gross]]-Movie[[#This Row],[budget]])/Movie[[#This Row],[budget]]))</f>
        <v>-2.025596E-2</v>
      </c>
    </row>
    <row r="3610" spans="1:18" x14ac:dyDescent="0.3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 s="1">
        <v>35000000</v>
      </c>
      <c r="M3610" s="1">
        <v>23049593</v>
      </c>
      <c r="N3610" t="s">
        <v>61</v>
      </c>
      <c r="O3610">
        <v>127</v>
      </c>
      <c r="P3610">
        <f>VLOOKUP(D3610,CPI[],2,FALSE)</f>
        <v>166.6</v>
      </c>
      <c r="Q3610" s="5">
        <f>SUM(Movie[[#This Row],[gross]]*((VLOOKUP(2024,CPI[],2,FALSE))/Movie[[#This Row],[CPI numbers]]))</f>
        <v>43401304.466386557</v>
      </c>
      <c r="R3610" s="4">
        <f>IF(Movie[[#This Row],[budget]]=0,0,SUM((Movie[[#This Row],[gross]]-Movie[[#This Row],[budget]])/Movie[[#This Row],[budget]]))</f>
        <v>-0.34144020000000003</v>
      </c>
    </row>
    <row r="3611" spans="1:18" x14ac:dyDescent="0.3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 s="1">
        <v>27000000</v>
      </c>
      <c r="M3611" s="1">
        <v>14936407</v>
      </c>
      <c r="N3611" t="s">
        <v>11108</v>
      </c>
      <c r="O3611">
        <v>124</v>
      </c>
      <c r="P3611">
        <f>VLOOKUP(D3611,CPI[],2,FALSE)</f>
        <v>166.6</v>
      </c>
      <c r="Q3611" s="5">
        <f>SUM(Movie[[#This Row],[gross]]*((VLOOKUP(2024,CPI[],2,FALSE))/Movie[[#This Row],[CPI numbers]]))</f>
        <v>28124555.077430975</v>
      </c>
      <c r="R3611" s="4">
        <f>IF(Movie[[#This Row],[budget]]=0,0,SUM((Movie[[#This Row],[gross]]-Movie[[#This Row],[budget]])/Movie[[#This Row],[budget]]))</f>
        <v>-0.44679974074074075</v>
      </c>
    </row>
    <row r="3612" spans="1:18" x14ac:dyDescent="0.3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 s="1">
        <v>20000000</v>
      </c>
      <c r="M3612" s="1">
        <v>9177355</v>
      </c>
      <c r="N3612" t="s">
        <v>9686</v>
      </c>
      <c r="O3612">
        <v>88</v>
      </c>
      <c r="P3612">
        <f>VLOOKUP(D3612,CPI[],2,FALSE)</f>
        <v>166.6</v>
      </c>
      <c r="Q3612" s="5">
        <f>SUM(Movie[[#This Row],[gross]]*((VLOOKUP(2024,CPI[],2,FALSE))/Movie[[#This Row],[CPI numbers]]))</f>
        <v>17280529.79291717</v>
      </c>
      <c r="R3612" s="4">
        <f>IF(Movie[[#This Row],[budget]]=0,0,SUM((Movie[[#This Row],[gross]]-Movie[[#This Row],[budget]])/Movie[[#This Row],[budget]]))</f>
        <v>-0.54113224999999998</v>
      </c>
    </row>
    <row r="3613" spans="1:18" x14ac:dyDescent="0.3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 s="1">
        <v>51000000</v>
      </c>
      <c r="M3613" s="1">
        <v>36911617</v>
      </c>
      <c r="N3613" t="s">
        <v>2026</v>
      </c>
      <c r="O3613">
        <v>101</v>
      </c>
      <c r="P3613">
        <f>VLOOKUP(D3613,CPI[],2,FALSE)</f>
        <v>166.6</v>
      </c>
      <c r="Q3613" s="5">
        <f>SUM(Movie[[#This Row],[gross]]*((VLOOKUP(2024,CPI[],2,FALSE))/Movie[[#This Row],[CPI numbers]]))</f>
        <v>69502846.656062424</v>
      </c>
      <c r="R3613" s="4">
        <f>IF(Movie[[#This Row],[budget]]=0,0,SUM((Movie[[#This Row],[gross]]-Movie[[#This Row],[budget]])/Movie[[#This Row],[budget]]))</f>
        <v>-0.27624280392156864</v>
      </c>
    </row>
    <row r="3614" spans="1:18" x14ac:dyDescent="0.3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 s="1">
        <v>7000000</v>
      </c>
      <c r="M3614" s="1">
        <v>14011454</v>
      </c>
      <c r="N3614" t="s">
        <v>8987</v>
      </c>
      <c r="O3614">
        <v>95</v>
      </c>
      <c r="P3614">
        <f>VLOOKUP(D3614,CPI[],2,FALSE)</f>
        <v>166.6</v>
      </c>
      <c r="Q3614" s="5">
        <f>SUM(Movie[[#This Row],[gross]]*((VLOOKUP(2024,CPI[],2,FALSE))/Movie[[#This Row],[CPI numbers]]))</f>
        <v>26382911.883553423</v>
      </c>
      <c r="R3614" s="4">
        <f>IF(Movie[[#This Row],[budget]]=0,0,SUM((Movie[[#This Row],[gross]]-Movie[[#This Row],[budget]])/Movie[[#This Row],[budget]]))</f>
        <v>1.0016362857142858</v>
      </c>
    </row>
    <row r="3615" spans="1:18" x14ac:dyDescent="0.3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 s="1">
        <v>12000000</v>
      </c>
      <c r="M3615" s="1">
        <v>5541431</v>
      </c>
      <c r="N3615" t="s">
        <v>11122</v>
      </c>
      <c r="O3615">
        <v>98</v>
      </c>
      <c r="P3615">
        <f>VLOOKUP(D3615,CPI[],2,FALSE)</f>
        <v>166.6</v>
      </c>
      <c r="Q3615" s="5">
        <f>SUM(Movie[[#This Row],[gross]]*((VLOOKUP(2024,CPI[],2,FALSE))/Movie[[#This Row],[CPI numbers]]))</f>
        <v>10434255.130252101</v>
      </c>
      <c r="R3615" s="4">
        <f>IF(Movie[[#This Row],[budget]]=0,0,SUM((Movie[[#This Row],[gross]]-Movie[[#This Row],[budget]])/Movie[[#This Row],[budget]]))</f>
        <v>-0.53821408333333332</v>
      </c>
    </row>
    <row r="3616" spans="1:18" x14ac:dyDescent="0.3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 s="1">
        <v>15000000</v>
      </c>
      <c r="M3616" s="1">
        <v>2005840</v>
      </c>
      <c r="N3616" t="s">
        <v>31</v>
      </c>
      <c r="O3616">
        <v>111</v>
      </c>
      <c r="P3616">
        <f>VLOOKUP(D3616,CPI[],2,FALSE)</f>
        <v>166.6</v>
      </c>
      <c r="Q3616" s="5">
        <f>SUM(Movie[[#This Row],[gross]]*((VLOOKUP(2024,CPI[],2,FALSE))/Movie[[#This Row],[CPI numbers]]))</f>
        <v>3776902.8091236497</v>
      </c>
      <c r="R3616" s="4">
        <f>IF(Movie[[#This Row],[budget]]=0,0,SUM((Movie[[#This Row],[gross]]-Movie[[#This Row],[budget]])/Movie[[#This Row],[budget]]))</f>
        <v>-0.86627733333333334</v>
      </c>
    </row>
    <row r="3617" spans="1:18" x14ac:dyDescent="0.3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 s="1">
        <v>30000000</v>
      </c>
      <c r="M3617" s="1">
        <v>6552255</v>
      </c>
      <c r="N3617" t="s">
        <v>11128</v>
      </c>
      <c r="O3617">
        <v>100</v>
      </c>
      <c r="P3617">
        <f>VLOOKUP(D3617,CPI[],2,FALSE)</f>
        <v>166.6</v>
      </c>
      <c r="Q3617" s="5">
        <f>SUM(Movie[[#This Row],[gross]]*((VLOOKUP(2024,CPI[],2,FALSE))/Movie[[#This Row],[CPI numbers]]))</f>
        <v>12337589.396758704</v>
      </c>
      <c r="R3617" s="4">
        <f>IF(Movie[[#This Row],[budget]]=0,0,SUM((Movie[[#This Row],[gross]]-Movie[[#This Row],[budget]])/Movie[[#This Row],[budget]]))</f>
        <v>-0.78159149999999999</v>
      </c>
    </row>
    <row r="3618" spans="1:18" x14ac:dyDescent="0.3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 s="1">
        <v>646532</v>
      </c>
      <c r="N3618" t="s">
        <v>11134</v>
      </c>
      <c r="O3618">
        <v>112</v>
      </c>
      <c r="P3618">
        <f>VLOOKUP(D3618,CPI[],2,FALSE)</f>
        <v>166.6</v>
      </c>
      <c r="Q3618" s="5">
        <f>SUM(Movie[[#This Row],[gross]]*((VLOOKUP(2024,CPI[],2,FALSE))/Movie[[#This Row],[CPI numbers]]))</f>
        <v>1217389.4861944779</v>
      </c>
      <c r="R3618" s="4">
        <f>IF(Movie[[#This Row],[budget]]=0,0,SUM((Movie[[#This Row],[gross]]-Movie[[#This Row],[budget]])/Movie[[#This Row],[budget]]))</f>
        <v>0</v>
      </c>
    </row>
    <row r="3619" spans="1:18" x14ac:dyDescent="0.3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 s="1">
        <v>50000000</v>
      </c>
      <c r="M3619" s="1">
        <v>13263993</v>
      </c>
      <c r="N3619" t="s">
        <v>118</v>
      </c>
      <c r="O3619">
        <v>92</v>
      </c>
      <c r="P3619">
        <f>VLOOKUP(D3619,CPI[],2,FALSE)</f>
        <v>166.6</v>
      </c>
      <c r="Q3619" s="5">
        <f>SUM(Movie[[#This Row],[gross]]*((VLOOKUP(2024,CPI[],2,FALSE))/Movie[[#This Row],[CPI numbers]]))</f>
        <v>24975477.815726291</v>
      </c>
      <c r="R3619" s="4">
        <f>IF(Movie[[#This Row],[budget]]=0,0,SUM((Movie[[#This Row],[gross]]-Movie[[#This Row],[budget]])/Movie[[#This Row],[budget]]))</f>
        <v>-0.73472013999999997</v>
      </c>
    </row>
    <row r="3620" spans="1:18" x14ac:dyDescent="0.3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 s="1">
        <v>7000000</v>
      </c>
      <c r="M3620" s="1">
        <v>27816</v>
      </c>
      <c r="N3620" t="s">
        <v>10979</v>
      </c>
      <c r="O3620">
        <v>92</v>
      </c>
      <c r="P3620">
        <f>VLOOKUP(D3620,CPI[],2,FALSE)</f>
        <v>166.6</v>
      </c>
      <c r="Q3620" s="5">
        <f>SUM(Movie[[#This Row],[gross]]*((VLOOKUP(2024,CPI[],2,FALSE))/Movie[[#This Row],[CPI numbers]]))</f>
        <v>52376.225690276115</v>
      </c>
      <c r="R3620" s="4">
        <f>IF(Movie[[#This Row],[budget]]=0,0,SUM((Movie[[#This Row],[gross]]-Movie[[#This Row],[budget]])/Movie[[#This Row],[budget]]))</f>
        <v>-0.99602628571428575</v>
      </c>
    </row>
    <row r="3621" spans="1:18" x14ac:dyDescent="0.3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 s="1">
        <v>24000000</v>
      </c>
      <c r="M3621" s="1">
        <v>8678812</v>
      </c>
      <c r="N3621" t="s">
        <v>11143</v>
      </c>
      <c r="O3621">
        <v>124</v>
      </c>
      <c r="P3621">
        <f>VLOOKUP(D3621,CPI[],2,FALSE)</f>
        <v>166.6</v>
      </c>
      <c r="Q3621" s="5">
        <f>SUM(Movie[[#This Row],[gross]]*((VLOOKUP(2024,CPI[],2,FALSE))/Movie[[#This Row],[CPI numbers]]))</f>
        <v>16341796.665066028</v>
      </c>
      <c r="R3621" s="4">
        <f>IF(Movie[[#This Row],[budget]]=0,0,SUM((Movie[[#This Row],[gross]]-Movie[[#This Row],[budget]])/Movie[[#This Row],[budget]]))</f>
        <v>-0.63838283333333334</v>
      </c>
    </row>
    <row r="3622" spans="1:18" x14ac:dyDescent="0.3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 s="1">
        <v>45000000</v>
      </c>
      <c r="M3622" s="1">
        <v>4956401</v>
      </c>
      <c r="N3622" t="s">
        <v>31</v>
      </c>
      <c r="O3622">
        <v>120</v>
      </c>
      <c r="P3622">
        <f>VLOOKUP(D3622,CPI[],2,FALSE)</f>
        <v>166.6</v>
      </c>
      <c r="Q3622" s="5">
        <f>SUM(Movie[[#This Row],[gross]]*((VLOOKUP(2024,CPI[],2,FALSE))/Movie[[#This Row],[CPI numbers]]))</f>
        <v>9332671.0306122452</v>
      </c>
      <c r="R3622" s="4">
        <f>IF(Movie[[#This Row],[budget]]=0,0,SUM((Movie[[#This Row],[gross]]-Movie[[#This Row],[budget]])/Movie[[#This Row],[budget]]))</f>
        <v>-0.88985775555555557</v>
      </c>
    </row>
    <row r="3623" spans="1:18" x14ac:dyDescent="0.3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 s="1">
        <v>36000000</v>
      </c>
      <c r="M3623" s="1">
        <v>2986932</v>
      </c>
      <c r="N3623" t="s">
        <v>11149</v>
      </c>
      <c r="O3623">
        <v>132</v>
      </c>
      <c r="P3623">
        <f>VLOOKUP(D3623,CPI[],2,FALSE)</f>
        <v>166.6</v>
      </c>
      <c r="Q3623" s="5">
        <f>SUM(Movie[[#This Row],[gross]]*((VLOOKUP(2024,CPI[],2,FALSE))/Movie[[#This Row],[CPI numbers]]))</f>
        <v>5624253.1116446583</v>
      </c>
      <c r="R3623" s="4">
        <f>IF(Movie[[#This Row],[budget]]=0,0,SUM((Movie[[#This Row],[gross]]-Movie[[#This Row],[budget]])/Movie[[#This Row],[budget]]))</f>
        <v>-0.91702966666666663</v>
      </c>
    </row>
    <row r="3624" spans="1:18" x14ac:dyDescent="0.3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 s="1">
        <v>474900</v>
      </c>
      <c r="N3624" t="s">
        <v>10852</v>
      </c>
      <c r="O3624">
        <v>99</v>
      </c>
      <c r="P3624">
        <f>VLOOKUP(D3624,CPI[],2,FALSE)</f>
        <v>166.6</v>
      </c>
      <c r="Q3624" s="5">
        <f>SUM(Movie[[#This Row],[gross]]*((VLOOKUP(2024,CPI[],2,FALSE))/Movie[[#This Row],[CPI numbers]]))</f>
        <v>894214.46578631457</v>
      </c>
      <c r="R3624" s="4">
        <f>IF(Movie[[#This Row],[budget]]=0,0,SUM((Movie[[#This Row],[gross]]-Movie[[#This Row],[budget]])/Movie[[#This Row],[budget]]))</f>
        <v>0</v>
      </c>
    </row>
    <row r="3625" spans="1:18" x14ac:dyDescent="0.3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 s="1">
        <v>12000000</v>
      </c>
      <c r="M3625" s="1">
        <v>178278</v>
      </c>
      <c r="N3625" t="s">
        <v>11157</v>
      </c>
      <c r="O3625">
        <v>110</v>
      </c>
      <c r="P3625">
        <f>VLOOKUP(D3625,CPI[],2,FALSE)</f>
        <v>166.6</v>
      </c>
      <c r="Q3625" s="5">
        <f>SUM(Movie[[#This Row],[gross]]*((VLOOKUP(2024,CPI[],2,FALSE))/Movie[[#This Row],[CPI numbers]]))</f>
        <v>335689.12725090038</v>
      </c>
      <c r="R3625" s="4">
        <f>IF(Movie[[#This Row],[budget]]=0,0,SUM((Movie[[#This Row],[gross]]-Movie[[#This Row],[budget]])/Movie[[#This Row],[budget]]))</f>
        <v>-0.98514349999999995</v>
      </c>
    </row>
    <row r="3626" spans="1:18" x14ac:dyDescent="0.3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 s="1">
        <v>3957934</v>
      </c>
      <c r="N3626" t="s">
        <v>11161</v>
      </c>
      <c r="O3626">
        <v>104</v>
      </c>
      <c r="P3626">
        <f>VLOOKUP(D3626,CPI[],2,FALSE)</f>
        <v>166.6</v>
      </c>
      <c r="Q3626" s="5">
        <f>SUM(Movie[[#This Row],[gross]]*((VLOOKUP(2024,CPI[],2,FALSE))/Movie[[#This Row],[CPI numbers]]))</f>
        <v>7452604.4165666271</v>
      </c>
      <c r="R3626" s="4">
        <f>IF(Movie[[#This Row],[budget]]=0,0,SUM((Movie[[#This Row],[gross]]-Movie[[#This Row],[budget]])/Movie[[#This Row],[budget]]))</f>
        <v>0</v>
      </c>
    </row>
    <row r="3627" spans="1:18" x14ac:dyDescent="0.3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 s="1">
        <v>3736868</v>
      </c>
      <c r="N3627" t="s">
        <v>6531</v>
      </c>
      <c r="O3627">
        <v>127</v>
      </c>
      <c r="P3627">
        <f>VLOOKUP(D3627,CPI[],2,FALSE)</f>
        <v>166.6</v>
      </c>
      <c r="Q3627" s="5">
        <f>SUM(Movie[[#This Row],[gross]]*((VLOOKUP(2024,CPI[],2,FALSE))/Movie[[#This Row],[CPI numbers]]))</f>
        <v>7036347.4885954382</v>
      </c>
      <c r="R3627" s="4">
        <f>IF(Movie[[#This Row],[budget]]=0,0,SUM((Movie[[#This Row],[gross]]-Movie[[#This Row],[budget]])/Movie[[#This Row],[budget]]))</f>
        <v>0</v>
      </c>
    </row>
    <row r="3628" spans="1:18" x14ac:dyDescent="0.3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 s="1">
        <v>2777552</v>
      </c>
      <c r="N3628" t="s">
        <v>11168</v>
      </c>
      <c r="O3628">
        <v>90</v>
      </c>
      <c r="P3628">
        <f>VLOOKUP(D3628,CPI[],2,FALSE)</f>
        <v>166.6</v>
      </c>
      <c r="Q3628" s="5">
        <f>SUM(Movie[[#This Row],[gross]]*((VLOOKUP(2024,CPI[],2,FALSE))/Movie[[#This Row],[CPI numbers]]))</f>
        <v>5230000.3745498201</v>
      </c>
      <c r="R3628" s="4">
        <f>IF(Movie[[#This Row],[budget]]=0,0,SUM((Movie[[#This Row],[gross]]-Movie[[#This Row],[budget]])/Movie[[#This Row],[budget]]))</f>
        <v>0</v>
      </c>
    </row>
    <row r="3629" spans="1:18" x14ac:dyDescent="0.3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 s="1">
        <v>293092</v>
      </c>
      <c r="N3629" t="s">
        <v>10326</v>
      </c>
      <c r="O3629">
        <v>95</v>
      </c>
      <c r="P3629">
        <f>VLOOKUP(D3629,CPI[],2,FALSE)</f>
        <v>166.6</v>
      </c>
      <c r="Q3629" s="5">
        <f>SUM(Movie[[#This Row],[gross]]*((VLOOKUP(2024,CPI[],2,FALSE))/Movie[[#This Row],[CPI numbers]]))</f>
        <v>551878.51380552223</v>
      </c>
      <c r="R3629" s="4">
        <f>IF(Movie[[#This Row],[budget]]=0,0,SUM((Movie[[#This Row],[gross]]-Movie[[#This Row],[budget]])/Movie[[#This Row],[budget]]))</f>
        <v>0</v>
      </c>
    </row>
    <row r="3630" spans="1:18" x14ac:dyDescent="0.3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 s="1">
        <v>450000</v>
      </c>
      <c r="M3630" s="1">
        <v>2087228</v>
      </c>
      <c r="N3630" t="s">
        <v>8435</v>
      </c>
      <c r="O3630">
        <v>89</v>
      </c>
      <c r="P3630">
        <f>VLOOKUP(D3630,CPI[],2,FALSE)</f>
        <v>166.6</v>
      </c>
      <c r="Q3630" s="5">
        <f>SUM(Movie[[#This Row],[gross]]*((VLOOKUP(2024,CPI[],2,FALSE))/Movie[[#This Row],[CPI numbers]]))</f>
        <v>3930152.6026410568</v>
      </c>
      <c r="R3630" s="4">
        <f>IF(Movie[[#This Row],[budget]]=0,0,SUM((Movie[[#This Row],[gross]]-Movie[[#This Row],[budget]])/Movie[[#This Row],[budget]]))</f>
        <v>3.6382844444444444</v>
      </c>
    </row>
    <row r="3631" spans="1:18" x14ac:dyDescent="0.3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 s="1">
        <v>19478</v>
      </c>
      <c r="N3631" t="s">
        <v>10036</v>
      </c>
      <c r="O3631">
        <v>90</v>
      </c>
      <c r="P3631">
        <f>VLOOKUP(D3631,CPI[],2,FALSE)</f>
        <v>166.6</v>
      </c>
      <c r="Q3631" s="5">
        <f>SUM(Movie[[#This Row],[gross]]*((VLOOKUP(2024,CPI[],2,FALSE))/Movie[[#This Row],[CPI numbers]]))</f>
        <v>36676.162064825934</v>
      </c>
      <c r="R3631" s="4">
        <f>IF(Movie[[#This Row],[budget]]=0,0,SUM((Movie[[#This Row],[gross]]-Movie[[#This Row],[budget]])/Movie[[#This Row],[budget]]))</f>
        <v>0</v>
      </c>
    </row>
    <row r="3632" spans="1:18" x14ac:dyDescent="0.3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 s="1">
        <v>401299</v>
      </c>
      <c r="N3632" t="s">
        <v>11186</v>
      </c>
      <c r="O3632">
        <v>80</v>
      </c>
      <c r="P3632">
        <f>VLOOKUP(D3632,CPI[],2,FALSE)</f>
        <v>166.6</v>
      </c>
      <c r="Q3632" s="5">
        <f>SUM(Movie[[#This Row],[gross]]*((VLOOKUP(2024,CPI[],2,FALSE))/Movie[[#This Row],[CPI numbers]]))</f>
        <v>755627.22869147663</v>
      </c>
      <c r="R3632" s="4">
        <f>IF(Movie[[#This Row],[budget]]=0,0,SUM((Movie[[#This Row],[gross]]-Movie[[#This Row],[budget]])/Movie[[#This Row],[budget]]))</f>
        <v>0</v>
      </c>
    </row>
    <row r="3633" spans="1:18" x14ac:dyDescent="0.3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 s="1">
        <v>4000000</v>
      </c>
      <c r="M3633" s="1">
        <v>164022</v>
      </c>
      <c r="N3633" t="s">
        <v>11189</v>
      </c>
      <c r="O3633">
        <v>106</v>
      </c>
      <c r="P3633">
        <f>VLOOKUP(D3633,CPI[],2,FALSE)</f>
        <v>166.6</v>
      </c>
      <c r="Q3633" s="5">
        <f>SUM(Movie[[#This Row],[gross]]*((VLOOKUP(2024,CPI[],2,FALSE))/Movie[[#This Row],[CPI numbers]]))</f>
        <v>308845.74669867946</v>
      </c>
      <c r="R3633" s="4">
        <f>IF(Movie[[#This Row],[budget]]=0,0,SUM((Movie[[#This Row],[gross]]-Movie[[#This Row],[budget]])/Movie[[#This Row],[budget]]))</f>
        <v>-0.95899449999999997</v>
      </c>
    </row>
    <row r="3634" spans="1:18" x14ac:dyDescent="0.3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 s="1">
        <v>927107</v>
      </c>
      <c r="N3634" t="s">
        <v>11194</v>
      </c>
      <c r="O3634">
        <v>125</v>
      </c>
      <c r="P3634">
        <f>VLOOKUP(D3634,CPI[],2,FALSE)</f>
        <v>166.6</v>
      </c>
      <c r="Q3634" s="5">
        <f>SUM(Movie[[#This Row],[gross]]*((VLOOKUP(2024,CPI[],2,FALSE))/Movie[[#This Row],[CPI numbers]]))</f>
        <v>1745699.0750300121</v>
      </c>
      <c r="R3634" s="4">
        <f>IF(Movie[[#This Row],[budget]]=0,0,SUM((Movie[[#This Row],[gross]]-Movie[[#This Row],[budget]])/Movie[[#This Row],[budget]]))</f>
        <v>0</v>
      </c>
    </row>
    <row r="3635" spans="1:18" x14ac:dyDescent="0.3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 s="1">
        <v>75000000</v>
      </c>
      <c r="M3635" s="1">
        <v>28544120</v>
      </c>
      <c r="N3635" t="s">
        <v>11197</v>
      </c>
      <c r="O3635">
        <v>90</v>
      </c>
      <c r="P3635">
        <f>VLOOKUP(D3635,CPI[],2,FALSE)</f>
        <v>166.6</v>
      </c>
      <c r="Q3635" s="5">
        <f>SUM(Movie[[#This Row],[gross]]*((VLOOKUP(2024,CPI[],2,FALSE))/Movie[[#This Row],[CPI numbers]]))</f>
        <v>53747241.560624249</v>
      </c>
      <c r="R3635" s="4">
        <f>IF(Movie[[#This Row],[budget]]=0,0,SUM((Movie[[#This Row],[gross]]-Movie[[#This Row],[budget]])/Movie[[#This Row],[budget]]))</f>
        <v>-0.61941173333333333</v>
      </c>
    </row>
    <row r="3636" spans="1:18" x14ac:dyDescent="0.3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 s="1">
        <v>570708</v>
      </c>
      <c r="N3636" t="s">
        <v>11201</v>
      </c>
      <c r="O3636">
        <v>125</v>
      </c>
      <c r="P3636">
        <f>VLOOKUP(D3636,CPI[],2,FALSE)</f>
        <v>166.6</v>
      </c>
      <c r="Q3636" s="5">
        <f>SUM(Movie[[#This Row],[gross]]*((VLOOKUP(2024,CPI[],2,FALSE))/Movie[[#This Row],[CPI numbers]]))</f>
        <v>1074616.4441776711</v>
      </c>
      <c r="R3636" s="4">
        <f>IF(Movie[[#This Row],[budget]]=0,0,SUM((Movie[[#This Row],[gross]]-Movie[[#This Row],[budget]])/Movie[[#This Row],[budget]]))</f>
        <v>0</v>
      </c>
    </row>
    <row r="3637" spans="1:18" x14ac:dyDescent="0.3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 s="1">
        <v>370668</v>
      </c>
      <c r="N3637" t="s">
        <v>10524</v>
      </c>
      <c r="O3637">
        <v>111</v>
      </c>
      <c r="P3637">
        <f>VLOOKUP(D3637,CPI[],2,FALSE)</f>
        <v>166.6</v>
      </c>
      <c r="Q3637" s="5">
        <f>SUM(Movie[[#This Row],[gross]]*((VLOOKUP(2024,CPI[],2,FALSE))/Movie[[#This Row],[CPI numbers]]))</f>
        <v>697950.48979591846</v>
      </c>
      <c r="R3637" s="4">
        <f>IF(Movie[[#This Row],[budget]]=0,0,SUM((Movie[[#This Row],[gross]]-Movie[[#This Row],[budget]])/Movie[[#This Row],[budget]]))</f>
        <v>0</v>
      </c>
    </row>
    <row r="3638" spans="1:18" x14ac:dyDescent="0.3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 s="1">
        <v>500000</v>
      </c>
      <c r="N3638" t="s">
        <v>11208</v>
      </c>
      <c r="O3638">
        <v>124</v>
      </c>
      <c r="P3638">
        <f>VLOOKUP(D3638,CPI[],2,FALSE)</f>
        <v>166.6</v>
      </c>
      <c r="Q3638" s="5">
        <f>SUM(Movie[[#This Row],[gross]]*((VLOOKUP(2024,CPI[],2,FALSE))/Movie[[#This Row],[CPI numbers]]))</f>
        <v>0</v>
      </c>
      <c r="R3638" s="4">
        <f>IF(Movie[[#This Row],[budget]]=0,0,SUM((Movie[[#This Row],[gross]]-Movie[[#This Row],[budget]])/Movie[[#This Row],[budget]]))</f>
        <v>-1</v>
      </c>
    </row>
    <row r="3639" spans="1:18" x14ac:dyDescent="0.3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 s="1">
        <v>437568</v>
      </c>
      <c r="N3639" t="s">
        <v>11212</v>
      </c>
      <c r="O3639">
        <v>118</v>
      </c>
      <c r="P3639">
        <f>VLOOKUP(D3639,CPI[],2,FALSE)</f>
        <v>166.6</v>
      </c>
      <c r="Q3639" s="5">
        <f>SUM(Movie[[#This Row],[gross]]*((VLOOKUP(2024,CPI[],2,FALSE))/Movie[[#This Row],[CPI numbers]]))</f>
        <v>823920.05762304924</v>
      </c>
      <c r="R3639" s="4">
        <f>IF(Movie[[#This Row],[budget]]=0,0,SUM((Movie[[#This Row],[gross]]-Movie[[#This Row],[budget]])/Movie[[#This Row],[budget]]))</f>
        <v>0</v>
      </c>
    </row>
    <row r="3640" spans="1:18" x14ac:dyDescent="0.3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 s="1">
        <v>25000000</v>
      </c>
      <c r="M3640" s="1">
        <v>11993021</v>
      </c>
      <c r="N3640" t="s">
        <v>4531</v>
      </c>
      <c r="O3640">
        <v>87</v>
      </c>
      <c r="P3640">
        <f>VLOOKUP(D3640,CPI[],2,FALSE)</f>
        <v>166.6</v>
      </c>
      <c r="Q3640" s="5">
        <f>SUM(Movie[[#This Row],[gross]]*((VLOOKUP(2024,CPI[],2,FALSE))/Movie[[#This Row],[CPI numbers]]))</f>
        <v>22582297.04501801</v>
      </c>
      <c r="R3640" s="4">
        <f>IF(Movie[[#This Row],[budget]]=0,0,SUM((Movie[[#This Row],[gross]]-Movie[[#This Row],[budget]])/Movie[[#This Row],[budget]]))</f>
        <v>-0.52027915999999996</v>
      </c>
    </row>
    <row r="3641" spans="1:18" x14ac:dyDescent="0.3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 s="1">
        <v>2500000</v>
      </c>
      <c r="M3641" s="1">
        <v>1302067</v>
      </c>
      <c r="N3641" t="s">
        <v>11219</v>
      </c>
      <c r="O3641">
        <v>107</v>
      </c>
      <c r="P3641">
        <f>VLOOKUP(D3641,CPI[],2,FALSE)</f>
        <v>166.6</v>
      </c>
      <c r="Q3641" s="5">
        <f>SUM(Movie[[#This Row],[gross]]*((VLOOKUP(2024,CPI[],2,FALSE))/Movie[[#This Row],[CPI numbers]]))</f>
        <v>2451731.1998799522</v>
      </c>
      <c r="R3641" s="4">
        <f>IF(Movie[[#This Row],[budget]]=0,0,SUM((Movie[[#This Row],[gross]]-Movie[[#This Row],[budget]])/Movie[[#This Row],[budget]]))</f>
        <v>-0.47917320000000002</v>
      </c>
    </row>
    <row r="3642" spans="1:18" x14ac:dyDescent="0.3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 s="1">
        <v>2500000</v>
      </c>
      <c r="M3642" s="1">
        <v>1955933</v>
      </c>
      <c r="N3642" t="s">
        <v>11225</v>
      </c>
      <c r="O3642">
        <v>98</v>
      </c>
      <c r="P3642">
        <f>VLOOKUP(D3642,CPI[],2,FALSE)</f>
        <v>166.6</v>
      </c>
      <c r="Q3642" s="5">
        <f>SUM(Movie[[#This Row],[gross]]*((VLOOKUP(2024,CPI[],2,FALSE))/Movie[[#This Row],[CPI numbers]]))</f>
        <v>3682930.2647058824</v>
      </c>
      <c r="R3642" s="4">
        <f>IF(Movie[[#This Row],[budget]]=0,0,SUM((Movie[[#This Row],[gross]]-Movie[[#This Row],[budget]])/Movie[[#This Row],[budget]]))</f>
        <v>-0.21762680000000001</v>
      </c>
    </row>
    <row r="3643" spans="1:18" x14ac:dyDescent="0.3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  <c r="P3643">
        <f>VLOOKUP(D3643,CPI[],2,FALSE)</f>
        <v>166.6</v>
      </c>
      <c r="Q3643" s="5">
        <f>SUM(Movie[[#This Row],[gross]]*((VLOOKUP(2024,CPI[],2,FALSE))/Movie[[#This Row],[CPI numbers]]))</f>
        <v>0</v>
      </c>
      <c r="R3643" s="4">
        <f>IF(Movie[[#This Row],[budget]]=0,0,SUM((Movie[[#This Row],[gross]]-Movie[[#This Row],[budget]])/Movie[[#This Row],[budget]]))</f>
        <v>0</v>
      </c>
    </row>
    <row r="3644" spans="1:18" x14ac:dyDescent="0.3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 s="1">
        <v>60279</v>
      </c>
      <c r="N3644" t="s">
        <v>11232</v>
      </c>
      <c r="O3644">
        <v>93</v>
      </c>
      <c r="P3644">
        <f>VLOOKUP(D3644,CPI[],2,FALSE)</f>
        <v>166.6</v>
      </c>
      <c r="Q3644" s="5">
        <f>SUM(Movie[[#This Row],[gross]]*((VLOOKUP(2024,CPI[],2,FALSE))/Movie[[#This Row],[CPI numbers]]))</f>
        <v>113502.53481392558</v>
      </c>
      <c r="R3644" s="4">
        <f>IF(Movie[[#This Row],[budget]]=0,0,SUM((Movie[[#This Row],[gross]]-Movie[[#This Row],[budget]])/Movie[[#This Row],[budget]]))</f>
        <v>0</v>
      </c>
    </row>
    <row r="3645" spans="1:18" x14ac:dyDescent="0.3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 s="1">
        <v>60000000</v>
      </c>
      <c r="M3645" s="1">
        <v>47386287</v>
      </c>
      <c r="N3645" t="s">
        <v>31</v>
      </c>
      <c r="O3645">
        <v>122</v>
      </c>
      <c r="P3645">
        <f>VLOOKUP(D3645,CPI[],2,FALSE)</f>
        <v>172.2</v>
      </c>
      <c r="Q3645" s="5">
        <f>SUM(Movie[[#This Row],[gross]]*((VLOOKUP(2024,CPI[],2,FALSE))/Movie[[#This Row],[CPI numbers]]))</f>
        <v>86324496.120209053</v>
      </c>
      <c r="R3645" s="4">
        <f>IF(Movie[[#This Row],[budget]]=0,0,SUM((Movie[[#This Row],[gross]]-Movie[[#This Row],[budget]])/Movie[[#This Row],[budget]]))</f>
        <v>-0.21022854999999999</v>
      </c>
    </row>
    <row r="3646" spans="1:18" x14ac:dyDescent="0.3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 s="1">
        <v>7000000</v>
      </c>
      <c r="M3646" s="1">
        <v>34266564</v>
      </c>
      <c r="N3646" t="s">
        <v>11237</v>
      </c>
      <c r="O3646">
        <v>101</v>
      </c>
      <c r="P3646">
        <f>VLOOKUP(D3646,CPI[],2,FALSE)</f>
        <v>172.2</v>
      </c>
      <c r="Q3646" s="5">
        <f>SUM(Movie[[#This Row],[gross]]*((VLOOKUP(2024,CPI[],2,FALSE))/Movie[[#This Row],[CPI numbers]]))</f>
        <v>62424048.355400696</v>
      </c>
      <c r="R3646" s="4">
        <f>IF(Movie[[#This Row],[budget]]=0,0,SUM((Movie[[#This Row],[gross]]-Movie[[#This Row],[budget]])/Movie[[#This Row],[budget]]))</f>
        <v>3.8952234285714287</v>
      </c>
    </row>
    <row r="3647" spans="1:18" x14ac:dyDescent="0.3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 s="1">
        <v>103000000</v>
      </c>
      <c r="M3647" s="1">
        <v>465380802</v>
      </c>
      <c r="N3647" t="s">
        <v>9686</v>
      </c>
      <c r="O3647">
        <v>155</v>
      </c>
      <c r="P3647">
        <f>VLOOKUP(D3647,CPI[],2,FALSE)</f>
        <v>172.2</v>
      </c>
      <c r="Q3647" s="5">
        <f>SUM(Movie[[#This Row],[gross]]*((VLOOKUP(2024,CPI[],2,FALSE))/Movie[[#This Row],[CPI numbers]]))</f>
        <v>847793017.34843206</v>
      </c>
      <c r="R3647" s="4">
        <f>IF(Movie[[#This Row],[budget]]=0,0,SUM((Movie[[#This Row],[gross]]-Movie[[#This Row],[budget]])/Movie[[#This Row],[budget]]))</f>
        <v>3.518260213592233</v>
      </c>
    </row>
    <row r="3648" spans="1:18" x14ac:dyDescent="0.3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 s="1">
        <v>83557872</v>
      </c>
      <c r="N3648" t="s">
        <v>31</v>
      </c>
      <c r="O3648">
        <v>102</v>
      </c>
      <c r="P3648">
        <f>VLOOKUP(D3648,CPI[],2,FALSE)</f>
        <v>172.2</v>
      </c>
      <c r="Q3648" s="5">
        <f>SUM(Movie[[#This Row],[gross]]*((VLOOKUP(2024,CPI[],2,FALSE))/Movie[[#This Row],[CPI numbers]]))</f>
        <v>152218957.29616725</v>
      </c>
      <c r="R3648" s="4">
        <f>IF(Movie[[#This Row],[budget]]=0,0,SUM((Movie[[#This Row],[gross]]-Movie[[#This Row],[budget]])/Movie[[#This Row],[budget]]))</f>
        <v>0</v>
      </c>
    </row>
    <row r="3649" spans="1:18" x14ac:dyDescent="0.3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 s="1">
        <v>4500000</v>
      </c>
      <c r="M3649" s="1">
        <v>7390108</v>
      </c>
      <c r="N3649" t="s">
        <v>10585</v>
      </c>
      <c r="O3649">
        <v>102</v>
      </c>
      <c r="P3649">
        <f>VLOOKUP(D3649,CPI[],2,FALSE)</f>
        <v>172.2</v>
      </c>
      <c r="Q3649" s="5">
        <f>SUM(Movie[[#This Row],[gross]]*((VLOOKUP(2024,CPI[],2,FALSE))/Movie[[#This Row],[CPI numbers]]))</f>
        <v>13462699.649245065</v>
      </c>
      <c r="R3649" s="4">
        <f>IF(Movie[[#This Row],[budget]]=0,0,SUM((Movie[[#This Row],[gross]]-Movie[[#This Row],[budget]])/Movie[[#This Row],[budget]]))</f>
        <v>0.64224622222222227</v>
      </c>
    </row>
    <row r="3650" spans="1:18" x14ac:dyDescent="0.3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 s="1">
        <v>9000000</v>
      </c>
      <c r="M3650" s="1">
        <v>40047078</v>
      </c>
      <c r="N3650" t="s">
        <v>11189</v>
      </c>
      <c r="O3650">
        <v>113</v>
      </c>
      <c r="P3650">
        <f>VLOOKUP(D3650,CPI[],2,FALSE)</f>
        <v>172.2</v>
      </c>
      <c r="Q3650" s="5">
        <f>SUM(Movie[[#This Row],[gross]]*((VLOOKUP(2024,CPI[],2,FALSE))/Movie[[#This Row],[CPI numbers]]))</f>
        <v>72954520.142857149</v>
      </c>
      <c r="R3650" s="4">
        <f>IF(Movie[[#This Row],[budget]]=0,0,SUM((Movie[[#This Row],[gross]]-Movie[[#This Row],[budget]])/Movie[[#This Row],[budget]]))</f>
        <v>3.4496753333333334</v>
      </c>
    </row>
    <row r="3651" spans="1:18" x14ac:dyDescent="0.3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 s="1">
        <v>14493284</v>
      </c>
      <c r="N3651" t="s">
        <v>11079</v>
      </c>
      <c r="O3651">
        <v>108</v>
      </c>
      <c r="P3651">
        <f>VLOOKUP(D3651,CPI[],2,FALSE)</f>
        <v>172.2</v>
      </c>
      <c r="Q3651" s="5">
        <f>SUM(Movie[[#This Row],[gross]]*((VLOOKUP(2024,CPI[],2,FALSE))/Movie[[#This Row],[CPI numbers]]))</f>
        <v>26402689.842044134</v>
      </c>
      <c r="R3651" s="4">
        <f>IF(Movie[[#This Row],[budget]]=0,0,SUM((Movie[[#This Row],[gross]]-Movie[[#This Row],[budget]])/Movie[[#This Row],[budget]]))</f>
        <v>0</v>
      </c>
    </row>
    <row r="3652" spans="1:18" x14ac:dyDescent="0.3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 s="1">
        <v>90000000</v>
      </c>
      <c r="M3652" s="1">
        <v>429632142</v>
      </c>
      <c r="N3652" t="s">
        <v>180</v>
      </c>
      <c r="O3652">
        <v>143</v>
      </c>
      <c r="P3652">
        <f>VLOOKUP(D3652,CPI[],2,FALSE)</f>
        <v>172.2</v>
      </c>
      <c r="Q3652" s="5">
        <f>SUM(Movie[[#This Row],[gross]]*((VLOOKUP(2024,CPI[],2,FALSE))/Movie[[#This Row],[CPI numbers]]))</f>
        <v>782669006.65156794</v>
      </c>
      <c r="R3652" s="4">
        <f>IF(Movie[[#This Row],[budget]]=0,0,SUM((Movie[[#This Row],[gross]]-Movie[[#This Row],[budget]])/Movie[[#This Row],[budget]]))</f>
        <v>3.7736904666666669</v>
      </c>
    </row>
    <row r="3653" spans="1:18" x14ac:dyDescent="0.3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 s="1">
        <v>19000000</v>
      </c>
      <c r="M3653" s="1">
        <v>278019771</v>
      </c>
      <c r="N3653" t="s">
        <v>8987</v>
      </c>
      <c r="O3653">
        <v>88</v>
      </c>
      <c r="P3653">
        <f>VLOOKUP(D3653,CPI[],2,FALSE)</f>
        <v>172.2</v>
      </c>
      <c r="Q3653" s="5">
        <f>SUM(Movie[[#This Row],[gross]]*((VLOOKUP(2024,CPI[],2,FALSE))/Movie[[#This Row],[CPI numbers]]))</f>
        <v>506473880.15505224</v>
      </c>
      <c r="R3653" s="4">
        <f>IF(Movie[[#This Row],[budget]]=0,0,SUM((Movie[[#This Row],[gross]]-Movie[[#This Row],[budget]])/Movie[[#This Row],[budget]]))</f>
        <v>13.632619526315789</v>
      </c>
    </row>
    <row r="3654" spans="1:18" x14ac:dyDescent="0.3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 s="1">
        <v>140000000</v>
      </c>
      <c r="M3654" s="1">
        <v>328718434</v>
      </c>
      <c r="N3654" t="s">
        <v>23</v>
      </c>
      <c r="O3654">
        <v>130</v>
      </c>
      <c r="P3654">
        <f>VLOOKUP(D3654,CPI[],2,FALSE)</f>
        <v>172.2</v>
      </c>
      <c r="Q3654" s="5">
        <f>SUM(Movie[[#This Row],[gross]]*((VLOOKUP(2024,CPI[],2,FALSE))/Movie[[#This Row],[CPI numbers]]))</f>
        <v>598832594.3426249</v>
      </c>
      <c r="R3654" s="4">
        <f>IF(Movie[[#This Row],[budget]]=0,0,SUM((Movie[[#This Row],[gross]]-Movie[[#This Row],[budget]])/Movie[[#This Row],[budget]]))</f>
        <v>1.3479888142857144</v>
      </c>
    </row>
    <row r="3655" spans="1:18" x14ac:dyDescent="0.3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 s="1">
        <v>45000000</v>
      </c>
      <c r="M3655" s="1">
        <v>113916474</v>
      </c>
      <c r="N3655" t="s">
        <v>2092</v>
      </c>
      <c r="O3655">
        <v>100</v>
      </c>
      <c r="P3655">
        <f>VLOOKUP(D3655,CPI[],2,FALSE)</f>
        <v>172.2</v>
      </c>
      <c r="Q3655" s="5">
        <f>SUM(Movie[[#This Row],[gross]]*((VLOOKUP(2024,CPI[],2,FALSE))/Movie[[#This Row],[CPI numbers]]))</f>
        <v>207523797.29268292</v>
      </c>
      <c r="R3655" s="4">
        <f>IF(Movie[[#This Row],[budget]]=0,0,SUM((Movie[[#This Row],[gross]]-Movie[[#This Row],[budget]])/Movie[[#This Row],[budget]]))</f>
        <v>1.5314772000000001</v>
      </c>
    </row>
    <row r="3656" spans="1:18" x14ac:dyDescent="0.3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 s="1">
        <v>75000000</v>
      </c>
      <c r="M3656" s="1">
        <v>296339528</v>
      </c>
      <c r="N3656" t="s">
        <v>180</v>
      </c>
      <c r="O3656">
        <v>104</v>
      </c>
      <c r="P3656">
        <f>VLOOKUP(D3656,CPI[],2,FALSE)</f>
        <v>172.2</v>
      </c>
      <c r="Q3656" s="5">
        <f>SUM(Movie[[#This Row],[gross]]*((VLOOKUP(2024,CPI[],2,FALSE))/Movie[[#This Row],[CPI numbers]]))</f>
        <v>539847328.30197442</v>
      </c>
      <c r="R3656" s="4">
        <f>IF(Movie[[#This Row],[budget]]=0,0,SUM((Movie[[#This Row],[gross]]-Movie[[#This Row],[budget]])/Movie[[#This Row],[budget]]))</f>
        <v>2.9511937066666665</v>
      </c>
    </row>
    <row r="3657" spans="1:18" x14ac:dyDescent="0.3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 s="1">
        <v>65000000</v>
      </c>
      <c r="M3657" s="1">
        <v>128884132</v>
      </c>
      <c r="N3657" t="s">
        <v>11265</v>
      </c>
      <c r="O3657">
        <v>130</v>
      </c>
      <c r="P3657">
        <f>VLOOKUP(D3657,CPI[],2,FALSE)</f>
        <v>172.2</v>
      </c>
      <c r="Q3657" s="5">
        <f>SUM(Movie[[#This Row],[gross]]*((VLOOKUP(2024,CPI[],2,FALSE))/Movie[[#This Row],[CPI numbers]]))</f>
        <v>234790663.23112661</v>
      </c>
      <c r="R3657" s="4">
        <f>IF(Movie[[#This Row],[budget]]=0,0,SUM((Movie[[#This Row],[gross]]-Movie[[#This Row],[budget]])/Movie[[#This Row],[budget]]))</f>
        <v>0.98283279999999995</v>
      </c>
    </row>
    <row r="3658" spans="1:18" x14ac:dyDescent="0.3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 s="1">
        <v>110000000</v>
      </c>
      <c r="M3658" s="1">
        <v>215294342</v>
      </c>
      <c r="N3658" t="s">
        <v>31</v>
      </c>
      <c r="O3658">
        <v>165</v>
      </c>
      <c r="P3658">
        <f>VLOOKUP(D3658,CPI[],2,FALSE)</f>
        <v>172.2</v>
      </c>
      <c r="Q3658" s="5">
        <f>SUM(Movie[[#This Row],[gross]]*((VLOOKUP(2024,CPI[],2,FALSE))/Movie[[#This Row],[CPI numbers]]))</f>
        <v>392205778.66085947</v>
      </c>
      <c r="R3658" s="4">
        <f>IF(Movie[[#This Row],[budget]]=0,0,SUM((Movie[[#This Row],[gross]]-Movie[[#This Row],[budget]])/Movie[[#This Row],[budget]]))</f>
        <v>0.95722129090909092</v>
      </c>
    </row>
    <row r="3659" spans="1:18" x14ac:dyDescent="0.3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 s="1">
        <v>52000000</v>
      </c>
      <c r="M3659" s="1">
        <v>256271286</v>
      </c>
      <c r="N3659" t="s">
        <v>61</v>
      </c>
      <c r="O3659">
        <v>131</v>
      </c>
      <c r="P3659">
        <f>VLOOKUP(D3659,CPI[],2,FALSE)</f>
        <v>172.2</v>
      </c>
      <c r="Q3659" s="5">
        <f>SUM(Movie[[#This Row],[gross]]*((VLOOKUP(2024,CPI[],2,FALSE))/Movie[[#This Row],[CPI numbers]]))</f>
        <v>466854253.29965156</v>
      </c>
      <c r="R3659" s="4">
        <f>IF(Movie[[#This Row],[budget]]=0,0,SUM((Movie[[#This Row],[gross]]-Movie[[#This Row],[budget]])/Movie[[#This Row],[budget]]))</f>
        <v>3.9282939615384613</v>
      </c>
    </row>
    <row r="3660" spans="1:18" x14ac:dyDescent="0.3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 s="1">
        <v>75000000</v>
      </c>
      <c r="M3660" s="1">
        <v>248118121</v>
      </c>
      <c r="N3660" t="s">
        <v>2092</v>
      </c>
      <c r="O3660">
        <v>106</v>
      </c>
      <c r="P3660">
        <f>VLOOKUP(D3660,CPI[],2,FALSE)</f>
        <v>172.2</v>
      </c>
      <c r="Q3660" s="5">
        <f>SUM(Movie[[#This Row],[gross]]*((VLOOKUP(2024,CPI[],2,FALSE))/Movie[[#This Row],[CPI numbers]]))</f>
        <v>452001478.267712</v>
      </c>
      <c r="R3660" s="4">
        <f>IF(Movie[[#This Row],[budget]]=0,0,SUM((Movie[[#This Row],[gross]]-Movie[[#This Row],[budget]])/Movie[[#This Row],[budget]]))</f>
        <v>2.3082416133333332</v>
      </c>
    </row>
    <row r="3661" spans="1:18" x14ac:dyDescent="0.3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 s="1">
        <v>93000000</v>
      </c>
      <c r="M3661" s="1">
        <v>264105545</v>
      </c>
      <c r="N3661" t="s">
        <v>31</v>
      </c>
      <c r="O3661">
        <v>98</v>
      </c>
      <c r="P3661">
        <f>VLOOKUP(D3661,CPI[],2,FALSE)</f>
        <v>172.2</v>
      </c>
      <c r="Q3661" s="5">
        <f>SUM(Movie[[#This Row],[gross]]*((VLOOKUP(2024,CPI[],2,FALSE))/Movie[[#This Row],[CPI numbers]]))</f>
        <v>481126071.23403019</v>
      </c>
      <c r="R3661" s="4">
        <f>IF(Movie[[#This Row],[budget]]=0,0,SUM((Movie[[#This Row],[gross]]-Movie[[#This Row],[budget]])/Movie[[#This Row],[budget]]))</f>
        <v>1.839844569892473</v>
      </c>
    </row>
    <row r="3662" spans="1:18" x14ac:dyDescent="0.3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 s="1">
        <v>16000000</v>
      </c>
      <c r="M3662" s="1">
        <v>119754278</v>
      </c>
      <c r="N3662" t="s">
        <v>9686</v>
      </c>
      <c r="O3662">
        <v>93</v>
      </c>
      <c r="P3662">
        <f>VLOOKUP(D3662,CPI[],2,FALSE)</f>
        <v>172.2</v>
      </c>
      <c r="Q3662" s="5">
        <f>SUM(Movie[[#This Row],[gross]]*((VLOOKUP(2024,CPI[],2,FALSE))/Movie[[#This Row],[CPI numbers]]))</f>
        <v>218158635.35772359</v>
      </c>
      <c r="R3662" s="4">
        <f>IF(Movie[[#This Row],[budget]]=0,0,SUM((Movie[[#This Row],[gross]]-Movie[[#This Row],[budget]])/Movie[[#This Row],[budget]]))</f>
        <v>6.484642375</v>
      </c>
    </row>
    <row r="3663" spans="1:18" x14ac:dyDescent="0.3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 s="1">
        <v>50000000</v>
      </c>
      <c r="M3663" s="1">
        <v>144056873</v>
      </c>
      <c r="N3663" t="s">
        <v>11280</v>
      </c>
      <c r="O3663">
        <v>119</v>
      </c>
      <c r="P3663">
        <f>VLOOKUP(D3663,CPI[],2,FALSE)</f>
        <v>172.2</v>
      </c>
      <c r="Q3663" s="5">
        <f>SUM(Movie[[#This Row],[gross]]*((VLOOKUP(2024,CPI[],2,FALSE))/Movie[[#This Row],[CPI numbers]]))</f>
        <v>262431132.75319397</v>
      </c>
      <c r="R3663" s="4">
        <f>IF(Movie[[#This Row],[budget]]=0,0,SUM((Movie[[#This Row],[gross]]-Movie[[#This Row],[budget]])/Movie[[#This Row],[budget]]))</f>
        <v>1.8811374599999999</v>
      </c>
    </row>
    <row r="3664" spans="1:18" x14ac:dyDescent="0.3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 s="1">
        <v>11000000</v>
      </c>
      <c r="M3664" s="1">
        <v>90449929</v>
      </c>
      <c r="N3664" t="s">
        <v>6331</v>
      </c>
      <c r="O3664">
        <v>98</v>
      </c>
      <c r="P3664">
        <f>VLOOKUP(D3664,CPI[],2,FALSE)</f>
        <v>172.2</v>
      </c>
      <c r="Q3664" s="5">
        <f>SUM(Movie[[#This Row],[gross]]*((VLOOKUP(2024,CPI[],2,FALSE))/Movie[[#This Row],[CPI numbers]]))</f>
        <v>164774348.00987226</v>
      </c>
      <c r="R3664" s="4">
        <f>IF(Movie[[#This Row],[budget]]=0,0,SUM((Movie[[#This Row],[gross]]-Movie[[#This Row],[budget]])/Movie[[#This Row],[budget]]))</f>
        <v>7.2227208181818181</v>
      </c>
    </row>
    <row r="3665" spans="1:18" x14ac:dyDescent="0.3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 s="1">
        <v>30000000</v>
      </c>
      <c r="M3665" s="1">
        <v>136771683</v>
      </c>
      <c r="N3665" t="s">
        <v>11288</v>
      </c>
      <c r="O3665">
        <v>113</v>
      </c>
      <c r="P3665">
        <f>VLOOKUP(D3665,CPI[],2,FALSE)</f>
        <v>172.2</v>
      </c>
      <c r="Q3665" s="5">
        <f>SUM(Movie[[#This Row],[gross]]*((VLOOKUP(2024,CPI[],2,FALSE))/Movie[[#This Row],[CPI numbers]]))</f>
        <v>249159564.21080139</v>
      </c>
      <c r="R3665" s="4">
        <f>IF(Movie[[#This Row],[budget]]=0,0,SUM((Movie[[#This Row],[gross]]-Movie[[#This Row],[budget]])/Movie[[#This Row],[budget]]))</f>
        <v>3.5590560999999998</v>
      </c>
    </row>
    <row r="3666" spans="1:18" x14ac:dyDescent="0.3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 s="1">
        <v>125000000</v>
      </c>
      <c r="M3666" s="1">
        <v>546388108</v>
      </c>
      <c r="N3666" t="s">
        <v>44</v>
      </c>
      <c r="O3666">
        <v>123</v>
      </c>
      <c r="P3666">
        <f>VLOOKUP(D3666,CPI[],2,FALSE)</f>
        <v>172.2</v>
      </c>
      <c r="Q3666" s="5">
        <f>SUM(Movie[[#This Row],[gross]]*((VLOOKUP(2024,CPI[],2,FALSE))/Movie[[#This Row],[CPI numbers]]))</f>
        <v>995365560.27642274</v>
      </c>
      <c r="R3666" s="4">
        <f>IF(Movie[[#This Row],[budget]]=0,0,SUM((Movie[[#This Row],[gross]]-Movie[[#This Row],[budget]])/Movie[[#This Row],[budget]]))</f>
        <v>3.3711048639999999</v>
      </c>
    </row>
    <row r="3667" spans="1:18" x14ac:dyDescent="0.3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 s="1">
        <v>26000000</v>
      </c>
      <c r="M3667" s="1">
        <v>71870729</v>
      </c>
      <c r="N3667" t="s">
        <v>2092</v>
      </c>
      <c r="O3667">
        <v>107</v>
      </c>
      <c r="P3667">
        <f>VLOOKUP(D3667,CPI[],2,FALSE)</f>
        <v>172.2</v>
      </c>
      <c r="Q3667" s="5">
        <f>SUM(Movie[[#This Row],[gross]]*((VLOOKUP(2024,CPI[],2,FALSE))/Movie[[#This Row],[CPI numbers]]))</f>
        <v>130928267.63821138</v>
      </c>
      <c r="R3667" s="4">
        <f>IF(Movie[[#This Row],[budget]]=0,0,SUM((Movie[[#This Row],[gross]]-Movie[[#This Row],[budget]])/Movie[[#This Row],[budget]]))</f>
        <v>1.7642588076923076</v>
      </c>
    </row>
    <row r="3668" spans="1:18" x14ac:dyDescent="0.3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 s="1">
        <v>82000000</v>
      </c>
      <c r="M3668" s="1">
        <v>96085477</v>
      </c>
      <c r="N3668" t="s">
        <v>9665</v>
      </c>
      <c r="O3668">
        <v>123</v>
      </c>
      <c r="P3668">
        <f>VLOOKUP(D3668,CPI[],2,FALSE)</f>
        <v>172.2</v>
      </c>
      <c r="Q3668" s="5">
        <f>SUM(Movie[[#This Row],[gross]]*((VLOOKUP(2024,CPI[],2,FALSE))/Movie[[#This Row],[CPI numbers]]))</f>
        <v>175040732.49070847</v>
      </c>
      <c r="R3668" s="4">
        <f>IF(Movie[[#This Row],[budget]]=0,0,SUM((Movie[[#This Row],[gross]]-Movie[[#This Row],[budget]])/Movie[[#This Row],[budget]]))</f>
        <v>0.17177410975609755</v>
      </c>
    </row>
    <row r="3669" spans="1:18" x14ac:dyDescent="0.3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 s="1">
        <v>45000000</v>
      </c>
      <c r="M3669" s="1">
        <v>224834564</v>
      </c>
      <c r="N3669" t="s">
        <v>11299</v>
      </c>
      <c r="O3669">
        <v>84</v>
      </c>
      <c r="P3669">
        <f>VLOOKUP(D3669,CPI[],2,FALSE)</f>
        <v>172.2</v>
      </c>
      <c r="Q3669" s="5">
        <f>SUM(Movie[[#This Row],[gross]]*((VLOOKUP(2024,CPI[],2,FALSE))/Movie[[#This Row],[CPI numbers]]))</f>
        <v>409585381.68873405</v>
      </c>
      <c r="R3669" s="4">
        <f>IF(Movie[[#This Row],[budget]]=0,0,SUM((Movie[[#This Row],[gross]]-Movie[[#This Row],[budget]])/Movie[[#This Row],[budget]]))</f>
        <v>3.9963236444444443</v>
      </c>
    </row>
    <row r="3670" spans="1:18" x14ac:dyDescent="0.3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 s="1">
        <v>33000000</v>
      </c>
      <c r="M3670" s="1">
        <v>104155843</v>
      </c>
      <c r="N3670" t="s">
        <v>2026</v>
      </c>
      <c r="O3670">
        <v>107</v>
      </c>
      <c r="P3670">
        <f>VLOOKUP(D3670,CPI[],2,FALSE)</f>
        <v>172.2</v>
      </c>
      <c r="Q3670" s="5">
        <f>SUM(Movie[[#This Row],[gross]]*((VLOOKUP(2024,CPI[],2,FALSE))/Movie[[#This Row],[CPI numbers]]))</f>
        <v>189742671.01684088</v>
      </c>
      <c r="R3670" s="4">
        <f>IF(Movie[[#This Row],[budget]]=0,0,SUM((Movie[[#This Row],[gross]]-Movie[[#This Row],[budget]])/Movie[[#This Row],[budget]]))</f>
        <v>2.1562376666666667</v>
      </c>
    </row>
    <row r="3671" spans="1:18" x14ac:dyDescent="0.3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 s="1">
        <v>23000000</v>
      </c>
      <c r="M3671" s="1">
        <v>112880294</v>
      </c>
      <c r="N3671" t="s">
        <v>2026</v>
      </c>
      <c r="O3671">
        <v>98</v>
      </c>
      <c r="P3671">
        <f>VLOOKUP(D3671,CPI[],2,FALSE)</f>
        <v>172.2</v>
      </c>
      <c r="Q3671" s="5">
        <f>SUM(Movie[[#This Row],[gross]]*((VLOOKUP(2024,CPI[],2,FALSE))/Movie[[#This Row],[CPI numbers]]))</f>
        <v>205636168.57026714</v>
      </c>
      <c r="R3671" s="4">
        <f>IF(Movie[[#This Row],[budget]]=0,0,SUM((Movie[[#This Row],[gross]]-Movie[[#This Row],[budget]])/Movie[[#This Row],[budget]]))</f>
        <v>3.9078388695652175</v>
      </c>
    </row>
    <row r="3672" spans="1:18" x14ac:dyDescent="0.3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 s="1">
        <v>48000000</v>
      </c>
      <c r="M3672" s="1">
        <v>207515725</v>
      </c>
      <c r="N3672" t="s">
        <v>11308</v>
      </c>
      <c r="O3672">
        <v>147</v>
      </c>
      <c r="P3672">
        <f>VLOOKUP(D3672,CPI[],2,FALSE)</f>
        <v>172.2</v>
      </c>
      <c r="Q3672" s="5">
        <f>SUM(Movie[[#This Row],[gross]]*((VLOOKUP(2024,CPI[],2,FALSE))/Movie[[#This Row],[CPI numbers]]))</f>
        <v>378035324.81126595</v>
      </c>
      <c r="R3672" s="4">
        <f>IF(Movie[[#This Row],[budget]]=0,0,SUM((Movie[[#This Row],[gross]]-Movie[[#This Row],[budget]])/Movie[[#This Row],[budget]]))</f>
        <v>3.3232442708333334</v>
      </c>
    </row>
    <row r="3673" spans="1:18" x14ac:dyDescent="0.3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 s="1">
        <v>10045677</v>
      </c>
      <c r="N3673" t="s">
        <v>1786</v>
      </c>
      <c r="O3673">
        <v>89</v>
      </c>
      <c r="P3673">
        <f>VLOOKUP(D3673,CPI[],2,FALSE)</f>
        <v>172.2</v>
      </c>
      <c r="Q3673" s="5">
        <f>SUM(Movie[[#This Row],[gross]]*((VLOOKUP(2024,CPI[],2,FALSE))/Movie[[#This Row],[CPI numbers]]))</f>
        <v>18300399.970383275</v>
      </c>
      <c r="R3673" s="4">
        <f>IF(Movie[[#This Row],[budget]]=0,0,SUM((Movie[[#This Row],[gross]]-Movie[[#This Row],[budget]])/Movie[[#This Row],[budget]]))</f>
        <v>0</v>
      </c>
    </row>
    <row r="3674" spans="1:18" x14ac:dyDescent="0.3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 s="1">
        <v>14244250</v>
      </c>
      <c r="N3674" t="s">
        <v>9706</v>
      </c>
      <c r="O3674">
        <v>98</v>
      </c>
      <c r="P3674">
        <f>VLOOKUP(D3674,CPI[],2,FALSE)</f>
        <v>172.2</v>
      </c>
      <c r="Q3674" s="5">
        <f>SUM(Movie[[#This Row],[gross]]*((VLOOKUP(2024,CPI[],2,FALSE))/Movie[[#This Row],[CPI numbers]]))</f>
        <v>25949019.889663182</v>
      </c>
      <c r="R3674" s="4">
        <f>IF(Movie[[#This Row],[budget]]=0,0,SUM((Movie[[#This Row],[gross]]-Movie[[#This Row],[budget]])/Movie[[#This Row],[budget]]))</f>
        <v>0</v>
      </c>
    </row>
    <row r="3675" spans="1:18" x14ac:dyDescent="0.3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 s="1">
        <v>100000000</v>
      </c>
      <c r="M3675" s="1">
        <v>291420351</v>
      </c>
      <c r="N3675" t="s">
        <v>9686</v>
      </c>
      <c r="O3675">
        <v>130</v>
      </c>
      <c r="P3675">
        <f>VLOOKUP(D3675,CPI[],2,FALSE)</f>
        <v>172.2</v>
      </c>
      <c r="Q3675" s="5">
        <f>SUM(Movie[[#This Row],[gross]]*((VLOOKUP(2024,CPI[],2,FALSE))/Movie[[#This Row],[CPI numbers]]))</f>
        <v>530885970.4337979</v>
      </c>
      <c r="R3675" s="4">
        <f>IF(Movie[[#This Row],[budget]]=0,0,SUM((Movie[[#This Row],[gross]]-Movie[[#This Row],[budget]])/Movie[[#This Row],[budget]]))</f>
        <v>1.9142035100000001</v>
      </c>
    </row>
    <row r="3676" spans="1:18" x14ac:dyDescent="0.3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 s="1">
        <v>100000000</v>
      </c>
      <c r="M3676" s="1">
        <v>169661687</v>
      </c>
      <c r="N3676" t="s">
        <v>611</v>
      </c>
      <c r="O3676">
        <v>78</v>
      </c>
      <c r="P3676">
        <f>VLOOKUP(D3676,CPI[],2,FALSE)</f>
        <v>172.2</v>
      </c>
      <c r="Q3676" s="5">
        <f>SUM(Movie[[#This Row],[gross]]*((VLOOKUP(2024,CPI[],2,FALSE))/Movie[[#This Row],[CPI numbers]]))</f>
        <v>309075907.15389085</v>
      </c>
      <c r="R3676" s="4">
        <f>IF(Movie[[#This Row],[budget]]=0,0,SUM((Movie[[#This Row],[gross]]-Movie[[#This Row],[budget]])/Movie[[#This Row],[budget]]))</f>
        <v>0.69661687000000005</v>
      </c>
    </row>
    <row r="3677" spans="1:18" x14ac:dyDescent="0.3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 s="1">
        <v>17000000</v>
      </c>
      <c r="M3677" s="1">
        <v>213525736</v>
      </c>
      <c r="N3677" t="s">
        <v>11323</v>
      </c>
      <c r="O3677">
        <v>120</v>
      </c>
      <c r="P3677">
        <f>VLOOKUP(D3677,CPI[],2,FALSE)</f>
        <v>172.2</v>
      </c>
      <c r="Q3677" s="5">
        <f>SUM(Movie[[#This Row],[gross]]*((VLOOKUP(2024,CPI[],2,FALSE))/Movie[[#This Row],[CPI numbers]]))</f>
        <v>388983875.62833917</v>
      </c>
      <c r="R3677" s="4">
        <f>IF(Movie[[#This Row],[budget]]=0,0,SUM((Movie[[#This Row],[gross]]-Movie[[#This Row],[budget]])/Movie[[#This Row],[budget]]))</f>
        <v>11.560337411764706</v>
      </c>
    </row>
    <row r="3678" spans="1:18" x14ac:dyDescent="0.3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 s="1">
        <v>90000000</v>
      </c>
      <c r="M3678" s="1">
        <v>237202299</v>
      </c>
      <c r="N3678" t="s">
        <v>2092</v>
      </c>
      <c r="O3678">
        <v>118</v>
      </c>
      <c r="P3678">
        <f>VLOOKUP(D3678,CPI[],2,FALSE)</f>
        <v>172.2</v>
      </c>
      <c r="Q3678" s="5">
        <f>SUM(Movie[[#This Row],[gross]]*((VLOOKUP(2024,CPI[],2,FALSE))/Movie[[#This Row],[CPI numbers]]))</f>
        <v>432115918.67770034</v>
      </c>
      <c r="R3678" s="4">
        <f>IF(Movie[[#This Row],[budget]]=0,0,SUM((Movie[[#This Row],[gross]]-Movie[[#This Row],[budget]])/Movie[[#This Row],[budget]]))</f>
        <v>1.6355811</v>
      </c>
    </row>
    <row r="3679" spans="1:18" x14ac:dyDescent="0.3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 s="1">
        <v>13000000</v>
      </c>
      <c r="M3679" s="1">
        <v>73180723</v>
      </c>
      <c r="N3679" t="s">
        <v>180</v>
      </c>
      <c r="O3679">
        <v>83</v>
      </c>
      <c r="P3679">
        <f>VLOOKUP(D3679,CPI[],2,FALSE)</f>
        <v>172.2</v>
      </c>
      <c r="Q3679" s="5">
        <f>SUM(Movie[[#This Row],[gross]]*((VLOOKUP(2024,CPI[],2,FALSE))/Movie[[#This Row],[CPI numbers]]))</f>
        <v>133314708.50813009</v>
      </c>
      <c r="R3679" s="4">
        <f>IF(Movie[[#This Row],[budget]]=0,0,SUM((Movie[[#This Row],[gross]]-Movie[[#This Row],[budget]])/Movie[[#This Row],[budget]]))</f>
        <v>4.6292863846153844</v>
      </c>
    </row>
    <row r="3680" spans="1:18" x14ac:dyDescent="0.3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 s="1">
        <v>55000000</v>
      </c>
      <c r="M3680" s="1">
        <v>330444045</v>
      </c>
      <c r="N3680" t="s">
        <v>61</v>
      </c>
      <c r="O3680">
        <v>108</v>
      </c>
      <c r="P3680">
        <f>VLOOKUP(D3680,CPI[],2,FALSE)</f>
        <v>172.2</v>
      </c>
      <c r="Q3680" s="5">
        <f>SUM(Movie[[#This Row],[gross]]*((VLOOKUP(2024,CPI[],2,FALSE))/Movie[[#This Row],[CPI numbers]]))</f>
        <v>601976172.56968641</v>
      </c>
      <c r="R3680" s="4">
        <f>IF(Movie[[#This Row],[budget]]=0,0,SUM((Movie[[#This Row],[gross]]-Movie[[#This Row],[budget]])/Movie[[#This Row],[budget]]))</f>
        <v>5.0080735454545451</v>
      </c>
    </row>
    <row r="3681" spans="1:18" x14ac:dyDescent="0.3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 s="1">
        <v>23000000</v>
      </c>
      <c r="M3681" s="1">
        <v>53187659</v>
      </c>
      <c r="N3681" t="s">
        <v>7571</v>
      </c>
      <c r="O3681">
        <v>109</v>
      </c>
      <c r="P3681">
        <f>VLOOKUP(D3681,CPI[],2,FALSE)</f>
        <v>172.2</v>
      </c>
      <c r="Q3681" s="5">
        <f>SUM(Movie[[#This Row],[gross]]*((VLOOKUP(2024,CPI[],2,FALSE))/Movie[[#This Row],[CPI numbers]]))</f>
        <v>96892965.321138218</v>
      </c>
      <c r="R3681" s="4">
        <f>IF(Movie[[#This Row],[budget]]=0,0,SUM((Movie[[#This Row],[gross]]-Movie[[#This Row],[budget]])/Movie[[#This Row],[budget]]))</f>
        <v>1.3125069130434783</v>
      </c>
    </row>
    <row r="3682" spans="1:18" x14ac:dyDescent="0.3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 s="1">
        <v>95000000</v>
      </c>
      <c r="M3682" s="1">
        <v>190213455</v>
      </c>
      <c r="N3682" t="s">
        <v>31</v>
      </c>
      <c r="O3682">
        <v>112</v>
      </c>
      <c r="P3682">
        <f>VLOOKUP(D3682,CPI[],2,FALSE)</f>
        <v>172.2</v>
      </c>
      <c r="Q3682" s="5">
        <f>SUM(Movie[[#This Row],[gross]]*((VLOOKUP(2024,CPI[],2,FALSE))/Movie[[#This Row],[CPI numbers]]))</f>
        <v>346515451.99477351</v>
      </c>
      <c r="R3682" s="4">
        <f>IF(Movie[[#This Row],[budget]]=0,0,SUM((Movie[[#This Row],[gross]]-Movie[[#This Row],[budget]])/Movie[[#This Row],[budget]]))</f>
        <v>1.0022468947368421</v>
      </c>
    </row>
    <row r="3683" spans="1:18" x14ac:dyDescent="0.3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 s="1">
        <v>5000000</v>
      </c>
      <c r="M3683" s="1">
        <v>2554</v>
      </c>
      <c r="N3683" t="s">
        <v>11341</v>
      </c>
      <c r="O3683">
        <v>108</v>
      </c>
      <c r="P3683">
        <f>VLOOKUP(D3683,CPI[],2,FALSE)</f>
        <v>172.2</v>
      </c>
      <c r="Q3683" s="5">
        <f>SUM(Movie[[#This Row],[gross]]*((VLOOKUP(2024,CPI[],2,FALSE))/Movie[[#This Row],[CPI numbers]]))</f>
        <v>4652.6701509872246</v>
      </c>
      <c r="R3683" s="4">
        <f>IF(Movie[[#This Row],[budget]]=0,0,SUM((Movie[[#This Row],[gross]]-Movie[[#This Row],[budget]])/Movie[[#This Row],[budget]]))</f>
        <v>-0.99948919999999997</v>
      </c>
    </row>
    <row r="3684" spans="1:18" x14ac:dyDescent="0.3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 s="1">
        <v>45000000</v>
      </c>
      <c r="M3684" s="1">
        <v>212742720</v>
      </c>
      <c r="N3684" t="s">
        <v>5109</v>
      </c>
      <c r="O3684">
        <v>109</v>
      </c>
      <c r="P3684">
        <f>VLOOKUP(D3684,CPI[],2,FALSE)</f>
        <v>172.2</v>
      </c>
      <c r="Q3684" s="5">
        <f>SUM(Movie[[#This Row],[gross]]*((VLOOKUP(2024,CPI[],2,FALSE))/Movie[[#This Row],[CPI numbers]]))</f>
        <v>387557440.5574913</v>
      </c>
      <c r="R3684" s="4">
        <f>IF(Movie[[#This Row],[budget]]=0,0,SUM((Movie[[#This Row],[gross]]-Movie[[#This Row],[budget]])/Movie[[#This Row],[budget]]))</f>
        <v>3.7276159999999998</v>
      </c>
    </row>
    <row r="3685" spans="1:18" x14ac:dyDescent="0.3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 s="1">
        <v>30000000</v>
      </c>
      <c r="M3685" s="1">
        <v>47126295</v>
      </c>
      <c r="N3685" t="s">
        <v>2092</v>
      </c>
      <c r="O3685">
        <v>113</v>
      </c>
      <c r="P3685">
        <f>VLOOKUP(D3685,CPI[],2,FALSE)</f>
        <v>172.2</v>
      </c>
      <c r="Q3685" s="5">
        <f>SUM(Movie[[#This Row],[gross]]*((VLOOKUP(2024,CPI[],2,FALSE))/Movie[[#This Row],[CPI numbers]]))</f>
        <v>85850863.771777004</v>
      </c>
      <c r="R3685" s="4">
        <f>IF(Movie[[#This Row],[budget]]=0,0,SUM((Movie[[#This Row],[gross]]-Movie[[#This Row],[budget]])/Movie[[#This Row],[budget]]))</f>
        <v>0.57087650000000001</v>
      </c>
    </row>
    <row r="3686" spans="1:18" x14ac:dyDescent="0.3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 s="1">
        <v>73000000</v>
      </c>
      <c r="M3686" s="1">
        <v>29725663</v>
      </c>
      <c r="N3686" t="s">
        <v>23</v>
      </c>
      <c r="O3686">
        <v>118</v>
      </c>
      <c r="P3686">
        <f>VLOOKUP(D3686,CPI[],2,FALSE)</f>
        <v>172.2</v>
      </c>
      <c r="Q3686" s="5">
        <f>SUM(Movie[[#This Row],[gross]]*((VLOOKUP(2024,CPI[],2,FALSE))/Movie[[#This Row],[CPI numbers]]))</f>
        <v>54151803.037746809</v>
      </c>
      <c r="R3686" s="4">
        <f>IF(Movie[[#This Row],[budget]]=0,0,SUM((Movie[[#This Row],[gross]]-Movie[[#This Row],[budget]])/Movie[[#This Row],[budget]]))</f>
        <v>-0.59279913698630138</v>
      </c>
    </row>
    <row r="3687" spans="1:18" x14ac:dyDescent="0.3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 s="1">
        <v>40000000</v>
      </c>
      <c r="M3687" s="1">
        <v>161834276</v>
      </c>
      <c r="N3687" t="s">
        <v>8987</v>
      </c>
      <c r="O3687">
        <v>116</v>
      </c>
      <c r="P3687">
        <f>VLOOKUP(D3687,CPI[],2,FALSE)</f>
        <v>172.2</v>
      </c>
      <c r="Q3687" s="5">
        <f>SUM(Movie[[#This Row],[gross]]*((VLOOKUP(2024,CPI[],2,FALSE))/Movie[[#This Row],[CPI numbers]]))</f>
        <v>294816564.35075492</v>
      </c>
      <c r="R3687" s="4">
        <f>IF(Movie[[#This Row],[budget]]=0,0,SUM((Movie[[#This Row],[gross]]-Movie[[#This Row],[budget]])/Movie[[#This Row],[budget]]))</f>
        <v>3.0458569</v>
      </c>
    </row>
    <row r="3688" spans="1:18" x14ac:dyDescent="0.3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 s="1">
        <v>10000000</v>
      </c>
      <c r="M3688" s="1">
        <v>20789556</v>
      </c>
      <c r="N3688" t="s">
        <v>5109</v>
      </c>
      <c r="O3688">
        <v>90</v>
      </c>
      <c r="P3688">
        <f>VLOOKUP(D3688,CPI[],2,FALSE)</f>
        <v>172.2</v>
      </c>
      <c r="Q3688" s="5">
        <f>SUM(Movie[[#This Row],[gross]]*((VLOOKUP(2024,CPI[],2,FALSE))/Movie[[#This Row],[CPI numbers]]))</f>
        <v>37872727.742160276</v>
      </c>
      <c r="R3688" s="4">
        <f>IF(Movie[[#This Row],[budget]]=0,0,SUM((Movie[[#This Row],[gross]]-Movie[[#This Row],[budget]])/Movie[[#This Row],[budget]]))</f>
        <v>1.0789556</v>
      </c>
    </row>
    <row r="3689" spans="1:18" x14ac:dyDescent="0.3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 s="1">
        <v>41300000</v>
      </c>
      <c r="M3689" s="1">
        <v>106371651</v>
      </c>
      <c r="N3689" t="s">
        <v>10705</v>
      </c>
      <c r="O3689">
        <v>98</v>
      </c>
      <c r="P3689">
        <f>VLOOKUP(D3689,CPI[],2,FALSE)</f>
        <v>172.2</v>
      </c>
      <c r="Q3689" s="5">
        <f>SUM(Movie[[#This Row],[gross]]*((VLOOKUP(2024,CPI[],2,FALSE))/Movie[[#This Row],[CPI numbers]]))</f>
        <v>193779250.39895472</v>
      </c>
      <c r="R3689" s="4">
        <f>IF(Movie[[#This Row],[budget]]=0,0,SUM((Movie[[#This Row],[gross]]-Movie[[#This Row],[budget]])/Movie[[#This Row],[budget]]))</f>
        <v>1.575584769975787</v>
      </c>
    </row>
    <row r="3690" spans="1:18" x14ac:dyDescent="0.3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 s="1">
        <v>25000000</v>
      </c>
      <c r="M3690" s="1">
        <v>152699976</v>
      </c>
      <c r="N3690" t="s">
        <v>3744</v>
      </c>
      <c r="O3690">
        <v>121</v>
      </c>
      <c r="P3690">
        <f>VLOOKUP(D3690,CPI[],2,FALSE)</f>
        <v>172.2</v>
      </c>
      <c r="Q3690" s="5">
        <f>SUM(Movie[[#This Row],[gross]]*((VLOOKUP(2024,CPI[],2,FALSE))/Movie[[#This Row],[CPI numbers]]))</f>
        <v>278176437.1149826</v>
      </c>
      <c r="R3690" s="4">
        <f>IF(Movie[[#This Row],[budget]]=0,0,SUM((Movie[[#This Row],[gross]]-Movie[[#This Row],[budget]])/Movie[[#This Row],[budget]]))</f>
        <v>5.1079990400000002</v>
      </c>
    </row>
    <row r="3691" spans="1:18" x14ac:dyDescent="0.3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 s="1">
        <v>5000000</v>
      </c>
      <c r="M3691" s="1">
        <v>109283018</v>
      </c>
      <c r="N3691" t="s">
        <v>6855</v>
      </c>
      <c r="O3691">
        <v>110</v>
      </c>
      <c r="P3691">
        <f>VLOOKUP(D3691,CPI[],2,FALSE)</f>
        <v>172.2</v>
      </c>
      <c r="Q3691" s="5">
        <f>SUM(Movie[[#This Row],[gross]]*((VLOOKUP(2024,CPI[],2,FALSE))/Movie[[#This Row],[CPI numbers]]))</f>
        <v>199082942.77932638</v>
      </c>
      <c r="R3691" s="4">
        <f>IF(Movie[[#This Row],[budget]]=0,0,SUM((Movie[[#This Row],[gross]]-Movie[[#This Row],[budget]])/Movie[[#This Row],[budget]]))</f>
        <v>20.8566036</v>
      </c>
    </row>
    <row r="3692" spans="1:18" x14ac:dyDescent="0.3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 s="1">
        <v>2000000</v>
      </c>
      <c r="M3692" s="1">
        <v>20908467</v>
      </c>
      <c r="N3692" t="s">
        <v>11365</v>
      </c>
      <c r="O3692">
        <v>154</v>
      </c>
      <c r="P3692">
        <f>VLOOKUP(D3692,CPI[],2,FALSE)</f>
        <v>172.2</v>
      </c>
      <c r="Q3692" s="5">
        <f>SUM(Movie[[#This Row],[gross]]*((VLOOKUP(2024,CPI[],2,FALSE))/Movie[[#This Row],[CPI numbers]]))</f>
        <v>38089350.162020907</v>
      </c>
      <c r="R3692" s="4">
        <f>IF(Movie[[#This Row],[budget]]=0,0,SUM((Movie[[#This Row],[gross]]-Movie[[#This Row],[budget]])/Movie[[#This Row],[budget]]))</f>
        <v>9.4542335000000008</v>
      </c>
    </row>
    <row r="3693" spans="1:18" x14ac:dyDescent="0.3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 s="1">
        <v>51000000</v>
      </c>
      <c r="M3693" s="1">
        <v>149270999</v>
      </c>
      <c r="N3693" t="s">
        <v>180</v>
      </c>
      <c r="O3693">
        <v>116</v>
      </c>
      <c r="P3693">
        <f>VLOOKUP(D3693,CPI[],2,FALSE)</f>
        <v>172.2</v>
      </c>
      <c r="Q3693" s="5">
        <f>SUM(Movie[[#This Row],[gross]]*((VLOOKUP(2024,CPI[],2,FALSE))/Movie[[#This Row],[CPI numbers]]))</f>
        <v>271929804.79849011</v>
      </c>
      <c r="R3693" s="4">
        <f>IF(Movie[[#This Row],[budget]]=0,0,SUM((Movie[[#This Row],[gross]]-Movie[[#This Row],[budget]])/Movie[[#This Row],[budget]]))</f>
        <v>1.9268823333333334</v>
      </c>
    </row>
    <row r="3694" spans="1:18" x14ac:dyDescent="0.3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 s="1">
        <v>62000000</v>
      </c>
      <c r="M3694" s="1">
        <v>127666415</v>
      </c>
      <c r="N3694" t="s">
        <v>61</v>
      </c>
      <c r="O3694">
        <v>116</v>
      </c>
      <c r="P3694">
        <f>VLOOKUP(D3694,CPI[],2,FALSE)</f>
        <v>172.2</v>
      </c>
      <c r="Q3694" s="5">
        <f>SUM(Movie[[#This Row],[gross]]*((VLOOKUP(2024,CPI[],2,FALSE))/Movie[[#This Row],[CPI numbers]]))</f>
        <v>232572325.11904761</v>
      </c>
      <c r="R3694" s="4">
        <f>IF(Movie[[#This Row],[budget]]=0,0,SUM((Movie[[#This Row],[gross]]-Movie[[#This Row],[budget]])/Movie[[#This Row],[budget]]))</f>
        <v>1.0591357258064515</v>
      </c>
    </row>
    <row r="3695" spans="1:18" x14ac:dyDescent="0.3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 s="1">
        <v>48000000</v>
      </c>
      <c r="M3695" s="1">
        <v>90383208</v>
      </c>
      <c r="N3695" t="s">
        <v>180</v>
      </c>
      <c r="O3695">
        <v>93</v>
      </c>
      <c r="P3695">
        <f>VLOOKUP(D3695,CPI[],2,FALSE)</f>
        <v>172.2</v>
      </c>
      <c r="Q3695" s="5">
        <f>SUM(Movie[[#This Row],[gross]]*((VLOOKUP(2024,CPI[],2,FALSE))/Movie[[#This Row],[CPI numbers]]))</f>
        <v>164652801.10104531</v>
      </c>
      <c r="R3695" s="4">
        <f>IF(Movie[[#This Row],[budget]]=0,0,SUM((Movie[[#This Row],[gross]]-Movie[[#This Row],[budget]])/Movie[[#This Row],[budget]]))</f>
        <v>0.88298350000000003</v>
      </c>
    </row>
    <row r="3696" spans="1:18" x14ac:dyDescent="0.3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 s="1">
        <v>95000000</v>
      </c>
      <c r="M3696" s="1">
        <v>76432727</v>
      </c>
      <c r="N3696" t="s">
        <v>10173</v>
      </c>
      <c r="O3696">
        <v>89</v>
      </c>
      <c r="P3696">
        <f>VLOOKUP(D3696,CPI[],2,FALSE)</f>
        <v>172.2</v>
      </c>
      <c r="Q3696" s="5">
        <f>SUM(Movie[[#This Row],[gross]]*((VLOOKUP(2024,CPI[],2,FALSE))/Movie[[#This Row],[CPI numbers]]))</f>
        <v>139238945.76016259</v>
      </c>
      <c r="R3696" s="4">
        <f>IF(Movie[[#This Row],[budget]]=0,0,SUM((Movie[[#This Row],[gross]]-Movie[[#This Row],[budget]])/Movie[[#This Row],[budget]]))</f>
        <v>-0.19544497894736843</v>
      </c>
    </row>
    <row r="3697" spans="1:18" x14ac:dyDescent="0.3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 s="1">
        <v>18062</v>
      </c>
      <c r="N3697" t="s">
        <v>11376</v>
      </c>
      <c r="O3697">
        <v>90</v>
      </c>
      <c r="P3697">
        <f>VLOOKUP(D3697,CPI[],2,FALSE)</f>
        <v>172.2</v>
      </c>
      <c r="Q3697" s="5">
        <f>SUM(Movie[[#This Row],[gross]]*((VLOOKUP(2024,CPI[],2,FALSE))/Movie[[#This Row],[CPI numbers]]))</f>
        <v>32903.887340301975</v>
      </c>
      <c r="R3697" s="4">
        <f>IF(Movie[[#This Row],[budget]]=0,0,SUM((Movie[[#This Row],[gross]]-Movie[[#This Row],[budget]])/Movie[[#This Row],[budget]]))</f>
        <v>0</v>
      </c>
    </row>
    <row r="3698" spans="1:18" x14ac:dyDescent="0.3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 s="1">
        <v>127500000</v>
      </c>
      <c r="M3698" s="1">
        <v>349822765</v>
      </c>
      <c r="N3698" t="s">
        <v>1724</v>
      </c>
      <c r="O3698">
        <v>82</v>
      </c>
      <c r="P3698">
        <f>VLOOKUP(D3698,CPI[],2,FALSE)</f>
        <v>172.2</v>
      </c>
      <c r="Q3698" s="5">
        <f>SUM(Movie[[#This Row],[gross]]*((VLOOKUP(2024,CPI[],2,FALSE))/Movie[[#This Row],[CPI numbers]]))</f>
        <v>637278753.66144013</v>
      </c>
      <c r="R3698" s="4">
        <f>IF(Movie[[#This Row],[budget]]=0,0,SUM((Movie[[#This Row],[gross]]-Movie[[#This Row],[budget]])/Movie[[#This Row],[budget]]))</f>
        <v>1.7437079607843138</v>
      </c>
    </row>
    <row r="3699" spans="1:18" x14ac:dyDescent="0.3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 s="1">
        <v>123000000</v>
      </c>
      <c r="M3699" s="1">
        <v>363597184</v>
      </c>
      <c r="N3699" t="s">
        <v>61</v>
      </c>
      <c r="O3699">
        <v>104</v>
      </c>
      <c r="P3699">
        <f>VLOOKUP(D3699,CPI[],2,FALSE)</f>
        <v>172.2</v>
      </c>
      <c r="Q3699" s="5">
        <f>SUM(Movie[[#This Row],[gross]]*((VLOOKUP(2024,CPI[],2,FALSE))/Movie[[#This Row],[CPI numbers]]))</f>
        <v>662371873.52380955</v>
      </c>
      <c r="R3699" s="4">
        <f>IF(Movie[[#This Row],[budget]]=0,0,SUM((Movie[[#This Row],[gross]]-Movie[[#This Row],[budget]])/Movie[[#This Row],[budget]]))</f>
        <v>1.9560746666666666</v>
      </c>
    </row>
    <row r="3700" spans="1:18" x14ac:dyDescent="0.3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 s="1">
        <v>12800000</v>
      </c>
      <c r="M3700" s="1">
        <v>40059672</v>
      </c>
      <c r="N3700" t="s">
        <v>10414</v>
      </c>
      <c r="O3700">
        <v>140</v>
      </c>
      <c r="P3700">
        <f>VLOOKUP(D3700,CPI[],2,FALSE)</f>
        <v>172.2</v>
      </c>
      <c r="Q3700" s="5">
        <f>SUM(Movie[[#This Row],[gross]]*((VLOOKUP(2024,CPI[],2,FALSE))/Movie[[#This Row],[CPI numbers]]))</f>
        <v>72977462.871080145</v>
      </c>
      <c r="R3700" s="4">
        <f>IF(Movie[[#This Row],[budget]]=0,0,SUM((Movie[[#This Row],[gross]]-Movie[[#This Row],[budget]])/Movie[[#This Row],[budget]]))</f>
        <v>2.129661875</v>
      </c>
    </row>
    <row r="3701" spans="1:18" x14ac:dyDescent="0.3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 s="1">
        <v>70000000</v>
      </c>
      <c r="M3701" s="1">
        <v>374111707</v>
      </c>
      <c r="N3701" t="s">
        <v>44</v>
      </c>
      <c r="O3701">
        <v>127</v>
      </c>
      <c r="P3701">
        <f>VLOOKUP(D3701,CPI[],2,FALSE)</f>
        <v>172.2</v>
      </c>
      <c r="Q3701" s="5">
        <f>SUM(Movie[[#This Row],[gross]]*((VLOOKUP(2024,CPI[],2,FALSE))/Movie[[#This Row],[CPI numbers]]))</f>
        <v>681526379.12833917</v>
      </c>
      <c r="R3701" s="4">
        <f>IF(Movie[[#This Row],[budget]]=0,0,SUM((Movie[[#This Row],[gross]]-Movie[[#This Row],[budget]])/Movie[[#This Row],[budget]]))</f>
        <v>4.344452957142857</v>
      </c>
    </row>
    <row r="3702" spans="1:18" x14ac:dyDescent="0.3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 s="1">
        <v>10000000</v>
      </c>
      <c r="M3702" s="1">
        <v>44567606</v>
      </c>
      <c r="N3702" t="s">
        <v>9988</v>
      </c>
      <c r="O3702">
        <v>111</v>
      </c>
      <c r="P3702">
        <f>VLOOKUP(D3702,CPI[],2,FALSE)</f>
        <v>172.2</v>
      </c>
      <c r="Q3702" s="5">
        <f>SUM(Movie[[#This Row],[gross]]*((VLOOKUP(2024,CPI[],2,FALSE))/Movie[[#This Row],[CPI numbers]]))</f>
        <v>81189651.580720097</v>
      </c>
      <c r="R3702" s="4">
        <f>IF(Movie[[#This Row],[budget]]=0,0,SUM((Movie[[#This Row],[gross]]-Movie[[#This Row],[budget]])/Movie[[#This Row],[budget]]))</f>
        <v>3.4567606</v>
      </c>
    </row>
    <row r="3703" spans="1:18" x14ac:dyDescent="0.3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 s="1">
        <v>60000000</v>
      </c>
      <c r="M3703" s="1">
        <v>124745083</v>
      </c>
      <c r="N3703" t="s">
        <v>61</v>
      </c>
      <c r="O3703">
        <v>125</v>
      </c>
      <c r="P3703">
        <f>VLOOKUP(D3703,CPI[],2,FALSE)</f>
        <v>172.2</v>
      </c>
      <c r="Q3703" s="5">
        <f>SUM(Movie[[#This Row],[gross]]*((VLOOKUP(2024,CPI[],2,FALSE))/Movie[[#This Row],[CPI numbers]]))</f>
        <v>227250479.30952382</v>
      </c>
      <c r="R3703" s="4">
        <f>IF(Movie[[#This Row],[budget]]=0,0,SUM((Movie[[#This Row],[gross]]-Movie[[#This Row],[budget]])/Movie[[#This Row],[budget]]))</f>
        <v>1.0790847166666666</v>
      </c>
    </row>
    <row r="3704" spans="1:18" x14ac:dyDescent="0.3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 s="1">
        <v>100000000</v>
      </c>
      <c r="M3704" s="1">
        <v>110983407</v>
      </c>
      <c r="N3704" t="s">
        <v>2092</v>
      </c>
      <c r="O3704">
        <v>114</v>
      </c>
      <c r="P3704">
        <f>VLOOKUP(D3704,CPI[],2,FALSE)</f>
        <v>172.2</v>
      </c>
      <c r="Q3704" s="5">
        <f>SUM(Movie[[#This Row],[gross]]*((VLOOKUP(2024,CPI[],2,FALSE))/Movie[[#This Row],[CPI numbers]]))</f>
        <v>202180573.61149827</v>
      </c>
      <c r="R3704" s="4">
        <f>IF(Movie[[#This Row],[budget]]=0,0,SUM((Movie[[#This Row],[gross]]-Movie[[#This Row],[budget]])/Movie[[#This Row],[budget]]))</f>
        <v>0.10983407000000001</v>
      </c>
    </row>
    <row r="3705" spans="1:18" x14ac:dyDescent="0.3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 s="1">
        <v>50000000</v>
      </c>
      <c r="M3705" s="1">
        <v>50054511</v>
      </c>
      <c r="N3705" t="s">
        <v>11393</v>
      </c>
      <c r="O3705">
        <v>118</v>
      </c>
      <c r="P3705">
        <f>VLOOKUP(D3705,CPI[],2,FALSE)</f>
        <v>172.2</v>
      </c>
      <c r="Q3705" s="5">
        <f>SUM(Movie[[#This Row],[gross]]*((VLOOKUP(2024,CPI[],2,FALSE))/Movie[[#This Row],[CPI numbers]]))</f>
        <v>91185250.294425085</v>
      </c>
      <c r="R3705" s="4">
        <f>IF(Movie[[#This Row],[budget]]=0,0,SUM((Movie[[#This Row],[gross]]-Movie[[#This Row],[budget]])/Movie[[#This Row],[budget]]))</f>
        <v>1.09022E-3</v>
      </c>
    </row>
    <row r="3706" spans="1:18" x14ac:dyDescent="0.3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 s="1">
        <v>11000000</v>
      </c>
      <c r="M3706" s="1">
        <v>59827328</v>
      </c>
      <c r="N3706" t="s">
        <v>2026</v>
      </c>
      <c r="O3706">
        <v>98</v>
      </c>
      <c r="P3706">
        <f>VLOOKUP(D3706,CPI[],2,FALSE)</f>
        <v>172.2</v>
      </c>
      <c r="Q3706" s="5">
        <f>SUM(Movie[[#This Row],[gross]]*((VLOOKUP(2024,CPI[],2,FALSE))/Movie[[#This Row],[CPI numbers]]))</f>
        <v>108988576.03716609</v>
      </c>
      <c r="R3706" s="4">
        <f>IF(Movie[[#This Row],[budget]]=0,0,SUM((Movie[[#This Row],[gross]]-Movie[[#This Row],[budget]])/Movie[[#This Row],[budget]]))</f>
        <v>4.4388480000000001</v>
      </c>
    </row>
    <row r="3707" spans="1:18" x14ac:dyDescent="0.3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 s="1">
        <v>25000000</v>
      </c>
      <c r="M3707" s="1">
        <v>1308242</v>
      </c>
      <c r="N3707" t="s">
        <v>11399</v>
      </c>
      <c r="O3707">
        <v>110</v>
      </c>
      <c r="P3707">
        <f>VLOOKUP(D3707,CPI[],2,FALSE)</f>
        <v>172.2</v>
      </c>
      <c r="Q3707" s="5">
        <f>SUM(Movie[[#This Row],[gross]]*((VLOOKUP(2024,CPI[],2,FALSE))/Movie[[#This Row],[CPI numbers]]))</f>
        <v>2383249.2183507551</v>
      </c>
      <c r="R3707" s="4">
        <f>IF(Movie[[#This Row],[budget]]=0,0,SUM((Movie[[#This Row],[gross]]-Movie[[#This Row],[budget]])/Movie[[#This Row],[budget]]))</f>
        <v>-0.94767031999999995</v>
      </c>
    </row>
    <row r="3708" spans="1:18" x14ac:dyDescent="0.3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 s="1">
        <v>85000000</v>
      </c>
      <c r="M3708" s="1">
        <v>58292295</v>
      </c>
      <c r="N3708" t="s">
        <v>11401</v>
      </c>
      <c r="O3708">
        <v>90</v>
      </c>
      <c r="P3708">
        <f>VLOOKUP(D3708,CPI[],2,FALSE)</f>
        <v>172.2</v>
      </c>
      <c r="Q3708" s="5">
        <f>SUM(Movie[[#This Row],[gross]]*((VLOOKUP(2024,CPI[],2,FALSE))/Movie[[#This Row],[CPI numbers]]))</f>
        <v>106192177.36062717</v>
      </c>
      <c r="R3708" s="4">
        <f>IF(Movie[[#This Row],[budget]]=0,0,SUM((Movie[[#This Row],[gross]]-Movie[[#This Row],[budget]])/Movie[[#This Row],[budget]]))</f>
        <v>-0.31420829411764706</v>
      </c>
    </row>
    <row r="3709" spans="1:18" x14ac:dyDescent="0.3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 s="1">
        <v>7000000</v>
      </c>
      <c r="M3709" s="1">
        <v>28780255</v>
      </c>
      <c r="N3709" t="s">
        <v>2026</v>
      </c>
      <c r="O3709">
        <v>120</v>
      </c>
      <c r="P3709">
        <f>VLOOKUP(D3709,CPI[],2,FALSE)</f>
        <v>172.2</v>
      </c>
      <c r="Q3709" s="5">
        <f>SUM(Movie[[#This Row],[gross]]*((VLOOKUP(2024,CPI[],2,FALSE))/Movie[[#This Row],[CPI numbers]]))</f>
        <v>52429535.386178866</v>
      </c>
      <c r="R3709" s="4">
        <f>IF(Movie[[#This Row],[budget]]=0,0,SUM((Movie[[#This Row],[gross]]-Movie[[#This Row],[budget]])/Movie[[#This Row],[budget]]))</f>
        <v>3.1114649999999999</v>
      </c>
    </row>
    <row r="3710" spans="1:18" x14ac:dyDescent="0.3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 s="1">
        <v>15000000</v>
      </c>
      <c r="M3710" s="1">
        <v>40863718</v>
      </c>
      <c r="N3710" t="s">
        <v>180</v>
      </c>
      <c r="O3710">
        <v>120</v>
      </c>
      <c r="P3710">
        <f>VLOOKUP(D3710,CPI[],2,FALSE)</f>
        <v>172.2</v>
      </c>
      <c r="Q3710" s="5">
        <f>SUM(Movie[[#This Row],[gross]]*((VLOOKUP(2024,CPI[],2,FALSE))/Movie[[#This Row],[CPI numbers]]))</f>
        <v>74442208.691056907</v>
      </c>
      <c r="R3710" s="4">
        <f>IF(Movie[[#This Row],[budget]]=0,0,SUM((Movie[[#This Row],[gross]]-Movie[[#This Row],[budget]])/Movie[[#This Row],[budget]]))</f>
        <v>1.7242478666666667</v>
      </c>
    </row>
    <row r="3711" spans="1:18" x14ac:dyDescent="0.3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 s="1">
        <v>31000000</v>
      </c>
      <c r="M3711" s="1">
        <v>68106245</v>
      </c>
      <c r="N3711" t="s">
        <v>2026</v>
      </c>
      <c r="O3711">
        <v>118</v>
      </c>
      <c r="P3711">
        <f>VLOOKUP(D3711,CPI[],2,FALSE)</f>
        <v>172.2</v>
      </c>
      <c r="Q3711" s="5">
        <f>SUM(Movie[[#This Row],[gross]]*((VLOOKUP(2024,CPI[],2,FALSE))/Movie[[#This Row],[CPI numbers]]))</f>
        <v>124070435.86817653</v>
      </c>
      <c r="R3711" s="4">
        <f>IF(Movie[[#This Row],[budget]]=0,0,SUM((Movie[[#This Row],[gross]]-Movie[[#This Row],[budget]])/Movie[[#This Row],[budget]]))</f>
        <v>1.1969756451612903</v>
      </c>
    </row>
    <row r="3712" spans="1:18" x14ac:dyDescent="0.3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 s="1">
        <v>32000000</v>
      </c>
      <c r="M3712" s="1">
        <v>82343495</v>
      </c>
      <c r="N3712" t="s">
        <v>9109</v>
      </c>
      <c r="O3712">
        <v>129</v>
      </c>
      <c r="P3712">
        <f>VLOOKUP(D3712,CPI[],2,FALSE)</f>
        <v>172.2</v>
      </c>
      <c r="Q3712" s="5">
        <f>SUM(Movie[[#This Row],[gross]]*((VLOOKUP(2024,CPI[],2,FALSE))/Movie[[#This Row],[CPI numbers]]))</f>
        <v>150006703.72531939</v>
      </c>
      <c r="R3712" s="4">
        <f>IF(Movie[[#This Row],[budget]]=0,0,SUM((Movie[[#This Row],[gross]]-Movie[[#This Row],[budget]])/Movie[[#This Row],[budget]]))</f>
        <v>1.5732342187499999</v>
      </c>
    </row>
    <row r="3713" spans="1:18" x14ac:dyDescent="0.3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 s="1">
        <v>43000000</v>
      </c>
      <c r="M3713" s="1">
        <v>62198945</v>
      </c>
      <c r="N3713" t="s">
        <v>31</v>
      </c>
      <c r="O3713">
        <v>103</v>
      </c>
      <c r="P3713">
        <f>VLOOKUP(D3713,CPI[],2,FALSE)</f>
        <v>172.2</v>
      </c>
      <c r="Q3713" s="5">
        <f>SUM(Movie[[#This Row],[gross]]*((VLOOKUP(2024,CPI[],2,FALSE))/Movie[[#This Row],[CPI numbers]]))</f>
        <v>113308995.6242741</v>
      </c>
      <c r="R3713" s="4">
        <f>IF(Movie[[#This Row],[budget]]=0,0,SUM((Movie[[#This Row],[gross]]-Movie[[#This Row],[budget]])/Movie[[#This Row],[budget]]))</f>
        <v>0.44648709302325579</v>
      </c>
    </row>
    <row r="3714" spans="1:18" x14ac:dyDescent="0.3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 s="1">
        <v>20000000</v>
      </c>
      <c r="M3714" s="1">
        <v>27728118</v>
      </c>
      <c r="N3714" t="s">
        <v>3430</v>
      </c>
      <c r="O3714">
        <v>124</v>
      </c>
      <c r="P3714">
        <f>VLOOKUP(D3714,CPI[],2,FALSE)</f>
        <v>172.2</v>
      </c>
      <c r="Q3714" s="5">
        <f>SUM(Movie[[#This Row],[gross]]*((VLOOKUP(2024,CPI[],2,FALSE))/Movie[[#This Row],[CPI numbers]]))</f>
        <v>50512837.494773522</v>
      </c>
      <c r="R3714" s="4">
        <f>IF(Movie[[#This Row],[budget]]=0,0,SUM((Movie[[#This Row],[gross]]-Movie[[#This Row],[budget]])/Movie[[#This Row],[budget]]))</f>
        <v>0.38640590000000002</v>
      </c>
    </row>
    <row r="3715" spans="1:18" x14ac:dyDescent="0.3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 s="1">
        <v>55000000</v>
      </c>
      <c r="M3715" s="1">
        <v>99274467</v>
      </c>
      <c r="N3715" t="s">
        <v>2092</v>
      </c>
      <c r="O3715">
        <v>110</v>
      </c>
      <c r="P3715">
        <f>VLOOKUP(D3715,CPI[],2,FALSE)</f>
        <v>172.2</v>
      </c>
      <c r="Q3715" s="5">
        <f>SUM(Movie[[#This Row],[gross]]*((VLOOKUP(2024,CPI[],2,FALSE))/Movie[[#This Row],[CPI numbers]]))</f>
        <v>180850175.94599304</v>
      </c>
      <c r="R3715" s="4">
        <f>IF(Movie[[#This Row],[budget]]=0,0,SUM((Movie[[#This Row],[gross]]-Movie[[#This Row],[budget]])/Movie[[#This Row],[budget]]))</f>
        <v>0.80499030909090907</v>
      </c>
    </row>
    <row r="3716" spans="1:18" x14ac:dyDescent="0.3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 s="1">
        <v>35000000</v>
      </c>
      <c r="M3716" s="1">
        <v>27965865</v>
      </c>
      <c r="N3716" t="s">
        <v>11421</v>
      </c>
      <c r="O3716">
        <v>95</v>
      </c>
      <c r="P3716">
        <f>VLOOKUP(D3716,CPI[],2,FALSE)</f>
        <v>172.2</v>
      </c>
      <c r="Q3716" s="5">
        <f>SUM(Movie[[#This Row],[gross]]*((VLOOKUP(2024,CPI[],2,FALSE))/Movie[[#This Row],[CPI numbers]]))</f>
        <v>50945945.705574915</v>
      </c>
      <c r="R3716" s="4">
        <f>IF(Movie[[#This Row],[budget]]=0,0,SUM((Movie[[#This Row],[gross]]-Movie[[#This Row],[budget]])/Movie[[#This Row],[budget]]))</f>
        <v>-0.20097528571428572</v>
      </c>
    </row>
    <row r="3717" spans="1:18" x14ac:dyDescent="0.3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 s="1">
        <v>13500000</v>
      </c>
      <c r="M3717" s="1">
        <v>17989227</v>
      </c>
      <c r="N3717" t="s">
        <v>9439</v>
      </c>
      <c r="O3717">
        <v>124</v>
      </c>
      <c r="P3717">
        <f>VLOOKUP(D3717,CPI[],2,FALSE)</f>
        <v>172.2</v>
      </c>
      <c r="Q3717" s="5">
        <f>SUM(Movie[[#This Row],[gross]]*((VLOOKUP(2024,CPI[],2,FALSE))/Movie[[#This Row],[CPI numbers]]))</f>
        <v>32771315.388501741</v>
      </c>
      <c r="R3717" s="4">
        <f>IF(Movie[[#This Row],[budget]]=0,0,SUM((Movie[[#This Row],[gross]]-Movie[[#This Row],[budget]])/Movie[[#This Row],[budget]]))</f>
        <v>0.33253533333333335</v>
      </c>
    </row>
    <row r="3718" spans="1:18" x14ac:dyDescent="0.3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 s="1">
        <v>40000000</v>
      </c>
      <c r="M3718" s="1">
        <v>55707411</v>
      </c>
      <c r="N3718" t="s">
        <v>23</v>
      </c>
      <c r="O3718">
        <v>123</v>
      </c>
      <c r="P3718">
        <f>VLOOKUP(D3718,CPI[],2,FALSE)</f>
        <v>172.2</v>
      </c>
      <c r="Q3718" s="5">
        <f>SUM(Movie[[#This Row],[gross]]*((VLOOKUP(2024,CPI[],2,FALSE))/Movie[[#This Row],[CPI numbers]]))</f>
        <v>101483245.24216028</v>
      </c>
      <c r="R3718" s="4">
        <f>IF(Movie[[#This Row],[budget]]=0,0,SUM((Movie[[#This Row],[gross]]-Movie[[#This Row],[budget]])/Movie[[#This Row],[budget]]))</f>
        <v>0.392685275</v>
      </c>
    </row>
    <row r="3719" spans="1:18" x14ac:dyDescent="0.3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 s="1">
        <v>75000000</v>
      </c>
      <c r="M3719" s="1">
        <v>215663859</v>
      </c>
      <c r="N3719" t="s">
        <v>31</v>
      </c>
      <c r="O3719">
        <v>124</v>
      </c>
      <c r="P3719">
        <f>VLOOKUP(D3719,CPI[],2,FALSE)</f>
        <v>172.2</v>
      </c>
      <c r="Q3719" s="5">
        <f>SUM(Movie[[#This Row],[gross]]*((VLOOKUP(2024,CPI[],2,FALSE))/Movie[[#This Row],[CPI numbers]]))</f>
        <v>392878934.77526134</v>
      </c>
      <c r="R3719" s="4">
        <f>IF(Movie[[#This Row],[budget]]=0,0,SUM((Movie[[#This Row],[gross]]-Movie[[#This Row],[budget]])/Movie[[#This Row],[budget]]))</f>
        <v>1.87551812</v>
      </c>
    </row>
    <row r="3720" spans="1:18" x14ac:dyDescent="0.3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 s="1">
        <v>83000000</v>
      </c>
      <c r="M3720" s="1">
        <v>59468275</v>
      </c>
      <c r="N3720" t="s">
        <v>61</v>
      </c>
      <c r="O3720">
        <v>90</v>
      </c>
      <c r="P3720">
        <f>VLOOKUP(D3720,CPI[],2,FALSE)</f>
        <v>172.2</v>
      </c>
      <c r="Q3720" s="5">
        <f>SUM(Movie[[#This Row],[gross]]*((VLOOKUP(2024,CPI[],2,FALSE))/Movie[[#This Row],[CPI numbers]]))</f>
        <v>108334482.38966319</v>
      </c>
      <c r="R3720" s="4">
        <f>IF(Movie[[#This Row],[budget]]=0,0,SUM((Movie[[#This Row],[gross]]-Movie[[#This Row],[budget]])/Movie[[#This Row],[budget]]))</f>
        <v>-0.28351475903614459</v>
      </c>
    </row>
    <row r="3721" spans="1:18" x14ac:dyDescent="0.3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 s="1">
        <v>940944</v>
      </c>
      <c r="N3721" t="s">
        <v>6512</v>
      </c>
      <c r="O3721">
        <v>77</v>
      </c>
      <c r="P3721">
        <f>VLOOKUP(D3721,CPI[],2,FALSE)</f>
        <v>172.2</v>
      </c>
      <c r="Q3721" s="5">
        <f>SUM(Movie[[#This Row],[gross]]*((VLOOKUP(2024,CPI[],2,FALSE))/Movie[[#This Row],[CPI numbers]]))</f>
        <v>1714135.4982578398</v>
      </c>
      <c r="R3721" s="4">
        <f>IF(Movie[[#This Row],[budget]]=0,0,SUM((Movie[[#This Row],[gross]]-Movie[[#This Row],[budget]])/Movie[[#This Row],[budget]]))</f>
        <v>0</v>
      </c>
    </row>
    <row r="3722" spans="1:18" x14ac:dyDescent="0.3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 s="1">
        <v>42000000</v>
      </c>
      <c r="M3722" s="1">
        <v>32168970</v>
      </c>
      <c r="N3722" t="s">
        <v>8987</v>
      </c>
      <c r="O3722">
        <v>104</v>
      </c>
      <c r="P3722">
        <f>VLOOKUP(D3722,CPI[],2,FALSE)</f>
        <v>172.2</v>
      </c>
      <c r="Q3722" s="5">
        <f>SUM(Movie[[#This Row],[gross]]*((VLOOKUP(2024,CPI[],2,FALSE))/Movie[[#This Row],[CPI numbers]]))</f>
        <v>58602821.655052267</v>
      </c>
      <c r="R3722" s="4">
        <f>IF(Movie[[#This Row],[budget]]=0,0,SUM((Movie[[#This Row],[gross]]-Movie[[#This Row],[budget]])/Movie[[#This Row],[budget]]))</f>
        <v>-0.23407214285714287</v>
      </c>
    </row>
    <row r="3723" spans="1:18" x14ac:dyDescent="0.3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 s="1">
        <v>54000000</v>
      </c>
      <c r="M3723" s="1">
        <v>47053625</v>
      </c>
      <c r="N3723" t="s">
        <v>8987</v>
      </c>
      <c r="O3723">
        <v>99</v>
      </c>
      <c r="P3723">
        <f>VLOOKUP(D3723,CPI[],2,FALSE)</f>
        <v>172.2</v>
      </c>
      <c r="Q3723" s="5">
        <f>SUM(Movie[[#This Row],[gross]]*((VLOOKUP(2024,CPI[],2,FALSE))/Movie[[#This Row],[CPI numbers]]))</f>
        <v>85718479.45702672</v>
      </c>
      <c r="R3723" s="4">
        <f>IF(Movie[[#This Row],[budget]]=0,0,SUM((Movie[[#This Row],[gross]]-Movie[[#This Row],[budget]])/Movie[[#This Row],[budget]]))</f>
        <v>-0.12863657407407408</v>
      </c>
    </row>
    <row r="3724" spans="1:18" x14ac:dyDescent="0.3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 s="1">
        <v>85000000</v>
      </c>
      <c r="M3724" s="1">
        <v>183611771</v>
      </c>
      <c r="N3724" t="s">
        <v>11443</v>
      </c>
      <c r="O3724">
        <v>100</v>
      </c>
      <c r="P3724">
        <f>VLOOKUP(D3724,CPI[],2,FALSE)</f>
        <v>172.2</v>
      </c>
      <c r="Q3724" s="5">
        <f>SUM(Movie[[#This Row],[gross]]*((VLOOKUP(2024,CPI[],2,FALSE))/Movie[[#This Row],[CPI numbers]]))</f>
        <v>334489039.2723577</v>
      </c>
      <c r="R3724" s="4">
        <f>IF(Movie[[#This Row],[budget]]=0,0,SUM((Movie[[#This Row],[gross]]-Movie[[#This Row],[budget]])/Movie[[#This Row],[budget]]))</f>
        <v>1.1601384823529413</v>
      </c>
    </row>
    <row r="3725" spans="1:18" x14ac:dyDescent="0.3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 s="1">
        <v>80000000</v>
      </c>
      <c r="M3725" s="1">
        <v>33463969</v>
      </c>
      <c r="N3725" t="s">
        <v>23</v>
      </c>
      <c r="O3725">
        <v>106</v>
      </c>
      <c r="P3725">
        <f>VLOOKUP(D3725,CPI[],2,FALSE)</f>
        <v>172.2</v>
      </c>
      <c r="Q3725" s="5">
        <f>SUM(Movie[[#This Row],[gross]]*((VLOOKUP(2024,CPI[],2,FALSE))/Movie[[#This Row],[CPI numbers]]))</f>
        <v>60961945.849593498</v>
      </c>
      <c r="R3725" s="4">
        <f>IF(Movie[[#This Row],[budget]]=0,0,SUM((Movie[[#This Row],[gross]]-Movie[[#This Row],[budget]])/Movie[[#This Row],[budget]]))</f>
        <v>-0.58170038749999997</v>
      </c>
    </row>
    <row r="3726" spans="1:18" x14ac:dyDescent="0.3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 s="1">
        <v>45000000</v>
      </c>
      <c r="M3726" s="1">
        <v>33978694</v>
      </c>
      <c r="N3726" t="s">
        <v>2026</v>
      </c>
      <c r="O3726">
        <v>107</v>
      </c>
      <c r="P3726">
        <f>VLOOKUP(D3726,CPI[],2,FALSE)</f>
        <v>172.2</v>
      </c>
      <c r="Q3726" s="5">
        <f>SUM(Movie[[#This Row],[gross]]*((VLOOKUP(2024,CPI[],2,FALSE))/Movie[[#This Row],[CPI numbers]]))</f>
        <v>61899630.12659698</v>
      </c>
      <c r="R3726" s="4">
        <f>IF(Movie[[#This Row],[budget]]=0,0,SUM((Movie[[#This Row],[gross]]-Movie[[#This Row],[budget]])/Movie[[#This Row],[budget]]))</f>
        <v>-0.24491791111111111</v>
      </c>
    </row>
    <row r="3727" spans="1:18" x14ac:dyDescent="0.3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 s="1">
        <v>63600000</v>
      </c>
      <c r="M3727" s="1">
        <v>19412993</v>
      </c>
      <c r="N3727" t="s">
        <v>4531</v>
      </c>
      <c r="O3727">
        <v>102</v>
      </c>
      <c r="P3727">
        <f>VLOOKUP(D3727,CPI[],2,FALSE)</f>
        <v>172.2</v>
      </c>
      <c r="Q3727" s="5">
        <f>SUM(Movie[[#This Row],[gross]]*((VLOOKUP(2024,CPI[],2,FALSE))/Movie[[#This Row],[CPI numbers]]))</f>
        <v>35365016.864692219</v>
      </c>
      <c r="R3727" s="4">
        <f>IF(Movie[[#This Row],[budget]]=0,0,SUM((Movie[[#This Row],[gross]]-Movie[[#This Row],[budget]])/Movie[[#This Row],[budget]]))</f>
        <v>-0.6947642610062893</v>
      </c>
    </row>
    <row r="3728" spans="1:18" x14ac:dyDescent="0.3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 s="1">
        <v>55000000</v>
      </c>
      <c r="M3728" s="1">
        <v>33426588</v>
      </c>
      <c r="N3728" t="s">
        <v>10915</v>
      </c>
      <c r="O3728">
        <v>107</v>
      </c>
      <c r="P3728">
        <f>VLOOKUP(D3728,CPI[],2,FALSE)</f>
        <v>172.2</v>
      </c>
      <c r="Q3728" s="5">
        <f>SUM(Movie[[#This Row],[gross]]*((VLOOKUP(2024,CPI[],2,FALSE))/Movie[[#This Row],[CPI numbers]]))</f>
        <v>60893848.174216032</v>
      </c>
      <c r="R3728" s="4">
        <f>IF(Movie[[#This Row],[budget]]=0,0,SUM((Movie[[#This Row],[gross]]-Movie[[#This Row],[budget]])/Movie[[#This Row],[budget]]))</f>
        <v>-0.39224385454545452</v>
      </c>
    </row>
    <row r="3729" spans="1:18" x14ac:dyDescent="0.3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 s="1">
        <v>46000000</v>
      </c>
      <c r="M3729" s="1">
        <v>107626125</v>
      </c>
      <c r="N3729" t="s">
        <v>44</v>
      </c>
      <c r="O3729">
        <v>99</v>
      </c>
      <c r="P3729">
        <f>VLOOKUP(D3729,CPI[],2,FALSE)</f>
        <v>172.2</v>
      </c>
      <c r="Q3729" s="5">
        <f>SUM(Movie[[#This Row],[gross]]*((VLOOKUP(2024,CPI[],2,FALSE))/Movie[[#This Row],[CPI numbers]]))</f>
        <v>196064549.43379793</v>
      </c>
      <c r="R3729" s="4">
        <f>IF(Movie[[#This Row],[budget]]=0,0,SUM((Movie[[#This Row],[gross]]-Movie[[#This Row],[budget]])/Movie[[#This Row],[budget]]))</f>
        <v>1.3396983695652174</v>
      </c>
    </row>
    <row r="3730" spans="1:18" x14ac:dyDescent="0.3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 s="1">
        <v>43000000</v>
      </c>
      <c r="M3730" s="1">
        <v>80049764</v>
      </c>
      <c r="N3730" t="s">
        <v>31</v>
      </c>
      <c r="O3730">
        <v>136</v>
      </c>
      <c r="P3730">
        <f>VLOOKUP(D3730,CPI[],2,FALSE)</f>
        <v>172.2</v>
      </c>
      <c r="Q3730" s="5">
        <f>SUM(Movie[[#This Row],[gross]]*((VLOOKUP(2024,CPI[],2,FALSE))/Movie[[#This Row],[CPI numbers]]))</f>
        <v>145828170.53890824</v>
      </c>
      <c r="R3730" s="4">
        <f>IF(Movie[[#This Row],[budget]]=0,0,SUM((Movie[[#This Row],[gross]]-Movie[[#This Row],[budget]])/Movie[[#This Row],[budget]]))</f>
        <v>0.86162241860465116</v>
      </c>
    </row>
    <row r="3731" spans="1:18" x14ac:dyDescent="0.3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 s="1">
        <v>80000000</v>
      </c>
      <c r="M3731" s="1">
        <v>39459427</v>
      </c>
      <c r="N3731" t="s">
        <v>180</v>
      </c>
      <c r="O3731">
        <v>126</v>
      </c>
      <c r="P3731">
        <f>VLOOKUP(D3731,CPI[],2,FALSE)</f>
        <v>172.2</v>
      </c>
      <c r="Q3731" s="5">
        <f>SUM(Movie[[#This Row],[gross]]*((VLOOKUP(2024,CPI[],2,FALSE))/Movie[[#This Row],[CPI numbers]]))</f>
        <v>71883985.191056907</v>
      </c>
      <c r="R3731" s="4">
        <f>IF(Movie[[#This Row],[budget]]=0,0,SUM((Movie[[#This Row],[gross]]-Movie[[#This Row],[budget]])/Movie[[#This Row],[budget]]))</f>
        <v>-0.50675716250000002</v>
      </c>
    </row>
    <row r="3732" spans="1:18" x14ac:dyDescent="0.3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 s="1">
        <v>75000000</v>
      </c>
      <c r="M3732" s="1">
        <v>36754634</v>
      </c>
      <c r="N3732" t="s">
        <v>9943</v>
      </c>
      <c r="O3732">
        <v>94</v>
      </c>
      <c r="P3732">
        <f>VLOOKUP(D3732,CPI[],2,FALSE)</f>
        <v>172.2</v>
      </c>
      <c r="Q3732" s="5">
        <f>SUM(Movie[[#This Row],[gross]]*((VLOOKUP(2024,CPI[],2,FALSE))/Movie[[#This Row],[CPI numbers]]))</f>
        <v>66956612.577235773</v>
      </c>
      <c r="R3732" s="4">
        <f>IF(Movie[[#This Row],[budget]]=0,0,SUM((Movie[[#This Row],[gross]]-Movie[[#This Row],[budget]])/Movie[[#This Row],[budget]]))</f>
        <v>-0.50993821333333333</v>
      </c>
    </row>
    <row r="3733" spans="1:18" x14ac:dyDescent="0.3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 s="1">
        <v>13000000</v>
      </c>
      <c r="M3733" s="1">
        <v>62464731</v>
      </c>
      <c r="N3733" t="s">
        <v>11462</v>
      </c>
      <c r="O3733">
        <v>89</v>
      </c>
      <c r="P3733">
        <f>VLOOKUP(D3733,CPI[],2,FALSE)</f>
        <v>172.2</v>
      </c>
      <c r="Q3733" s="5">
        <f>SUM(Movie[[#This Row],[gross]]*((VLOOKUP(2024,CPI[],2,FALSE))/Movie[[#This Row],[CPI numbers]]))</f>
        <v>113793183.01219513</v>
      </c>
      <c r="R3733" s="4">
        <f>IF(Movie[[#This Row],[budget]]=0,0,SUM((Movie[[#This Row],[gross]]-Movie[[#This Row],[budget]])/Movie[[#This Row],[budget]]))</f>
        <v>3.8049793076923075</v>
      </c>
    </row>
    <row r="3734" spans="1:18" x14ac:dyDescent="0.3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 s="1">
        <v>30000000</v>
      </c>
      <c r="M3734" s="1">
        <v>47267829</v>
      </c>
      <c r="N3734" t="s">
        <v>11467</v>
      </c>
      <c r="O3734">
        <v>97</v>
      </c>
      <c r="P3734">
        <f>VLOOKUP(D3734,CPI[],2,FALSE)</f>
        <v>172.2</v>
      </c>
      <c r="Q3734" s="5">
        <f>SUM(Movie[[#This Row],[gross]]*((VLOOKUP(2024,CPI[],2,FALSE))/Movie[[#This Row],[CPI numbers]]))</f>
        <v>86108698.939024389</v>
      </c>
      <c r="R3734" s="4">
        <f>IF(Movie[[#This Row],[budget]]=0,0,SUM((Movie[[#This Row],[gross]]-Movie[[#This Row],[budget]])/Movie[[#This Row],[budget]]))</f>
        <v>0.5755943</v>
      </c>
    </row>
    <row r="3735" spans="1:18" x14ac:dyDescent="0.3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 s="1">
        <v>35000000</v>
      </c>
      <c r="M3735" s="1">
        <v>50802120</v>
      </c>
      <c r="N3735" t="s">
        <v>61</v>
      </c>
      <c r="O3735">
        <v>106</v>
      </c>
      <c r="P3735">
        <f>VLOOKUP(D3735,CPI[],2,FALSE)</f>
        <v>172.2</v>
      </c>
      <c r="Q3735" s="5">
        <f>SUM(Movie[[#This Row],[gross]]*((VLOOKUP(2024,CPI[],2,FALSE))/Movie[[#This Row],[CPI numbers]]))</f>
        <v>92547183.763066202</v>
      </c>
      <c r="R3735" s="4">
        <f>IF(Movie[[#This Row],[budget]]=0,0,SUM((Movie[[#This Row],[gross]]-Movie[[#This Row],[budget]])/Movie[[#This Row],[budget]]))</f>
        <v>0.45148914285714287</v>
      </c>
    </row>
    <row r="3736" spans="1:18" x14ac:dyDescent="0.3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 s="1">
        <v>25000000</v>
      </c>
      <c r="M3736" s="1">
        <v>91036760</v>
      </c>
      <c r="N3736" t="s">
        <v>23</v>
      </c>
      <c r="O3736">
        <v>115</v>
      </c>
      <c r="P3736">
        <f>VLOOKUP(D3736,CPI[],2,FALSE)</f>
        <v>172.2</v>
      </c>
      <c r="Q3736" s="5">
        <f>SUM(Movie[[#This Row],[gross]]*((VLOOKUP(2024,CPI[],2,FALSE))/Movie[[#This Row],[CPI numbers]]))</f>
        <v>165843389.15214866</v>
      </c>
      <c r="R3736" s="4">
        <f>IF(Movie[[#This Row],[budget]]=0,0,SUM((Movie[[#This Row],[gross]]-Movie[[#This Row],[budget]])/Movie[[#This Row],[budget]]))</f>
        <v>2.6414704000000002</v>
      </c>
    </row>
    <row r="3737" spans="1:18" x14ac:dyDescent="0.3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 s="1">
        <v>30000000</v>
      </c>
      <c r="M3737" s="1">
        <v>173959438</v>
      </c>
      <c r="N3737" t="s">
        <v>180</v>
      </c>
      <c r="O3737">
        <v>99</v>
      </c>
      <c r="P3737">
        <f>VLOOKUP(D3737,CPI[],2,FALSE)</f>
        <v>172.2</v>
      </c>
      <c r="Q3737" s="5">
        <f>SUM(Movie[[#This Row],[gross]]*((VLOOKUP(2024,CPI[],2,FALSE))/Movie[[#This Row],[CPI numbers]]))</f>
        <v>316905201.51335657</v>
      </c>
      <c r="R3737" s="4">
        <f>IF(Movie[[#This Row],[budget]]=0,0,SUM((Movie[[#This Row],[gross]]-Movie[[#This Row],[budget]])/Movie[[#This Row],[budget]]))</f>
        <v>4.7986479333333332</v>
      </c>
    </row>
    <row r="3738" spans="1:18" x14ac:dyDescent="0.3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 s="1">
        <v>37000000</v>
      </c>
      <c r="M3738" s="1">
        <v>15910104</v>
      </c>
      <c r="N3738" t="s">
        <v>11479</v>
      </c>
      <c r="O3738">
        <v>96</v>
      </c>
      <c r="P3738">
        <f>VLOOKUP(D3738,CPI[],2,FALSE)</f>
        <v>172.2</v>
      </c>
      <c r="Q3738" s="5">
        <f>SUM(Movie[[#This Row],[gross]]*((VLOOKUP(2024,CPI[],2,FALSE))/Movie[[#This Row],[CPI numbers]]))</f>
        <v>28983737.658536587</v>
      </c>
      <c r="R3738" s="4">
        <f>IF(Movie[[#This Row],[budget]]=0,0,SUM((Movie[[#This Row],[gross]]-Movie[[#This Row],[budget]])/Movie[[#This Row],[budget]]))</f>
        <v>-0.56999718918918918</v>
      </c>
    </row>
    <row r="3739" spans="1:18" x14ac:dyDescent="0.3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 s="1">
        <v>238471</v>
      </c>
      <c r="N3739" t="s">
        <v>6687</v>
      </c>
      <c r="O3739">
        <v>94</v>
      </c>
      <c r="P3739">
        <f>VLOOKUP(D3739,CPI[],2,FALSE)</f>
        <v>172.2</v>
      </c>
      <c r="Q3739" s="5">
        <f>SUM(Movie[[#This Row],[gross]]*((VLOOKUP(2024,CPI[],2,FALSE))/Movie[[#This Row],[CPI numbers]]))</f>
        <v>434427.13530778163</v>
      </c>
      <c r="R3739" s="4">
        <f>IF(Movie[[#This Row],[budget]]=0,0,SUM((Movie[[#This Row],[gross]]-Movie[[#This Row],[budget]])/Movie[[#This Row],[budget]]))</f>
        <v>0</v>
      </c>
    </row>
    <row r="3740" spans="1:18" x14ac:dyDescent="0.3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 s="1">
        <v>29000000</v>
      </c>
      <c r="M3740" s="1">
        <v>59945183</v>
      </c>
      <c r="N3740" t="s">
        <v>11036</v>
      </c>
      <c r="O3740">
        <v>128</v>
      </c>
      <c r="P3740">
        <f>VLOOKUP(D3740,CPI[],2,FALSE)</f>
        <v>172.2</v>
      </c>
      <c r="Q3740" s="5">
        <f>SUM(Movie[[#This Row],[gross]]*((VLOOKUP(2024,CPI[],2,FALSE))/Movie[[#This Row],[CPI numbers]]))</f>
        <v>109203274.72183508</v>
      </c>
      <c r="R3740" s="4">
        <f>IF(Movie[[#This Row],[budget]]=0,0,SUM((Movie[[#This Row],[gross]]-Movie[[#This Row],[budget]])/Movie[[#This Row],[budget]]))</f>
        <v>1.067075275862069</v>
      </c>
    </row>
    <row r="3741" spans="1:18" x14ac:dyDescent="0.3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 s="1">
        <v>29000000</v>
      </c>
      <c r="M3741" s="1">
        <v>26385941</v>
      </c>
      <c r="N3741" t="s">
        <v>31</v>
      </c>
      <c r="O3741">
        <v>115</v>
      </c>
      <c r="P3741">
        <f>VLOOKUP(D3741,CPI[],2,FALSE)</f>
        <v>172.2</v>
      </c>
      <c r="Q3741" s="5">
        <f>SUM(Movie[[#This Row],[gross]]*((VLOOKUP(2024,CPI[],2,FALSE))/Movie[[#This Row],[CPI numbers]]))</f>
        <v>48067768.244483158</v>
      </c>
      <c r="R3741" s="4">
        <f>IF(Movie[[#This Row],[budget]]=0,0,SUM((Movie[[#This Row],[gross]]-Movie[[#This Row],[budget]])/Movie[[#This Row],[budget]]))</f>
        <v>-9.0139965517241377E-2</v>
      </c>
    </row>
    <row r="3742" spans="1:18" x14ac:dyDescent="0.3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 s="1">
        <v>122121</v>
      </c>
      <c r="N3742" t="s">
        <v>11492</v>
      </c>
      <c r="O3742">
        <v>123</v>
      </c>
      <c r="P3742">
        <f>VLOOKUP(D3742,CPI[],2,FALSE)</f>
        <v>172.2</v>
      </c>
      <c r="Q3742" s="5">
        <f>SUM(Movie[[#This Row],[gross]]*((VLOOKUP(2024,CPI[],2,FALSE))/Movie[[#This Row],[CPI numbers]]))</f>
        <v>222470.13763066204</v>
      </c>
      <c r="R3742" s="4">
        <f>IF(Movie[[#This Row],[budget]]=0,0,SUM((Movie[[#This Row],[gross]]-Movie[[#This Row],[budget]])/Movie[[#This Row],[budget]]))</f>
        <v>0</v>
      </c>
    </row>
    <row r="3743" spans="1:18" x14ac:dyDescent="0.3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 s="1">
        <v>15000000</v>
      </c>
      <c r="M3743" s="1">
        <v>47737094</v>
      </c>
      <c r="N3743" t="s">
        <v>10585</v>
      </c>
      <c r="O3743">
        <v>90</v>
      </c>
      <c r="P3743">
        <f>VLOOKUP(D3743,CPI[],2,FALSE)</f>
        <v>172.2</v>
      </c>
      <c r="Q3743" s="5">
        <f>SUM(Movie[[#This Row],[gross]]*((VLOOKUP(2024,CPI[],2,FALSE))/Movie[[#This Row],[CPI numbers]]))</f>
        <v>86963567.873403028</v>
      </c>
      <c r="R3743" s="4">
        <f>IF(Movie[[#This Row],[budget]]=0,0,SUM((Movie[[#This Row],[gross]]-Movie[[#This Row],[budget]])/Movie[[#This Row],[budget]]))</f>
        <v>2.1824729333333335</v>
      </c>
    </row>
    <row r="3744" spans="1:18" x14ac:dyDescent="0.3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 s="1">
        <v>60000000</v>
      </c>
      <c r="M3744" s="1">
        <v>71732303</v>
      </c>
      <c r="N3744" t="s">
        <v>11499</v>
      </c>
      <c r="O3744">
        <v>128</v>
      </c>
      <c r="P3744">
        <f>VLOOKUP(D3744,CPI[],2,FALSE)</f>
        <v>172.2</v>
      </c>
      <c r="Q3744" s="5">
        <f>SUM(Movie[[#This Row],[gross]]*((VLOOKUP(2024,CPI[],2,FALSE))/Movie[[#This Row],[CPI numbers]]))</f>
        <v>130676094.37340303</v>
      </c>
      <c r="R3744" s="4">
        <f>IF(Movie[[#This Row],[budget]]=0,0,SUM((Movie[[#This Row],[gross]]-Movie[[#This Row],[budget]])/Movie[[#This Row],[budget]]))</f>
        <v>0.19553838333333334</v>
      </c>
    </row>
    <row r="3745" spans="1:18" x14ac:dyDescent="0.3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 s="1">
        <v>80000000</v>
      </c>
      <c r="M3745" s="1">
        <v>66579890</v>
      </c>
      <c r="N3745" t="s">
        <v>2026</v>
      </c>
      <c r="O3745">
        <v>145</v>
      </c>
      <c r="P3745">
        <f>VLOOKUP(D3745,CPI[],2,FALSE)</f>
        <v>172.2</v>
      </c>
      <c r="Q3745" s="5">
        <f>SUM(Movie[[#This Row],[gross]]*((VLOOKUP(2024,CPI[],2,FALSE))/Movie[[#This Row],[CPI numbers]]))</f>
        <v>121289846.06852497</v>
      </c>
      <c r="R3745" s="4">
        <f>IF(Movie[[#This Row],[budget]]=0,0,SUM((Movie[[#This Row],[gross]]-Movie[[#This Row],[budget]])/Movie[[#This Row],[budget]]))</f>
        <v>-0.16775137500000001</v>
      </c>
    </row>
    <row r="3746" spans="1:18" x14ac:dyDescent="0.3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 s="1">
        <v>1200000</v>
      </c>
      <c r="M3746" s="1">
        <v>11242521</v>
      </c>
      <c r="N3746" t="s">
        <v>11502</v>
      </c>
      <c r="O3746">
        <v>111</v>
      </c>
      <c r="P3746">
        <f>VLOOKUP(D3746,CPI[],2,FALSE)</f>
        <v>172.2</v>
      </c>
      <c r="Q3746" s="5">
        <f>SUM(Movie[[#This Row],[gross]]*((VLOOKUP(2024,CPI[],2,FALSE))/Movie[[#This Row],[CPI numbers]]))</f>
        <v>20480713.343205575</v>
      </c>
      <c r="R3746" s="4">
        <f>IF(Movie[[#This Row],[budget]]=0,0,SUM((Movie[[#This Row],[gross]]-Movie[[#This Row],[budget]])/Movie[[#This Row],[budget]]))</f>
        <v>8.3687675000000006</v>
      </c>
    </row>
    <row r="3747" spans="1:18" x14ac:dyDescent="0.3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 s="1">
        <v>65000000</v>
      </c>
      <c r="M3747" s="1">
        <v>110317580</v>
      </c>
      <c r="N3747" t="s">
        <v>11504</v>
      </c>
      <c r="O3747">
        <v>104</v>
      </c>
      <c r="P3747">
        <f>VLOOKUP(D3747,CPI[],2,FALSE)</f>
        <v>172.2</v>
      </c>
      <c r="Q3747" s="5">
        <f>SUM(Movie[[#This Row],[gross]]*((VLOOKUP(2024,CPI[],2,FALSE))/Movie[[#This Row],[CPI numbers]]))</f>
        <v>200967623.96051103</v>
      </c>
      <c r="R3747" s="4">
        <f>IF(Movie[[#This Row],[budget]]=0,0,SUM((Movie[[#This Row],[gross]]-Movie[[#This Row],[budget]])/Movie[[#This Row],[budget]]))</f>
        <v>0.69719353846153842</v>
      </c>
    </row>
    <row r="3748" spans="1:18" x14ac:dyDescent="0.3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 s="1">
        <v>57000000</v>
      </c>
      <c r="M3748" s="1">
        <v>18133495</v>
      </c>
      <c r="N3748" t="s">
        <v>31</v>
      </c>
      <c r="O3748">
        <v>116</v>
      </c>
      <c r="P3748">
        <f>VLOOKUP(D3748,CPI[],2,FALSE)</f>
        <v>172.2</v>
      </c>
      <c r="Q3748" s="5">
        <f>SUM(Movie[[#This Row],[gross]]*((VLOOKUP(2024,CPI[],2,FALSE))/Movie[[#This Row],[CPI numbers]]))</f>
        <v>33034131.135307781</v>
      </c>
      <c r="R3748" s="4">
        <f>IF(Movie[[#This Row],[budget]]=0,0,SUM((Movie[[#This Row],[gross]]-Movie[[#This Row],[budget]])/Movie[[#This Row],[budget]]))</f>
        <v>-0.68186850877192984</v>
      </c>
    </row>
    <row r="3749" spans="1:18" x14ac:dyDescent="0.3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 s="1">
        <v>60000000</v>
      </c>
      <c r="M3749" s="1">
        <v>51880044</v>
      </c>
      <c r="N3749" t="s">
        <v>31</v>
      </c>
      <c r="O3749">
        <v>94</v>
      </c>
      <c r="P3749">
        <f>VLOOKUP(D3749,CPI[],2,FALSE)</f>
        <v>172.2</v>
      </c>
      <c r="Q3749" s="5">
        <f>SUM(Movie[[#This Row],[gross]]*((VLOOKUP(2024,CPI[],2,FALSE))/Movie[[#This Row],[CPI numbers]]))</f>
        <v>94510858.32055749</v>
      </c>
      <c r="R3749" s="4">
        <f>IF(Movie[[#This Row],[budget]]=0,0,SUM((Movie[[#This Row],[gross]]-Movie[[#This Row],[budget]])/Movie[[#This Row],[budget]]))</f>
        <v>-0.1353326</v>
      </c>
    </row>
    <row r="3750" spans="1:18" x14ac:dyDescent="0.3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 s="1">
        <v>1196218</v>
      </c>
      <c r="N3750" t="s">
        <v>11513</v>
      </c>
      <c r="O3750">
        <v>173</v>
      </c>
      <c r="P3750">
        <f>VLOOKUP(D3750,CPI[],2,FALSE)</f>
        <v>172.2</v>
      </c>
      <c r="Q3750" s="5">
        <f>SUM(Movie[[#This Row],[gross]]*((VLOOKUP(2024,CPI[],2,FALSE))/Movie[[#This Row],[CPI numbers]]))</f>
        <v>2179172.9767711964</v>
      </c>
      <c r="R3750" s="4">
        <f>IF(Movie[[#This Row],[budget]]=0,0,SUM((Movie[[#This Row],[gross]]-Movie[[#This Row],[budget]])/Movie[[#This Row],[budget]]))</f>
        <v>0</v>
      </c>
    </row>
    <row r="3751" spans="1:18" x14ac:dyDescent="0.3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 s="1">
        <v>16575074</v>
      </c>
      <c r="N3751" t="s">
        <v>9823</v>
      </c>
      <c r="O3751">
        <v>101</v>
      </c>
      <c r="P3751">
        <f>VLOOKUP(D3751,CPI[],2,FALSE)</f>
        <v>172.2</v>
      </c>
      <c r="Q3751" s="5">
        <f>SUM(Movie[[#This Row],[gross]]*((VLOOKUP(2024,CPI[],2,FALSE))/Movie[[#This Row],[CPI numbers]]))</f>
        <v>30195126.096399534</v>
      </c>
      <c r="R3751" s="4">
        <f>IF(Movie[[#This Row],[budget]]=0,0,SUM((Movie[[#This Row],[gross]]-Movie[[#This Row],[budget]])/Movie[[#This Row],[budget]]))</f>
        <v>0</v>
      </c>
    </row>
    <row r="3752" spans="1:18" x14ac:dyDescent="0.3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 s="1">
        <v>90000000</v>
      </c>
      <c r="M3752" s="1">
        <v>14828081</v>
      </c>
      <c r="N3752" t="s">
        <v>11517</v>
      </c>
      <c r="O3752">
        <v>90</v>
      </c>
      <c r="P3752">
        <f>VLOOKUP(D3752,CPI[],2,FALSE)</f>
        <v>172.2</v>
      </c>
      <c r="Q3752" s="5">
        <f>SUM(Movie[[#This Row],[gross]]*((VLOOKUP(2024,CPI[],2,FALSE))/Movie[[#This Row],[CPI numbers]]))</f>
        <v>27012595.875145182</v>
      </c>
      <c r="R3752" s="4">
        <f>IF(Movie[[#This Row],[budget]]=0,0,SUM((Movie[[#This Row],[gross]]-Movie[[#This Row],[budget]])/Movie[[#This Row],[budget]]))</f>
        <v>-0.83524354444444449</v>
      </c>
    </row>
    <row r="3753" spans="1:18" x14ac:dyDescent="0.3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 s="1">
        <v>20000000</v>
      </c>
      <c r="M3753" s="1">
        <v>18404706</v>
      </c>
      <c r="N3753" t="s">
        <v>11519</v>
      </c>
      <c r="O3753">
        <v>98</v>
      </c>
      <c r="P3753">
        <f>VLOOKUP(D3753,CPI[],2,FALSE)</f>
        <v>172.2</v>
      </c>
      <c r="Q3753" s="5">
        <f>SUM(Movie[[#This Row],[gross]]*((VLOOKUP(2024,CPI[],2,FALSE))/Movie[[#This Row],[CPI numbers]]))</f>
        <v>33528201.348432057</v>
      </c>
      <c r="R3753" s="4">
        <f>IF(Movie[[#This Row],[budget]]=0,0,SUM((Movie[[#This Row],[gross]]-Movie[[#This Row],[budget]])/Movie[[#This Row],[budget]]))</f>
        <v>-7.9764699999999994E-2</v>
      </c>
    </row>
    <row r="3754" spans="1:18" x14ac:dyDescent="0.3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 s="1">
        <v>11000000</v>
      </c>
      <c r="M3754" s="1">
        <v>24419914</v>
      </c>
      <c r="N3754" t="s">
        <v>11522</v>
      </c>
      <c r="O3754">
        <v>91</v>
      </c>
      <c r="P3754">
        <f>VLOOKUP(D3754,CPI[],2,FALSE)</f>
        <v>172.2</v>
      </c>
      <c r="Q3754" s="5">
        <f>SUM(Movie[[#This Row],[gross]]*((VLOOKUP(2024,CPI[],2,FALSE))/Movie[[#This Row],[CPI numbers]]))</f>
        <v>44486219.638792105</v>
      </c>
      <c r="R3754" s="4">
        <f>IF(Movie[[#This Row],[budget]]=0,0,SUM((Movie[[#This Row],[gross]]-Movie[[#This Row],[budget]])/Movie[[#This Row],[budget]]))</f>
        <v>1.2199921818181818</v>
      </c>
    </row>
    <row r="3755" spans="1:18" x14ac:dyDescent="0.3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 s="1">
        <v>8500000</v>
      </c>
      <c r="M3755" s="1">
        <v>13200972</v>
      </c>
      <c r="N3755" t="s">
        <v>10585</v>
      </c>
      <c r="O3755">
        <v>119</v>
      </c>
      <c r="P3755">
        <f>VLOOKUP(D3755,CPI[],2,FALSE)</f>
        <v>172.2</v>
      </c>
      <c r="Q3755" s="5">
        <f>SUM(Movie[[#This Row],[gross]]*((VLOOKUP(2024,CPI[],2,FALSE))/Movie[[#This Row],[CPI numbers]]))</f>
        <v>24048460.606271777</v>
      </c>
      <c r="R3755" s="4">
        <f>IF(Movie[[#This Row],[budget]]=0,0,SUM((Movie[[#This Row],[gross]]-Movie[[#This Row],[budget]])/Movie[[#This Row],[budget]]))</f>
        <v>0.55305552941176472</v>
      </c>
    </row>
    <row r="3756" spans="1:18" x14ac:dyDescent="0.3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 s="1">
        <v>76000000</v>
      </c>
      <c r="M3756" s="1">
        <v>35134820</v>
      </c>
      <c r="N3756" t="s">
        <v>6468</v>
      </c>
      <c r="O3756">
        <v>92</v>
      </c>
      <c r="P3756">
        <f>VLOOKUP(D3756,CPI[],2,FALSE)</f>
        <v>172.2</v>
      </c>
      <c r="Q3756" s="5">
        <f>SUM(Movie[[#This Row],[gross]]*((VLOOKUP(2024,CPI[],2,FALSE))/Movie[[#This Row],[CPI numbers]]))</f>
        <v>64005766.747967482</v>
      </c>
      <c r="R3756" s="4">
        <f>IF(Movie[[#This Row],[budget]]=0,0,SUM((Movie[[#This Row],[gross]]-Movie[[#This Row],[budget]])/Movie[[#This Row],[budget]]))</f>
        <v>-0.53769973684210526</v>
      </c>
    </row>
    <row r="3757" spans="1:18" x14ac:dyDescent="0.3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 s="1">
        <v>10000000</v>
      </c>
      <c r="M3757" s="1">
        <v>1961544</v>
      </c>
      <c r="N3757" t="s">
        <v>11528</v>
      </c>
      <c r="O3757">
        <v>87</v>
      </c>
      <c r="P3757">
        <f>VLOOKUP(D3757,CPI[],2,FALSE)</f>
        <v>172.2</v>
      </c>
      <c r="Q3757" s="5">
        <f>SUM(Movie[[#This Row],[gross]]*((VLOOKUP(2024,CPI[],2,FALSE))/Movie[[#This Row],[CPI numbers]]))</f>
        <v>3573381.8397212545</v>
      </c>
      <c r="R3757" s="4">
        <f>IF(Movie[[#This Row],[budget]]=0,0,SUM((Movie[[#This Row],[gross]]-Movie[[#This Row],[budget]])/Movie[[#This Row],[budget]]))</f>
        <v>-0.80384560000000005</v>
      </c>
    </row>
    <row r="3758" spans="1:18" x14ac:dyDescent="0.3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 s="1">
        <v>84000000</v>
      </c>
      <c r="M3758" s="1">
        <v>166339890</v>
      </c>
      <c r="N3758" t="s">
        <v>61</v>
      </c>
      <c r="O3758">
        <v>106</v>
      </c>
      <c r="P3758">
        <f>VLOOKUP(D3758,CPI[],2,FALSE)</f>
        <v>172.2</v>
      </c>
      <c r="Q3758" s="5">
        <f>SUM(Movie[[#This Row],[gross]]*((VLOOKUP(2024,CPI[],2,FALSE))/Movie[[#This Row],[CPI numbers]]))</f>
        <v>303024526.67247385</v>
      </c>
      <c r="R3758" s="4">
        <f>IF(Movie[[#This Row],[budget]]=0,0,SUM((Movie[[#This Row],[gross]]-Movie[[#This Row],[budget]])/Movie[[#This Row],[budget]]))</f>
        <v>0.98023678571428574</v>
      </c>
    </row>
    <row r="3759" spans="1:18" x14ac:dyDescent="0.3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 s="1">
        <v>14000000</v>
      </c>
      <c r="M3759" s="1">
        <v>60103680</v>
      </c>
      <c r="N3759" t="s">
        <v>11532</v>
      </c>
      <c r="O3759">
        <v>106</v>
      </c>
      <c r="P3759">
        <f>VLOOKUP(D3759,CPI[],2,FALSE)</f>
        <v>172.2</v>
      </c>
      <c r="Q3759" s="5">
        <f>SUM(Movie[[#This Row],[gross]]*((VLOOKUP(2024,CPI[],2,FALSE))/Movie[[#This Row],[CPI numbers]]))</f>
        <v>109492011.70731707</v>
      </c>
      <c r="R3759" s="4">
        <f>IF(Movie[[#This Row],[budget]]=0,0,SUM((Movie[[#This Row],[gross]]-Movie[[#This Row],[budget]])/Movie[[#This Row],[budget]]))</f>
        <v>3.29312</v>
      </c>
    </row>
    <row r="3760" spans="1:18" x14ac:dyDescent="0.3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 s="1">
        <v>65000000</v>
      </c>
      <c r="M3760" s="1">
        <v>62761005</v>
      </c>
      <c r="N3760" t="s">
        <v>5109</v>
      </c>
      <c r="O3760">
        <v>135</v>
      </c>
      <c r="P3760">
        <f>VLOOKUP(D3760,CPI[],2,FALSE)</f>
        <v>172.2</v>
      </c>
      <c r="Q3760" s="5">
        <f>SUM(Movie[[#This Row],[gross]]*((VLOOKUP(2024,CPI[],2,FALSE))/Movie[[#This Row],[CPI numbers]]))</f>
        <v>114332910.96689896</v>
      </c>
      <c r="R3760" s="4">
        <f>IF(Movie[[#This Row],[budget]]=0,0,SUM((Movie[[#This Row],[gross]]-Movie[[#This Row],[budget]])/Movie[[#This Row],[budget]]))</f>
        <v>-3.4446076923076926E-2</v>
      </c>
    </row>
    <row r="3761" spans="1:18" x14ac:dyDescent="0.3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 s="1">
        <v>10000000</v>
      </c>
      <c r="M3761" s="1">
        <v>2463650</v>
      </c>
      <c r="N3761" t="s">
        <v>2026</v>
      </c>
      <c r="O3761">
        <v>135</v>
      </c>
      <c r="P3761">
        <f>VLOOKUP(D3761,CPI[],2,FALSE)</f>
        <v>172.2</v>
      </c>
      <c r="Q3761" s="5">
        <f>SUM(Movie[[#This Row],[gross]]*((VLOOKUP(2024,CPI[],2,FALSE))/Movie[[#This Row],[CPI numbers]]))</f>
        <v>4488077.8455284555</v>
      </c>
      <c r="R3761" s="4">
        <f>IF(Movie[[#This Row],[budget]]=0,0,SUM((Movie[[#This Row],[gross]]-Movie[[#This Row],[budget]])/Movie[[#This Row],[budget]]))</f>
        <v>-0.75363500000000005</v>
      </c>
    </row>
    <row r="3762" spans="1:18" x14ac:dyDescent="0.3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 s="1">
        <v>8000000</v>
      </c>
      <c r="M3762" s="1">
        <v>11155214</v>
      </c>
      <c r="N3762" t="s">
        <v>11539</v>
      </c>
      <c r="O3762">
        <v>92</v>
      </c>
      <c r="P3762">
        <f>VLOOKUP(D3762,CPI[],2,FALSE)</f>
        <v>172.2</v>
      </c>
      <c r="Q3762" s="5">
        <f>SUM(Movie[[#This Row],[gross]]*((VLOOKUP(2024,CPI[],2,FALSE))/Movie[[#This Row],[CPI numbers]]))</f>
        <v>20321664.528455283</v>
      </c>
      <c r="R3762" s="4">
        <f>IF(Movie[[#This Row],[budget]]=0,0,SUM((Movie[[#This Row],[gross]]-Movie[[#This Row],[budget]])/Movie[[#This Row],[budget]]))</f>
        <v>0.39440175</v>
      </c>
    </row>
    <row r="3763" spans="1:18" x14ac:dyDescent="0.3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 s="1">
        <v>19000000</v>
      </c>
      <c r="M3763" s="1">
        <v>19748009</v>
      </c>
      <c r="N3763" t="s">
        <v>11543</v>
      </c>
      <c r="O3763">
        <v>85</v>
      </c>
      <c r="P3763">
        <f>VLOOKUP(D3763,CPI[],2,FALSE)</f>
        <v>172.2</v>
      </c>
      <c r="Q3763" s="5">
        <f>SUM(Movie[[#This Row],[gross]]*((VLOOKUP(2024,CPI[],2,FALSE))/Movie[[#This Row],[CPI numbers]]))</f>
        <v>35975321.854239255</v>
      </c>
      <c r="R3763" s="4">
        <f>IF(Movie[[#This Row],[budget]]=0,0,SUM((Movie[[#This Row],[gross]]-Movie[[#This Row],[budget]])/Movie[[#This Row],[budget]]))</f>
        <v>3.9368894736842103E-2</v>
      </c>
    </row>
    <row r="3764" spans="1:18" x14ac:dyDescent="0.3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 s="1">
        <v>10000000</v>
      </c>
      <c r="M3764" s="1">
        <v>148701</v>
      </c>
      <c r="N3764" t="s">
        <v>11548</v>
      </c>
      <c r="O3764">
        <v>101</v>
      </c>
      <c r="P3764">
        <f>VLOOKUP(D3764,CPI[],2,FALSE)</f>
        <v>172.2</v>
      </c>
      <c r="Q3764" s="5">
        <f>SUM(Movie[[#This Row],[gross]]*((VLOOKUP(2024,CPI[],2,FALSE))/Movie[[#This Row],[CPI numbers]]))</f>
        <v>270891.42682926828</v>
      </c>
      <c r="R3764" s="4">
        <f>IF(Movie[[#This Row],[budget]]=0,0,SUM((Movie[[#This Row],[gross]]-Movie[[#This Row],[budget]])/Movie[[#This Row],[budget]]))</f>
        <v>-0.9851299</v>
      </c>
    </row>
    <row r="3765" spans="1:18" x14ac:dyDescent="0.3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 s="1">
        <v>24000000</v>
      </c>
      <c r="M3765" s="1">
        <v>36609995</v>
      </c>
      <c r="N3765" t="s">
        <v>118</v>
      </c>
      <c r="O3765">
        <v>115</v>
      </c>
      <c r="P3765">
        <f>VLOOKUP(D3765,CPI[],2,FALSE)</f>
        <v>172.2</v>
      </c>
      <c r="Q3765" s="5">
        <f>SUM(Movie[[#This Row],[gross]]*((VLOOKUP(2024,CPI[],2,FALSE))/Movie[[#This Row],[CPI numbers]]))</f>
        <v>66693120.972706154</v>
      </c>
      <c r="R3765" s="4">
        <f>IF(Movie[[#This Row],[budget]]=0,0,SUM((Movie[[#This Row],[gross]]-Movie[[#This Row],[budget]])/Movie[[#This Row],[budget]]))</f>
        <v>0.52541645833333328</v>
      </c>
    </row>
    <row r="3766" spans="1:18" x14ac:dyDescent="0.3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 s="1">
        <v>35000000</v>
      </c>
      <c r="M3766" s="1">
        <v>25850615</v>
      </c>
      <c r="N3766" t="s">
        <v>11552</v>
      </c>
      <c r="O3766">
        <v>94</v>
      </c>
      <c r="P3766">
        <f>VLOOKUP(D3766,CPI[],2,FALSE)</f>
        <v>172.2</v>
      </c>
      <c r="Q3766" s="5">
        <f>SUM(Movie[[#This Row],[gross]]*((VLOOKUP(2024,CPI[],2,FALSE))/Movie[[#This Row],[CPI numbers]]))</f>
        <v>47092554.735772356</v>
      </c>
      <c r="R3766" s="4">
        <f>IF(Movie[[#This Row],[budget]]=0,0,SUM((Movie[[#This Row],[gross]]-Movie[[#This Row],[budget]])/Movie[[#This Row],[budget]]))</f>
        <v>-0.261411</v>
      </c>
    </row>
    <row r="3767" spans="1:18" x14ac:dyDescent="0.3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 s="1">
        <v>32000000</v>
      </c>
      <c r="M3767" s="1">
        <v>9902115</v>
      </c>
      <c r="N3767" t="s">
        <v>31</v>
      </c>
      <c r="O3767">
        <v>94</v>
      </c>
      <c r="P3767">
        <f>VLOOKUP(D3767,CPI[],2,FALSE)</f>
        <v>172.2</v>
      </c>
      <c r="Q3767" s="5">
        <f>SUM(Movie[[#This Row],[gross]]*((VLOOKUP(2024,CPI[],2,FALSE))/Movie[[#This Row],[CPI numbers]]))</f>
        <v>18038870.357142858</v>
      </c>
      <c r="R3767" s="4">
        <f>IF(Movie[[#This Row],[budget]]=0,0,SUM((Movie[[#This Row],[gross]]-Movie[[#This Row],[budget]])/Movie[[#This Row],[budget]]))</f>
        <v>-0.69055890625000005</v>
      </c>
    </row>
    <row r="3768" spans="1:18" x14ac:dyDescent="0.3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 s="1">
        <v>250000</v>
      </c>
      <c r="M3768" s="1">
        <v>1182065</v>
      </c>
      <c r="N3768" t="s">
        <v>10585</v>
      </c>
      <c r="O3768">
        <v>96</v>
      </c>
      <c r="P3768">
        <f>VLOOKUP(D3768,CPI[],2,FALSE)</f>
        <v>172.2</v>
      </c>
      <c r="Q3768" s="5">
        <f>SUM(Movie[[#This Row],[gross]]*((VLOOKUP(2024,CPI[],2,FALSE))/Movie[[#This Row],[CPI numbers]]))</f>
        <v>2153390.1887340304</v>
      </c>
      <c r="R3768" s="4">
        <f>IF(Movie[[#This Row],[budget]]=0,0,SUM((Movie[[#This Row],[gross]]-Movie[[#This Row],[budget]])/Movie[[#This Row],[budget]]))</f>
        <v>3.7282600000000001</v>
      </c>
    </row>
    <row r="3769" spans="1:18" x14ac:dyDescent="0.3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 s="1">
        <v>65000000</v>
      </c>
      <c r="M3769" s="1">
        <v>90726668</v>
      </c>
      <c r="N3769" t="s">
        <v>118</v>
      </c>
      <c r="O3769">
        <v>103</v>
      </c>
      <c r="P3769">
        <f>VLOOKUP(D3769,CPI[],2,FALSE)</f>
        <v>172.2</v>
      </c>
      <c r="Q3769" s="5">
        <f>SUM(Movie[[#This Row],[gross]]*((VLOOKUP(2024,CPI[],2,FALSE))/Movie[[#This Row],[CPI numbers]]))</f>
        <v>165278488.68524972</v>
      </c>
      <c r="R3769" s="4">
        <f>IF(Movie[[#This Row],[budget]]=0,0,SUM((Movie[[#This Row],[gross]]-Movie[[#This Row],[budget]])/Movie[[#This Row],[budget]]))</f>
        <v>0.39579489230769233</v>
      </c>
    </row>
    <row r="3770" spans="1:18" x14ac:dyDescent="0.3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 s="1">
        <v>6000000</v>
      </c>
      <c r="M3770" s="1">
        <v>10994533</v>
      </c>
      <c r="N3770" t="s">
        <v>11566</v>
      </c>
      <c r="O3770">
        <v>122</v>
      </c>
      <c r="P3770">
        <f>VLOOKUP(D3770,CPI[],2,FALSE)</f>
        <v>172.2</v>
      </c>
      <c r="Q3770" s="5">
        <f>SUM(Movie[[#This Row],[gross]]*((VLOOKUP(2024,CPI[],2,FALSE))/Movie[[#This Row],[CPI numbers]]))</f>
        <v>20028948.908826947</v>
      </c>
      <c r="R3770" s="4">
        <f>IF(Movie[[#This Row],[budget]]=0,0,SUM((Movie[[#This Row],[gross]]-Movie[[#This Row],[budget]])/Movie[[#This Row],[budget]]))</f>
        <v>0.83242216666666669</v>
      </c>
    </row>
    <row r="3771" spans="1:18" x14ac:dyDescent="0.3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 s="1">
        <v>60000000</v>
      </c>
      <c r="M3771" s="1">
        <v>40400425</v>
      </c>
      <c r="N3771" t="s">
        <v>4531</v>
      </c>
      <c r="O3771">
        <v>117</v>
      </c>
      <c r="P3771">
        <f>VLOOKUP(D3771,CPI[],2,FALSE)</f>
        <v>172.2</v>
      </c>
      <c r="Q3771" s="5">
        <f>SUM(Movie[[#This Row],[gross]]*((VLOOKUP(2024,CPI[],2,FALSE))/Movie[[#This Row],[CPI numbers]]))</f>
        <v>73598219.062137052</v>
      </c>
      <c r="R3771" s="4">
        <f>IF(Movie[[#This Row],[budget]]=0,0,SUM((Movie[[#This Row],[gross]]-Movie[[#This Row],[budget]])/Movie[[#This Row],[budget]]))</f>
        <v>-0.32665958333333334</v>
      </c>
    </row>
    <row r="3772" spans="1:18" x14ac:dyDescent="0.3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 s="1">
        <v>8601053</v>
      </c>
      <c r="N3772" t="s">
        <v>11572</v>
      </c>
      <c r="O3772">
        <v>133</v>
      </c>
      <c r="P3772">
        <f>VLOOKUP(D3772,CPI[],2,FALSE)</f>
        <v>172.2</v>
      </c>
      <c r="Q3772" s="5">
        <f>SUM(Movie[[#This Row],[gross]]*((VLOOKUP(2024,CPI[],2,FALSE))/Movie[[#This Row],[CPI numbers]]))</f>
        <v>15668701.080720093</v>
      </c>
      <c r="R3772" s="4">
        <f>IF(Movie[[#This Row],[budget]]=0,0,SUM((Movie[[#This Row],[gross]]-Movie[[#This Row],[budget]])/Movie[[#This Row],[budget]]))</f>
        <v>0</v>
      </c>
    </row>
    <row r="3773" spans="1:18" x14ac:dyDescent="0.3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 s="1">
        <v>4000000</v>
      </c>
      <c r="M3773" s="1">
        <v>4224065</v>
      </c>
      <c r="N3773" t="s">
        <v>11576</v>
      </c>
      <c r="O3773">
        <v>96</v>
      </c>
      <c r="P3773">
        <f>VLOOKUP(D3773,CPI[],2,FALSE)</f>
        <v>172.2</v>
      </c>
      <c r="Q3773" s="5">
        <f>SUM(Movie[[#This Row],[gross]]*((VLOOKUP(2024,CPI[],2,FALSE))/Movie[[#This Row],[CPI numbers]]))</f>
        <v>7695059.1782810688</v>
      </c>
      <c r="R3773" s="4">
        <f>IF(Movie[[#This Row],[budget]]=0,0,SUM((Movie[[#This Row],[gross]]-Movie[[#This Row],[budget]])/Movie[[#This Row],[budget]]))</f>
        <v>5.6016249999999997E-2</v>
      </c>
    </row>
    <row r="3774" spans="1:18" x14ac:dyDescent="0.3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 s="1">
        <v>580372</v>
      </c>
      <c r="N3774" t="s">
        <v>11581</v>
      </c>
      <c r="O3774">
        <v>82</v>
      </c>
      <c r="P3774">
        <f>VLOOKUP(D3774,CPI[],2,FALSE)</f>
        <v>172.2</v>
      </c>
      <c r="Q3774" s="5">
        <f>SUM(Movie[[#This Row],[gross]]*((VLOOKUP(2024,CPI[],2,FALSE))/Movie[[#This Row],[CPI numbers]]))</f>
        <v>1057274.6596980256</v>
      </c>
      <c r="R3774" s="4">
        <f>IF(Movie[[#This Row],[budget]]=0,0,SUM((Movie[[#This Row],[gross]]-Movie[[#This Row],[budget]])/Movie[[#This Row],[budget]]))</f>
        <v>0</v>
      </c>
    </row>
    <row r="3775" spans="1:18" x14ac:dyDescent="0.3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 s="1">
        <v>1500000</v>
      </c>
      <c r="M3775" s="1">
        <v>268117</v>
      </c>
      <c r="N3775" t="s">
        <v>11587</v>
      </c>
      <c r="O3775">
        <v>95</v>
      </c>
      <c r="P3775">
        <f>VLOOKUP(D3775,CPI[],2,FALSE)</f>
        <v>172.2</v>
      </c>
      <c r="Q3775" s="5">
        <f>SUM(Movie[[#This Row],[gross]]*((VLOOKUP(2024,CPI[],2,FALSE))/Movie[[#This Row],[CPI numbers]]))</f>
        <v>488433.81475029036</v>
      </c>
      <c r="R3775" s="4">
        <f>IF(Movie[[#This Row],[budget]]=0,0,SUM((Movie[[#This Row],[gross]]-Movie[[#This Row],[budget]])/Movie[[#This Row],[budget]]))</f>
        <v>-0.82125533333333334</v>
      </c>
    </row>
    <row r="3776" spans="1:18" x14ac:dyDescent="0.3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 s="1">
        <v>51000000</v>
      </c>
      <c r="M3776" s="1">
        <v>15471969</v>
      </c>
      <c r="N3776" t="s">
        <v>5109</v>
      </c>
      <c r="O3776">
        <v>119</v>
      </c>
      <c r="P3776">
        <f>VLOOKUP(D3776,CPI[],2,FALSE)</f>
        <v>172.2</v>
      </c>
      <c r="Q3776" s="5">
        <f>SUM(Movie[[#This Row],[gross]]*((VLOOKUP(2024,CPI[],2,FALSE))/Movie[[#This Row],[CPI numbers]]))</f>
        <v>28185578.834494773</v>
      </c>
      <c r="R3776" s="4">
        <f>IF(Movie[[#This Row],[budget]]=0,0,SUM((Movie[[#This Row],[gross]]-Movie[[#This Row],[budget]])/Movie[[#This Row],[budget]]))</f>
        <v>-0.69662805882352941</v>
      </c>
    </row>
    <row r="3777" spans="1:18" x14ac:dyDescent="0.3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 s="1">
        <v>10000000</v>
      </c>
      <c r="M3777" s="1">
        <v>28741330</v>
      </c>
      <c r="N3777" t="s">
        <v>11593</v>
      </c>
      <c r="O3777">
        <v>93</v>
      </c>
      <c r="P3777">
        <f>VLOOKUP(D3777,CPI[],2,FALSE)</f>
        <v>172.2</v>
      </c>
      <c r="Q3777" s="5">
        <f>SUM(Movie[[#This Row],[gross]]*((VLOOKUP(2024,CPI[],2,FALSE))/Movie[[#This Row],[CPI numbers]]))</f>
        <v>52358624.976771198</v>
      </c>
      <c r="R3777" s="4">
        <f>IF(Movie[[#This Row],[budget]]=0,0,SUM((Movie[[#This Row],[gross]]-Movie[[#This Row],[budget]])/Movie[[#This Row],[budget]]))</f>
        <v>1.874133</v>
      </c>
    </row>
    <row r="3778" spans="1:18" x14ac:dyDescent="0.3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 s="1">
        <v>2000000</v>
      </c>
      <c r="M3778" s="1">
        <v>2046433</v>
      </c>
      <c r="N3778" t="s">
        <v>11595</v>
      </c>
      <c r="O3778">
        <v>112</v>
      </c>
      <c r="P3778">
        <f>VLOOKUP(D3778,CPI[],2,FALSE)</f>
        <v>172.2</v>
      </c>
      <c r="Q3778" s="5">
        <f>SUM(Movie[[#This Row],[gross]]*((VLOOKUP(2024,CPI[],2,FALSE))/Movie[[#This Row],[CPI numbers]]))</f>
        <v>3728025.7380952383</v>
      </c>
      <c r="R3778" s="4">
        <f>IF(Movie[[#This Row],[budget]]=0,0,SUM((Movie[[#This Row],[gross]]-Movie[[#This Row],[budget]])/Movie[[#This Row],[budget]]))</f>
        <v>2.3216500000000001E-2</v>
      </c>
    </row>
    <row r="3779" spans="1:18" x14ac:dyDescent="0.3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 s="1">
        <v>1000000</v>
      </c>
      <c r="M3779" s="1">
        <v>24963</v>
      </c>
      <c r="N3779" t="s">
        <v>11600</v>
      </c>
      <c r="O3779">
        <v>90</v>
      </c>
      <c r="P3779">
        <f>VLOOKUP(D3779,CPI[],2,FALSE)</f>
        <v>172.2</v>
      </c>
      <c r="Q3779" s="5">
        <f>SUM(Movie[[#This Row],[gross]]*((VLOOKUP(2024,CPI[],2,FALSE))/Movie[[#This Row],[CPI numbers]]))</f>
        <v>45475.569686411152</v>
      </c>
      <c r="R3779" s="4">
        <f>IF(Movie[[#This Row],[budget]]=0,0,SUM((Movie[[#This Row],[gross]]-Movie[[#This Row],[budget]])/Movie[[#This Row],[budget]]))</f>
        <v>-0.97503700000000004</v>
      </c>
    </row>
    <row r="3780" spans="1:18" x14ac:dyDescent="0.3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  <c r="P3780">
        <f>VLOOKUP(D3780,CPI[],2,FALSE)</f>
        <v>172.2</v>
      </c>
      <c r="Q3780" s="5">
        <f>SUM(Movie[[#This Row],[gross]]*((VLOOKUP(2024,CPI[],2,FALSE))/Movie[[#This Row],[CPI numbers]]))</f>
        <v>0</v>
      </c>
      <c r="R3780" s="4">
        <f>IF(Movie[[#This Row],[budget]]=0,0,SUM((Movie[[#This Row],[gross]]-Movie[[#This Row],[budget]])/Movie[[#This Row],[budget]]))</f>
        <v>0</v>
      </c>
    </row>
    <row r="3781" spans="1:18" x14ac:dyDescent="0.3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 s="1">
        <v>1961054</v>
      </c>
      <c r="N3781" t="s">
        <v>11609</v>
      </c>
      <c r="O3781">
        <v>91</v>
      </c>
      <c r="P3781">
        <f>VLOOKUP(D3781,CPI[],2,FALSE)</f>
        <v>172.2</v>
      </c>
      <c r="Q3781" s="5">
        <f>SUM(Movie[[#This Row],[gross]]*((VLOOKUP(2024,CPI[],2,FALSE))/Movie[[#This Row],[CPI numbers]]))</f>
        <v>3572489.1974448315</v>
      </c>
      <c r="R3781" s="4">
        <f>IF(Movie[[#This Row],[budget]]=0,0,SUM((Movie[[#This Row],[gross]]-Movie[[#This Row],[budget]])/Movie[[#This Row],[budget]]))</f>
        <v>0</v>
      </c>
    </row>
    <row r="3782" spans="1:18" x14ac:dyDescent="0.3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 s="1">
        <v>25000000</v>
      </c>
      <c r="M3782" s="1">
        <v>15843608</v>
      </c>
      <c r="N3782" t="s">
        <v>6376</v>
      </c>
      <c r="O3782">
        <v>87</v>
      </c>
      <c r="P3782">
        <f>VLOOKUP(D3782,CPI[],2,FALSE)</f>
        <v>172.2</v>
      </c>
      <c r="Q3782" s="5">
        <f>SUM(Movie[[#This Row],[gross]]*((VLOOKUP(2024,CPI[],2,FALSE))/Movie[[#This Row],[CPI numbers]]))</f>
        <v>28862600.636469223</v>
      </c>
      <c r="R3782" s="4">
        <f>IF(Movie[[#This Row],[budget]]=0,0,SUM((Movie[[#This Row],[gross]]-Movie[[#This Row],[budget]])/Movie[[#This Row],[budget]]))</f>
        <v>-0.36625567999999997</v>
      </c>
    </row>
    <row r="3783" spans="1:18" x14ac:dyDescent="0.3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 s="1">
        <v>23000000</v>
      </c>
      <c r="M3783" s="1">
        <v>22844291</v>
      </c>
      <c r="N3783" t="s">
        <v>10585</v>
      </c>
      <c r="O3783">
        <v>122</v>
      </c>
      <c r="P3783">
        <f>VLOOKUP(D3783,CPI[],2,FALSE)</f>
        <v>172.2</v>
      </c>
      <c r="Q3783" s="5">
        <f>SUM(Movie[[#This Row],[gross]]*((VLOOKUP(2024,CPI[],2,FALSE))/Movie[[#This Row],[CPI numbers]]))</f>
        <v>41615877.390824623</v>
      </c>
      <c r="R3783" s="4">
        <f>IF(Movie[[#This Row],[budget]]=0,0,SUM((Movie[[#This Row],[gross]]-Movie[[#This Row],[budget]])/Movie[[#This Row],[budget]]))</f>
        <v>-6.7699565217391308E-3</v>
      </c>
    </row>
    <row r="3784" spans="1:18" x14ac:dyDescent="0.3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 s="1">
        <v>24000000</v>
      </c>
      <c r="M3784" s="1">
        <v>924036</v>
      </c>
      <c r="N3784" t="s">
        <v>3744</v>
      </c>
      <c r="O3784">
        <v>115</v>
      </c>
      <c r="P3784">
        <f>VLOOKUP(D3784,CPI[],2,FALSE)</f>
        <v>172.2</v>
      </c>
      <c r="Q3784" s="5">
        <f>SUM(Movie[[#This Row],[gross]]*((VLOOKUP(2024,CPI[],2,FALSE))/Movie[[#This Row],[CPI numbers]]))</f>
        <v>1683333.87456446</v>
      </c>
      <c r="R3784" s="4">
        <f>IF(Movie[[#This Row],[budget]]=0,0,SUM((Movie[[#This Row],[gross]]-Movie[[#This Row],[budget]])/Movie[[#This Row],[budget]]))</f>
        <v>-0.96149850000000003</v>
      </c>
    </row>
    <row r="3785" spans="1:18" x14ac:dyDescent="0.3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 s="1">
        <v>14000000</v>
      </c>
      <c r="M3785" s="1">
        <v>38574362</v>
      </c>
      <c r="N3785" t="s">
        <v>9665</v>
      </c>
      <c r="O3785">
        <v>97</v>
      </c>
      <c r="P3785">
        <f>VLOOKUP(D3785,CPI[],2,FALSE)</f>
        <v>172.2</v>
      </c>
      <c r="Q3785" s="5">
        <f>SUM(Movie[[#This Row],[gross]]*((VLOOKUP(2024,CPI[],2,FALSE))/Movie[[#This Row],[CPI numbers]]))</f>
        <v>70271645.524970964</v>
      </c>
      <c r="R3785" s="4">
        <f>IF(Movie[[#This Row],[budget]]=0,0,SUM((Movie[[#This Row],[gross]]-Movie[[#This Row],[budget]])/Movie[[#This Row],[budget]]))</f>
        <v>1.7553115714285714</v>
      </c>
    </row>
    <row r="3786" spans="1:18" x14ac:dyDescent="0.3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 s="1">
        <v>8000000</v>
      </c>
      <c r="M3786" s="1">
        <v>10194274</v>
      </c>
      <c r="N3786" t="s">
        <v>9439</v>
      </c>
      <c r="O3786">
        <v>92</v>
      </c>
      <c r="P3786">
        <f>VLOOKUP(D3786,CPI[],2,FALSE)</f>
        <v>172.2</v>
      </c>
      <c r="Q3786" s="5">
        <f>SUM(Movie[[#This Row],[gross]]*((VLOOKUP(2024,CPI[],2,FALSE))/Movie[[#This Row],[CPI numbers]]))</f>
        <v>18571101.938443672</v>
      </c>
      <c r="R3786" s="4">
        <f>IF(Movie[[#This Row],[budget]]=0,0,SUM((Movie[[#This Row],[gross]]-Movie[[#This Row],[budget]])/Movie[[#This Row],[budget]]))</f>
        <v>0.27428425000000001</v>
      </c>
    </row>
    <row r="3787" spans="1:18" x14ac:dyDescent="0.3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 s="1">
        <v>24000000</v>
      </c>
      <c r="M3787" s="1">
        <v>12452362</v>
      </c>
      <c r="N3787" t="s">
        <v>11393</v>
      </c>
      <c r="O3787">
        <v>107</v>
      </c>
      <c r="P3787">
        <f>VLOOKUP(D3787,CPI[],2,FALSE)</f>
        <v>172.2</v>
      </c>
      <c r="Q3787" s="5">
        <f>SUM(Movie[[#This Row],[gross]]*((VLOOKUP(2024,CPI[],2,FALSE))/Movie[[#This Row],[CPI numbers]]))</f>
        <v>22684703.596980255</v>
      </c>
      <c r="R3787" s="4">
        <f>IF(Movie[[#This Row],[budget]]=0,0,SUM((Movie[[#This Row],[gross]]-Movie[[#This Row],[budget]])/Movie[[#This Row],[budget]]))</f>
        <v>-0.48115158333333335</v>
      </c>
    </row>
    <row r="3788" spans="1:18" x14ac:dyDescent="0.3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 s="1">
        <v>151086</v>
      </c>
      <c r="N3788" t="s">
        <v>6005</v>
      </c>
      <c r="O3788">
        <v>103</v>
      </c>
      <c r="P3788">
        <f>VLOOKUP(D3788,CPI[],2,FALSE)</f>
        <v>172.2</v>
      </c>
      <c r="Q3788" s="5">
        <f>SUM(Movie[[#This Row],[gross]]*((VLOOKUP(2024,CPI[],2,FALSE))/Movie[[#This Row],[CPI numbers]]))</f>
        <v>275236.22648083622</v>
      </c>
      <c r="R3788" s="4">
        <f>IF(Movie[[#This Row],[budget]]=0,0,SUM((Movie[[#This Row],[gross]]-Movie[[#This Row],[budget]])/Movie[[#This Row],[budget]]))</f>
        <v>0</v>
      </c>
    </row>
    <row r="3789" spans="1:18" x14ac:dyDescent="0.3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 s="1">
        <v>25461</v>
      </c>
      <c r="N3789" t="s">
        <v>11633</v>
      </c>
      <c r="O3789">
        <v>145</v>
      </c>
      <c r="P3789">
        <f>VLOOKUP(D3789,CPI[],2,FALSE)</f>
        <v>172.2</v>
      </c>
      <c r="Q3789" s="5">
        <f>SUM(Movie[[#This Row],[gross]]*((VLOOKUP(2024,CPI[],2,FALSE))/Movie[[#This Row],[CPI numbers]]))</f>
        <v>46382.785714285717</v>
      </c>
      <c r="R3789" s="4">
        <f>IF(Movie[[#This Row],[budget]]=0,0,SUM((Movie[[#This Row],[gross]]-Movie[[#This Row],[budget]])/Movie[[#This Row],[budget]]))</f>
        <v>0</v>
      </c>
    </row>
    <row r="3790" spans="1:18" x14ac:dyDescent="0.3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 s="1">
        <v>24000000</v>
      </c>
      <c r="M3790" s="1">
        <v>13743212</v>
      </c>
      <c r="N3790" t="s">
        <v>8319</v>
      </c>
      <c r="O3790">
        <v>84</v>
      </c>
      <c r="P3790">
        <f>VLOOKUP(D3790,CPI[],2,FALSE)</f>
        <v>172.2</v>
      </c>
      <c r="Q3790" s="5">
        <f>SUM(Movie[[#This Row],[gross]]*((VLOOKUP(2024,CPI[],2,FALSE))/Movie[[#This Row],[CPI numbers]]))</f>
        <v>25036269.479674798</v>
      </c>
      <c r="R3790" s="4">
        <f>IF(Movie[[#This Row],[budget]]=0,0,SUM((Movie[[#This Row],[gross]]-Movie[[#This Row],[budget]])/Movie[[#This Row],[budget]]))</f>
        <v>-0.42736616666666666</v>
      </c>
    </row>
    <row r="3791" spans="1:18" x14ac:dyDescent="0.3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 s="1">
        <v>20000000</v>
      </c>
      <c r="M3791" s="1">
        <v>22428990</v>
      </c>
      <c r="N3791" t="s">
        <v>11201</v>
      </c>
      <c r="O3791">
        <v>126</v>
      </c>
      <c r="P3791">
        <f>VLOOKUP(D3791,CPI[],2,FALSE)</f>
        <v>172.2</v>
      </c>
      <c r="Q3791" s="5">
        <f>SUM(Movie[[#This Row],[gross]]*((VLOOKUP(2024,CPI[],2,FALSE))/Movie[[#This Row],[CPI numbers]]))</f>
        <v>40859315.696864113</v>
      </c>
      <c r="R3791" s="4">
        <f>IF(Movie[[#This Row],[budget]]=0,0,SUM((Movie[[#This Row],[gross]]-Movie[[#This Row],[budget]])/Movie[[#This Row],[budget]]))</f>
        <v>0.1214495</v>
      </c>
    </row>
    <row r="3792" spans="1:18" x14ac:dyDescent="0.3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 s="1">
        <v>1500000</v>
      </c>
      <c r="M3792" s="1">
        <v>12413888</v>
      </c>
      <c r="N3792" t="s">
        <v>11643</v>
      </c>
      <c r="O3792">
        <v>114</v>
      </c>
      <c r="P3792">
        <f>VLOOKUP(D3792,CPI[],2,FALSE)</f>
        <v>172.2</v>
      </c>
      <c r="Q3792" s="5">
        <f>SUM(Movie[[#This Row],[gross]]*((VLOOKUP(2024,CPI[],2,FALSE))/Movie[[#This Row],[CPI numbers]]))</f>
        <v>22614614.782810684</v>
      </c>
      <c r="R3792" s="4">
        <f>IF(Movie[[#This Row],[budget]]=0,0,SUM((Movie[[#This Row],[gross]]-Movie[[#This Row],[budget]])/Movie[[#This Row],[budget]]))</f>
        <v>7.2759253333333334</v>
      </c>
    </row>
    <row r="3793" spans="1:18" x14ac:dyDescent="0.3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 s="1">
        <v>1000000</v>
      </c>
      <c r="M3793" s="1">
        <v>2019121</v>
      </c>
      <c r="N3793" t="s">
        <v>11647</v>
      </c>
      <c r="O3793">
        <v>94</v>
      </c>
      <c r="P3793">
        <f>VLOOKUP(D3793,CPI[],2,FALSE)</f>
        <v>172.2</v>
      </c>
      <c r="Q3793" s="5">
        <f>SUM(Movie[[#This Row],[gross]]*((VLOOKUP(2024,CPI[],2,FALSE))/Movie[[#This Row],[CPI numbers]]))</f>
        <v>3678270.950638792</v>
      </c>
      <c r="R3793" s="4">
        <f>IF(Movie[[#This Row],[budget]]=0,0,SUM((Movie[[#This Row],[gross]]-Movie[[#This Row],[budget]])/Movie[[#This Row],[budget]]))</f>
        <v>1.0191209999999999</v>
      </c>
    </row>
    <row r="3794" spans="1:18" x14ac:dyDescent="0.3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 s="1">
        <v>24000000</v>
      </c>
      <c r="M3794" s="1">
        <v>5280035</v>
      </c>
      <c r="N3794" t="s">
        <v>4531</v>
      </c>
      <c r="O3794">
        <v>105</v>
      </c>
      <c r="P3794">
        <f>VLOOKUP(D3794,CPI[],2,FALSE)</f>
        <v>172.2</v>
      </c>
      <c r="Q3794" s="5">
        <f>SUM(Movie[[#This Row],[gross]]*((VLOOKUP(2024,CPI[],2,FALSE))/Movie[[#This Row],[CPI numbers]]))</f>
        <v>9618739.7183507551</v>
      </c>
      <c r="R3794" s="4">
        <f>IF(Movie[[#This Row],[budget]]=0,0,SUM((Movie[[#This Row],[gross]]-Movie[[#This Row],[budget]])/Movie[[#This Row],[budget]]))</f>
        <v>-0.77999854166666671</v>
      </c>
    </row>
    <row r="3795" spans="1:18" x14ac:dyDescent="0.3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 s="1">
        <v>1000000</v>
      </c>
      <c r="M3795" s="1">
        <v>1666028</v>
      </c>
      <c r="N3795" t="s">
        <v>11655</v>
      </c>
      <c r="O3795">
        <v>110</v>
      </c>
      <c r="P3795">
        <f>VLOOKUP(D3795,CPI[],2,FALSE)</f>
        <v>172.2</v>
      </c>
      <c r="Q3795" s="5">
        <f>SUM(Movie[[#This Row],[gross]]*((VLOOKUP(2024,CPI[],2,FALSE))/Movie[[#This Row],[CPI numbers]]))</f>
        <v>3035034.7479674798</v>
      </c>
      <c r="R3795" s="4">
        <f>IF(Movie[[#This Row],[budget]]=0,0,SUM((Movie[[#This Row],[gross]]-Movie[[#This Row],[budget]])/Movie[[#This Row],[budget]]))</f>
        <v>0.66602799999999995</v>
      </c>
    </row>
    <row r="3796" spans="1:18" x14ac:dyDescent="0.3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 s="1">
        <v>313768</v>
      </c>
      <c r="N3796" t="s">
        <v>10852</v>
      </c>
      <c r="O3796">
        <v>86</v>
      </c>
      <c r="P3796">
        <f>VLOOKUP(D3796,CPI[],2,FALSE)</f>
        <v>172.2</v>
      </c>
      <c r="Q3796" s="5">
        <f>SUM(Movie[[#This Row],[gross]]*((VLOOKUP(2024,CPI[],2,FALSE))/Movie[[#This Row],[CPI numbers]]))</f>
        <v>571597.10569105693</v>
      </c>
      <c r="R3796" s="4">
        <f>IF(Movie[[#This Row],[budget]]=0,0,SUM((Movie[[#This Row],[gross]]-Movie[[#This Row],[budget]])/Movie[[#This Row],[budget]]))</f>
        <v>0</v>
      </c>
    </row>
    <row r="3797" spans="1:18" x14ac:dyDescent="0.3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 s="1">
        <v>24000000</v>
      </c>
      <c r="M3797" s="1">
        <v>12591270</v>
      </c>
      <c r="N3797" t="s">
        <v>11661</v>
      </c>
      <c r="O3797">
        <v>90</v>
      </c>
      <c r="P3797">
        <f>VLOOKUP(D3797,CPI[],2,FALSE)</f>
        <v>172.2</v>
      </c>
      <c r="Q3797" s="5">
        <f>SUM(Movie[[#This Row],[gross]]*((VLOOKUP(2024,CPI[],2,FALSE))/Movie[[#This Row],[CPI numbers]]))</f>
        <v>22937754.930313591</v>
      </c>
      <c r="R3797" s="4">
        <f>IF(Movie[[#This Row],[budget]]=0,0,SUM((Movie[[#This Row],[gross]]-Movie[[#This Row],[budget]])/Movie[[#This Row],[budget]]))</f>
        <v>-0.47536374999999997</v>
      </c>
    </row>
    <row r="3798" spans="1:18" x14ac:dyDescent="0.3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 s="1">
        <v>8500000</v>
      </c>
      <c r="M3798" s="1">
        <v>270745</v>
      </c>
      <c r="N3798" t="s">
        <v>7571</v>
      </c>
      <c r="O3798">
        <v>105</v>
      </c>
      <c r="P3798">
        <f>VLOOKUP(D3798,CPI[],2,FALSE)</f>
        <v>172.2</v>
      </c>
      <c r="Q3798" s="5">
        <f>SUM(Movie[[#This Row],[gross]]*((VLOOKUP(2024,CPI[],2,FALSE))/Movie[[#This Row],[CPI numbers]]))</f>
        <v>493221.29210220673</v>
      </c>
      <c r="R3798" s="4">
        <f>IF(Movie[[#This Row],[budget]]=0,0,SUM((Movie[[#This Row],[gross]]-Movie[[#This Row],[budget]])/Movie[[#This Row],[budget]]))</f>
        <v>-0.9681476470588235</v>
      </c>
    </row>
    <row r="3799" spans="1:18" x14ac:dyDescent="0.3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 s="1">
        <v>6000000</v>
      </c>
      <c r="M3799" s="1">
        <v>35547761</v>
      </c>
      <c r="N3799" t="s">
        <v>11128</v>
      </c>
      <c r="O3799">
        <v>95</v>
      </c>
      <c r="P3799">
        <f>VLOOKUP(D3799,CPI[],2,FALSE)</f>
        <v>172.2</v>
      </c>
      <c r="Q3799" s="5">
        <f>SUM(Movie[[#This Row],[gross]]*((VLOOKUP(2024,CPI[],2,FALSE))/Movie[[#This Row],[CPI numbers]]))</f>
        <v>64758029.185249709</v>
      </c>
      <c r="R3799" s="4">
        <f>IF(Movie[[#This Row],[budget]]=0,0,SUM((Movie[[#This Row],[gross]]-Movie[[#This Row],[budget]])/Movie[[#This Row],[budget]]))</f>
        <v>4.924626833333333</v>
      </c>
    </row>
    <row r="3800" spans="1:18" x14ac:dyDescent="0.3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 s="1">
        <v>6531687</v>
      </c>
      <c r="N3800" t="s">
        <v>11605</v>
      </c>
      <c r="O3800">
        <v>92</v>
      </c>
      <c r="P3800">
        <f>VLOOKUP(D3800,CPI[],2,FALSE)</f>
        <v>172.2</v>
      </c>
      <c r="Q3800" s="5">
        <f>SUM(Movie[[#This Row],[gross]]*((VLOOKUP(2024,CPI[],2,FALSE))/Movie[[#This Row],[CPI numbers]]))</f>
        <v>11898897.862369338</v>
      </c>
      <c r="R3800" s="4">
        <f>IF(Movie[[#This Row],[budget]]=0,0,SUM((Movie[[#This Row],[gross]]-Movie[[#This Row],[budget]])/Movie[[#This Row],[budget]]))</f>
        <v>0</v>
      </c>
    </row>
    <row r="3801" spans="1:18" x14ac:dyDescent="0.3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 s="1">
        <v>126783</v>
      </c>
      <c r="N3801" t="s">
        <v>11673</v>
      </c>
      <c r="O3801">
        <v>87</v>
      </c>
      <c r="P3801">
        <f>VLOOKUP(D3801,CPI[],2,FALSE)</f>
        <v>172.2</v>
      </c>
      <c r="Q3801" s="5">
        <f>SUM(Movie[[#This Row],[gross]]*((VLOOKUP(2024,CPI[],2,FALSE))/Movie[[#This Row],[CPI numbers]]))</f>
        <v>230962.9912891986</v>
      </c>
      <c r="R3801" s="4">
        <f>IF(Movie[[#This Row],[budget]]=0,0,SUM((Movie[[#This Row],[gross]]-Movie[[#This Row],[budget]])/Movie[[#This Row],[budget]]))</f>
        <v>0</v>
      </c>
    </row>
    <row r="3802" spans="1:18" x14ac:dyDescent="0.3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 s="1">
        <v>274675</v>
      </c>
      <c r="N3802" t="s">
        <v>11678</v>
      </c>
      <c r="O3802">
        <v>186</v>
      </c>
      <c r="P3802">
        <f>VLOOKUP(D3802,CPI[],2,FALSE)</f>
        <v>172.2</v>
      </c>
      <c r="Q3802" s="5">
        <f>SUM(Movie[[#This Row],[gross]]*((VLOOKUP(2024,CPI[],2,FALSE))/Movie[[#This Row],[CPI numbers]]))</f>
        <v>500380.64750290359</v>
      </c>
      <c r="R3802" s="4">
        <f>IF(Movie[[#This Row],[budget]]=0,0,SUM((Movie[[#This Row],[gross]]-Movie[[#This Row],[budget]])/Movie[[#This Row],[budget]]))</f>
        <v>0</v>
      </c>
    </row>
    <row r="3803" spans="1:18" x14ac:dyDescent="0.3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 s="1">
        <v>21000000</v>
      </c>
      <c r="M3803" s="1">
        <v>6620242</v>
      </c>
      <c r="N3803" t="s">
        <v>5721</v>
      </c>
      <c r="O3803">
        <v>112</v>
      </c>
      <c r="P3803">
        <f>VLOOKUP(D3803,CPI[],2,FALSE)</f>
        <v>172.2</v>
      </c>
      <c r="Q3803" s="5">
        <f>SUM(Movie[[#This Row],[gross]]*((VLOOKUP(2024,CPI[],2,FALSE))/Movie[[#This Row],[CPI numbers]]))</f>
        <v>12060220.182346109</v>
      </c>
      <c r="R3803" s="4">
        <f>IF(Movie[[#This Row],[budget]]=0,0,SUM((Movie[[#This Row],[gross]]-Movie[[#This Row],[budget]])/Movie[[#This Row],[budget]]))</f>
        <v>-0.68475038095238094</v>
      </c>
    </row>
    <row r="3804" spans="1:18" x14ac:dyDescent="0.3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 s="1">
        <v>16000000</v>
      </c>
      <c r="M3804" s="1">
        <v>321279</v>
      </c>
      <c r="N3804" t="s">
        <v>6855</v>
      </c>
      <c r="O3804">
        <v>114</v>
      </c>
      <c r="P3804">
        <f>VLOOKUP(D3804,CPI[],2,FALSE)</f>
        <v>172.2</v>
      </c>
      <c r="Q3804" s="5">
        <f>SUM(Movie[[#This Row],[gross]]*((VLOOKUP(2024,CPI[],2,FALSE))/Movie[[#This Row],[CPI numbers]]))</f>
        <v>585280.03658536589</v>
      </c>
      <c r="R3804" s="4">
        <f>IF(Movie[[#This Row],[budget]]=0,0,SUM((Movie[[#This Row],[gross]]-Movie[[#This Row],[budget]])/Movie[[#This Row],[budget]]))</f>
        <v>-0.97992006249999997</v>
      </c>
    </row>
    <row r="3805" spans="1:18" x14ac:dyDescent="0.3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 s="1">
        <v>63000000</v>
      </c>
      <c r="M3805" s="1">
        <v>10890222</v>
      </c>
      <c r="N3805" t="s">
        <v>44</v>
      </c>
      <c r="O3805">
        <v>105</v>
      </c>
      <c r="P3805">
        <f>VLOOKUP(D3805,CPI[],2,FALSE)</f>
        <v>172.2</v>
      </c>
      <c r="Q3805" s="5">
        <f>SUM(Movie[[#This Row],[gross]]*((VLOOKUP(2024,CPI[],2,FALSE))/Movie[[#This Row],[CPI numbers]]))</f>
        <v>19838923.585365854</v>
      </c>
      <c r="R3805" s="4">
        <f>IF(Movie[[#This Row],[budget]]=0,0,SUM((Movie[[#This Row],[gross]]-Movie[[#This Row],[budget]])/Movie[[#This Row],[budget]]))</f>
        <v>-0.82713933333333334</v>
      </c>
    </row>
    <row r="3806" spans="1:18" x14ac:dyDescent="0.3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 s="1">
        <v>3600000</v>
      </c>
      <c r="M3806" s="1">
        <v>43805</v>
      </c>
      <c r="N3806" t="s">
        <v>11688</v>
      </c>
      <c r="O3806">
        <v>94</v>
      </c>
      <c r="P3806">
        <f>VLOOKUP(D3806,CPI[],2,FALSE)</f>
        <v>172.2</v>
      </c>
      <c r="Q3806" s="5">
        <f>SUM(Movie[[#This Row],[gross]]*((VLOOKUP(2024,CPI[],2,FALSE))/Movie[[#This Row],[CPI numbers]]))</f>
        <v>79800.397793263648</v>
      </c>
      <c r="R3806" s="4">
        <f>IF(Movie[[#This Row],[budget]]=0,0,SUM((Movie[[#This Row],[gross]]-Movie[[#This Row],[budget]])/Movie[[#This Row],[budget]]))</f>
        <v>-0.98783194444444444</v>
      </c>
    </row>
    <row r="3807" spans="1:18" x14ac:dyDescent="0.3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 s="1">
        <v>65000000</v>
      </c>
      <c r="M3807" s="1">
        <v>40443010</v>
      </c>
      <c r="N3807" t="s">
        <v>44</v>
      </c>
      <c r="O3807">
        <v>107</v>
      </c>
      <c r="P3807">
        <f>VLOOKUP(D3807,CPI[],2,FALSE)</f>
        <v>172.2</v>
      </c>
      <c r="Q3807" s="5">
        <f>SUM(Movie[[#This Row],[gross]]*((VLOOKUP(2024,CPI[],2,FALSE))/Movie[[#This Row],[CPI numbers]]))</f>
        <v>73675796.962833911</v>
      </c>
      <c r="R3807" s="4">
        <f>IF(Movie[[#This Row],[budget]]=0,0,SUM((Movie[[#This Row],[gross]]-Movie[[#This Row],[budget]])/Movie[[#This Row],[budget]]))</f>
        <v>-0.37779984615384615</v>
      </c>
    </row>
    <row r="3808" spans="1:18" x14ac:dyDescent="0.3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 s="1">
        <v>1322763</v>
      </c>
      <c r="N3808" t="s">
        <v>6512</v>
      </c>
      <c r="O3808">
        <v>100</v>
      </c>
      <c r="P3808">
        <f>VLOOKUP(D3808,CPI[],2,FALSE)</f>
        <v>172.2</v>
      </c>
      <c r="Q3808" s="5">
        <f>SUM(Movie[[#This Row],[gross]]*((VLOOKUP(2024,CPI[],2,FALSE))/Movie[[#This Row],[CPI numbers]]))</f>
        <v>2409702.3989547039</v>
      </c>
      <c r="R3808" s="4">
        <f>IF(Movie[[#This Row],[budget]]=0,0,SUM((Movie[[#This Row],[gross]]-Movie[[#This Row],[budget]])/Movie[[#This Row],[budget]]))</f>
        <v>0</v>
      </c>
    </row>
    <row r="3809" spans="1:18" x14ac:dyDescent="0.3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 s="1">
        <v>9206279</v>
      </c>
      <c r="N3809" t="s">
        <v>11695</v>
      </c>
      <c r="O3809">
        <v>105</v>
      </c>
      <c r="P3809">
        <f>VLOOKUP(D3809,CPI[],2,FALSE)</f>
        <v>172.2</v>
      </c>
      <c r="Q3809" s="5">
        <f>SUM(Movie[[#This Row],[gross]]*((VLOOKUP(2024,CPI[],2,FALSE))/Movie[[#This Row],[CPI numbers]]))</f>
        <v>16771252.742741</v>
      </c>
      <c r="R3809" s="4">
        <f>IF(Movie[[#This Row],[budget]]=0,0,SUM((Movie[[#This Row],[gross]]-Movie[[#This Row],[budget]])/Movie[[#This Row],[budget]]))</f>
        <v>0</v>
      </c>
    </row>
    <row r="3810" spans="1:18" x14ac:dyDescent="0.3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 s="1">
        <v>30000000</v>
      </c>
      <c r="M3810" s="1">
        <v>103291131</v>
      </c>
      <c r="N3810" t="s">
        <v>44</v>
      </c>
      <c r="O3810">
        <v>78</v>
      </c>
      <c r="P3810">
        <f>VLOOKUP(D3810,CPI[],2,FALSE)</f>
        <v>172.2</v>
      </c>
      <c r="Q3810" s="5">
        <f>SUM(Movie[[#This Row],[gross]]*((VLOOKUP(2024,CPI[],2,FALSE))/Movie[[#This Row],[CPI numbers]]))</f>
        <v>188167408.79616725</v>
      </c>
      <c r="R3810" s="4">
        <f>IF(Movie[[#This Row],[budget]]=0,0,SUM((Movie[[#This Row],[gross]]-Movie[[#This Row],[budget]])/Movie[[#This Row],[budget]]))</f>
        <v>2.4430377000000001</v>
      </c>
    </row>
    <row r="3811" spans="1:18" x14ac:dyDescent="0.3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 s="1">
        <v>95242</v>
      </c>
      <c r="N3811" t="s">
        <v>11703</v>
      </c>
      <c r="O3811">
        <v>118</v>
      </c>
      <c r="P3811">
        <f>VLOOKUP(D3811,CPI[],2,FALSE)</f>
        <v>172.2</v>
      </c>
      <c r="Q3811" s="5">
        <f>SUM(Movie[[#This Row],[gross]]*((VLOOKUP(2024,CPI[],2,FALSE))/Movie[[#This Row],[CPI numbers]]))</f>
        <v>173504.15447154472</v>
      </c>
      <c r="R3811" s="4">
        <f>IF(Movie[[#This Row],[budget]]=0,0,SUM((Movie[[#This Row],[gross]]-Movie[[#This Row],[budget]])/Movie[[#This Row],[budget]]))</f>
        <v>0</v>
      </c>
    </row>
    <row r="3812" spans="1:18" x14ac:dyDescent="0.3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 s="1">
        <v>254380</v>
      </c>
      <c r="N3812" t="s">
        <v>5498</v>
      </c>
      <c r="O3812">
        <v>87</v>
      </c>
      <c r="P3812">
        <f>VLOOKUP(D3812,CPI[],2,FALSE)</f>
        <v>172.2</v>
      </c>
      <c r="Q3812" s="5">
        <f>SUM(Movie[[#This Row],[gross]]*((VLOOKUP(2024,CPI[],2,FALSE))/Movie[[#This Row],[CPI numbers]]))</f>
        <v>463408.86178861791</v>
      </c>
      <c r="R3812" s="4">
        <f>IF(Movie[[#This Row],[budget]]=0,0,SUM((Movie[[#This Row],[gross]]-Movie[[#This Row],[budget]])/Movie[[#This Row],[budget]]))</f>
        <v>0</v>
      </c>
    </row>
    <row r="3813" spans="1:18" x14ac:dyDescent="0.3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 s="1">
        <v>30915</v>
      </c>
      <c r="N3813" t="s">
        <v>11061</v>
      </c>
      <c r="O3813">
        <v>103</v>
      </c>
      <c r="P3813">
        <f>VLOOKUP(D3813,CPI[],2,FALSE)</f>
        <v>172.2</v>
      </c>
      <c r="Q3813" s="5">
        <f>SUM(Movie[[#This Row],[gross]]*((VLOOKUP(2024,CPI[],2,FALSE))/Movie[[#This Row],[CPI numbers]]))</f>
        <v>56318.44076655052</v>
      </c>
      <c r="R3813" s="4">
        <f>IF(Movie[[#This Row],[budget]]=0,0,SUM((Movie[[#This Row],[gross]]-Movie[[#This Row],[budget]])/Movie[[#This Row],[budget]]))</f>
        <v>0</v>
      </c>
    </row>
    <row r="3814" spans="1:18" x14ac:dyDescent="0.3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 s="1">
        <v>60726164</v>
      </c>
      <c r="N3814" t="s">
        <v>10326</v>
      </c>
      <c r="O3814">
        <v>88</v>
      </c>
      <c r="P3814">
        <f>VLOOKUP(D3814,CPI[],2,FALSE)</f>
        <v>172.2</v>
      </c>
      <c r="Q3814" s="5">
        <f>SUM(Movie[[#This Row],[gross]]*((VLOOKUP(2024,CPI[],2,FALSE))/Movie[[#This Row],[CPI numbers]]))</f>
        <v>110626002.59465738</v>
      </c>
      <c r="R3814" s="4">
        <f>IF(Movie[[#This Row],[budget]]=0,0,SUM((Movie[[#This Row],[gross]]-Movie[[#This Row],[budget]])/Movie[[#This Row],[budget]]))</f>
        <v>0</v>
      </c>
    </row>
    <row r="3815" spans="1:18" x14ac:dyDescent="0.3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 s="1">
        <v>25000000</v>
      </c>
      <c r="M3815" s="1">
        <v>29934477</v>
      </c>
      <c r="N3815" t="s">
        <v>9686</v>
      </c>
      <c r="O3815">
        <v>94</v>
      </c>
      <c r="P3815">
        <f>VLOOKUP(D3815,CPI[],2,FALSE)</f>
        <v>172.2</v>
      </c>
      <c r="Q3815" s="5">
        <f>SUM(Movie[[#This Row],[gross]]*((VLOOKUP(2024,CPI[],2,FALSE))/Movie[[#This Row],[CPI numbers]]))</f>
        <v>54532203.45470383</v>
      </c>
      <c r="R3815" s="4">
        <f>IF(Movie[[#This Row],[budget]]=0,0,SUM((Movie[[#This Row],[gross]]-Movie[[#This Row],[budget]])/Movie[[#This Row],[budget]]))</f>
        <v>0.19737908000000001</v>
      </c>
    </row>
    <row r="3816" spans="1:18" x14ac:dyDescent="0.3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 s="1">
        <v>80334</v>
      </c>
      <c r="N3816" t="s">
        <v>11703</v>
      </c>
      <c r="O3816">
        <v>98</v>
      </c>
      <c r="P3816">
        <f>VLOOKUP(D3816,CPI[],2,FALSE)</f>
        <v>172.2</v>
      </c>
      <c r="Q3816" s="5">
        <f>SUM(Movie[[#This Row],[gross]]*((VLOOKUP(2024,CPI[],2,FALSE))/Movie[[#This Row],[CPI numbers]]))</f>
        <v>146345.96864111497</v>
      </c>
      <c r="R3816" s="4">
        <f>IF(Movie[[#This Row],[budget]]=0,0,SUM((Movie[[#This Row],[gross]]-Movie[[#This Row],[budget]])/Movie[[#This Row],[budget]]))</f>
        <v>0</v>
      </c>
    </row>
    <row r="3817" spans="1:18" x14ac:dyDescent="0.3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 s="1">
        <v>35000000</v>
      </c>
      <c r="M3817" s="1">
        <v>53425292</v>
      </c>
      <c r="N3817" t="s">
        <v>3744</v>
      </c>
      <c r="O3817">
        <v>106</v>
      </c>
      <c r="P3817">
        <f>VLOOKUP(D3817,CPI[],2,FALSE)</f>
        <v>172.2</v>
      </c>
      <c r="Q3817" s="5">
        <f>SUM(Movie[[#This Row],[gross]]*((VLOOKUP(2024,CPI[],2,FALSE))/Movie[[#This Row],[CPI numbers]]))</f>
        <v>97325865.855981424</v>
      </c>
      <c r="R3817" s="4">
        <f>IF(Movie[[#This Row],[budget]]=0,0,SUM((Movie[[#This Row],[gross]]-Movie[[#This Row],[budget]])/Movie[[#This Row],[budget]]))</f>
        <v>0.52643691428571426</v>
      </c>
    </row>
    <row r="3818" spans="1:18" x14ac:dyDescent="0.3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 s="1">
        <v>9719848</v>
      </c>
      <c r="N3818" t="s">
        <v>11723</v>
      </c>
      <c r="O3818">
        <v>114</v>
      </c>
      <c r="P3818">
        <f>VLOOKUP(D3818,CPI[],2,FALSE)</f>
        <v>172.2</v>
      </c>
      <c r="Q3818" s="5">
        <f>SUM(Movie[[#This Row],[gross]]*((VLOOKUP(2024,CPI[],2,FALSE))/Movie[[#This Row],[CPI numbers]]))</f>
        <v>17706831.112659696</v>
      </c>
      <c r="R3818" s="4">
        <f>IF(Movie[[#This Row],[budget]]=0,0,SUM((Movie[[#This Row],[gross]]-Movie[[#This Row],[budget]])/Movie[[#This Row],[budget]]))</f>
        <v>0</v>
      </c>
    </row>
    <row r="3819" spans="1:18" x14ac:dyDescent="0.3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 s="1">
        <v>10000000</v>
      </c>
      <c r="M3819" s="1">
        <v>15250594</v>
      </c>
      <c r="N3819" t="s">
        <v>1786</v>
      </c>
      <c r="O3819">
        <v>114</v>
      </c>
      <c r="P3819">
        <f>VLOOKUP(D3819,CPI[],2,FALSE)</f>
        <v>172.2</v>
      </c>
      <c r="Q3819" s="5">
        <f>SUM(Movie[[#This Row],[gross]]*((VLOOKUP(2024,CPI[],2,FALSE))/Movie[[#This Row],[CPI numbers]]))</f>
        <v>27782295.80603949</v>
      </c>
      <c r="R3819" s="4">
        <f>IF(Movie[[#This Row],[budget]]=0,0,SUM((Movie[[#This Row],[gross]]-Movie[[#This Row],[budget]])/Movie[[#This Row],[budget]]))</f>
        <v>0.52505939999999995</v>
      </c>
    </row>
    <row r="3820" spans="1:18" x14ac:dyDescent="0.3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 s="1">
        <v>1400</v>
      </c>
      <c r="N3820" t="s">
        <v>5936</v>
      </c>
      <c r="O3820">
        <v>103</v>
      </c>
      <c r="P3820">
        <f>VLOOKUP(D3820,CPI[],2,FALSE)</f>
        <v>172.2</v>
      </c>
      <c r="Q3820" s="5">
        <f>SUM(Movie[[#This Row],[gross]]*((VLOOKUP(2024,CPI[],2,FALSE))/Movie[[#This Row],[CPI numbers]]))</f>
        <v>2550.4065040650407</v>
      </c>
      <c r="R3820" s="4">
        <f>IF(Movie[[#This Row],[budget]]=0,0,SUM((Movie[[#This Row],[gross]]-Movie[[#This Row],[budget]])/Movie[[#This Row],[budget]]))</f>
        <v>0</v>
      </c>
    </row>
    <row r="3821" spans="1:18" x14ac:dyDescent="0.3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 s="1">
        <v>35000000</v>
      </c>
      <c r="M3821" s="1">
        <v>29364989</v>
      </c>
      <c r="N3821" t="s">
        <v>7361</v>
      </c>
      <c r="O3821">
        <v>110</v>
      </c>
      <c r="P3821">
        <f>VLOOKUP(D3821,CPI[],2,FALSE)</f>
        <v>172.2</v>
      </c>
      <c r="Q3821" s="5">
        <f>SUM(Movie[[#This Row],[gross]]*((VLOOKUP(2024,CPI[],2,FALSE))/Movie[[#This Row],[CPI numbers]]))</f>
        <v>53494756.383855984</v>
      </c>
      <c r="R3821" s="4">
        <f>IF(Movie[[#This Row],[budget]]=0,0,SUM((Movie[[#This Row],[gross]]-Movie[[#This Row],[budget]])/Movie[[#This Row],[budget]]))</f>
        <v>-0.16100031428571429</v>
      </c>
    </row>
    <row r="3822" spans="1:18" x14ac:dyDescent="0.3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 s="1">
        <v>10000000</v>
      </c>
      <c r="M3822" s="1">
        <v>5164404</v>
      </c>
      <c r="N3822" t="s">
        <v>11734</v>
      </c>
      <c r="O3822">
        <v>135</v>
      </c>
      <c r="P3822">
        <f>VLOOKUP(D3822,CPI[],2,FALSE)</f>
        <v>172.2</v>
      </c>
      <c r="Q3822" s="5">
        <f>SUM(Movie[[#This Row],[gross]]*((VLOOKUP(2024,CPI[],2,FALSE))/Movie[[#This Row],[CPI numbers]]))</f>
        <v>9408092.5365853664</v>
      </c>
      <c r="R3822" s="4">
        <f>IF(Movie[[#This Row],[budget]]=0,0,SUM((Movie[[#This Row],[gross]]-Movie[[#This Row],[budget]])/Movie[[#This Row],[budget]]))</f>
        <v>-0.48355959999999998</v>
      </c>
    </row>
    <row r="3823" spans="1:18" x14ac:dyDescent="0.3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 s="1">
        <v>14000000</v>
      </c>
      <c r="M3823" s="1">
        <v>3169930</v>
      </c>
      <c r="N3823" t="s">
        <v>11070</v>
      </c>
      <c r="O3823">
        <v>112</v>
      </c>
      <c r="P3823">
        <f>VLOOKUP(D3823,CPI[],2,FALSE)</f>
        <v>172.2</v>
      </c>
      <c r="Q3823" s="5">
        <f>SUM(Movie[[#This Row],[gross]]*((VLOOKUP(2024,CPI[],2,FALSE))/Movie[[#This Row],[CPI numbers]]))</f>
        <v>5774721.4924506387</v>
      </c>
      <c r="R3823" s="4">
        <f>IF(Movie[[#This Row],[budget]]=0,0,SUM((Movie[[#This Row],[gross]]-Movie[[#This Row],[budget]])/Movie[[#This Row],[budget]]))</f>
        <v>-0.77357642857142861</v>
      </c>
    </row>
    <row r="3824" spans="1:18" x14ac:dyDescent="0.3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 s="1">
        <v>15000000</v>
      </c>
      <c r="M3824" s="1">
        <v>10873148</v>
      </c>
      <c r="N3824" t="s">
        <v>9109</v>
      </c>
      <c r="O3824">
        <v>96</v>
      </c>
      <c r="P3824">
        <f>VLOOKUP(D3824,CPI[],2,FALSE)</f>
        <v>172.2</v>
      </c>
      <c r="Q3824" s="5">
        <f>SUM(Movie[[#This Row],[gross]]*((VLOOKUP(2024,CPI[],2,FALSE))/Movie[[#This Row],[CPI numbers]]))</f>
        <v>19807819.55632985</v>
      </c>
      <c r="R3824" s="4">
        <f>IF(Movie[[#This Row],[budget]]=0,0,SUM((Movie[[#This Row],[gross]]-Movie[[#This Row],[budget]])/Movie[[#This Row],[budget]]))</f>
        <v>-0.27512346666666665</v>
      </c>
    </row>
    <row r="3825" spans="1:18" x14ac:dyDescent="0.3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 s="1">
        <v>8000000</v>
      </c>
      <c r="M3825" s="1">
        <v>105983</v>
      </c>
      <c r="N3825" t="s">
        <v>7588</v>
      </c>
      <c r="O3825">
        <v>122</v>
      </c>
      <c r="P3825">
        <f>VLOOKUP(D3825,CPI[],2,FALSE)</f>
        <v>172.2</v>
      </c>
      <c r="Q3825" s="5">
        <f>SUM(Movie[[#This Row],[gross]]*((VLOOKUP(2024,CPI[],2,FALSE))/Movie[[#This Row],[CPI numbers]]))</f>
        <v>193071.237514518</v>
      </c>
      <c r="R3825" s="4">
        <f>IF(Movie[[#This Row],[budget]]=0,0,SUM((Movie[[#This Row],[gross]]-Movie[[#This Row],[budget]])/Movie[[#This Row],[budget]]))</f>
        <v>-0.98675212499999998</v>
      </c>
    </row>
    <row r="3826" spans="1:18" x14ac:dyDescent="0.3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 s="1">
        <v>30000000</v>
      </c>
      <c r="M3826" s="1">
        <v>96159800</v>
      </c>
      <c r="N3826" t="s">
        <v>5943</v>
      </c>
      <c r="O3826">
        <v>77</v>
      </c>
      <c r="P3826">
        <f>VLOOKUP(D3826,CPI[],2,FALSE)</f>
        <v>172.2</v>
      </c>
      <c r="Q3826" s="5">
        <f>SUM(Movie[[#This Row],[gross]]*((VLOOKUP(2024,CPI[],2,FALSE))/Movie[[#This Row],[CPI numbers]]))</f>
        <v>175176128.1068525</v>
      </c>
      <c r="R3826" s="4">
        <f>IF(Movie[[#This Row],[budget]]=0,0,SUM((Movie[[#This Row],[gross]]-Movie[[#This Row],[budget]])/Movie[[#This Row],[budget]]))</f>
        <v>2.2053266666666667</v>
      </c>
    </row>
    <row r="3827" spans="1:18" x14ac:dyDescent="0.3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 s="1">
        <v>60000000</v>
      </c>
      <c r="M3827" s="1">
        <v>14145677</v>
      </c>
      <c r="N3827" t="s">
        <v>11750</v>
      </c>
      <c r="O3827">
        <v>105</v>
      </c>
      <c r="P3827">
        <f>VLOOKUP(D3827,CPI[],2,FALSE)</f>
        <v>172.2</v>
      </c>
      <c r="Q3827" s="5">
        <f>SUM(Movie[[#This Row],[gross]]*((VLOOKUP(2024,CPI[],2,FALSE))/Movie[[#This Row],[CPI numbers]]))</f>
        <v>25769447.589430895</v>
      </c>
      <c r="R3827" s="4">
        <f>IF(Movie[[#This Row],[budget]]=0,0,SUM((Movie[[#This Row],[gross]]-Movie[[#This Row],[budget]])/Movie[[#This Row],[budget]]))</f>
        <v>-0.76423871666666665</v>
      </c>
    </row>
    <row r="3828" spans="1:18" x14ac:dyDescent="0.3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 s="1">
        <v>100544</v>
      </c>
      <c r="N3828" t="s">
        <v>6526</v>
      </c>
      <c r="O3828">
        <v>100</v>
      </c>
      <c r="P3828">
        <f>VLOOKUP(D3828,CPI[],2,FALSE)</f>
        <v>172.2</v>
      </c>
      <c r="Q3828" s="5">
        <f>SUM(Movie[[#This Row],[gross]]*((VLOOKUP(2024,CPI[],2,FALSE))/Movie[[#This Row],[CPI numbers]]))</f>
        <v>183162.90824622533</v>
      </c>
      <c r="R3828" s="4">
        <f>IF(Movie[[#This Row],[budget]]=0,0,SUM((Movie[[#This Row],[gross]]-Movie[[#This Row],[budget]])/Movie[[#This Row],[budget]]))</f>
        <v>0</v>
      </c>
    </row>
    <row r="3829" spans="1:18" x14ac:dyDescent="0.3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 s="1">
        <v>3000000</v>
      </c>
      <c r="M3829" s="1">
        <v>40361</v>
      </c>
      <c r="N3829" t="s">
        <v>3744</v>
      </c>
      <c r="O3829">
        <v>98</v>
      </c>
      <c r="P3829">
        <f>VLOOKUP(D3829,CPI[],2,FALSE)</f>
        <v>172.2</v>
      </c>
      <c r="Q3829" s="5">
        <f>SUM(Movie[[#This Row],[gross]]*((VLOOKUP(2024,CPI[],2,FALSE))/Movie[[#This Row],[CPI numbers]]))</f>
        <v>73526.397793263648</v>
      </c>
      <c r="R3829" s="4">
        <f>IF(Movie[[#This Row],[budget]]=0,0,SUM((Movie[[#This Row],[gross]]-Movie[[#This Row],[budget]])/Movie[[#This Row],[budget]]))</f>
        <v>-0.9865463333333333</v>
      </c>
    </row>
    <row r="3830" spans="1:18" x14ac:dyDescent="0.3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 s="1">
        <v>14596148</v>
      </c>
      <c r="N3830" t="s">
        <v>7336</v>
      </c>
      <c r="O3830">
        <v>106</v>
      </c>
      <c r="P3830">
        <f>VLOOKUP(D3830,CPI[],2,FALSE)</f>
        <v>172.2</v>
      </c>
      <c r="Q3830" s="5">
        <f>SUM(Movie[[#This Row],[gross]]*((VLOOKUP(2024,CPI[],2,FALSE))/Movie[[#This Row],[CPI numbers]]))</f>
        <v>26590079.138211381</v>
      </c>
      <c r="R3830" s="4">
        <f>IF(Movie[[#This Row],[budget]]=0,0,SUM((Movie[[#This Row],[gross]]-Movie[[#This Row],[budget]])/Movie[[#This Row],[budget]]))</f>
        <v>0</v>
      </c>
    </row>
    <row r="3831" spans="1:18" x14ac:dyDescent="0.3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 s="1">
        <v>8000000</v>
      </c>
      <c r="M3831" s="1">
        <v>3033646</v>
      </c>
      <c r="N3831" t="s">
        <v>4130</v>
      </c>
      <c r="O3831">
        <v>121</v>
      </c>
      <c r="P3831">
        <f>VLOOKUP(D3831,CPI[],2,FALSE)</f>
        <v>172.2</v>
      </c>
      <c r="Q3831" s="5">
        <f>SUM(Movie[[#This Row],[gross]]*((VLOOKUP(2024,CPI[],2,FALSE))/Movie[[#This Row],[CPI numbers]]))</f>
        <v>5526450.349593496</v>
      </c>
      <c r="R3831" s="4">
        <f>IF(Movie[[#This Row],[budget]]=0,0,SUM((Movie[[#This Row],[gross]]-Movie[[#This Row],[budget]])/Movie[[#This Row],[budget]]))</f>
        <v>-0.62079424999999999</v>
      </c>
    </row>
    <row r="3832" spans="1:18" x14ac:dyDescent="0.3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 s="1">
        <v>1000000</v>
      </c>
      <c r="M3832" s="1">
        <v>13276</v>
      </c>
      <c r="N3832" t="s">
        <v>11750</v>
      </c>
      <c r="O3832">
        <v>82</v>
      </c>
      <c r="P3832">
        <f>VLOOKUP(D3832,CPI[],2,FALSE)</f>
        <v>172.2</v>
      </c>
      <c r="Q3832" s="5">
        <f>SUM(Movie[[#This Row],[gross]]*((VLOOKUP(2024,CPI[],2,FALSE))/Movie[[#This Row],[CPI numbers]]))</f>
        <v>24185.140534262486</v>
      </c>
      <c r="R3832" s="4">
        <f>IF(Movie[[#This Row],[budget]]=0,0,SUM((Movie[[#This Row],[gross]]-Movie[[#This Row],[budget]])/Movie[[#This Row],[budget]]))</f>
        <v>-0.98672400000000005</v>
      </c>
    </row>
    <row r="3833" spans="1:18" x14ac:dyDescent="0.3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 s="1">
        <v>13000000</v>
      </c>
      <c r="M3833" s="1">
        <v>299792</v>
      </c>
      <c r="N3833" t="s">
        <v>10843</v>
      </c>
      <c r="O3833">
        <v>93</v>
      </c>
      <c r="P3833">
        <f>VLOOKUP(D3833,CPI[],2,FALSE)</f>
        <v>172.2</v>
      </c>
      <c r="Q3833" s="5">
        <f>SUM(Movie[[#This Row],[gross]]*((VLOOKUP(2024,CPI[],2,FALSE))/Movie[[#This Row],[CPI numbers]]))</f>
        <v>546136.76190476189</v>
      </c>
      <c r="R3833" s="4">
        <f>IF(Movie[[#This Row],[budget]]=0,0,SUM((Movie[[#This Row],[gross]]-Movie[[#This Row],[budget]])/Movie[[#This Row],[budget]]))</f>
        <v>-0.97693907692307691</v>
      </c>
    </row>
    <row r="3834" spans="1:18" x14ac:dyDescent="0.3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 s="1">
        <v>50000000</v>
      </c>
      <c r="M3834" s="1">
        <v>31355910</v>
      </c>
      <c r="N3834" t="s">
        <v>11772</v>
      </c>
      <c r="O3834">
        <v>97</v>
      </c>
      <c r="P3834">
        <f>VLOOKUP(D3834,CPI[],2,FALSE)</f>
        <v>172.2</v>
      </c>
      <c r="Q3834" s="5">
        <f>SUM(Movie[[#This Row],[gross]]*((VLOOKUP(2024,CPI[],2,FALSE))/Movie[[#This Row],[CPI numbers]]))</f>
        <v>57121654.860627182</v>
      </c>
      <c r="R3834" s="4">
        <f>IF(Movie[[#This Row],[budget]]=0,0,SUM((Movie[[#This Row],[gross]]-Movie[[#This Row],[budget]])/Movie[[#This Row],[budget]]))</f>
        <v>-0.37288179999999999</v>
      </c>
    </row>
    <row r="3835" spans="1:18" x14ac:dyDescent="0.3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 s="1">
        <v>15000000</v>
      </c>
      <c r="M3835" s="1">
        <v>5753678</v>
      </c>
      <c r="N3835" t="s">
        <v>839</v>
      </c>
      <c r="O3835">
        <v>130</v>
      </c>
      <c r="P3835">
        <f>VLOOKUP(D3835,CPI[],2,FALSE)</f>
        <v>172.2</v>
      </c>
      <c r="Q3835" s="5">
        <f>SUM(Movie[[#This Row],[gross]]*((VLOOKUP(2024,CPI[],2,FALSE))/Movie[[#This Row],[CPI numbers]]))</f>
        <v>10481584.138211383</v>
      </c>
      <c r="R3835" s="4">
        <f>IF(Movie[[#This Row],[budget]]=0,0,SUM((Movie[[#This Row],[gross]]-Movie[[#This Row],[budget]])/Movie[[#This Row],[budget]]))</f>
        <v>-0.61642146666666664</v>
      </c>
    </row>
    <row r="3836" spans="1:18" x14ac:dyDescent="0.3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 s="1">
        <v>5000000</v>
      </c>
      <c r="M3836" s="1">
        <v>16643191</v>
      </c>
      <c r="N3836" t="s">
        <v>11777</v>
      </c>
      <c r="O3836">
        <v>82</v>
      </c>
      <c r="P3836">
        <f>VLOOKUP(D3836,CPI[],2,FALSE)</f>
        <v>172.2</v>
      </c>
      <c r="Q3836" s="5">
        <f>SUM(Movie[[#This Row],[gross]]*((VLOOKUP(2024,CPI[],2,FALSE))/Movie[[#This Row],[CPI numbers]]))</f>
        <v>30319216.124854822</v>
      </c>
      <c r="R3836" s="4">
        <f>IF(Movie[[#This Row],[budget]]=0,0,SUM((Movie[[#This Row],[gross]]-Movie[[#This Row],[budget]])/Movie[[#This Row],[budget]]))</f>
        <v>2.3286381999999999</v>
      </c>
    </row>
    <row r="3837" spans="1:18" x14ac:dyDescent="0.3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  <c r="P3837">
        <f>VLOOKUP(D3837,CPI[],2,FALSE)</f>
        <v>172.2</v>
      </c>
      <c r="Q3837" s="5">
        <f>SUM(Movie[[#This Row],[gross]]*((VLOOKUP(2024,CPI[],2,FALSE))/Movie[[#This Row],[CPI numbers]]))</f>
        <v>0</v>
      </c>
      <c r="R3837" s="4">
        <f>IF(Movie[[#This Row],[budget]]=0,0,SUM((Movie[[#This Row],[gross]]-Movie[[#This Row],[budget]])/Movie[[#This Row],[budget]]))</f>
        <v>0</v>
      </c>
    </row>
    <row r="3838" spans="1:18" x14ac:dyDescent="0.3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 s="1">
        <v>1111273</v>
      </c>
      <c r="N3838" t="s">
        <v>11787</v>
      </c>
      <c r="O3838">
        <v>111</v>
      </c>
      <c r="P3838">
        <f>VLOOKUP(D3838,CPI[],2,FALSE)</f>
        <v>172.2</v>
      </c>
      <c r="Q3838" s="5">
        <f>SUM(Movie[[#This Row],[gross]]*((VLOOKUP(2024,CPI[],2,FALSE))/Movie[[#This Row],[CPI numbers]]))</f>
        <v>2024427.0621370499</v>
      </c>
      <c r="R3838" s="4">
        <f>IF(Movie[[#This Row],[budget]]=0,0,SUM((Movie[[#This Row],[gross]]-Movie[[#This Row],[budget]])/Movie[[#This Row],[budget]]))</f>
        <v>0</v>
      </c>
    </row>
    <row r="3839" spans="1:18" x14ac:dyDescent="0.3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 s="1">
        <v>6831</v>
      </c>
      <c r="N3839" t="s">
        <v>5477</v>
      </c>
      <c r="O3839">
        <v>93</v>
      </c>
      <c r="P3839">
        <f>VLOOKUP(D3839,CPI[],2,FALSE)</f>
        <v>172.2</v>
      </c>
      <c r="Q3839" s="5">
        <f>SUM(Movie[[#This Row],[gross]]*((VLOOKUP(2024,CPI[],2,FALSE))/Movie[[#This Row],[CPI numbers]]))</f>
        <v>12444.162020905924</v>
      </c>
      <c r="R3839" s="4">
        <f>IF(Movie[[#This Row],[budget]]=0,0,SUM((Movie[[#This Row],[gross]]-Movie[[#This Row],[budget]])/Movie[[#This Row],[budget]]))</f>
        <v>0</v>
      </c>
    </row>
    <row r="3840" spans="1:18" x14ac:dyDescent="0.3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  <c r="P3840">
        <f>VLOOKUP(D3840,CPI[],2,FALSE)</f>
        <v>172.2</v>
      </c>
      <c r="Q3840" s="5">
        <f>SUM(Movie[[#This Row],[gross]]*((VLOOKUP(2024,CPI[],2,FALSE))/Movie[[#This Row],[CPI numbers]]))</f>
        <v>0</v>
      </c>
      <c r="R3840" s="4">
        <f>IF(Movie[[#This Row],[budget]]=0,0,SUM((Movie[[#This Row],[gross]]-Movie[[#This Row],[budget]])/Movie[[#This Row],[budget]]))</f>
        <v>0</v>
      </c>
    </row>
    <row r="3841" spans="1:18" x14ac:dyDescent="0.3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 s="1">
        <v>25000000</v>
      </c>
      <c r="M3841" s="1">
        <v>24362772</v>
      </c>
      <c r="N3841" t="s">
        <v>9988</v>
      </c>
      <c r="O3841">
        <v>108</v>
      </c>
      <c r="P3841">
        <f>VLOOKUP(D3841,CPI[],2,FALSE)</f>
        <v>172.2</v>
      </c>
      <c r="Q3841" s="5">
        <f>SUM(Movie[[#This Row],[gross]]*((VLOOKUP(2024,CPI[],2,FALSE))/Movie[[#This Row],[CPI numbers]]))</f>
        <v>44382122.975609757</v>
      </c>
      <c r="R3841" s="4">
        <f>IF(Movie[[#This Row],[budget]]=0,0,SUM((Movie[[#This Row],[gross]]-Movie[[#This Row],[budget]])/Movie[[#This Row],[budget]]))</f>
        <v>-2.5489120000000001E-2</v>
      </c>
    </row>
    <row r="3842" spans="1:18" x14ac:dyDescent="0.3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  <c r="P3842">
        <f>VLOOKUP(D3842,CPI[],2,FALSE)</f>
        <v>172.2</v>
      </c>
      <c r="Q3842" s="5">
        <f>SUM(Movie[[#This Row],[gross]]*((VLOOKUP(2024,CPI[],2,FALSE))/Movie[[#This Row],[CPI numbers]]))</f>
        <v>0</v>
      </c>
      <c r="R3842" s="4">
        <f>IF(Movie[[#This Row],[budget]]=0,0,SUM((Movie[[#This Row],[gross]]-Movie[[#This Row],[budget]])/Movie[[#This Row],[budget]]))</f>
        <v>0</v>
      </c>
    </row>
    <row r="3843" spans="1:18" x14ac:dyDescent="0.3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 s="1">
        <v>14000000</v>
      </c>
      <c r="M3843" s="1">
        <v>3284444</v>
      </c>
      <c r="N3843" t="s">
        <v>5721</v>
      </c>
      <c r="O3843">
        <v>101</v>
      </c>
      <c r="P3843">
        <f>VLOOKUP(D3843,CPI[],2,FALSE)</f>
        <v>172.2</v>
      </c>
      <c r="Q3843" s="5">
        <f>SUM(Movie[[#This Row],[gross]]*((VLOOKUP(2024,CPI[],2,FALSE))/Movie[[#This Row],[CPI numbers]]))</f>
        <v>5983333.8141695699</v>
      </c>
      <c r="R3843" s="4">
        <f>IF(Movie[[#This Row],[budget]]=0,0,SUM((Movie[[#This Row],[gross]]-Movie[[#This Row],[budget]])/Movie[[#This Row],[budget]]))</f>
        <v>-0.7653968571428571</v>
      </c>
    </row>
    <row r="3844" spans="1:18" x14ac:dyDescent="0.3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 s="1">
        <v>512451</v>
      </c>
      <c r="N3844" t="s">
        <v>11810</v>
      </c>
      <c r="O3844">
        <v>118</v>
      </c>
      <c r="P3844">
        <f>VLOOKUP(D3844,CPI[],2,FALSE)</f>
        <v>172.2</v>
      </c>
      <c r="Q3844" s="5">
        <f>SUM(Movie[[#This Row],[gross]]*((VLOOKUP(2024,CPI[],2,FALSE))/Movie[[#This Row],[CPI numbers]]))</f>
        <v>933541.6881533101</v>
      </c>
      <c r="R3844" s="4">
        <f>IF(Movie[[#This Row],[budget]]=0,0,SUM((Movie[[#This Row],[gross]]-Movie[[#This Row],[budget]])/Movie[[#This Row],[budget]]))</f>
        <v>0</v>
      </c>
    </row>
    <row r="3845" spans="1:18" x14ac:dyDescent="0.3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 s="1">
        <v>125000000</v>
      </c>
      <c r="M3845" s="1">
        <v>1006968171</v>
      </c>
      <c r="N3845" t="s">
        <v>23</v>
      </c>
      <c r="O3845">
        <v>152</v>
      </c>
      <c r="P3845">
        <f>VLOOKUP(D3845,CPI[],2,FALSE)</f>
        <v>177.1</v>
      </c>
      <c r="Q3845" s="5">
        <f>SUM(Movie[[#This Row],[gross]]*((VLOOKUP(2024,CPI[],2,FALSE))/Movie[[#This Row],[CPI numbers]]))</f>
        <v>1783658471.1614907</v>
      </c>
      <c r="R3845" s="4">
        <f>IF(Movie[[#This Row],[budget]]=0,0,SUM((Movie[[#This Row],[gross]]-Movie[[#This Row],[budget]])/Movie[[#This Row],[budget]]))</f>
        <v>7.0557453680000002</v>
      </c>
    </row>
    <row r="3846" spans="1:18" x14ac:dyDescent="0.3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 s="1">
        <v>38000000</v>
      </c>
      <c r="M3846" s="1">
        <v>207305509</v>
      </c>
      <c r="N3846" t="s">
        <v>61</v>
      </c>
      <c r="O3846">
        <v>106</v>
      </c>
      <c r="P3846">
        <f>VLOOKUP(D3846,CPI[],2,FALSE)</f>
        <v>177.1</v>
      </c>
      <c r="Q3846" s="5">
        <f>SUM(Movie[[#This Row],[gross]]*((VLOOKUP(2024,CPI[],2,FALSE))/Movie[[#This Row],[CPI numbers]]))</f>
        <v>367203490.53246754</v>
      </c>
      <c r="R3846" s="4">
        <f>IF(Movie[[#This Row],[budget]]=0,0,SUM((Movie[[#This Row],[gross]]-Movie[[#This Row],[budget]])/Movie[[#This Row],[budget]]))</f>
        <v>4.4554081315789471</v>
      </c>
    </row>
    <row r="3847" spans="1:18" x14ac:dyDescent="0.3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 s="1">
        <v>93000000</v>
      </c>
      <c r="M3847" s="1">
        <v>897690072</v>
      </c>
      <c r="N3847" t="s">
        <v>2026</v>
      </c>
      <c r="O3847">
        <v>178</v>
      </c>
      <c r="P3847">
        <f>VLOOKUP(D3847,CPI[],2,FALSE)</f>
        <v>177.1</v>
      </c>
      <c r="Q3847" s="5">
        <f>SUM(Movie[[#This Row],[gross]]*((VLOOKUP(2024,CPI[],2,FALSE))/Movie[[#This Row],[CPI numbers]]))</f>
        <v>1590092465.1970639</v>
      </c>
      <c r="R3847" s="4">
        <f>IF(Movie[[#This Row],[budget]]=0,0,SUM((Movie[[#This Row],[gross]]-Movie[[#This Row],[budget]])/Movie[[#This Row],[budget]]))</f>
        <v>8.6525814193548385</v>
      </c>
    </row>
    <row r="3848" spans="1:18" x14ac:dyDescent="0.3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 s="1">
        <v>18000000</v>
      </c>
      <c r="M3848" s="1">
        <v>141774679</v>
      </c>
      <c r="N3848" t="s">
        <v>118</v>
      </c>
      <c r="O3848">
        <v>96</v>
      </c>
      <c r="P3848">
        <f>VLOOKUP(D3848,CPI[],2,FALSE)</f>
        <v>177.1</v>
      </c>
      <c r="Q3848" s="5">
        <f>SUM(Movie[[#This Row],[gross]]*((VLOOKUP(2024,CPI[],2,FALSE))/Movie[[#This Row],[CPI numbers]]))</f>
        <v>251127706.39356297</v>
      </c>
      <c r="R3848" s="4">
        <f>IF(Movie[[#This Row],[budget]]=0,0,SUM((Movie[[#This Row],[gross]]-Movie[[#This Row],[budget]])/Movie[[#This Row],[budget]]))</f>
        <v>6.8763710555555555</v>
      </c>
    </row>
    <row r="3849" spans="1:18" x14ac:dyDescent="0.3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 s="1">
        <v>15000000</v>
      </c>
      <c r="M3849" s="1">
        <v>20263646</v>
      </c>
      <c r="N3849" t="s">
        <v>10610</v>
      </c>
      <c r="O3849">
        <v>147</v>
      </c>
      <c r="P3849">
        <f>VLOOKUP(D3849,CPI[],2,FALSE)</f>
        <v>177.1</v>
      </c>
      <c r="Q3849" s="5">
        <f>SUM(Movie[[#This Row],[gross]]*((VLOOKUP(2024,CPI[],2,FALSE))/Movie[[#This Row],[CPI numbers]]))</f>
        <v>35893313.10107284</v>
      </c>
      <c r="R3849" s="4">
        <f>IF(Movie[[#This Row],[budget]]=0,0,SUM((Movie[[#This Row],[gross]]-Movie[[#This Row],[budget]])/Movie[[#This Row],[budget]]))</f>
        <v>0.35090973333333331</v>
      </c>
    </row>
    <row r="3850" spans="1:18" x14ac:dyDescent="0.3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 s="1">
        <v>115000000</v>
      </c>
      <c r="M3850" s="1">
        <v>579707738</v>
      </c>
      <c r="N3850" t="s">
        <v>10118</v>
      </c>
      <c r="O3850">
        <v>92</v>
      </c>
      <c r="P3850">
        <f>VLOOKUP(D3850,CPI[],2,FALSE)</f>
        <v>177.1</v>
      </c>
      <c r="Q3850" s="5">
        <f>SUM(Movie[[#This Row],[gross]]*((VLOOKUP(2024,CPI[],2,FALSE))/Movie[[#This Row],[CPI numbers]]))</f>
        <v>1026845383.4590627</v>
      </c>
      <c r="R3850" s="4">
        <f>IF(Movie[[#This Row],[budget]]=0,0,SUM((Movie[[#This Row],[gross]]-Movie[[#This Row],[budget]])/Movie[[#This Row],[budget]]))</f>
        <v>4.0409368521739131</v>
      </c>
    </row>
    <row r="3851" spans="1:18" x14ac:dyDescent="0.3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 s="1">
        <v>19000000</v>
      </c>
      <c r="M3851" s="1">
        <v>355475245</v>
      </c>
      <c r="N3851" t="s">
        <v>11833</v>
      </c>
      <c r="O3851">
        <v>125</v>
      </c>
      <c r="P3851">
        <f>VLOOKUP(D3851,CPI[],2,FALSE)</f>
        <v>177.1</v>
      </c>
      <c r="Q3851" s="5">
        <f>SUM(Movie[[#This Row],[gross]]*((VLOOKUP(2024,CPI[],2,FALSE))/Movie[[#This Row],[CPI numbers]]))</f>
        <v>629658861.41445518</v>
      </c>
      <c r="R3851" s="4">
        <f>IF(Movie[[#This Row],[budget]]=0,0,SUM((Movie[[#This Row],[gross]]-Movie[[#This Row],[budget]])/Movie[[#This Row],[budget]]))</f>
        <v>17.709223421052631</v>
      </c>
    </row>
    <row r="3852" spans="1:18" x14ac:dyDescent="0.3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 s="1">
        <v>6000000</v>
      </c>
      <c r="M3852" s="1">
        <v>6981586</v>
      </c>
      <c r="N3852" t="s">
        <v>11837</v>
      </c>
      <c r="O3852">
        <v>113</v>
      </c>
      <c r="P3852">
        <f>VLOOKUP(D3852,CPI[],2,FALSE)</f>
        <v>177.1</v>
      </c>
      <c r="Q3852" s="5">
        <f>SUM(Movie[[#This Row],[gross]]*((VLOOKUP(2024,CPI[],2,FALSE))/Movie[[#This Row],[CPI numbers]]))</f>
        <v>12366592.479954828</v>
      </c>
      <c r="R3852" s="4">
        <f>IF(Movie[[#This Row],[budget]]=0,0,SUM((Movie[[#This Row],[gross]]-Movie[[#This Row],[budget]])/Movie[[#This Row],[budget]]))</f>
        <v>0.16359766666666667</v>
      </c>
    </row>
    <row r="3853" spans="1:18" x14ac:dyDescent="0.3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 s="1">
        <v>15000000</v>
      </c>
      <c r="M3853" s="1">
        <v>66468985</v>
      </c>
      <c r="N3853" t="s">
        <v>31</v>
      </c>
      <c r="O3853">
        <v>89</v>
      </c>
      <c r="P3853">
        <f>VLOOKUP(D3853,CPI[],2,FALSE)</f>
        <v>177.1</v>
      </c>
      <c r="Q3853" s="5">
        <f>SUM(Movie[[#This Row],[gross]]*((VLOOKUP(2024,CPI[],2,FALSE))/Movie[[#This Row],[CPI numbers]]))</f>
        <v>117737552.76397516</v>
      </c>
      <c r="R3853" s="4">
        <f>IF(Movie[[#This Row],[budget]]=0,0,SUM((Movie[[#This Row],[gross]]-Movie[[#This Row],[budget]])/Movie[[#This Row],[budget]]))</f>
        <v>3.4312656666666665</v>
      </c>
    </row>
    <row r="3854" spans="1:18" x14ac:dyDescent="0.3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 s="1">
        <v>45000000</v>
      </c>
      <c r="M3854" s="1">
        <v>141220678</v>
      </c>
      <c r="N3854" t="s">
        <v>8987</v>
      </c>
      <c r="O3854">
        <v>83</v>
      </c>
      <c r="P3854">
        <f>VLOOKUP(D3854,CPI[],2,FALSE)</f>
        <v>177.1</v>
      </c>
      <c r="Q3854" s="5">
        <f>SUM(Movie[[#This Row],[gross]]*((VLOOKUP(2024,CPI[],2,FALSE))/Movie[[#This Row],[CPI numbers]]))</f>
        <v>250146395.75719935</v>
      </c>
      <c r="R3854" s="4">
        <f>IF(Movie[[#This Row],[budget]]=0,0,SUM((Movie[[#This Row],[gross]]-Movie[[#This Row],[budget]])/Movie[[#This Row],[budget]]))</f>
        <v>2.138237288888889</v>
      </c>
    </row>
    <row r="3855" spans="1:18" x14ac:dyDescent="0.3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 s="1">
        <v>85000000</v>
      </c>
      <c r="M3855" s="1">
        <v>450717150</v>
      </c>
      <c r="N3855" t="s">
        <v>23</v>
      </c>
      <c r="O3855">
        <v>116</v>
      </c>
      <c r="P3855">
        <f>VLOOKUP(D3855,CPI[],2,FALSE)</f>
        <v>177.1</v>
      </c>
      <c r="Q3855" s="5">
        <f>SUM(Movie[[#This Row],[gross]]*((VLOOKUP(2024,CPI[],2,FALSE))/Movie[[#This Row],[CPI numbers]]))</f>
        <v>798362337.40824401</v>
      </c>
      <c r="R3855" s="4">
        <f>IF(Movie[[#This Row],[budget]]=0,0,SUM((Movie[[#This Row],[gross]]-Movie[[#This Row],[budget]])/Movie[[#This Row],[budget]]))</f>
        <v>4.3025547058823532</v>
      </c>
    </row>
    <row r="3856" spans="1:18" x14ac:dyDescent="0.3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 s="1">
        <v>60000000</v>
      </c>
      <c r="M3856" s="1">
        <v>487853320</v>
      </c>
      <c r="N3856" t="s">
        <v>10173</v>
      </c>
      <c r="O3856">
        <v>90</v>
      </c>
      <c r="P3856">
        <f>VLOOKUP(D3856,CPI[],2,FALSE)</f>
        <v>177.1</v>
      </c>
      <c r="Q3856" s="5">
        <f>SUM(Movie[[#This Row],[gross]]*((VLOOKUP(2024,CPI[],2,FALSE))/Movie[[#This Row],[CPI numbers]]))</f>
        <v>864142216.17165446</v>
      </c>
      <c r="R3856" s="4">
        <f>IF(Movie[[#This Row],[budget]]=0,0,SUM((Movie[[#This Row],[gross]]-Movie[[#This Row],[budget]])/Movie[[#This Row],[budget]]))</f>
        <v>7.1308886666666664</v>
      </c>
    </row>
    <row r="3857" spans="1:18" x14ac:dyDescent="0.3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 s="1">
        <v>92000000</v>
      </c>
      <c r="M3857" s="1">
        <v>172989651</v>
      </c>
      <c r="N3857" t="s">
        <v>11855</v>
      </c>
      <c r="O3857">
        <v>144</v>
      </c>
      <c r="P3857">
        <f>VLOOKUP(D3857,CPI[],2,FALSE)</f>
        <v>177.1</v>
      </c>
      <c r="Q3857" s="5">
        <f>SUM(Movie[[#This Row],[gross]]*((VLOOKUP(2024,CPI[],2,FALSE))/Movie[[#This Row],[CPI numbers]]))</f>
        <v>306419274.52682102</v>
      </c>
      <c r="R3857" s="4">
        <f>IF(Movie[[#This Row],[budget]]=0,0,SUM((Movie[[#This Row],[gross]]-Movie[[#This Row],[budget]])/Movie[[#This Row],[budget]]))</f>
        <v>0.88032229347826085</v>
      </c>
    </row>
    <row r="3858" spans="1:18" x14ac:dyDescent="0.3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 s="1">
        <v>58000000</v>
      </c>
      <c r="M3858" s="1">
        <v>316791257</v>
      </c>
      <c r="N3858" t="s">
        <v>61</v>
      </c>
      <c r="O3858">
        <v>135</v>
      </c>
      <c r="P3858">
        <f>VLOOKUP(D3858,CPI[],2,FALSE)</f>
        <v>177.1</v>
      </c>
      <c r="Q3858" s="5">
        <f>SUM(Movie[[#This Row],[gross]]*((VLOOKUP(2024,CPI[],2,FALSE))/Movie[[#This Row],[CPI numbers]]))</f>
        <v>561137308.41840768</v>
      </c>
      <c r="R3858" s="4">
        <f>IF(Movie[[#This Row],[budget]]=0,0,SUM((Movie[[#This Row],[gross]]-Movie[[#This Row],[budget]])/Movie[[#This Row],[budget]]))</f>
        <v>4.4619182241379312</v>
      </c>
    </row>
    <row r="3859" spans="1:18" x14ac:dyDescent="0.3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 s="1">
        <v>98000000</v>
      </c>
      <c r="M3859" s="1">
        <v>443280904</v>
      </c>
      <c r="N3859" t="s">
        <v>61</v>
      </c>
      <c r="O3859">
        <v>130</v>
      </c>
      <c r="P3859">
        <f>VLOOKUP(D3859,CPI[],2,FALSE)</f>
        <v>177.1</v>
      </c>
      <c r="Q3859" s="5">
        <f>SUM(Movie[[#This Row],[gross]]*((VLOOKUP(2024,CPI[],2,FALSE))/Movie[[#This Row],[CPI numbers]]))</f>
        <v>785190398.55900621</v>
      </c>
      <c r="R3859" s="4">
        <f>IF(Movie[[#This Row],[budget]]=0,0,SUM((Movie[[#This Row],[gross]]-Movie[[#This Row],[budget]])/Movie[[#This Row],[budget]]))</f>
        <v>3.523274530612245</v>
      </c>
    </row>
    <row r="3860" spans="1:18" x14ac:dyDescent="0.3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 s="1">
        <v>140000000</v>
      </c>
      <c r="M3860" s="1">
        <v>449220945</v>
      </c>
      <c r="N3860" t="s">
        <v>2092</v>
      </c>
      <c r="O3860">
        <v>183</v>
      </c>
      <c r="P3860">
        <f>VLOOKUP(D3860,CPI[],2,FALSE)</f>
        <v>177.1</v>
      </c>
      <c r="Q3860" s="5">
        <f>SUM(Movie[[#This Row],[gross]]*((VLOOKUP(2024,CPI[],2,FALSE))/Movie[[#This Row],[CPI numbers]]))</f>
        <v>795712086.08977985</v>
      </c>
      <c r="R3860" s="4">
        <f>IF(Movie[[#This Row],[budget]]=0,0,SUM((Movie[[#This Row],[gross]]-Movie[[#This Row],[budget]])/Movie[[#This Row],[budget]]))</f>
        <v>2.2087210357142859</v>
      </c>
    </row>
    <row r="3861" spans="1:18" x14ac:dyDescent="0.3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 s="1">
        <v>21000000</v>
      </c>
      <c r="M3861" s="1">
        <v>71444482</v>
      </c>
      <c r="N3861" t="s">
        <v>2092</v>
      </c>
      <c r="O3861">
        <v>110</v>
      </c>
      <c r="P3861">
        <f>VLOOKUP(D3861,CPI[],2,FALSE)</f>
        <v>177.1</v>
      </c>
      <c r="Q3861" s="5">
        <f>SUM(Movie[[#This Row],[gross]]*((VLOOKUP(2024,CPI[],2,FALSE))/Movie[[#This Row],[CPI numbers]]))</f>
        <v>126550728.42123094</v>
      </c>
      <c r="R3861" s="4">
        <f>IF(Movie[[#This Row],[budget]]=0,0,SUM((Movie[[#This Row],[gross]]-Movie[[#This Row],[budget]])/Movie[[#This Row],[budget]]))</f>
        <v>2.4021181904761906</v>
      </c>
    </row>
    <row r="3862" spans="1:18" x14ac:dyDescent="0.3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 s="1">
        <v>10000000</v>
      </c>
      <c r="M3862" s="1">
        <v>173997108</v>
      </c>
      <c r="N3862" t="s">
        <v>11865</v>
      </c>
      <c r="O3862">
        <v>122</v>
      </c>
      <c r="P3862">
        <f>VLOOKUP(D3862,CPI[],2,FALSE)</f>
        <v>177.1</v>
      </c>
      <c r="Q3862" s="5">
        <f>SUM(Movie[[#This Row],[gross]]*((VLOOKUP(2024,CPI[],2,FALSE))/Movie[[#This Row],[CPI numbers]]))</f>
        <v>308203798.86843592</v>
      </c>
      <c r="R3862" s="4">
        <f>IF(Movie[[#This Row],[budget]]=0,0,SUM((Movie[[#This Row],[gross]]-Movie[[#This Row],[budget]])/Movie[[#This Row],[budget]]))</f>
        <v>16.399710800000001</v>
      </c>
    </row>
    <row r="3863" spans="1:18" x14ac:dyDescent="0.3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 s="1">
        <v>45000000</v>
      </c>
      <c r="M3863" s="1">
        <v>104876233</v>
      </c>
      <c r="N3863" t="s">
        <v>23</v>
      </c>
      <c r="O3863">
        <v>122</v>
      </c>
      <c r="P3863">
        <f>VLOOKUP(D3863,CPI[],2,FALSE)</f>
        <v>177.1</v>
      </c>
      <c r="Q3863" s="5">
        <f>SUM(Movie[[#This Row],[gross]]*((VLOOKUP(2024,CPI[],2,FALSE))/Movie[[#This Row],[CPI numbers]]))</f>
        <v>185768911.86956522</v>
      </c>
      <c r="R3863" s="4">
        <f>IF(Movie[[#This Row],[budget]]=0,0,SUM((Movie[[#This Row],[gross]]-Movie[[#This Row],[budget]])/Movie[[#This Row],[budget]]))</f>
        <v>1.3305829555555555</v>
      </c>
    </row>
    <row r="3864" spans="1:18" x14ac:dyDescent="0.3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 s="1">
        <v>100000000</v>
      </c>
      <c r="M3864" s="1">
        <v>235926552</v>
      </c>
      <c r="N3864" t="s">
        <v>23</v>
      </c>
      <c r="O3864">
        <v>146</v>
      </c>
      <c r="P3864">
        <f>VLOOKUP(D3864,CPI[],2,FALSE)</f>
        <v>177.1</v>
      </c>
      <c r="Q3864" s="5">
        <f>SUM(Movie[[#This Row],[gross]]*((VLOOKUP(2024,CPI[],2,FALSE))/Movie[[#This Row],[CPI numbers]]))</f>
        <v>417900391.65669113</v>
      </c>
      <c r="R3864" s="4">
        <f>IF(Movie[[#This Row],[budget]]=0,0,SUM((Movie[[#This Row],[gross]]-Movie[[#This Row],[budget]])/Movie[[#This Row],[budget]]))</f>
        <v>1.3592655199999999</v>
      </c>
    </row>
    <row r="3865" spans="1:18" x14ac:dyDescent="0.3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 s="1">
        <v>7000000</v>
      </c>
      <c r="M3865" s="1">
        <v>8764007</v>
      </c>
      <c r="N3865" t="s">
        <v>80</v>
      </c>
      <c r="O3865">
        <v>111</v>
      </c>
      <c r="P3865">
        <f>VLOOKUP(D3865,CPI[],2,FALSE)</f>
        <v>177.1</v>
      </c>
      <c r="Q3865" s="5">
        <f>SUM(Movie[[#This Row],[gross]]*((VLOOKUP(2024,CPI[],2,FALSE))/Movie[[#This Row],[CPI numbers]]))</f>
        <v>15523822.675889328</v>
      </c>
      <c r="R3865" s="4">
        <f>IF(Movie[[#This Row],[budget]]=0,0,SUM((Movie[[#This Row],[gross]]-Movie[[#This Row],[budget]])/Movie[[#This Row],[budget]]))</f>
        <v>0.25200099999999998</v>
      </c>
    </row>
    <row r="3866" spans="1:18" x14ac:dyDescent="0.3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 s="1">
        <v>3000000</v>
      </c>
      <c r="M3866" s="1">
        <v>23182223</v>
      </c>
      <c r="N3866" t="s">
        <v>9439</v>
      </c>
      <c r="O3866">
        <v>100</v>
      </c>
      <c r="P3866">
        <f>VLOOKUP(D3866,CPI[],2,FALSE)</f>
        <v>177.1</v>
      </c>
      <c r="Q3866" s="5">
        <f>SUM(Movie[[#This Row],[gross]]*((VLOOKUP(2024,CPI[],2,FALSE))/Movie[[#This Row],[CPI numbers]]))</f>
        <v>41063034.190287977</v>
      </c>
      <c r="R3866" s="4">
        <f>IF(Movie[[#This Row],[budget]]=0,0,SUM((Movie[[#This Row],[gross]]-Movie[[#This Row],[budget]])/Movie[[#This Row],[budget]]))</f>
        <v>6.7274076666666662</v>
      </c>
    </row>
    <row r="3867" spans="1:18" x14ac:dyDescent="0.3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 s="1">
        <v>65000000</v>
      </c>
      <c r="M3867" s="1">
        <v>117487473</v>
      </c>
      <c r="N3867" t="s">
        <v>31</v>
      </c>
      <c r="O3867">
        <v>132</v>
      </c>
      <c r="P3867">
        <f>VLOOKUP(D3867,CPI[],2,FALSE)</f>
        <v>177.1</v>
      </c>
      <c r="Q3867" s="5">
        <f>SUM(Movie[[#This Row],[gross]]*((VLOOKUP(2024,CPI[],2,FALSE))/Movie[[#This Row],[CPI numbers]]))</f>
        <v>208107398.53246754</v>
      </c>
      <c r="R3867" s="4">
        <f>IF(Movie[[#This Row],[budget]]=0,0,SUM((Movie[[#This Row],[gross]]-Movie[[#This Row],[budget]])/Movie[[#This Row],[budget]]))</f>
        <v>0.80749958461538462</v>
      </c>
    </row>
    <row r="3868" spans="1:18" x14ac:dyDescent="0.3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 s="1">
        <v>53000000</v>
      </c>
      <c r="M3868" s="1">
        <v>83282296</v>
      </c>
      <c r="N3868" t="s">
        <v>11882</v>
      </c>
      <c r="O3868">
        <v>124</v>
      </c>
      <c r="P3868">
        <f>VLOOKUP(D3868,CPI[],2,FALSE)</f>
        <v>177.1</v>
      </c>
      <c r="Q3868" s="5">
        <f>SUM(Movie[[#This Row],[gross]]*((VLOOKUP(2024,CPI[],2,FALSE))/Movie[[#This Row],[CPI numbers]]))</f>
        <v>147519233.51326934</v>
      </c>
      <c r="R3868" s="4">
        <f>IF(Movie[[#This Row],[budget]]=0,0,SUM((Movie[[#This Row],[gross]]-Movie[[#This Row],[budget]])/Movie[[#This Row],[budget]]))</f>
        <v>0.5713640754716981</v>
      </c>
    </row>
    <row r="3869" spans="1:18" x14ac:dyDescent="0.3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 s="1">
        <v>87000000</v>
      </c>
      <c r="M3869" s="1">
        <v>351692268</v>
      </c>
      <c r="N3869" t="s">
        <v>118</v>
      </c>
      <c r="O3869">
        <v>131</v>
      </c>
      <c r="P3869">
        <f>VLOOKUP(D3869,CPI[],2,FALSE)</f>
        <v>177.1</v>
      </c>
      <c r="Q3869" s="5">
        <f>SUM(Movie[[#This Row],[gross]]*((VLOOKUP(2024,CPI[],2,FALSE))/Movie[[#This Row],[CPI numbers]]))</f>
        <v>622958015.08526254</v>
      </c>
      <c r="R3869" s="4">
        <f>IF(Movie[[#This Row],[budget]]=0,0,SUM((Movie[[#This Row],[gross]]-Movie[[#This Row],[budget]])/Movie[[#This Row],[budget]]))</f>
        <v>3.0424398620689654</v>
      </c>
    </row>
    <row r="3870" spans="1:18" x14ac:dyDescent="0.3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 s="1">
        <v>26000000</v>
      </c>
      <c r="M3870" s="1">
        <v>165335153</v>
      </c>
      <c r="N3870" t="s">
        <v>1724</v>
      </c>
      <c r="O3870">
        <v>111</v>
      </c>
      <c r="P3870">
        <f>VLOOKUP(D3870,CPI[],2,FALSE)</f>
        <v>177.1</v>
      </c>
      <c r="Q3870" s="5">
        <f>SUM(Movie[[#This Row],[gross]]*((VLOOKUP(2024,CPI[],2,FALSE))/Movie[[#This Row],[CPI numbers]]))</f>
        <v>292860742.49632978</v>
      </c>
      <c r="R3870" s="4">
        <f>IF(Movie[[#This Row],[budget]]=0,0,SUM((Movie[[#This Row],[gross]]-Movie[[#This Row],[budget]])/Movie[[#This Row],[budget]]))</f>
        <v>5.359044346153846</v>
      </c>
    </row>
    <row r="3871" spans="1:18" x14ac:dyDescent="0.3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 s="1">
        <v>50000000</v>
      </c>
      <c r="M3871" s="1">
        <v>184935320</v>
      </c>
      <c r="N3871" t="s">
        <v>180</v>
      </c>
      <c r="O3871">
        <v>127</v>
      </c>
      <c r="P3871">
        <f>VLOOKUP(D3871,CPI[],2,FALSE)</f>
        <v>177.1</v>
      </c>
      <c r="Q3871" s="5">
        <f>SUM(Movie[[#This Row],[gross]]*((VLOOKUP(2024,CPI[],2,FALSE))/Movie[[#This Row],[CPI numbers]]))</f>
        <v>327578824.86730665</v>
      </c>
      <c r="R3871" s="4">
        <f>IF(Movie[[#This Row],[budget]]=0,0,SUM((Movie[[#This Row],[gross]]-Movie[[#This Row],[budget]])/Movie[[#This Row],[budget]]))</f>
        <v>2.6987063999999998</v>
      </c>
    </row>
    <row r="3872" spans="1:18" x14ac:dyDescent="0.3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 s="1">
        <v>68000000</v>
      </c>
      <c r="M3872" s="1">
        <v>203388341</v>
      </c>
      <c r="N3872" t="s">
        <v>44</v>
      </c>
      <c r="O3872">
        <v>136</v>
      </c>
      <c r="P3872">
        <f>VLOOKUP(D3872,CPI[],2,FALSE)</f>
        <v>177.1</v>
      </c>
      <c r="Q3872" s="5">
        <f>SUM(Movie[[#This Row],[gross]]*((VLOOKUP(2024,CPI[],2,FALSE))/Movie[[#This Row],[CPI numbers]]))</f>
        <v>360264949.58610958</v>
      </c>
      <c r="R3872" s="4">
        <f>IF(Movie[[#This Row],[budget]]=0,0,SUM((Movie[[#This Row],[gross]]-Movie[[#This Row],[budget]])/Movie[[#This Row],[budget]]))</f>
        <v>1.9910050147058824</v>
      </c>
    </row>
    <row r="3873" spans="1:18" x14ac:dyDescent="0.3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 s="1">
        <v>42000000</v>
      </c>
      <c r="M3873" s="1">
        <v>68467960</v>
      </c>
      <c r="N3873" t="s">
        <v>23</v>
      </c>
      <c r="O3873">
        <v>91</v>
      </c>
      <c r="P3873">
        <f>VLOOKUP(D3873,CPI[],2,FALSE)</f>
        <v>177.1</v>
      </c>
      <c r="Q3873" s="5">
        <f>SUM(Movie[[#This Row],[gross]]*((VLOOKUP(2024,CPI[],2,FALSE))/Movie[[#This Row],[CPI numbers]]))</f>
        <v>121278368.44720498</v>
      </c>
      <c r="R3873" s="4">
        <f>IF(Movie[[#This Row],[budget]]=0,0,SUM((Movie[[#This Row],[gross]]-Movie[[#This Row],[budget]])/Movie[[#This Row],[budget]]))</f>
        <v>0.63018952380952376</v>
      </c>
    </row>
    <row r="3874" spans="1:18" x14ac:dyDescent="0.3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 s="1">
        <v>100000000</v>
      </c>
      <c r="M3874" s="1">
        <v>362211740</v>
      </c>
      <c r="N3874" t="s">
        <v>180</v>
      </c>
      <c r="O3874">
        <v>119</v>
      </c>
      <c r="P3874">
        <f>VLOOKUP(D3874,CPI[],2,FALSE)</f>
        <v>177.1</v>
      </c>
      <c r="Q3874" s="5">
        <f>SUM(Movie[[#This Row],[gross]]*((VLOOKUP(2024,CPI[],2,FALSE))/Movie[[#This Row],[CPI numbers]]))</f>
        <v>641591320.37267089</v>
      </c>
      <c r="R3874" s="4">
        <f>IF(Movie[[#This Row],[budget]]=0,0,SUM((Movie[[#This Row],[gross]]-Movie[[#This Row],[budget]])/Movie[[#This Row],[budget]]))</f>
        <v>2.6221174</v>
      </c>
    </row>
    <row r="3875" spans="1:18" x14ac:dyDescent="0.3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 s="1">
        <v>17000000</v>
      </c>
      <c r="M3875" s="1">
        <v>209947037</v>
      </c>
      <c r="N3875" t="s">
        <v>10473</v>
      </c>
      <c r="O3875">
        <v>104</v>
      </c>
      <c r="P3875">
        <f>VLOOKUP(D3875,CPI[],2,FALSE)</f>
        <v>177.1</v>
      </c>
      <c r="Q3875" s="5">
        <f>SUM(Movie[[#This Row],[gross]]*((VLOOKUP(2024,CPI[],2,FALSE))/Movie[[#This Row],[CPI numbers]]))</f>
        <v>371882470.3946923</v>
      </c>
      <c r="R3875" s="4">
        <f>IF(Movie[[#This Row],[budget]]=0,0,SUM((Movie[[#This Row],[gross]]-Movie[[#This Row],[budget]])/Movie[[#This Row],[budget]]))</f>
        <v>11.349825705882353</v>
      </c>
    </row>
    <row r="3876" spans="1:18" x14ac:dyDescent="0.3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 s="1">
        <v>17700000</v>
      </c>
      <c r="M3876" s="1">
        <v>30987695</v>
      </c>
      <c r="N3876" t="s">
        <v>31</v>
      </c>
      <c r="O3876">
        <v>91</v>
      </c>
      <c r="P3876">
        <f>VLOOKUP(D3876,CPI[],2,FALSE)</f>
        <v>177.1</v>
      </c>
      <c r="Q3876" s="5">
        <f>SUM(Movie[[#This Row],[gross]]*((VLOOKUP(2024,CPI[],2,FALSE))/Movie[[#This Row],[CPI numbers]]))</f>
        <v>54888988.828345567</v>
      </c>
      <c r="R3876" s="4">
        <f>IF(Movie[[#This Row],[budget]]=0,0,SUM((Movie[[#This Row],[gross]]-Movie[[#This Row],[budget]])/Movie[[#This Row],[budget]]))</f>
        <v>0.75071723163841808</v>
      </c>
    </row>
    <row r="3877" spans="1:18" x14ac:dyDescent="0.3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 s="1">
        <v>120000000</v>
      </c>
      <c r="M3877" s="1">
        <v>186053725</v>
      </c>
      <c r="N3877" t="s">
        <v>611</v>
      </c>
      <c r="O3877">
        <v>95</v>
      </c>
      <c r="P3877">
        <f>VLOOKUP(D3877,CPI[],2,FALSE)</f>
        <v>177.1</v>
      </c>
      <c r="Q3877" s="5">
        <f>SUM(Movie[[#This Row],[gross]]*((VLOOKUP(2024,CPI[],2,FALSE))/Movie[[#This Row],[CPI numbers]]))</f>
        <v>329559873.13664597</v>
      </c>
      <c r="R3877" s="4">
        <f>IF(Movie[[#This Row],[budget]]=0,0,SUM((Movie[[#This Row],[gross]]-Movie[[#This Row],[budget]])/Movie[[#This Row],[budget]]))</f>
        <v>0.55044770833333334</v>
      </c>
    </row>
    <row r="3878" spans="1:18" x14ac:dyDescent="0.3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 s="1">
        <v>48000000</v>
      </c>
      <c r="M3878" s="1">
        <v>85498534</v>
      </c>
      <c r="N3878" t="s">
        <v>44</v>
      </c>
      <c r="O3878">
        <v>112</v>
      </c>
      <c r="P3878">
        <f>VLOOKUP(D3878,CPI[],2,FALSE)</f>
        <v>177.1</v>
      </c>
      <c r="Q3878" s="5">
        <f>SUM(Movie[[#This Row],[gross]]*((VLOOKUP(2024,CPI[],2,FALSE))/Movie[[#This Row],[CPI numbers]]))</f>
        <v>151444890.54658386</v>
      </c>
      <c r="R3878" s="4">
        <f>IF(Movie[[#This Row],[budget]]=0,0,SUM((Movie[[#This Row],[gross]]-Movie[[#This Row],[budget]])/Movie[[#This Row],[budget]]))</f>
        <v>0.78121945833333328</v>
      </c>
    </row>
    <row r="3879" spans="1:18" x14ac:dyDescent="0.3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 s="1">
        <v>34000000</v>
      </c>
      <c r="M3879" s="1">
        <v>19772447</v>
      </c>
      <c r="N3879" t="s">
        <v>23</v>
      </c>
      <c r="O3879">
        <v>104</v>
      </c>
      <c r="P3879">
        <f>VLOOKUP(D3879,CPI[],2,FALSE)</f>
        <v>177.1</v>
      </c>
      <c r="Q3879" s="5">
        <f>SUM(Movie[[#This Row],[gross]]*((VLOOKUP(2024,CPI[],2,FALSE))/Movie[[#This Row],[CPI numbers]]))</f>
        <v>35023244.629587807</v>
      </c>
      <c r="R3879" s="4">
        <f>IF(Movie[[#This Row],[budget]]=0,0,SUM((Movie[[#This Row],[gross]]-Movie[[#This Row],[budget]])/Movie[[#This Row],[budget]]))</f>
        <v>-0.4184574411764706</v>
      </c>
    </row>
    <row r="3880" spans="1:18" x14ac:dyDescent="0.3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 s="1">
        <v>5000000</v>
      </c>
      <c r="M3880" s="1">
        <v>295206</v>
      </c>
      <c r="N3880" t="s">
        <v>11913</v>
      </c>
      <c r="O3880">
        <v>97</v>
      </c>
      <c r="P3880">
        <f>VLOOKUP(D3880,CPI[],2,FALSE)</f>
        <v>177.1</v>
      </c>
      <c r="Q3880" s="5">
        <f>SUM(Movie[[#This Row],[gross]]*((VLOOKUP(2024,CPI[],2,FALSE))/Movie[[#This Row],[CPI numbers]]))</f>
        <v>522903.00508187467</v>
      </c>
      <c r="R3880" s="4">
        <f>IF(Movie[[#This Row],[budget]]=0,0,SUM((Movie[[#This Row],[gross]]-Movie[[#This Row],[budget]])/Movie[[#This Row],[budget]]))</f>
        <v>-0.94095879999999998</v>
      </c>
    </row>
    <row r="3881" spans="1:18" x14ac:dyDescent="0.3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 s="1">
        <v>40000000</v>
      </c>
      <c r="M3881" s="1">
        <v>141069860</v>
      </c>
      <c r="N3881" t="s">
        <v>180</v>
      </c>
      <c r="O3881">
        <v>114</v>
      </c>
      <c r="P3881">
        <f>VLOOKUP(D3881,CPI[],2,FALSE)</f>
        <v>177.1</v>
      </c>
      <c r="Q3881" s="5">
        <f>SUM(Movie[[#This Row],[gross]]*((VLOOKUP(2024,CPI[],2,FALSE))/Movie[[#This Row],[CPI numbers]]))</f>
        <v>249879249.47487298</v>
      </c>
      <c r="R3881" s="4">
        <f>IF(Movie[[#This Row],[budget]]=0,0,SUM((Movie[[#This Row],[gross]]-Movie[[#This Row],[budget]])/Movie[[#This Row],[budget]]))</f>
        <v>2.5267464999999998</v>
      </c>
    </row>
    <row r="3882" spans="1:18" x14ac:dyDescent="0.3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 s="1">
        <v>28000000</v>
      </c>
      <c r="M3882" s="1">
        <v>60780981</v>
      </c>
      <c r="N3882" t="s">
        <v>44</v>
      </c>
      <c r="O3882">
        <v>90</v>
      </c>
      <c r="P3882">
        <f>VLOOKUP(D3882,CPI[],2,FALSE)</f>
        <v>177.1</v>
      </c>
      <c r="Q3882" s="5">
        <f>SUM(Movie[[#This Row],[gross]]*((VLOOKUP(2024,CPI[],2,FALSE))/Movie[[#This Row],[CPI numbers]]))</f>
        <v>107662302.31338227</v>
      </c>
      <c r="R3882" s="4">
        <f>IF(Movie[[#This Row],[budget]]=0,0,SUM((Movie[[#This Row],[gross]]-Movie[[#This Row],[budget]])/Movie[[#This Row],[budget]]))</f>
        <v>1.1707493214285714</v>
      </c>
    </row>
    <row r="3883" spans="1:18" x14ac:dyDescent="0.3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 s="1">
        <v>93000000</v>
      </c>
      <c r="M3883" s="1">
        <v>368780809</v>
      </c>
      <c r="N3883" t="s">
        <v>61</v>
      </c>
      <c r="O3883">
        <v>92</v>
      </c>
      <c r="P3883">
        <f>VLOOKUP(D3883,CPI[],2,FALSE)</f>
        <v>177.1</v>
      </c>
      <c r="Q3883" s="5">
        <f>SUM(Movie[[#This Row],[gross]]*((VLOOKUP(2024,CPI[],2,FALSE))/Movie[[#This Row],[CPI numbers]]))</f>
        <v>653227215.03839636</v>
      </c>
      <c r="R3883" s="4">
        <f>IF(Movie[[#This Row],[budget]]=0,0,SUM((Movie[[#This Row],[gross]]-Movie[[#This Row],[budget]])/Movie[[#This Row],[budget]]))</f>
        <v>2.9653850430107527</v>
      </c>
    </row>
    <row r="3884" spans="1:18" x14ac:dyDescent="0.3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 s="1">
        <v>68000000</v>
      </c>
      <c r="M3884" s="1">
        <v>96976270</v>
      </c>
      <c r="N3884" t="s">
        <v>44</v>
      </c>
      <c r="O3884">
        <v>131</v>
      </c>
      <c r="P3884">
        <f>VLOOKUP(D3884,CPI[],2,FALSE)</f>
        <v>177.1</v>
      </c>
      <c r="Q3884" s="5">
        <f>SUM(Movie[[#This Row],[gross]]*((VLOOKUP(2024,CPI[],2,FALSE))/Movie[[#This Row],[CPI numbers]]))</f>
        <v>171775583.84528515</v>
      </c>
      <c r="R3884" s="4">
        <f>IF(Movie[[#This Row],[budget]]=0,0,SUM((Movie[[#This Row],[gross]]-Movie[[#This Row],[budget]])/Movie[[#This Row],[budget]]))</f>
        <v>0.4261216176470588</v>
      </c>
    </row>
    <row r="3885" spans="1:18" x14ac:dyDescent="0.3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 s="1">
        <v>19800000</v>
      </c>
      <c r="M3885" s="1">
        <v>87754044</v>
      </c>
      <c r="N3885" t="s">
        <v>11926</v>
      </c>
      <c r="O3885">
        <v>131</v>
      </c>
      <c r="P3885">
        <f>VLOOKUP(D3885,CPI[],2,FALSE)</f>
        <v>177.1</v>
      </c>
      <c r="Q3885" s="5">
        <f>SUM(Movie[[#This Row],[gross]]*((VLOOKUP(2024,CPI[],2,FALSE))/Movie[[#This Row],[CPI numbers]]))</f>
        <v>155440110.68774703</v>
      </c>
      <c r="R3885" s="4">
        <f>IF(Movie[[#This Row],[budget]]=0,0,SUM((Movie[[#This Row],[gross]]-Movie[[#This Row],[budget]])/Movie[[#This Row],[budget]]))</f>
        <v>3.4320224242424242</v>
      </c>
    </row>
    <row r="3886" spans="1:18" x14ac:dyDescent="0.3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 s="1">
        <v>102000000</v>
      </c>
      <c r="M3886" s="1">
        <v>147080413</v>
      </c>
      <c r="N3886" t="s">
        <v>11929</v>
      </c>
      <c r="O3886">
        <v>99</v>
      </c>
      <c r="P3886">
        <f>VLOOKUP(D3886,CPI[],2,FALSE)</f>
        <v>177.1</v>
      </c>
      <c r="Q3886" s="5">
        <f>SUM(Movie[[#This Row],[gross]]*((VLOOKUP(2024,CPI[],2,FALSE))/Movie[[#This Row],[CPI numbers]]))</f>
        <v>260525836.01411632</v>
      </c>
      <c r="R3886" s="4">
        <f>IF(Movie[[#This Row],[budget]]=0,0,SUM((Movie[[#This Row],[gross]]-Movie[[#This Row],[budget]])/Movie[[#This Row],[budget]]))</f>
        <v>0.44196483333333331</v>
      </c>
    </row>
    <row r="3887" spans="1:18" x14ac:dyDescent="0.3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 s="1">
        <v>10000000</v>
      </c>
      <c r="M3887" s="1">
        <v>59371303</v>
      </c>
      <c r="N3887" t="s">
        <v>80</v>
      </c>
      <c r="O3887">
        <v>90</v>
      </c>
      <c r="P3887">
        <f>VLOOKUP(D3887,CPI[],2,FALSE)</f>
        <v>177.1</v>
      </c>
      <c r="Q3887" s="5">
        <f>SUM(Movie[[#This Row],[gross]]*((VLOOKUP(2024,CPI[],2,FALSE))/Movie[[#This Row],[CPI numbers]]))</f>
        <v>105165317.62337662</v>
      </c>
      <c r="R3887" s="4">
        <f>IF(Movie[[#This Row],[budget]]=0,0,SUM((Movie[[#This Row],[gross]]-Movie[[#This Row],[budget]])/Movie[[#This Row],[budget]]))</f>
        <v>4.9371302999999997</v>
      </c>
    </row>
    <row r="3888" spans="1:18" x14ac:dyDescent="0.3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 s="1">
        <v>7640680</v>
      </c>
      <c r="N3888" t="s">
        <v>11936</v>
      </c>
      <c r="O3888">
        <v>128</v>
      </c>
      <c r="P3888">
        <f>VLOOKUP(D3888,CPI[],2,FALSE)</f>
        <v>177.1</v>
      </c>
      <c r="Q3888" s="5">
        <f>SUM(Movie[[#This Row],[gross]]*((VLOOKUP(2024,CPI[],2,FALSE))/Movie[[#This Row],[CPI numbers]]))</f>
        <v>13534055.990965556</v>
      </c>
      <c r="R3888" s="4">
        <f>IF(Movie[[#This Row],[budget]]=0,0,SUM((Movie[[#This Row],[gross]]-Movie[[#This Row],[budget]])/Movie[[#This Row],[budget]]))</f>
        <v>0</v>
      </c>
    </row>
    <row r="3889" spans="1:18" x14ac:dyDescent="0.3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 s="1">
        <v>32000000</v>
      </c>
      <c r="M3889" s="1">
        <v>44102389</v>
      </c>
      <c r="N3889" t="s">
        <v>44</v>
      </c>
      <c r="O3889">
        <v>106</v>
      </c>
      <c r="P3889">
        <f>VLOOKUP(D3889,CPI[],2,FALSE)</f>
        <v>177.1</v>
      </c>
      <c r="Q3889" s="5">
        <f>SUM(Movie[[#This Row],[gross]]*((VLOOKUP(2024,CPI[],2,FALSE))/Movie[[#This Row],[CPI numbers]]))</f>
        <v>78119251.435911924</v>
      </c>
      <c r="R3889" s="4">
        <f>IF(Movie[[#This Row],[budget]]=0,0,SUM((Movie[[#This Row],[gross]]-Movie[[#This Row],[budget]])/Movie[[#This Row],[budget]]))</f>
        <v>0.37819965625000002</v>
      </c>
    </row>
    <row r="3890" spans="1:18" x14ac:dyDescent="0.3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 s="1">
        <v>80000000</v>
      </c>
      <c r="M3890" s="1">
        <v>98376292</v>
      </c>
      <c r="N3890" t="s">
        <v>31</v>
      </c>
      <c r="O3890">
        <v>101</v>
      </c>
      <c r="P3890">
        <f>VLOOKUP(D3890,CPI[],2,FALSE)</f>
        <v>177.1</v>
      </c>
      <c r="Q3890" s="5">
        <f>SUM(Movie[[#This Row],[gross]]*((VLOOKUP(2024,CPI[],2,FALSE))/Movie[[#This Row],[CPI numbers]]))</f>
        <v>174255464.71146247</v>
      </c>
      <c r="R3890" s="4">
        <f>IF(Movie[[#This Row],[budget]]=0,0,SUM((Movie[[#This Row],[gross]]-Movie[[#This Row],[budget]])/Movie[[#This Row],[budget]]))</f>
        <v>0.22970365000000001</v>
      </c>
    </row>
    <row r="3891" spans="1:18" x14ac:dyDescent="0.3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 s="1">
        <v>42000000</v>
      </c>
      <c r="M3891" s="1">
        <v>35402320</v>
      </c>
      <c r="N3891" t="s">
        <v>118</v>
      </c>
      <c r="O3891">
        <v>116</v>
      </c>
      <c r="P3891">
        <f>VLOOKUP(D3891,CPI[],2,FALSE)</f>
        <v>177.1</v>
      </c>
      <c r="Q3891" s="5">
        <f>SUM(Movie[[#This Row],[gross]]*((VLOOKUP(2024,CPI[],2,FALSE))/Movie[[#This Row],[CPI numbers]]))</f>
        <v>62708683.139469229</v>
      </c>
      <c r="R3891" s="4">
        <f>IF(Movie[[#This Row],[budget]]=0,0,SUM((Movie[[#This Row],[gross]]-Movie[[#This Row],[budget]])/Movie[[#This Row],[budget]]))</f>
        <v>-0.15708761904761906</v>
      </c>
    </row>
    <row r="3892" spans="1:18" x14ac:dyDescent="0.3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 s="1">
        <v>4000000</v>
      </c>
      <c r="M3892" s="1">
        <v>45011434</v>
      </c>
      <c r="N3892" t="s">
        <v>11946</v>
      </c>
      <c r="O3892">
        <v>111</v>
      </c>
      <c r="P3892">
        <f>VLOOKUP(D3892,CPI[],2,FALSE)</f>
        <v>177.1</v>
      </c>
      <c r="Q3892" s="5">
        <f>SUM(Movie[[#This Row],[gross]]*((VLOOKUP(2024,CPI[],2,FALSE))/Movie[[#This Row],[CPI numbers]]))</f>
        <v>79729457.06267646</v>
      </c>
      <c r="R3892" s="4">
        <f>IF(Movie[[#This Row],[budget]]=0,0,SUM((Movie[[#This Row],[gross]]-Movie[[#This Row],[budget]])/Movie[[#This Row],[budget]]))</f>
        <v>10.2528585</v>
      </c>
    </row>
    <row r="3893" spans="1:18" x14ac:dyDescent="0.3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 s="1">
        <v>35000000</v>
      </c>
      <c r="M3893" s="1">
        <v>147934180</v>
      </c>
      <c r="N3893" t="s">
        <v>8987</v>
      </c>
      <c r="O3893">
        <v>88</v>
      </c>
      <c r="P3893">
        <f>VLOOKUP(D3893,CPI[],2,FALSE)</f>
        <v>177.1</v>
      </c>
      <c r="Q3893" s="5">
        <f>SUM(Movie[[#This Row],[gross]]*((VLOOKUP(2024,CPI[],2,FALSE))/Movie[[#This Row],[CPI numbers]]))</f>
        <v>262038126.85488427</v>
      </c>
      <c r="R3893" s="4">
        <f>IF(Movie[[#This Row],[budget]]=0,0,SUM((Movie[[#This Row],[gross]]-Movie[[#This Row],[budget]])/Movie[[#This Row],[budget]]))</f>
        <v>3.2266908571428572</v>
      </c>
    </row>
    <row r="3894" spans="1:18" x14ac:dyDescent="0.3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 s="1">
        <v>40000000</v>
      </c>
      <c r="M3894" s="1">
        <v>91753202</v>
      </c>
      <c r="N3894" t="s">
        <v>180</v>
      </c>
      <c r="O3894">
        <v>106</v>
      </c>
      <c r="P3894">
        <f>VLOOKUP(D3894,CPI[],2,FALSE)</f>
        <v>177.1</v>
      </c>
      <c r="Q3894" s="5">
        <f>SUM(Movie[[#This Row],[gross]]*((VLOOKUP(2024,CPI[],2,FALSE))/Movie[[#This Row],[CPI numbers]]))</f>
        <v>162523881.80350086</v>
      </c>
      <c r="R3894" s="4">
        <f>IF(Movie[[#This Row],[budget]]=0,0,SUM((Movie[[#This Row],[gross]]-Movie[[#This Row],[budget]])/Movie[[#This Row],[budget]]))</f>
        <v>1.29383005</v>
      </c>
    </row>
    <row r="3895" spans="1:18" x14ac:dyDescent="0.3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 s="1">
        <v>2672527</v>
      </c>
      <c r="N3895" t="s">
        <v>11954</v>
      </c>
      <c r="O3895">
        <v>119</v>
      </c>
      <c r="P3895">
        <f>VLOOKUP(D3895,CPI[],2,FALSE)</f>
        <v>177.1</v>
      </c>
      <c r="Q3895" s="5">
        <f>SUM(Movie[[#This Row],[gross]]*((VLOOKUP(2024,CPI[],2,FALSE))/Movie[[#This Row],[CPI numbers]]))</f>
        <v>4733888.875776398</v>
      </c>
      <c r="R3895" s="4">
        <f>IF(Movie[[#This Row],[budget]]=0,0,SUM((Movie[[#This Row],[gross]]-Movie[[#This Row],[budget]])/Movie[[#This Row],[budget]]))</f>
        <v>0</v>
      </c>
    </row>
    <row r="3896" spans="1:18" x14ac:dyDescent="0.3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 s="1">
        <v>704808</v>
      </c>
      <c r="N3896" t="s">
        <v>6855</v>
      </c>
      <c r="O3896">
        <v>108</v>
      </c>
      <c r="P3896">
        <f>VLOOKUP(D3896,CPI[],2,FALSE)</f>
        <v>177.1</v>
      </c>
      <c r="Q3896" s="5">
        <f>SUM(Movie[[#This Row],[gross]]*((VLOOKUP(2024,CPI[],2,FALSE))/Movie[[#This Row],[CPI numbers]]))</f>
        <v>1248437.4342179559</v>
      </c>
      <c r="R3896" s="4">
        <f>IF(Movie[[#This Row],[budget]]=0,0,SUM((Movie[[#This Row],[gross]]-Movie[[#This Row],[budget]])/Movie[[#This Row],[budget]]))</f>
        <v>0</v>
      </c>
    </row>
    <row r="3897" spans="1:18" x14ac:dyDescent="0.3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 s="1">
        <v>25000000</v>
      </c>
      <c r="M3897" s="1">
        <v>281995610</v>
      </c>
      <c r="N3897" t="s">
        <v>3744</v>
      </c>
      <c r="O3897">
        <v>97</v>
      </c>
      <c r="P3897">
        <f>VLOOKUP(D3897,CPI[],2,FALSE)</f>
        <v>177.1</v>
      </c>
      <c r="Q3897" s="5">
        <f>SUM(Movie[[#This Row],[gross]]*((VLOOKUP(2024,CPI[],2,FALSE))/Movie[[#This Row],[CPI numbers]]))</f>
        <v>499503234.65273857</v>
      </c>
      <c r="R3897" s="4">
        <f>IF(Movie[[#This Row],[budget]]=0,0,SUM((Movie[[#This Row],[gross]]-Movie[[#This Row],[budget]])/Movie[[#This Row],[budget]]))</f>
        <v>10.279824400000001</v>
      </c>
    </row>
    <row r="3898" spans="1:18" x14ac:dyDescent="0.3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 s="1">
        <v>22000000</v>
      </c>
      <c r="M3898" s="1">
        <v>97818139</v>
      </c>
      <c r="N3898" t="s">
        <v>2026</v>
      </c>
      <c r="O3898">
        <v>132</v>
      </c>
      <c r="P3898">
        <f>VLOOKUP(D3898,CPI[],2,FALSE)</f>
        <v>177.1</v>
      </c>
      <c r="Q3898" s="5">
        <f>SUM(Movie[[#This Row],[gross]]*((VLOOKUP(2024,CPI[],2,FALSE))/Movie[[#This Row],[CPI numbers]]))</f>
        <v>173266799.5725579</v>
      </c>
      <c r="R3898" s="4">
        <f>IF(Movie[[#This Row],[budget]]=0,0,SUM((Movie[[#This Row],[gross]]-Movie[[#This Row],[budget]])/Movie[[#This Row],[budget]]))</f>
        <v>3.4462790454545456</v>
      </c>
    </row>
    <row r="3899" spans="1:18" x14ac:dyDescent="0.3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 s="1">
        <v>72000000</v>
      </c>
      <c r="M3899" s="1">
        <v>27642707</v>
      </c>
      <c r="N3899" t="s">
        <v>9686</v>
      </c>
      <c r="O3899">
        <v>131</v>
      </c>
      <c r="P3899">
        <f>VLOOKUP(D3899,CPI[],2,FALSE)</f>
        <v>177.1</v>
      </c>
      <c r="Q3899" s="5">
        <f>SUM(Movie[[#This Row],[gross]]*((VLOOKUP(2024,CPI[],2,FALSE))/Movie[[#This Row],[CPI numbers]]))</f>
        <v>48963959.26538679</v>
      </c>
      <c r="R3899" s="4">
        <f>IF(Movie[[#This Row],[budget]]=0,0,SUM((Movie[[#This Row],[gross]]-Movie[[#This Row],[budget]])/Movie[[#This Row],[budget]]))</f>
        <v>-0.61607351388888887</v>
      </c>
    </row>
    <row r="3900" spans="1:18" x14ac:dyDescent="0.3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 s="1">
        <v>6766381</v>
      </c>
      <c r="N3900" t="s">
        <v>9176</v>
      </c>
      <c r="O3900">
        <v>131</v>
      </c>
      <c r="P3900">
        <f>VLOOKUP(D3900,CPI[],2,FALSE)</f>
        <v>177.1</v>
      </c>
      <c r="Q3900" s="5">
        <f>SUM(Movie[[#This Row],[gross]]*((VLOOKUP(2024,CPI[],2,FALSE))/Movie[[#This Row],[CPI numbers]]))</f>
        <v>11985396.497459063</v>
      </c>
      <c r="R3900" s="4">
        <f>IF(Movie[[#This Row],[budget]]=0,0,SUM((Movie[[#This Row],[gross]]-Movie[[#This Row],[budget]])/Movie[[#This Row],[budget]]))</f>
        <v>0</v>
      </c>
    </row>
    <row r="3901" spans="1:18" x14ac:dyDescent="0.3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 s="1">
        <v>115000000</v>
      </c>
      <c r="M3901" s="1">
        <v>143049560</v>
      </c>
      <c r="N3901" t="s">
        <v>61</v>
      </c>
      <c r="O3901">
        <v>126</v>
      </c>
      <c r="P3901">
        <f>VLOOKUP(D3901,CPI[],2,FALSE)</f>
        <v>177.1</v>
      </c>
      <c r="Q3901" s="5">
        <f>SUM(Movie[[#This Row],[gross]]*((VLOOKUP(2024,CPI[],2,FALSE))/Movie[[#This Row],[CPI numbers]]))</f>
        <v>253385923.04912481</v>
      </c>
      <c r="R3901" s="4">
        <f>IF(Movie[[#This Row],[budget]]=0,0,SUM((Movie[[#This Row],[gross]]-Movie[[#This Row],[budget]])/Movie[[#This Row],[budget]]))</f>
        <v>0.24390921739130436</v>
      </c>
    </row>
    <row r="3902" spans="1:18" x14ac:dyDescent="0.3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 s="1">
        <v>115000000</v>
      </c>
      <c r="M3902" s="1">
        <v>274703340</v>
      </c>
      <c r="N3902" t="s">
        <v>44</v>
      </c>
      <c r="O3902">
        <v>100</v>
      </c>
      <c r="P3902">
        <f>VLOOKUP(D3902,CPI[],2,FALSE)</f>
        <v>177.1</v>
      </c>
      <c r="Q3902" s="5">
        <f>SUM(Movie[[#This Row],[gross]]*((VLOOKUP(2024,CPI[],2,FALSE))/Movie[[#This Row],[CPI numbers]]))</f>
        <v>486586322.74421233</v>
      </c>
      <c r="R3902" s="4">
        <f>IF(Movie[[#This Row],[budget]]=0,0,SUM((Movie[[#This Row],[gross]]-Movie[[#This Row],[budget]])/Movie[[#This Row],[budget]]))</f>
        <v>1.3887246956521739</v>
      </c>
    </row>
    <row r="3903" spans="1:18" x14ac:dyDescent="0.3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 s="1">
        <v>30000000</v>
      </c>
      <c r="M3903" s="1">
        <v>287553595</v>
      </c>
      <c r="N3903" t="s">
        <v>11976</v>
      </c>
      <c r="O3903">
        <v>108</v>
      </c>
      <c r="P3903">
        <f>VLOOKUP(D3903,CPI[],2,FALSE)</f>
        <v>177.1</v>
      </c>
      <c r="Q3903" s="5">
        <f>SUM(Movie[[#This Row],[gross]]*((VLOOKUP(2024,CPI[],2,FALSE))/Movie[[#This Row],[CPI numbers]]))</f>
        <v>509348180.41501981</v>
      </c>
      <c r="R3903" s="4">
        <f>IF(Movie[[#This Row],[budget]]=0,0,SUM((Movie[[#This Row],[gross]]-Movie[[#This Row],[budget]])/Movie[[#This Row],[budget]]))</f>
        <v>8.5851198333333336</v>
      </c>
    </row>
    <row r="3904" spans="1:18" x14ac:dyDescent="0.3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 s="1">
        <v>11000000</v>
      </c>
      <c r="M3904" s="1">
        <v>17423030</v>
      </c>
      <c r="N3904" t="s">
        <v>9943</v>
      </c>
      <c r="O3904">
        <v>100</v>
      </c>
      <c r="P3904">
        <f>VLOOKUP(D3904,CPI[],2,FALSE)</f>
        <v>177.1</v>
      </c>
      <c r="Q3904" s="5">
        <f>SUM(Movie[[#This Row],[gross]]*((VLOOKUP(2024,CPI[],2,FALSE))/Movie[[#This Row],[CPI numbers]]))</f>
        <v>30861685.55053642</v>
      </c>
      <c r="R3904" s="4">
        <f>IF(Movie[[#This Row],[budget]]=0,0,SUM((Movie[[#This Row],[gross]]-Movie[[#This Row],[budget]])/Movie[[#This Row],[budget]]))</f>
        <v>0.58391181818181814</v>
      </c>
    </row>
    <row r="3905" spans="1:18" x14ac:dyDescent="0.3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 s="1">
        <v>60000000</v>
      </c>
      <c r="M3905" s="1">
        <v>105178561</v>
      </c>
      <c r="N3905" t="s">
        <v>44</v>
      </c>
      <c r="O3905">
        <v>104</v>
      </c>
      <c r="P3905">
        <f>VLOOKUP(D3905,CPI[],2,FALSE)</f>
        <v>177.1</v>
      </c>
      <c r="Q3905" s="5">
        <f>SUM(Movie[[#This Row],[gross]]*((VLOOKUP(2024,CPI[],2,FALSE))/Movie[[#This Row],[CPI numbers]]))</f>
        <v>186304430.18464145</v>
      </c>
      <c r="R3905" s="4">
        <f>IF(Movie[[#This Row],[budget]]=0,0,SUM((Movie[[#This Row],[gross]]-Movie[[#This Row],[budget]])/Movie[[#This Row],[budget]]))</f>
        <v>0.75297601666666669</v>
      </c>
    </row>
    <row r="3906" spans="1:18" x14ac:dyDescent="0.3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 s="1">
        <v>90000000</v>
      </c>
      <c r="M3906" s="1">
        <v>347325802</v>
      </c>
      <c r="N3906" t="s">
        <v>2026</v>
      </c>
      <c r="O3906">
        <v>90</v>
      </c>
      <c r="P3906">
        <f>VLOOKUP(D3906,CPI[],2,FALSE)</f>
        <v>177.1</v>
      </c>
      <c r="Q3906" s="5">
        <f>SUM(Movie[[#This Row],[gross]]*((VLOOKUP(2024,CPI[],2,FALSE))/Movie[[#This Row],[CPI numbers]]))</f>
        <v>615223625.56408811</v>
      </c>
      <c r="R3906" s="4">
        <f>IF(Movie[[#This Row],[budget]]=0,0,SUM((Movie[[#This Row],[gross]]-Movie[[#This Row],[budget]])/Movie[[#This Row],[budget]]))</f>
        <v>2.8591755777777776</v>
      </c>
    </row>
    <row r="3907" spans="1:18" x14ac:dyDescent="0.3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 s="1">
        <v>13000000</v>
      </c>
      <c r="M3907" s="1">
        <v>131706809</v>
      </c>
      <c r="N3907" t="s">
        <v>11985</v>
      </c>
      <c r="O3907">
        <v>112</v>
      </c>
      <c r="P3907">
        <f>VLOOKUP(D3907,CPI[],2,FALSE)</f>
        <v>177.1</v>
      </c>
      <c r="Q3907" s="5">
        <f>SUM(Movie[[#This Row],[gross]]*((VLOOKUP(2024,CPI[],2,FALSE))/Movie[[#This Row],[CPI numbers]]))</f>
        <v>233294330.79220781</v>
      </c>
      <c r="R3907" s="4">
        <f>IF(Movie[[#This Row],[budget]]=0,0,SUM((Movie[[#This Row],[gross]]-Movie[[#This Row],[budget]])/Movie[[#This Row],[budget]]))</f>
        <v>9.1312929999999994</v>
      </c>
    </row>
    <row r="3908" spans="1:18" x14ac:dyDescent="0.3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 s="1">
        <v>75000000</v>
      </c>
      <c r="M3908" s="1">
        <v>54249294</v>
      </c>
      <c r="N3908" t="s">
        <v>44</v>
      </c>
      <c r="O3908">
        <v>89</v>
      </c>
      <c r="P3908">
        <f>VLOOKUP(D3908,CPI[],2,FALSE)</f>
        <v>177.1</v>
      </c>
      <c r="Q3908" s="5">
        <f>SUM(Movie[[#This Row],[gross]]*((VLOOKUP(2024,CPI[],2,FALSE))/Movie[[#This Row],[CPI numbers]]))</f>
        <v>96092622.968944103</v>
      </c>
      <c r="R3908" s="4">
        <f>IF(Movie[[#This Row],[budget]]=0,0,SUM((Movie[[#This Row],[gross]]-Movie[[#This Row],[budget]])/Movie[[#This Row],[budget]]))</f>
        <v>-0.27667607999999999</v>
      </c>
    </row>
    <row r="3909" spans="1:18" x14ac:dyDescent="0.3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 s="1">
        <v>48000000</v>
      </c>
      <c r="M3909" s="1">
        <v>35743308</v>
      </c>
      <c r="N3909" t="s">
        <v>31</v>
      </c>
      <c r="O3909">
        <v>132</v>
      </c>
      <c r="P3909">
        <f>VLOOKUP(D3909,CPI[],2,FALSE)</f>
        <v>177.1</v>
      </c>
      <c r="Q3909" s="5">
        <f>SUM(Movie[[#This Row],[gross]]*((VLOOKUP(2024,CPI[],2,FALSE))/Movie[[#This Row],[CPI numbers]]))</f>
        <v>63312680.517221913</v>
      </c>
      <c r="R3909" s="4">
        <f>IF(Movie[[#This Row],[budget]]=0,0,SUM((Movie[[#This Row],[gross]]-Movie[[#This Row],[budget]])/Movie[[#This Row],[budget]]))</f>
        <v>-0.25534774999999998</v>
      </c>
    </row>
    <row r="3910" spans="1:18" x14ac:dyDescent="0.3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 s="1">
        <v>47000000</v>
      </c>
      <c r="M3910" s="1">
        <v>85191134</v>
      </c>
      <c r="N3910" t="s">
        <v>11855</v>
      </c>
      <c r="O3910">
        <v>84</v>
      </c>
      <c r="P3910">
        <f>VLOOKUP(D3910,CPI[],2,FALSE)</f>
        <v>177.1</v>
      </c>
      <c r="Q3910" s="5">
        <f>SUM(Movie[[#This Row],[gross]]*((VLOOKUP(2024,CPI[],2,FALSE))/Movie[[#This Row],[CPI numbers]]))</f>
        <v>150900388.11857709</v>
      </c>
      <c r="R3910" s="4">
        <f>IF(Movie[[#This Row],[budget]]=0,0,SUM((Movie[[#This Row],[gross]]-Movie[[#This Row],[budget]])/Movie[[#This Row],[budget]]))</f>
        <v>0.81257731914893616</v>
      </c>
    </row>
    <row r="3911" spans="1:18" x14ac:dyDescent="0.3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 s="1">
        <v>20000000</v>
      </c>
      <c r="M3911" s="1">
        <v>31283740</v>
      </c>
      <c r="N3911" t="s">
        <v>8010</v>
      </c>
      <c r="O3911">
        <v>93</v>
      </c>
      <c r="P3911">
        <f>VLOOKUP(D3911,CPI[],2,FALSE)</f>
        <v>177.1</v>
      </c>
      <c r="Q3911" s="5">
        <f>SUM(Movie[[#This Row],[gross]]*((VLOOKUP(2024,CPI[],2,FALSE))/Movie[[#This Row],[CPI numbers]]))</f>
        <v>55413377.967250146</v>
      </c>
      <c r="R3911" s="4">
        <f>IF(Movie[[#This Row],[budget]]=0,0,SUM((Movie[[#This Row],[gross]]-Movie[[#This Row],[budget]])/Movie[[#This Row],[budget]]))</f>
        <v>0.56418699999999999</v>
      </c>
    </row>
    <row r="3912" spans="1:18" x14ac:dyDescent="0.3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 s="1">
        <v>23000000</v>
      </c>
      <c r="M3912" s="1">
        <v>36642838</v>
      </c>
      <c r="N3912" t="s">
        <v>8625</v>
      </c>
      <c r="O3912">
        <v>97</v>
      </c>
      <c r="P3912">
        <f>VLOOKUP(D3912,CPI[],2,FALSE)</f>
        <v>177.1</v>
      </c>
      <c r="Q3912" s="5">
        <f>SUM(Movie[[#This Row],[gross]]*((VLOOKUP(2024,CPI[],2,FALSE))/Movie[[#This Row],[CPI numbers]]))</f>
        <v>64906032.07566347</v>
      </c>
      <c r="R3912" s="4">
        <f>IF(Movie[[#This Row],[budget]]=0,0,SUM((Movie[[#This Row],[gross]]-Movie[[#This Row],[budget]])/Movie[[#This Row],[budget]]))</f>
        <v>0.59316686956521736</v>
      </c>
    </row>
    <row r="3913" spans="1:18" x14ac:dyDescent="0.3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 s="1">
        <v>62000000</v>
      </c>
      <c r="M3913" s="1">
        <v>18720175</v>
      </c>
      <c r="N3913" t="s">
        <v>10705</v>
      </c>
      <c r="O3913">
        <v>125</v>
      </c>
      <c r="P3913">
        <f>VLOOKUP(D3913,CPI[],2,FALSE)</f>
        <v>177.1</v>
      </c>
      <c r="Q3913" s="5">
        <f>SUM(Movie[[#This Row],[gross]]*((VLOOKUP(2024,CPI[],2,FALSE))/Movie[[#This Row],[CPI numbers]]))</f>
        <v>33159338.777526822</v>
      </c>
      <c r="R3913" s="4">
        <f>IF(Movie[[#This Row],[budget]]=0,0,SUM((Movie[[#This Row],[gross]]-Movie[[#This Row],[budget]])/Movie[[#This Row],[budget]]))</f>
        <v>-0.6980616935483871</v>
      </c>
    </row>
    <row r="3914" spans="1:18" x14ac:dyDescent="0.3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 s="1">
        <v>68000000</v>
      </c>
      <c r="M3914" s="1">
        <v>114252154</v>
      </c>
      <c r="N3914" t="s">
        <v>44</v>
      </c>
      <c r="O3914">
        <v>124</v>
      </c>
      <c r="P3914">
        <f>VLOOKUP(D3914,CPI[],2,FALSE)</f>
        <v>177.1</v>
      </c>
      <c r="Q3914" s="5">
        <f>SUM(Movie[[#This Row],[gross]]*((VLOOKUP(2024,CPI[],2,FALSE))/Movie[[#This Row],[CPI numbers]]))</f>
        <v>202376627.38452852</v>
      </c>
      <c r="R3914" s="4">
        <f>IF(Movie[[#This Row],[budget]]=0,0,SUM((Movie[[#This Row],[gross]]-Movie[[#This Row],[budget]])/Movie[[#This Row],[budget]]))</f>
        <v>0.68017873529411765</v>
      </c>
    </row>
    <row r="3915" spans="1:18" x14ac:dyDescent="0.3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 s="1">
        <v>11000000</v>
      </c>
      <c r="M3915" s="1">
        <v>17077882</v>
      </c>
      <c r="N3915" t="s">
        <v>2026</v>
      </c>
      <c r="O3915">
        <v>92</v>
      </c>
      <c r="P3915">
        <f>VLOOKUP(D3915,CPI[],2,FALSE)</f>
        <v>177.1</v>
      </c>
      <c r="Q3915" s="5">
        <f>SUM(Movie[[#This Row],[gross]]*((VLOOKUP(2024,CPI[],2,FALSE))/Movie[[#This Row],[CPI numbers]]))</f>
        <v>30250319.499717675</v>
      </c>
      <c r="R3915" s="4">
        <f>IF(Movie[[#This Row],[budget]]=0,0,SUM((Movie[[#This Row],[gross]]-Movie[[#This Row],[budget]])/Movie[[#This Row],[budget]]))</f>
        <v>0.55253472727272723</v>
      </c>
    </row>
    <row r="3916" spans="1:18" x14ac:dyDescent="0.3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 s="1">
        <v>22000000</v>
      </c>
      <c r="M3916" s="1">
        <v>33788161</v>
      </c>
      <c r="N3916" t="s">
        <v>8987</v>
      </c>
      <c r="O3916">
        <v>104</v>
      </c>
      <c r="P3916">
        <f>VLOOKUP(D3916,CPI[],2,FALSE)</f>
        <v>177.1</v>
      </c>
      <c r="Q3916" s="5">
        <f>SUM(Movie[[#This Row],[gross]]*((VLOOKUP(2024,CPI[],2,FALSE))/Movie[[#This Row],[CPI numbers]]))</f>
        <v>59849498.055900626</v>
      </c>
      <c r="R3916" s="4">
        <f>IF(Movie[[#This Row],[budget]]=0,0,SUM((Movie[[#This Row],[gross]]-Movie[[#This Row],[budget]])/Movie[[#This Row],[budget]]))</f>
        <v>0.53582549999999995</v>
      </c>
    </row>
    <row r="3917" spans="1:18" x14ac:dyDescent="0.3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 s="1">
        <v>57000000</v>
      </c>
      <c r="M3917" s="1">
        <v>147845033</v>
      </c>
      <c r="N3917" t="s">
        <v>9686</v>
      </c>
      <c r="O3917">
        <v>123</v>
      </c>
      <c r="P3917">
        <f>VLOOKUP(D3917,CPI[],2,FALSE)</f>
        <v>177.1</v>
      </c>
      <c r="Q3917" s="5">
        <f>SUM(Movie[[#This Row],[gross]]*((VLOOKUP(2024,CPI[],2,FALSE))/Movie[[#This Row],[CPI numbers]]))</f>
        <v>261880219.37944666</v>
      </c>
      <c r="R3917" s="4">
        <f>IF(Movie[[#This Row],[budget]]=0,0,SUM((Movie[[#This Row],[gross]]-Movie[[#This Row],[budget]])/Movie[[#This Row],[budget]]))</f>
        <v>1.5937725087719299</v>
      </c>
    </row>
    <row r="3918" spans="1:18" x14ac:dyDescent="0.3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 s="1">
        <v>35000000</v>
      </c>
      <c r="M3918" s="1">
        <v>74558115</v>
      </c>
      <c r="N3918" t="s">
        <v>180</v>
      </c>
      <c r="O3918">
        <v>122</v>
      </c>
      <c r="P3918">
        <f>VLOOKUP(D3918,CPI[],2,FALSE)</f>
        <v>177.1</v>
      </c>
      <c r="Q3918" s="5">
        <f>SUM(Movie[[#This Row],[gross]]*((VLOOKUP(2024,CPI[],2,FALSE))/Movie[[#This Row],[CPI numbers]]))</f>
        <v>132065955.25409374</v>
      </c>
      <c r="R3918" s="4">
        <f>IF(Movie[[#This Row],[budget]]=0,0,SUM((Movie[[#This Row],[gross]]-Movie[[#This Row],[budget]])/Movie[[#This Row],[budget]]))</f>
        <v>1.1302318571428571</v>
      </c>
    </row>
    <row r="3919" spans="1:18" x14ac:dyDescent="0.3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 s="1">
        <v>21150000</v>
      </c>
      <c r="M3919" s="1">
        <v>39438674</v>
      </c>
      <c r="N3919" t="s">
        <v>12017</v>
      </c>
      <c r="O3919">
        <v>95</v>
      </c>
      <c r="P3919">
        <f>VLOOKUP(D3919,CPI[],2,FALSE)</f>
        <v>177.1</v>
      </c>
      <c r="Q3919" s="5">
        <f>SUM(Movie[[#This Row],[gross]]*((VLOOKUP(2024,CPI[],2,FALSE))/Movie[[#This Row],[CPI numbers]]))</f>
        <v>69858340.111801252</v>
      </c>
      <c r="R3919" s="4">
        <f>IF(Movie[[#This Row],[budget]]=0,0,SUM((Movie[[#This Row],[gross]]-Movie[[#This Row],[budget]])/Movie[[#This Row],[budget]]))</f>
        <v>0.86471271867612298</v>
      </c>
    </row>
    <row r="3920" spans="1:18" x14ac:dyDescent="0.3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 s="1">
        <v>39000000</v>
      </c>
      <c r="M3920" s="1">
        <v>28510652</v>
      </c>
      <c r="N3920" t="s">
        <v>4531</v>
      </c>
      <c r="O3920">
        <v>109</v>
      </c>
      <c r="P3920">
        <f>VLOOKUP(D3920,CPI[],2,FALSE)</f>
        <v>177.1</v>
      </c>
      <c r="Q3920" s="5">
        <f>SUM(Movie[[#This Row],[gross]]*((VLOOKUP(2024,CPI[],2,FALSE))/Movie[[#This Row],[CPI numbers]]))</f>
        <v>50501363.819311127</v>
      </c>
      <c r="R3920" s="4">
        <f>IF(Movie[[#This Row],[budget]]=0,0,SUM((Movie[[#This Row],[gross]]-Movie[[#This Row],[budget]])/Movie[[#This Row],[budget]]))</f>
        <v>-0.26895764102564101</v>
      </c>
    </row>
    <row r="3921" spans="1:18" x14ac:dyDescent="0.3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 s="1">
        <v>28000000</v>
      </c>
      <c r="M3921" s="1">
        <v>77516304</v>
      </c>
      <c r="N3921" t="s">
        <v>3744</v>
      </c>
      <c r="O3921">
        <v>90</v>
      </c>
      <c r="P3921">
        <f>VLOOKUP(D3921,CPI[],2,FALSE)</f>
        <v>177.1</v>
      </c>
      <c r="Q3921" s="5">
        <f>SUM(Movie[[#This Row],[gross]]*((VLOOKUP(2024,CPI[],2,FALSE))/Movie[[#This Row],[CPI numbers]]))</f>
        <v>137305841.69847545</v>
      </c>
      <c r="R3921" s="4">
        <f>IF(Movie[[#This Row],[budget]]=0,0,SUM((Movie[[#This Row],[gross]]-Movie[[#This Row],[budget]])/Movie[[#This Row],[budget]]))</f>
        <v>1.7684394285714287</v>
      </c>
    </row>
    <row r="3922" spans="1:18" x14ac:dyDescent="0.3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 s="1">
        <v>29000000</v>
      </c>
      <c r="M3922" s="1">
        <v>70752904</v>
      </c>
      <c r="N3922" t="s">
        <v>12025</v>
      </c>
      <c r="O3922">
        <v>142</v>
      </c>
      <c r="P3922">
        <f>VLOOKUP(D3922,CPI[],2,FALSE)</f>
        <v>177.1</v>
      </c>
      <c r="Q3922" s="5">
        <f>SUM(Movie[[#This Row],[gross]]*((VLOOKUP(2024,CPI[],2,FALSE))/Movie[[#This Row],[CPI numbers]]))</f>
        <v>125325725.49294184</v>
      </c>
      <c r="R3922" s="4">
        <f>IF(Movie[[#This Row],[budget]]=0,0,SUM((Movie[[#This Row],[gross]]-Movie[[#This Row],[budget]])/Movie[[#This Row],[budget]]))</f>
        <v>1.4397553103448275</v>
      </c>
    </row>
    <row r="3923" spans="1:18" x14ac:dyDescent="0.3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 s="1">
        <v>35000000</v>
      </c>
      <c r="M3923" s="1">
        <v>29419291</v>
      </c>
      <c r="N3923" t="s">
        <v>4531</v>
      </c>
      <c r="O3923">
        <v>124</v>
      </c>
      <c r="P3923">
        <f>VLOOKUP(D3923,CPI[],2,FALSE)</f>
        <v>177.1</v>
      </c>
      <c r="Q3923" s="5">
        <f>SUM(Movie[[#This Row],[gross]]*((VLOOKUP(2024,CPI[],2,FALSE))/Movie[[#This Row],[CPI numbers]]))</f>
        <v>52110850.291925468</v>
      </c>
      <c r="R3923" s="4">
        <f>IF(Movie[[#This Row],[budget]]=0,0,SUM((Movie[[#This Row],[gross]]-Movie[[#This Row],[budget]])/Movie[[#This Row],[budget]]))</f>
        <v>-0.15944882857142856</v>
      </c>
    </row>
    <row r="3924" spans="1:18" x14ac:dyDescent="0.3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 s="1">
        <v>35000000</v>
      </c>
      <c r="M3924" s="1">
        <v>13678913</v>
      </c>
      <c r="N3924" t="s">
        <v>4531</v>
      </c>
      <c r="O3924">
        <v>94</v>
      </c>
      <c r="P3924">
        <f>VLOOKUP(D3924,CPI[],2,FALSE)</f>
        <v>177.1</v>
      </c>
      <c r="Q3924" s="5">
        <f>SUM(Movie[[#This Row],[gross]]*((VLOOKUP(2024,CPI[],2,FALSE))/Movie[[#This Row],[CPI numbers]]))</f>
        <v>24229672.547148503</v>
      </c>
      <c r="R3924" s="4">
        <f>IF(Movie[[#This Row],[budget]]=0,0,SUM((Movie[[#This Row],[gross]]-Movie[[#This Row],[budget]])/Movie[[#This Row],[budget]]))</f>
        <v>-0.60917391428571432</v>
      </c>
    </row>
    <row r="3925" spans="1:18" x14ac:dyDescent="0.3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 s="1">
        <v>28000000</v>
      </c>
      <c r="M3925" s="1">
        <v>14010832</v>
      </c>
      <c r="N3925" t="s">
        <v>10875</v>
      </c>
      <c r="O3925">
        <v>98</v>
      </c>
      <c r="P3925">
        <f>VLOOKUP(D3925,CPI[],2,FALSE)</f>
        <v>177.1</v>
      </c>
      <c r="Q3925" s="5">
        <f>SUM(Movie[[#This Row],[gross]]*((VLOOKUP(2024,CPI[],2,FALSE))/Movie[[#This Row],[CPI numbers]]))</f>
        <v>24817605.863354038</v>
      </c>
      <c r="R3925" s="4">
        <f>IF(Movie[[#This Row],[budget]]=0,0,SUM((Movie[[#This Row],[gross]]-Movie[[#This Row],[budget]])/Movie[[#This Row],[budget]]))</f>
        <v>-0.49961314285714287</v>
      </c>
    </row>
    <row r="3926" spans="1:18" x14ac:dyDescent="0.3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 s="1">
        <v>20000000</v>
      </c>
      <c r="M3926" s="1">
        <v>18916623</v>
      </c>
      <c r="N3926" t="s">
        <v>8435</v>
      </c>
      <c r="O3926">
        <v>116</v>
      </c>
      <c r="P3926">
        <f>VLOOKUP(D3926,CPI[],2,FALSE)</f>
        <v>177.1</v>
      </c>
      <c r="Q3926" s="5">
        <f>SUM(Movie[[#This Row],[gross]]*((VLOOKUP(2024,CPI[],2,FALSE))/Movie[[#This Row],[CPI numbers]]))</f>
        <v>33507310.192546584</v>
      </c>
      <c r="R3926" s="4">
        <f>IF(Movie[[#This Row],[budget]]=0,0,SUM((Movie[[#This Row],[gross]]-Movie[[#This Row],[budget]])/Movie[[#This Row],[budget]]))</f>
        <v>-5.4168849999999998E-2</v>
      </c>
    </row>
    <row r="3927" spans="1:18" x14ac:dyDescent="0.3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 s="1">
        <v>57000000</v>
      </c>
      <c r="M3927" s="1">
        <v>19334145</v>
      </c>
      <c r="N3927" t="s">
        <v>23</v>
      </c>
      <c r="O3927">
        <v>105</v>
      </c>
      <c r="P3927">
        <f>VLOOKUP(D3927,CPI[],2,FALSE)</f>
        <v>177.1</v>
      </c>
      <c r="Q3927" s="5">
        <f>SUM(Movie[[#This Row],[gross]]*((VLOOKUP(2024,CPI[],2,FALSE))/Movie[[#This Row],[CPI numbers]]))</f>
        <v>34246873.441558443</v>
      </c>
      <c r="R3927" s="4">
        <f>IF(Movie[[#This Row],[budget]]=0,0,SUM((Movie[[#This Row],[gross]]-Movie[[#This Row],[budget]])/Movie[[#This Row],[budget]]))</f>
        <v>-0.66080447368421058</v>
      </c>
    </row>
    <row r="3928" spans="1:18" x14ac:dyDescent="0.3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 s="1">
        <v>70000000</v>
      </c>
      <c r="M3928" s="1">
        <v>14026418</v>
      </c>
      <c r="N3928" t="s">
        <v>23</v>
      </c>
      <c r="O3928">
        <v>95</v>
      </c>
      <c r="P3928">
        <f>VLOOKUP(D3928,CPI[],2,FALSE)</f>
        <v>177.1</v>
      </c>
      <c r="Q3928" s="5">
        <f>SUM(Movie[[#This Row],[gross]]*((VLOOKUP(2024,CPI[],2,FALSE))/Movie[[#This Row],[CPI numbers]]))</f>
        <v>24845213.588932808</v>
      </c>
      <c r="R3928" s="4">
        <f>IF(Movie[[#This Row],[budget]]=0,0,SUM((Movie[[#This Row],[gross]]-Movie[[#This Row],[budget]])/Movie[[#This Row],[budget]]))</f>
        <v>-0.79962259999999996</v>
      </c>
    </row>
    <row r="3929" spans="1:18" x14ac:dyDescent="0.3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 s="1">
        <v>765705</v>
      </c>
      <c r="N3929" t="s">
        <v>11703</v>
      </c>
      <c r="O3929">
        <v>86</v>
      </c>
      <c r="P3929">
        <f>VLOOKUP(D3929,CPI[],2,FALSE)</f>
        <v>177.1</v>
      </c>
      <c r="Q3929" s="5">
        <f>SUM(Movie[[#This Row],[gross]]*((VLOOKUP(2024,CPI[],2,FALSE))/Movie[[#This Row],[CPI numbers]]))</f>
        <v>1356305.2428006777</v>
      </c>
      <c r="R3929" s="4">
        <f>IF(Movie[[#This Row],[budget]]=0,0,SUM((Movie[[#This Row],[gross]]-Movie[[#This Row],[budget]])/Movie[[#This Row],[budget]]))</f>
        <v>0</v>
      </c>
    </row>
    <row r="3930" spans="1:18" x14ac:dyDescent="0.3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 s="1">
        <v>22000000</v>
      </c>
      <c r="M3930" s="1">
        <v>26086706</v>
      </c>
      <c r="N3930" t="s">
        <v>31</v>
      </c>
      <c r="O3930">
        <v>90</v>
      </c>
      <c r="P3930">
        <f>VLOOKUP(D3930,CPI[],2,FALSE)</f>
        <v>177.1</v>
      </c>
      <c r="Q3930" s="5">
        <f>SUM(Movie[[#This Row],[gross]]*((VLOOKUP(2024,CPI[],2,FALSE))/Movie[[#This Row],[CPI numbers]]))</f>
        <v>46207790.356860533</v>
      </c>
      <c r="R3930" s="4">
        <f>IF(Movie[[#This Row],[budget]]=0,0,SUM((Movie[[#This Row],[gross]]-Movie[[#This Row],[budget]])/Movie[[#This Row],[budget]]))</f>
        <v>0.18575936363636364</v>
      </c>
    </row>
    <row r="3931" spans="1:18" x14ac:dyDescent="0.3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 s="1">
        <v>30000000</v>
      </c>
      <c r="M3931" s="1">
        <v>23619609</v>
      </c>
      <c r="N3931" t="s">
        <v>31</v>
      </c>
      <c r="O3931">
        <v>106</v>
      </c>
      <c r="P3931">
        <f>VLOOKUP(D3931,CPI[],2,FALSE)</f>
        <v>177.1</v>
      </c>
      <c r="Q3931" s="5">
        <f>SUM(Movie[[#This Row],[gross]]*((VLOOKUP(2024,CPI[],2,FALSE))/Movie[[#This Row],[CPI numbers]]))</f>
        <v>41837782.853190288</v>
      </c>
      <c r="R3931" s="4">
        <f>IF(Movie[[#This Row],[budget]]=0,0,SUM((Movie[[#This Row],[gross]]-Movie[[#This Row],[budget]])/Movie[[#This Row],[budget]]))</f>
        <v>-0.2126797</v>
      </c>
    </row>
    <row r="3932" spans="1:18" x14ac:dyDescent="0.3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 s="1">
        <v>35000000</v>
      </c>
      <c r="M3932" s="1">
        <v>94728529</v>
      </c>
      <c r="N3932" t="s">
        <v>31</v>
      </c>
      <c r="O3932">
        <v>103</v>
      </c>
      <c r="P3932">
        <f>VLOOKUP(D3932,CPI[],2,FALSE)</f>
        <v>177.1</v>
      </c>
      <c r="Q3932" s="5">
        <f>SUM(Movie[[#This Row],[gross]]*((VLOOKUP(2024,CPI[],2,FALSE))/Movie[[#This Row],[CPI numbers]]))</f>
        <v>167794125.05533597</v>
      </c>
      <c r="R3932" s="4">
        <f>IF(Movie[[#This Row],[budget]]=0,0,SUM((Movie[[#This Row],[gross]]-Movie[[#This Row],[budget]])/Movie[[#This Row],[budget]]))</f>
        <v>1.7065294</v>
      </c>
    </row>
    <row r="3933" spans="1:18" x14ac:dyDescent="0.3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 s="1">
        <v>35000000</v>
      </c>
      <c r="M3933" s="1">
        <v>57756408</v>
      </c>
      <c r="N3933" t="s">
        <v>5183</v>
      </c>
      <c r="O3933">
        <v>123</v>
      </c>
      <c r="P3933">
        <f>VLOOKUP(D3933,CPI[],2,FALSE)</f>
        <v>177.1</v>
      </c>
      <c r="Q3933" s="5">
        <f>SUM(Movie[[#This Row],[gross]]*((VLOOKUP(2024,CPI[],2,FALSE))/Movie[[#This Row],[CPI numbers]]))</f>
        <v>102304828.85149634</v>
      </c>
      <c r="R3933" s="4">
        <f>IF(Movie[[#This Row],[budget]]=0,0,SUM((Movie[[#This Row],[gross]]-Movie[[#This Row],[budget]])/Movie[[#This Row],[budget]]))</f>
        <v>0.65018308571428574</v>
      </c>
    </row>
    <row r="3934" spans="1:18" x14ac:dyDescent="0.3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 s="1">
        <v>1500000</v>
      </c>
      <c r="M3934" s="1">
        <v>1612259</v>
      </c>
      <c r="N3934" t="s">
        <v>11926</v>
      </c>
      <c r="O3934">
        <v>97</v>
      </c>
      <c r="P3934">
        <f>VLOOKUP(D3934,CPI[],2,FALSE)</f>
        <v>177.1</v>
      </c>
      <c r="Q3934" s="5">
        <f>SUM(Movie[[#This Row],[gross]]*((VLOOKUP(2024,CPI[],2,FALSE))/Movie[[#This Row],[CPI numbers]]))</f>
        <v>2855819.5838509318</v>
      </c>
      <c r="R3934" s="4">
        <f>IF(Movie[[#This Row],[budget]]=0,0,SUM((Movie[[#This Row],[gross]]-Movie[[#This Row],[budget]])/Movie[[#This Row],[budget]]))</f>
        <v>7.4839333333333327E-2</v>
      </c>
    </row>
    <row r="3935" spans="1:18" x14ac:dyDescent="0.3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 s="1">
        <v>24000000</v>
      </c>
      <c r="M3935" s="1">
        <v>14782676</v>
      </c>
      <c r="N3935" t="s">
        <v>2092</v>
      </c>
      <c r="O3935">
        <v>89</v>
      </c>
      <c r="P3935">
        <f>VLOOKUP(D3935,CPI[],2,FALSE)</f>
        <v>177.1</v>
      </c>
      <c r="Q3935" s="5">
        <f>SUM(Movie[[#This Row],[gross]]*((VLOOKUP(2024,CPI[],2,FALSE))/Movie[[#This Row],[CPI numbers]]))</f>
        <v>26184785.212874085</v>
      </c>
      <c r="R3935" s="4">
        <f>IF(Movie[[#This Row],[budget]]=0,0,SUM((Movie[[#This Row],[gross]]-Movie[[#This Row],[budget]])/Movie[[#This Row],[budget]]))</f>
        <v>-0.38405516666666667</v>
      </c>
    </row>
    <row r="3936" spans="1:18" x14ac:dyDescent="0.3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 s="1">
        <v>6000000</v>
      </c>
      <c r="M3936" s="1">
        <v>3645107</v>
      </c>
      <c r="N3936" t="s">
        <v>12052</v>
      </c>
      <c r="O3936">
        <v>95</v>
      </c>
      <c r="P3936">
        <f>VLOOKUP(D3936,CPI[],2,FALSE)</f>
        <v>177.1</v>
      </c>
      <c r="Q3936" s="5">
        <f>SUM(Movie[[#This Row],[gross]]*((VLOOKUP(2024,CPI[],2,FALSE))/Movie[[#This Row],[CPI numbers]]))</f>
        <v>6456635.0417843033</v>
      </c>
      <c r="R3936" s="4">
        <f>IF(Movie[[#This Row],[budget]]=0,0,SUM((Movie[[#This Row],[gross]]-Movie[[#This Row],[budget]])/Movie[[#This Row],[budget]]))</f>
        <v>-0.39248216666666669</v>
      </c>
    </row>
    <row r="3937" spans="1:18" x14ac:dyDescent="0.3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 s="1">
        <v>16000000</v>
      </c>
      <c r="M3937" s="1">
        <v>29381649</v>
      </c>
      <c r="N3937" t="s">
        <v>31</v>
      </c>
      <c r="O3937">
        <v>130</v>
      </c>
      <c r="P3937">
        <f>VLOOKUP(D3937,CPI[],2,FALSE)</f>
        <v>177.1</v>
      </c>
      <c r="Q3937" s="5">
        <f>SUM(Movie[[#This Row],[gross]]*((VLOOKUP(2024,CPI[],2,FALSE))/Movie[[#This Row],[CPI numbers]]))</f>
        <v>52044174.428571433</v>
      </c>
      <c r="R3937" s="4">
        <f>IF(Movie[[#This Row],[budget]]=0,0,SUM((Movie[[#This Row],[gross]]-Movie[[#This Row],[budget]])/Movie[[#This Row],[budget]]))</f>
        <v>0.83635306249999997</v>
      </c>
    </row>
    <row r="3938" spans="1:18" x14ac:dyDescent="0.3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 s="1">
        <v>68000000</v>
      </c>
      <c r="M3938" s="1">
        <v>65001485</v>
      </c>
      <c r="N3938" t="s">
        <v>12058</v>
      </c>
      <c r="O3938">
        <v>120</v>
      </c>
      <c r="P3938">
        <f>VLOOKUP(D3938,CPI[],2,FALSE)</f>
        <v>177.1</v>
      </c>
      <c r="Q3938" s="5">
        <f>SUM(Movie[[#This Row],[gross]]*((VLOOKUP(2024,CPI[],2,FALSE))/Movie[[#This Row],[CPI numbers]]))</f>
        <v>115138147.0609825</v>
      </c>
      <c r="R3938" s="4">
        <f>IF(Movie[[#This Row],[budget]]=0,0,SUM((Movie[[#This Row],[gross]]-Movie[[#This Row],[budget]])/Movie[[#This Row],[budget]]))</f>
        <v>-4.4095808823529412E-2</v>
      </c>
    </row>
    <row r="3939" spans="1:18" x14ac:dyDescent="0.3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 s="1">
        <v>14000000</v>
      </c>
      <c r="M3939" s="1">
        <v>14343028</v>
      </c>
      <c r="N3939" t="s">
        <v>8625</v>
      </c>
      <c r="O3939">
        <v>87</v>
      </c>
      <c r="P3939">
        <f>VLOOKUP(D3939,CPI[],2,FALSE)</f>
        <v>177.1</v>
      </c>
      <c r="Q3939" s="5">
        <f>SUM(Movie[[#This Row],[gross]]*((VLOOKUP(2024,CPI[],2,FALSE))/Movie[[#This Row],[CPI numbers]]))</f>
        <v>25406029.833992098</v>
      </c>
      <c r="R3939" s="4">
        <f>IF(Movie[[#This Row],[budget]]=0,0,SUM((Movie[[#This Row],[gross]]-Movie[[#This Row],[budget]])/Movie[[#This Row],[budget]]))</f>
        <v>2.4501999999999999E-2</v>
      </c>
    </row>
    <row r="3940" spans="1:18" x14ac:dyDescent="0.3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 s="1">
        <v>318451</v>
      </c>
      <c r="N3940" t="s">
        <v>12063</v>
      </c>
      <c r="O3940">
        <v>119</v>
      </c>
      <c r="P3940">
        <f>VLOOKUP(D3940,CPI[],2,FALSE)</f>
        <v>177.1</v>
      </c>
      <c r="Q3940" s="5">
        <f>SUM(Movie[[#This Row],[gross]]*((VLOOKUP(2024,CPI[],2,FALSE))/Movie[[#This Row],[CPI numbers]]))</f>
        <v>564077.23715415027</v>
      </c>
      <c r="R3940" s="4">
        <f>IF(Movie[[#This Row],[budget]]=0,0,SUM((Movie[[#This Row],[gross]]-Movie[[#This Row],[budget]])/Movie[[#This Row],[budget]]))</f>
        <v>0</v>
      </c>
    </row>
    <row r="3941" spans="1:18" x14ac:dyDescent="0.3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 s="1">
        <v>40000000</v>
      </c>
      <c r="M3941" s="1">
        <v>65754228</v>
      </c>
      <c r="N3941" t="s">
        <v>23</v>
      </c>
      <c r="O3941">
        <v>119</v>
      </c>
      <c r="P3941">
        <f>VLOOKUP(D3941,CPI[],2,FALSE)</f>
        <v>177.1</v>
      </c>
      <c r="Q3941" s="5">
        <f>SUM(Movie[[#This Row],[gross]]*((VLOOKUP(2024,CPI[],2,FALSE))/Movie[[#This Row],[CPI numbers]]))</f>
        <v>116471492.51044609</v>
      </c>
      <c r="R3941" s="4">
        <f>IF(Movie[[#This Row],[budget]]=0,0,SUM((Movie[[#This Row],[gross]]-Movie[[#This Row],[budget]])/Movie[[#This Row],[budget]]))</f>
        <v>0.64385570000000003</v>
      </c>
    </row>
    <row r="3942" spans="1:18" x14ac:dyDescent="0.3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 s="1">
        <v>48000000</v>
      </c>
      <c r="M3942" s="1">
        <v>76019048</v>
      </c>
      <c r="N3942" t="s">
        <v>12069</v>
      </c>
      <c r="O3942">
        <v>118</v>
      </c>
      <c r="P3942">
        <f>VLOOKUP(D3942,CPI[],2,FALSE)</f>
        <v>177.1</v>
      </c>
      <c r="Q3942" s="5">
        <f>SUM(Movie[[#This Row],[gross]]*((VLOOKUP(2024,CPI[],2,FALSE))/Movie[[#This Row],[CPI numbers]]))</f>
        <v>134653728.72727272</v>
      </c>
      <c r="R3942" s="4">
        <f>IF(Movie[[#This Row],[budget]]=0,0,SUM((Movie[[#This Row],[gross]]-Movie[[#This Row],[budget]])/Movie[[#This Row],[budget]]))</f>
        <v>0.58373016666666666</v>
      </c>
    </row>
    <row r="3943" spans="1:18" x14ac:dyDescent="0.3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 s="1">
        <v>50000000</v>
      </c>
      <c r="M3943" s="1">
        <v>100020092</v>
      </c>
      <c r="N3943" t="s">
        <v>8625</v>
      </c>
      <c r="O3943">
        <v>113</v>
      </c>
      <c r="P3943">
        <f>VLOOKUP(D3943,CPI[],2,FALSE)</f>
        <v>177.1</v>
      </c>
      <c r="Q3943" s="5">
        <f>SUM(Movie[[#This Row],[gross]]*((VLOOKUP(2024,CPI[],2,FALSE))/Movie[[#This Row],[CPI numbers]]))</f>
        <v>177167153.36194241</v>
      </c>
      <c r="R3943" s="4">
        <f>IF(Movie[[#This Row],[budget]]=0,0,SUM((Movie[[#This Row],[gross]]-Movie[[#This Row],[budget]])/Movie[[#This Row],[budget]]))</f>
        <v>1.0004018400000001</v>
      </c>
    </row>
    <row r="3944" spans="1:18" x14ac:dyDescent="0.3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 s="1">
        <v>107000000</v>
      </c>
      <c r="M3944" s="1">
        <v>87812729</v>
      </c>
      <c r="N3944" t="s">
        <v>31</v>
      </c>
      <c r="O3944">
        <v>157</v>
      </c>
      <c r="P3944">
        <f>VLOOKUP(D3944,CPI[],2,FALSE)</f>
        <v>177.1</v>
      </c>
      <c r="Q3944" s="5">
        <f>SUM(Movie[[#This Row],[gross]]*((VLOOKUP(2024,CPI[],2,FALSE))/Movie[[#This Row],[CPI numbers]]))</f>
        <v>155544060.34613213</v>
      </c>
      <c r="R3944" s="4">
        <f>IF(Movie[[#This Row],[budget]]=0,0,SUM((Movie[[#This Row],[gross]]-Movie[[#This Row],[budget]])/Movie[[#This Row],[budget]]))</f>
        <v>-0.17932028971962616</v>
      </c>
    </row>
    <row r="3945" spans="1:18" x14ac:dyDescent="0.3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 s="1">
        <v>27000000</v>
      </c>
      <c r="M3945" s="1">
        <v>23903791</v>
      </c>
      <c r="N3945" t="s">
        <v>12074</v>
      </c>
      <c r="O3945">
        <v>125</v>
      </c>
      <c r="P3945">
        <f>VLOOKUP(D3945,CPI[],2,FALSE)</f>
        <v>177.1</v>
      </c>
      <c r="Q3945" s="5">
        <f>SUM(Movie[[#This Row],[gross]]*((VLOOKUP(2024,CPI[],2,FALSE))/Movie[[#This Row],[CPI numbers]]))</f>
        <v>42341158.874647096</v>
      </c>
      <c r="R3945" s="4">
        <f>IF(Movie[[#This Row],[budget]]=0,0,SUM((Movie[[#This Row],[gross]]-Movie[[#This Row],[budget]])/Movie[[#This Row],[budget]]))</f>
        <v>-0.11467440740740741</v>
      </c>
    </row>
    <row r="3946" spans="1:18" x14ac:dyDescent="0.3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 s="1">
        <v>1400000</v>
      </c>
      <c r="M3946" s="1">
        <v>80631</v>
      </c>
      <c r="N3946" t="s">
        <v>12080</v>
      </c>
      <c r="O3946">
        <v>129</v>
      </c>
      <c r="P3946">
        <f>VLOOKUP(D3946,CPI[],2,FALSE)</f>
        <v>177.1</v>
      </c>
      <c r="Q3946" s="5">
        <f>SUM(Movie[[#This Row],[gross]]*((VLOOKUP(2024,CPI[],2,FALSE))/Movie[[#This Row],[CPI numbers]]))</f>
        <v>142822.9514398645</v>
      </c>
      <c r="R3946" s="4">
        <f>IF(Movie[[#This Row],[budget]]=0,0,SUM((Movie[[#This Row],[gross]]-Movie[[#This Row],[budget]])/Movie[[#This Row],[budget]]))</f>
        <v>-0.94240642857142853</v>
      </c>
    </row>
    <row r="3947" spans="1:18" x14ac:dyDescent="0.3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 s="1">
        <v>11000000</v>
      </c>
      <c r="M3947" s="1">
        <v>23430766</v>
      </c>
      <c r="N3947" t="s">
        <v>11855</v>
      </c>
      <c r="O3947">
        <v>95</v>
      </c>
      <c r="P3947">
        <f>VLOOKUP(D3947,CPI[],2,FALSE)</f>
        <v>177.1</v>
      </c>
      <c r="Q3947" s="5">
        <f>SUM(Movie[[#This Row],[gross]]*((VLOOKUP(2024,CPI[],2,FALSE))/Movie[[#This Row],[CPI numbers]]))</f>
        <v>41503282.293619424</v>
      </c>
      <c r="R3947" s="4">
        <f>IF(Movie[[#This Row],[budget]]=0,0,SUM((Movie[[#This Row],[gross]]-Movie[[#This Row],[budget]])/Movie[[#This Row],[budget]]))</f>
        <v>1.1300696363636364</v>
      </c>
    </row>
    <row r="3948" spans="1:18" x14ac:dyDescent="0.3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 s="1">
        <v>75000000</v>
      </c>
      <c r="M3948" s="1">
        <v>67631903</v>
      </c>
      <c r="N3948" t="s">
        <v>118</v>
      </c>
      <c r="O3948">
        <v>123</v>
      </c>
      <c r="P3948">
        <f>VLOOKUP(D3948,CPI[],2,FALSE)</f>
        <v>177.1</v>
      </c>
      <c r="Q3948" s="5">
        <f>SUM(Movie[[#This Row],[gross]]*((VLOOKUP(2024,CPI[],2,FALSE))/Movie[[#This Row],[CPI numbers]]))</f>
        <v>119797447.60643704</v>
      </c>
      <c r="R3948" s="4">
        <f>IF(Movie[[#This Row],[budget]]=0,0,SUM((Movie[[#This Row],[gross]]-Movie[[#This Row],[budget]])/Movie[[#This Row],[budget]]))</f>
        <v>-9.8241293333333327E-2</v>
      </c>
    </row>
    <row r="3949" spans="1:18" x14ac:dyDescent="0.3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 s="1">
        <v>75000000</v>
      </c>
      <c r="M3949" s="1">
        <v>7622365</v>
      </c>
      <c r="N3949" t="s">
        <v>180</v>
      </c>
      <c r="O3949">
        <v>93</v>
      </c>
      <c r="P3949">
        <f>VLOOKUP(D3949,CPI[],2,FALSE)</f>
        <v>177.1</v>
      </c>
      <c r="Q3949" s="5">
        <f>SUM(Movie[[#This Row],[gross]]*((VLOOKUP(2024,CPI[],2,FALSE))/Movie[[#This Row],[CPI numbers]]))</f>
        <v>13501614.345002824</v>
      </c>
      <c r="R3949" s="4">
        <f>IF(Movie[[#This Row],[budget]]=0,0,SUM((Movie[[#This Row],[gross]]-Movie[[#This Row],[budget]])/Movie[[#This Row],[budget]]))</f>
        <v>-0.8983684666666667</v>
      </c>
    </row>
    <row r="3950" spans="1:18" x14ac:dyDescent="0.3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 s="1">
        <v>1700000</v>
      </c>
      <c r="M3950" s="1">
        <v>44763181</v>
      </c>
      <c r="N3950" t="s">
        <v>8435</v>
      </c>
      <c r="O3950">
        <v>131</v>
      </c>
      <c r="P3950">
        <f>VLOOKUP(D3950,CPI[],2,FALSE)</f>
        <v>177.1</v>
      </c>
      <c r="Q3950" s="5">
        <f>SUM(Movie[[#This Row],[gross]]*((VLOOKUP(2024,CPI[],2,FALSE))/Movie[[#This Row],[CPI numbers]]))</f>
        <v>79289722.640880868</v>
      </c>
      <c r="R3950" s="4">
        <f>IF(Movie[[#This Row],[budget]]=0,0,SUM((Movie[[#This Row],[gross]]-Movie[[#This Row],[budget]])/Movie[[#This Row],[budget]]))</f>
        <v>25.331282941176472</v>
      </c>
    </row>
    <row r="3951" spans="1:18" x14ac:dyDescent="0.3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 s="1">
        <v>7000000</v>
      </c>
      <c r="M3951" s="1">
        <v>3313583</v>
      </c>
      <c r="N3951" t="s">
        <v>44</v>
      </c>
      <c r="O3951">
        <v>81</v>
      </c>
      <c r="P3951">
        <f>VLOOKUP(D3951,CPI[],2,FALSE)</f>
        <v>177.1</v>
      </c>
      <c r="Q3951" s="5">
        <f>SUM(Movie[[#This Row],[gross]]*((VLOOKUP(2024,CPI[],2,FALSE))/Movie[[#This Row],[CPI numbers]]))</f>
        <v>5869401.395256917</v>
      </c>
      <c r="R3951" s="4">
        <f>IF(Movie[[#This Row],[budget]]=0,0,SUM((Movie[[#This Row],[gross]]-Movie[[#This Row],[budget]])/Movie[[#This Row],[budget]]))</f>
        <v>-0.52663099999999996</v>
      </c>
    </row>
    <row r="3952" spans="1:18" x14ac:dyDescent="0.3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 s="1">
        <v>3176880</v>
      </c>
      <c r="N3952" t="s">
        <v>9439</v>
      </c>
      <c r="O3952">
        <v>99</v>
      </c>
      <c r="P3952">
        <f>VLOOKUP(D3952,CPI[],2,FALSE)</f>
        <v>177.1</v>
      </c>
      <c r="Q3952" s="5">
        <f>SUM(Movie[[#This Row],[gross]]*((VLOOKUP(2024,CPI[],2,FALSE))/Movie[[#This Row],[CPI numbers]]))</f>
        <v>5627257.2332015811</v>
      </c>
      <c r="R3952" s="4">
        <f>IF(Movie[[#This Row],[budget]]=0,0,SUM((Movie[[#This Row],[gross]]-Movie[[#This Row],[budget]])/Movie[[#This Row],[budget]]))</f>
        <v>0</v>
      </c>
    </row>
    <row r="3953" spans="1:18" x14ac:dyDescent="0.3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 s="1">
        <v>13000000</v>
      </c>
      <c r="M3953" s="1">
        <v>5007898</v>
      </c>
      <c r="N3953" t="s">
        <v>9972</v>
      </c>
      <c r="O3953">
        <v>84</v>
      </c>
      <c r="P3953">
        <f>VLOOKUP(D3953,CPI[],2,FALSE)</f>
        <v>177.1</v>
      </c>
      <c r="Q3953" s="5">
        <f>SUM(Movie[[#This Row],[gross]]*((VLOOKUP(2024,CPI[],2,FALSE))/Movie[[#This Row],[CPI numbers]]))</f>
        <v>8870568.0553359687</v>
      </c>
      <c r="R3953" s="4">
        <f>IF(Movie[[#This Row],[budget]]=0,0,SUM((Movie[[#This Row],[gross]]-Movie[[#This Row],[budget]])/Movie[[#This Row],[budget]]))</f>
        <v>-0.61477707692307693</v>
      </c>
    </row>
    <row r="3954" spans="1:18" x14ac:dyDescent="0.3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 s="1">
        <v>39000000</v>
      </c>
      <c r="M3954" s="1">
        <v>14866015</v>
      </c>
      <c r="N3954" t="s">
        <v>61</v>
      </c>
      <c r="O3954">
        <v>98</v>
      </c>
      <c r="P3954">
        <f>VLOOKUP(D3954,CPI[],2,FALSE)</f>
        <v>177.1</v>
      </c>
      <c r="Q3954" s="5">
        <f>SUM(Movie[[#This Row],[gross]]*((VLOOKUP(2024,CPI[],2,FALSE))/Movie[[#This Row],[CPI numbers]]))</f>
        <v>26332404.887069453</v>
      </c>
      <c r="R3954" s="4">
        <f>IF(Movie[[#This Row],[budget]]=0,0,SUM((Movie[[#This Row],[gross]]-Movie[[#This Row],[budget]])/Movie[[#This Row],[budget]]))</f>
        <v>-0.61882012820512822</v>
      </c>
    </row>
    <row r="3955" spans="1:18" x14ac:dyDescent="0.3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 s="1">
        <v>4500000</v>
      </c>
      <c r="M3955" s="1">
        <v>6582065</v>
      </c>
      <c r="N3955" t="s">
        <v>5198</v>
      </c>
      <c r="O3955">
        <v>106</v>
      </c>
      <c r="P3955">
        <f>VLOOKUP(D3955,CPI[],2,FALSE)</f>
        <v>177.1</v>
      </c>
      <c r="Q3955" s="5">
        <f>SUM(Movie[[#This Row],[gross]]*((VLOOKUP(2024,CPI[],2,FALSE))/Movie[[#This Row],[CPI numbers]]))</f>
        <v>11658914.683794467</v>
      </c>
      <c r="R3955" s="4">
        <f>IF(Movie[[#This Row],[budget]]=0,0,SUM((Movie[[#This Row],[gross]]-Movie[[#This Row],[budget]])/Movie[[#This Row],[budget]]))</f>
        <v>0.4626811111111111</v>
      </c>
    </row>
    <row r="3956" spans="1:18" x14ac:dyDescent="0.3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 s="1">
        <v>10000000</v>
      </c>
      <c r="M3956" s="1">
        <v>42776760</v>
      </c>
      <c r="N3956" t="s">
        <v>12105</v>
      </c>
      <c r="O3956">
        <v>87</v>
      </c>
      <c r="P3956">
        <f>VLOOKUP(D3956,CPI[],2,FALSE)</f>
        <v>177.1</v>
      </c>
      <c r="Q3956" s="5">
        <f>SUM(Movie[[#This Row],[gross]]*((VLOOKUP(2024,CPI[],2,FALSE))/Movie[[#This Row],[CPI numbers]]))</f>
        <v>75771144.054206669</v>
      </c>
      <c r="R3956" s="4">
        <f>IF(Movie[[#This Row],[budget]]=0,0,SUM((Movie[[#This Row],[gross]]-Movie[[#This Row],[budget]])/Movie[[#This Row],[budget]]))</f>
        <v>3.277676</v>
      </c>
    </row>
    <row r="3957" spans="1:18" x14ac:dyDescent="0.3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 s="1">
        <v>30000000</v>
      </c>
      <c r="M3957" s="1">
        <v>102992536</v>
      </c>
      <c r="N3957" t="s">
        <v>44</v>
      </c>
      <c r="O3957">
        <v>82</v>
      </c>
      <c r="P3957">
        <f>VLOOKUP(D3957,CPI[],2,FALSE)</f>
        <v>177.1</v>
      </c>
      <c r="Q3957" s="5">
        <f>SUM(Movie[[#This Row],[gross]]*((VLOOKUP(2024,CPI[],2,FALSE))/Movie[[#This Row],[CPI numbers]]))</f>
        <v>182432289.91078487</v>
      </c>
      <c r="R3957" s="4">
        <f>IF(Movie[[#This Row],[budget]]=0,0,SUM((Movie[[#This Row],[gross]]-Movie[[#This Row],[budget]])/Movie[[#This Row],[budget]]))</f>
        <v>2.4330845333333335</v>
      </c>
    </row>
    <row r="3958" spans="1:18" x14ac:dyDescent="0.3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 s="1">
        <v>94000000</v>
      </c>
      <c r="M3958" s="1">
        <v>54744738</v>
      </c>
      <c r="N3958" t="s">
        <v>10705</v>
      </c>
      <c r="O3958">
        <v>116</v>
      </c>
      <c r="P3958">
        <f>VLOOKUP(D3958,CPI[],2,FALSE)</f>
        <v>177.1</v>
      </c>
      <c r="Q3958" s="5">
        <f>SUM(Movie[[#This Row],[gross]]*((VLOOKUP(2024,CPI[],2,FALSE))/Movie[[#This Row],[CPI numbers]]))</f>
        <v>96970210.675324678</v>
      </c>
      <c r="R3958" s="4">
        <f>IF(Movie[[#This Row],[budget]]=0,0,SUM((Movie[[#This Row],[gross]]-Movie[[#This Row],[budget]])/Movie[[#This Row],[budget]]))</f>
        <v>-0.41760917021276595</v>
      </c>
    </row>
    <row r="3959" spans="1:18" x14ac:dyDescent="0.3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 s="1">
        <v>22000000</v>
      </c>
      <c r="M3959" s="1">
        <v>19900366</v>
      </c>
      <c r="N3959" t="s">
        <v>3744</v>
      </c>
      <c r="O3959">
        <v>87</v>
      </c>
      <c r="P3959">
        <f>VLOOKUP(D3959,CPI[],2,FALSE)</f>
        <v>177.1</v>
      </c>
      <c r="Q3959" s="5">
        <f>SUM(Movie[[#This Row],[gross]]*((VLOOKUP(2024,CPI[],2,FALSE))/Movie[[#This Row],[CPI numbers]]))</f>
        <v>35249829.555053644</v>
      </c>
      <c r="R3959" s="4">
        <f>IF(Movie[[#This Row],[budget]]=0,0,SUM((Movie[[#This Row],[gross]]-Movie[[#This Row],[budget]])/Movie[[#This Row],[budget]]))</f>
        <v>-9.5437909090909087E-2</v>
      </c>
    </row>
    <row r="3960" spans="1:18" x14ac:dyDescent="0.3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 s="1">
        <v>3007903</v>
      </c>
      <c r="N3960" t="s">
        <v>6116</v>
      </c>
      <c r="O3960">
        <v>115</v>
      </c>
      <c r="P3960">
        <f>VLOOKUP(D3960,CPI[],2,FALSE)</f>
        <v>177.1</v>
      </c>
      <c r="Q3960" s="5">
        <f>SUM(Movie[[#This Row],[gross]]*((VLOOKUP(2024,CPI[],2,FALSE))/Movie[[#This Row],[CPI numbers]]))</f>
        <v>5327945.6301524565</v>
      </c>
      <c r="R3960" s="4">
        <f>IF(Movie[[#This Row],[budget]]=0,0,SUM((Movie[[#This Row],[gross]]-Movie[[#This Row],[budget]])/Movie[[#This Row],[budget]]))</f>
        <v>0</v>
      </c>
    </row>
    <row r="3961" spans="1:18" x14ac:dyDescent="0.3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 s="1">
        <v>970676</v>
      </c>
      <c r="N3961" t="s">
        <v>12121</v>
      </c>
      <c r="O3961">
        <v>106</v>
      </c>
      <c r="P3961">
        <f>VLOOKUP(D3961,CPI[],2,FALSE)</f>
        <v>177.1</v>
      </c>
      <c r="Q3961" s="5">
        <f>SUM(Movie[[#This Row],[gross]]*((VLOOKUP(2024,CPI[],2,FALSE))/Movie[[#This Row],[CPI numbers]]))</f>
        <v>1719373.581027668</v>
      </c>
      <c r="R3961" s="4">
        <f>IF(Movie[[#This Row],[budget]]=0,0,SUM((Movie[[#This Row],[gross]]-Movie[[#This Row],[budget]])/Movie[[#This Row],[budget]]))</f>
        <v>0</v>
      </c>
    </row>
    <row r="3962" spans="1:18" x14ac:dyDescent="0.3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 s="1">
        <v>50000000</v>
      </c>
      <c r="M3962" s="1">
        <v>79958599</v>
      </c>
      <c r="N3962" t="s">
        <v>23</v>
      </c>
      <c r="O3962">
        <v>101</v>
      </c>
      <c r="P3962">
        <f>VLOOKUP(D3962,CPI[],2,FALSE)</f>
        <v>177.1</v>
      </c>
      <c r="Q3962" s="5">
        <f>SUM(Movie[[#This Row],[gross]]*((VLOOKUP(2024,CPI[],2,FALSE))/Movie[[#This Row],[CPI numbers]]))</f>
        <v>141631917.03162056</v>
      </c>
      <c r="R3962" s="4">
        <f>IF(Movie[[#This Row],[budget]]=0,0,SUM((Movie[[#This Row],[gross]]-Movie[[#This Row],[budget]])/Movie[[#This Row],[budget]]))</f>
        <v>0.59917198000000005</v>
      </c>
    </row>
    <row r="3963" spans="1:18" x14ac:dyDescent="0.3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 s="1">
        <v>69958</v>
      </c>
      <c r="N3963" t="s">
        <v>12128</v>
      </c>
      <c r="O3963">
        <v>100</v>
      </c>
      <c r="P3963">
        <f>VLOOKUP(D3963,CPI[],2,FALSE)</f>
        <v>177.1</v>
      </c>
      <c r="Q3963" s="5">
        <f>SUM(Movie[[#This Row],[gross]]*((VLOOKUP(2024,CPI[],2,FALSE))/Movie[[#This Row],[CPI numbers]]))</f>
        <v>123917.69960474309</v>
      </c>
      <c r="R3963" s="4">
        <f>IF(Movie[[#This Row],[budget]]=0,0,SUM((Movie[[#This Row],[gross]]-Movie[[#This Row],[budget]])/Movie[[#This Row],[budget]]))</f>
        <v>0</v>
      </c>
    </row>
    <row r="3964" spans="1:18" x14ac:dyDescent="0.3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 s="1">
        <v>1724806</v>
      </c>
      <c r="N3964" t="s">
        <v>12132</v>
      </c>
      <c r="O3964">
        <v>224</v>
      </c>
      <c r="P3964">
        <f>VLOOKUP(D3964,CPI[],2,FALSE)</f>
        <v>177.1</v>
      </c>
      <c r="Q3964" s="5">
        <f>SUM(Movie[[#This Row],[gross]]*((VLOOKUP(2024,CPI[],2,FALSE))/Movie[[#This Row],[CPI numbers]]))</f>
        <v>3055175.8452851498</v>
      </c>
      <c r="R3964" s="4">
        <f>IF(Movie[[#This Row],[budget]]=0,0,SUM((Movie[[#This Row],[gross]]-Movie[[#This Row],[budget]])/Movie[[#This Row],[budget]]))</f>
        <v>0</v>
      </c>
    </row>
    <row r="3965" spans="1:18" x14ac:dyDescent="0.3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 s="1">
        <v>72000000</v>
      </c>
      <c r="M3965" s="1">
        <v>37317673</v>
      </c>
      <c r="N3965" t="s">
        <v>5109</v>
      </c>
      <c r="O3965">
        <v>152</v>
      </c>
      <c r="P3965">
        <f>VLOOKUP(D3965,CPI[],2,FALSE)</f>
        <v>177.1</v>
      </c>
      <c r="Q3965" s="5">
        <f>SUM(Movie[[#This Row],[gross]]*((VLOOKUP(2024,CPI[],2,FALSE))/Movie[[#This Row],[CPI numbers]]))</f>
        <v>66101377.866177306</v>
      </c>
      <c r="R3965" s="4">
        <f>IF(Movie[[#This Row],[budget]]=0,0,SUM((Movie[[#This Row],[gross]]-Movie[[#This Row],[budget]])/Movie[[#This Row],[budget]]))</f>
        <v>-0.48169898611111112</v>
      </c>
    </row>
    <row r="3966" spans="1:18" x14ac:dyDescent="0.3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 s="1">
        <v>29000000</v>
      </c>
      <c r="M3966" s="1">
        <v>36684136</v>
      </c>
      <c r="N3966" t="s">
        <v>23</v>
      </c>
      <c r="O3966">
        <v>96</v>
      </c>
      <c r="P3966">
        <f>VLOOKUP(D3966,CPI[],2,FALSE)</f>
        <v>177.1</v>
      </c>
      <c r="Q3966" s="5">
        <f>SUM(Movie[[#This Row],[gross]]*((VLOOKUP(2024,CPI[],2,FALSE))/Movie[[#This Row],[CPI numbers]]))</f>
        <v>64979183.869000569</v>
      </c>
      <c r="R3966" s="4">
        <f>IF(Movie[[#This Row],[budget]]=0,0,SUM((Movie[[#This Row],[gross]]-Movie[[#This Row],[budget]])/Movie[[#This Row],[budget]]))</f>
        <v>0.26497020689655171</v>
      </c>
    </row>
    <row r="3967" spans="1:18" x14ac:dyDescent="0.3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 s="1">
        <v>137000000</v>
      </c>
      <c r="M3967" s="1">
        <v>85131830</v>
      </c>
      <c r="N3967" t="s">
        <v>12141</v>
      </c>
      <c r="O3967">
        <v>106</v>
      </c>
      <c r="P3967">
        <f>VLOOKUP(D3967,CPI[],2,FALSE)</f>
        <v>177.1</v>
      </c>
      <c r="Q3967" s="5">
        <f>SUM(Movie[[#This Row],[gross]]*((VLOOKUP(2024,CPI[],2,FALSE))/Movie[[#This Row],[CPI numbers]]))</f>
        <v>150795342.01581028</v>
      </c>
      <c r="R3967" s="4">
        <f>IF(Movie[[#This Row],[budget]]=0,0,SUM((Movie[[#This Row],[gross]]-Movie[[#This Row],[budget]])/Movie[[#This Row],[budget]]))</f>
        <v>-0.37859978102189779</v>
      </c>
    </row>
    <row r="3968" spans="1:18" x14ac:dyDescent="0.3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 s="1">
        <v>49000000</v>
      </c>
      <c r="M3968" s="1">
        <v>74005691</v>
      </c>
      <c r="N3968" t="s">
        <v>11855</v>
      </c>
      <c r="O3968">
        <v>87</v>
      </c>
      <c r="P3968">
        <f>VLOOKUP(D3968,CPI[],2,FALSE)</f>
        <v>177.1</v>
      </c>
      <c r="Q3968" s="5">
        <f>SUM(Movie[[#This Row],[gross]]*((VLOOKUP(2024,CPI[],2,FALSE))/Movie[[#This Row],[CPI numbers]]))</f>
        <v>131087437.98249577</v>
      </c>
      <c r="R3968" s="4">
        <f>IF(Movie[[#This Row],[budget]]=0,0,SUM((Movie[[#This Row],[gross]]-Movie[[#This Row],[budget]])/Movie[[#This Row],[budget]]))</f>
        <v>0.51032022448979597</v>
      </c>
    </row>
    <row r="3969" spans="1:18" x14ac:dyDescent="0.3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 s="1">
        <v>396897</v>
      </c>
      <c r="N3969" t="s">
        <v>12147</v>
      </c>
      <c r="O3969">
        <v>103</v>
      </c>
      <c r="P3969">
        <f>VLOOKUP(D3969,CPI[],2,FALSE)</f>
        <v>177.1</v>
      </c>
      <c r="Q3969" s="5">
        <f>SUM(Movie[[#This Row],[gross]]*((VLOOKUP(2024,CPI[],2,FALSE))/Movie[[#This Row],[CPI numbers]]))</f>
        <v>703029.86391869001</v>
      </c>
      <c r="R3969" s="4">
        <f>IF(Movie[[#This Row],[budget]]=0,0,SUM((Movie[[#This Row],[gross]]-Movie[[#This Row],[budget]])/Movie[[#This Row],[budget]]))</f>
        <v>0</v>
      </c>
    </row>
    <row r="3970" spans="1:18" x14ac:dyDescent="0.3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 s="1">
        <v>27000000</v>
      </c>
      <c r="M3970" s="1">
        <v>16923761</v>
      </c>
      <c r="N3970" t="s">
        <v>2026</v>
      </c>
      <c r="O3970">
        <v>81</v>
      </c>
      <c r="P3970">
        <f>VLOOKUP(D3970,CPI[],2,FALSE)</f>
        <v>177.1</v>
      </c>
      <c r="Q3970" s="5">
        <f>SUM(Movie[[#This Row],[gross]]*((VLOOKUP(2024,CPI[],2,FALSE))/Movie[[#This Row],[CPI numbers]]))</f>
        <v>29977322.561829478</v>
      </c>
      <c r="R3970" s="4">
        <f>IF(Movie[[#This Row],[budget]]=0,0,SUM((Movie[[#This Row],[gross]]-Movie[[#This Row],[budget]])/Movie[[#This Row],[budget]]))</f>
        <v>-0.37319403703703702</v>
      </c>
    </row>
    <row r="3971" spans="1:18" x14ac:dyDescent="0.3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 s="1">
        <v>60000000</v>
      </c>
      <c r="M3971" s="1">
        <v>200687492</v>
      </c>
      <c r="N3971" t="s">
        <v>23</v>
      </c>
      <c r="O3971">
        <v>87</v>
      </c>
      <c r="P3971">
        <f>VLOOKUP(D3971,CPI[],2,FALSE)</f>
        <v>177.1</v>
      </c>
      <c r="Q3971" s="5">
        <f>SUM(Movie[[#This Row],[gross]]*((VLOOKUP(2024,CPI[],2,FALSE))/Movie[[#This Row],[CPI numbers]]))</f>
        <v>355480893.50875211</v>
      </c>
      <c r="R3971" s="4">
        <f>IF(Movie[[#This Row],[budget]]=0,0,SUM((Movie[[#This Row],[gross]]-Movie[[#This Row],[budget]])/Movie[[#This Row],[budget]]))</f>
        <v>2.3447915333333333</v>
      </c>
    </row>
    <row r="3972" spans="1:18" x14ac:dyDescent="0.3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 s="1">
        <v>31000000</v>
      </c>
      <c r="M3972" s="1">
        <v>30919415</v>
      </c>
      <c r="N3972" t="s">
        <v>5109</v>
      </c>
      <c r="O3972">
        <v>101</v>
      </c>
      <c r="P3972">
        <f>VLOOKUP(D3972,CPI[],2,FALSE)</f>
        <v>177.1</v>
      </c>
      <c r="Q3972" s="5">
        <f>SUM(Movie[[#This Row],[gross]]*((VLOOKUP(2024,CPI[],2,FALSE))/Movie[[#This Row],[CPI numbers]]))</f>
        <v>54768043.396386229</v>
      </c>
      <c r="R3972" s="4">
        <f>IF(Movie[[#This Row],[budget]]=0,0,SUM((Movie[[#This Row],[gross]]-Movie[[#This Row],[budget]])/Movie[[#This Row],[budget]]))</f>
        <v>-2.599516129032258E-3</v>
      </c>
    </row>
    <row r="3973" spans="1:18" x14ac:dyDescent="0.3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 s="1">
        <v>46000000</v>
      </c>
      <c r="M3973" s="1">
        <v>138307673</v>
      </c>
      <c r="N3973" t="s">
        <v>11855</v>
      </c>
      <c r="O3973">
        <v>102</v>
      </c>
      <c r="P3973">
        <f>VLOOKUP(D3973,CPI[],2,FALSE)</f>
        <v>177.1</v>
      </c>
      <c r="Q3973" s="5">
        <f>SUM(Movie[[#This Row],[gross]]*((VLOOKUP(2024,CPI[],2,FALSE))/Movie[[#This Row],[CPI numbers]]))</f>
        <v>244986544.43873519</v>
      </c>
      <c r="R3973" s="4">
        <f>IF(Movie[[#This Row],[budget]]=0,0,SUM((Movie[[#This Row],[gross]]-Movie[[#This Row],[budget]])/Movie[[#This Row],[budget]]))</f>
        <v>2.0066885434782611</v>
      </c>
    </row>
    <row r="3974" spans="1:18" x14ac:dyDescent="0.3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 s="1">
        <v>25000000</v>
      </c>
      <c r="M3974" s="1">
        <v>64437847</v>
      </c>
      <c r="N3974" t="s">
        <v>180</v>
      </c>
      <c r="O3974">
        <v>98</v>
      </c>
      <c r="P3974">
        <f>VLOOKUP(D3974,CPI[],2,FALSE)</f>
        <v>177.1</v>
      </c>
      <c r="Q3974" s="5">
        <f>SUM(Movie[[#This Row],[gross]]*((VLOOKUP(2024,CPI[],2,FALSE))/Movie[[#This Row],[CPI numbers]]))</f>
        <v>114139766.2557877</v>
      </c>
      <c r="R3974" s="4">
        <f>IF(Movie[[#This Row],[budget]]=0,0,SUM((Movie[[#This Row],[gross]]-Movie[[#This Row],[budget]])/Movie[[#This Row],[budget]]))</f>
        <v>1.5775138799999999</v>
      </c>
    </row>
    <row r="3975" spans="1:18" x14ac:dyDescent="0.3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 s="1">
        <v>57000000</v>
      </c>
      <c r="M3975" s="1">
        <v>62112895</v>
      </c>
      <c r="N3975" t="s">
        <v>61</v>
      </c>
      <c r="O3975">
        <v>131</v>
      </c>
      <c r="P3975">
        <f>VLOOKUP(D3975,CPI[],2,FALSE)</f>
        <v>177.1</v>
      </c>
      <c r="Q3975" s="5">
        <f>SUM(Movie[[#This Row],[gross]]*((VLOOKUP(2024,CPI[],2,FALSE))/Movie[[#This Row],[CPI numbers]]))</f>
        <v>110021542.41389047</v>
      </c>
      <c r="R3975" s="4">
        <f>IF(Movie[[#This Row],[budget]]=0,0,SUM((Movie[[#This Row],[gross]]-Movie[[#This Row],[budget]])/Movie[[#This Row],[budget]]))</f>
        <v>8.969991228070176E-2</v>
      </c>
    </row>
    <row r="3976" spans="1:18" x14ac:dyDescent="0.3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 s="1">
        <v>1500000</v>
      </c>
      <c r="M3976" s="1">
        <v>1309316</v>
      </c>
      <c r="N3976" t="s">
        <v>12166</v>
      </c>
      <c r="O3976">
        <v>98</v>
      </c>
      <c r="P3976">
        <f>VLOOKUP(D3976,CPI[],2,FALSE)</f>
        <v>177.1</v>
      </c>
      <c r="Q3976" s="5">
        <f>SUM(Movie[[#This Row],[gross]]*((VLOOKUP(2024,CPI[],2,FALSE))/Movie[[#This Row],[CPI numbers]]))</f>
        <v>2319211.9096555621</v>
      </c>
      <c r="R3976" s="4">
        <f>IF(Movie[[#This Row],[budget]]=0,0,SUM((Movie[[#This Row],[gross]]-Movie[[#This Row],[budget]])/Movie[[#This Row],[budget]]))</f>
        <v>-0.12712266666666666</v>
      </c>
    </row>
    <row r="3977" spans="1:18" x14ac:dyDescent="0.3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 s="1">
        <v>316221</v>
      </c>
      <c r="N3977" t="s">
        <v>12171</v>
      </c>
      <c r="O3977">
        <v>183</v>
      </c>
      <c r="P3977">
        <f>VLOOKUP(D3977,CPI[],2,FALSE)</f>
        <v>177.1</v>
      </c>
      <c r="Q3977" s="5">
        <f>SUM(Movie[[#This Row],[gross]]*((VLOOKUP(2024,CPI[],2,FALSE))/Movie[[#This Row],[CPI numbers]]))</f>
        <v>560127.20327498589</v>
      </c>
      <c r="R3977" s="4">
        <f>IF(Movie[[#This Row],[budget]]=0,0,SUM((Movie[[#This Row],[gross]]-Movie[[#This Row],[budget]])/Movie[[#This Row],[budget]]))</f>
        <v>0</v>
      </c>
    </row>
    <row r="3978" spans="1:18" x14ac:dyDescent="0.3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 s="1">
        <v>23000000</v>
      </c>
      <c r="M3978" s="1">
        <v>38689940</v>
      </c>
      <c r="N3978" t="s">
        <v>9109</v>
      </c>
      <c r="O3978">
        <v>97</v>
      </c>
      <c r="P3978">
        <f>VLOOKUP(D3978,CPI[],2,FALSE)</f>
        <v>177.1</v>
      </c>
      <c r="Q3978" s="5">
        <f>SUM(Movie[[#This Row],[gross]]*((VLOOKUP(2024,CPI[],2,FALSE))/Movie[[#This Row],[CPI numbers]]))</f>
        <v>68532095.866741955</v>
      </c>
      <c r="R3978" s="4">
        <f>IF(Movie[[#This Row],[budget]]=0,0,SUM((Movie[[#This Row],[gross]]-Movie[[#This Row],[budget]])/Movie[[#This Row],[budget]]))</f>
        <v>0.68217130434782614</v>
      </c>
    </row>
    <row r="3979" spans="1:18" x14ac:dyDescent="0.3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 s="1">
        <v>7310206</v>
      </c>
      <c r="N3979" t="s">
        <v>44</v>
      </c>
      <c r="O3979">
        <v>99</v>
      </c>
      <c r="P3979">
        <f>VLOOKUP(D3979,CPI[],2,FALSE)</f>
        <v>177.1</v>
      </c>
      <c r="Q3979" s="5">
        <f>SUM(Movie[[#This Row],[gross]]*((VLOOKUP(2024,CPI[],2,FALSE))/Movie[[#This Row],[CPI numbers]]))</f>
        <v>12948682.225861097</v>
      </c>
      <c r="R3979" s="4">
        <f>IF(Movie[[#This Row],[budget]]=0,0,SUM((Movie[[#This Row],[gross]]-Movie[[#This Row],[budget]])/Movie[[#This Row],[budget]]))</f>
        <v>0</v>
      </c>
    </row>
    <row r="3980" spans="1:18" x14ac:dyDescent="0.3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 s="1">
        <v>15713204</v>
      </c>
      <c r="N3980" t="s">
        <v>12183</v>
      </c>
      <c r="O3980">
        <v>119</v>
      </c>
      <c r="P3980">
        <f>VLOOKUP(D3980,CPI[],2,FALSE)</f>
        <v>177.1</v>
      </c>
      <c r="Q3980" s="5">
        <f>SUM(Movie[[#This Row],[gross]]*((VLOOKUP(2024,CPI[],2,FALSE))/Movie[[#This Row],[CPI numbers]]))</f>
        <v>27833044.013551667</v>
      </c>
      <c r="R3980" s="4">
        <f>IF(Movie[[#This Row],[budget]]=0,0,SUM((Movie[[#This Row],[gross]]-Movie[[#This Row],[budget]])/Movie[[#This Row],[budget]]))</f>
        <v>0</v>
      </c>
    </row>
    <row r="3981" spans="1:18" x14ac:dyDescent="0.3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 s="1">
        <v>13782896</v>
      </c>
      <c r="N3981" t="s">
        <v>12189</v>
      </c>
      <c r="O3981">
        <v>120</v>
      </c>
      <c r="P3981">
        <f>VLOOKUP(D3981,CPI[],2,FALSE)</f>
        <v>177.1</v>
      </c>
      <c r="Q3981" s="5">
        <f>SUM(Movie[[#This Row],[gross]]*((VLOOKUP(2024,CPI[],2,FALSE))/Movie[[#This Row],[CPI numbers]]))</f>
        <v>24413859.26143422</v>
      </c>
      <c r="R3981" s="4">
        <f>IF(Movie[[#This Row],[budget]]=0,0,SUM((Movie[[#This Row],[gross]]-Movie[[#This Row],[budget]])/Movie[[#This Row],[budget]]))</f>
        <v>0</v>
      </c>
    </row>
    <row r="3982" spans="1:18" x14ac:dyDescent="0.3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 s="1">
        <v>262891</v>
      </c>
      <c r="N3982" t="s">
        <v>6116</v>
      </c>
      <c r="O3982">
        <v>87</v>
      </c>
      <c r="P3982">
        <f>VLOOKUP(D3982,CPI[],2,FALSE)</f>
        <v>177.1</v>
      </c>
      <c r="Q3982" s="5">
        <f>SUM(Movie[[#This Row],[gross]]*((VLOOKUP(2024,CPI[],2,FALSE))/Movie[[#This Row],[CPI numbers]]))</f>
        <v>465662.94014680973</v>
      </c>
      <c r="R3982" s="4">
        <f>IF(Movie[[#This Row],[budget]]=0,0,SUM((Movie[[#This Row],[gross]]-Movie[[#This Row],[budget]])/Movie[[#This Row],[budget]]))</f>
        <v>0</v>
      </c>
    </row>
    <row r="3983" spans="1:18" x14ac:dyDescent="0.3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 s="1">
        <v>21000000</v>
      </c>
      <c r="M3983" s="1">
        <v>28008462</v>
      </c>
      <c r="N3983" t="s">
        <v>31</v>
      </c>
      <c r="O3983">
        <v>109</v>
      </c>
      <c r="P3983">
        <f>VLOOKUP(D3983,CPI[],2,FALSE)</f>
        <v>177.1</v>
      </c>
      <c r="Q3983" s="5">
        <f>SUM(Movie[[#This Row],[gross]]*((VLOOKUP(2024,CPI[],2,FALSE))/Movie[[#This Row],[CPI numbers]]))</f>
        <v>49611826.817617171</v>
      </c>
      <c r="R3983" s="4">
        <f>IF(Movie[[#This Row],[budget]]=0,0,SUM((Movie[[#This Row],[gross]]-Movie[[#This Row],[budget]])/Movie[[#This Row],[budget]]))</f>
        <v>0.33373628571428571</v>
      </c>
    </row>
    <row r="3984" spans="1:18" x14ac:dyDescent="0.3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 s="1">
        <v>27000000</v>
      </c>
      <c r="M3984" s="1">
        <v>12881605</v>
      </c>
      <c r="N3984" t="s">
        <v>10036</v>
      </c>
      <c r="O3984">
        <v>93</v>
      </c>
      <c r="P3984">
        <f>VLOOKUP(D3984,CPI[],2,FALSE)</f>
        <v>177.1</v>
      </c>
      <c r="Q3984" s="5">
        <f>SUM(Movie[[#This Row],[gross]]*((VLOOKUP(2024,CPI[],2,FALSE))/Movie[[#This Row],[CPI numbers]]))</f>
        <v>22817388.416149069</v>
      </c>
      <c r="R3984" s="4">
        <f>IF(Movie[[#This Row],[budget]]=0,0,SUM((Movie[[#This Row],[gross]]-Movie[[#This Row],[budget]])/Movie[[#This Row],[budget]]))</f>
        <v>-0.52290351851851857</v>
      </c>
    </row>
    <row r="3985" spans="1:18" x14ac:dyDescent="0.3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 s="1">
        <v>60000000</v>
      </c>
      <c r="M3985" s="1">
        <v>56359980</v>
      </c>
      <c r="N3985" t="s">
        <v>2026</v>
      </c>
      <c r="O3985">
        <v>120</v>
      </c>
      <c r="P3985">
        <f>VLOOKUP(D3985,CPI[],2,FALSE)</f>
        <v>177.1</v>
      </c>
      <c r="Q3985" s="5">
        <f>SUM(Movie[[#This Row],[gross]]*((VLOOKUP(2024,CPI[],2,FALSE))/Movie[[#This Row],[CPI numbers]]))</f>
        <v>99831314.093732357</v>
      </c>
      <c r="R3985" s="4">
        <f>IF(Movie[[#This Row],[budget]]=0,0,SUM((Movie[[#This Row],[gross]]-Movie[[#This Row],[budget]])/Movie[[#This Row],[budget]]))</f>
        <v>-6.0666999999999999E-2</v>
      </c>
    </row>
    <row r="3986" spans="1:18" x14ac:dyDescent="0.3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 s="1">
        <v>5500000</v>
      </c>
      <c r="M3986" s="1">
        <v>16153953</v>
      </c>
      <c r="N3986" t="s">
        <v>5936</v>
      </c>
      <c r="O3986">
        <v>91</v>
      </c>
      <c r="P3986">
        <f>VLOOKUP(D3986,CPI[],2,FALSE)</f>
        <v>177.1</v>
      </c>
      <c r="Q3986" s="5">
        <f>SUM(Movie[[#This Row],[gross]]*((VLOOKUP(2024,CPI[],2,FALSE))/Movie[[#This Row],[CPI numbers]]))</f>
        <v>28613749.610954266</v>
      </c>
      <c r="R3986" s="4">
        <f>IF(Movie[[#This Row],[budget]]=0,0,SUM((Movie[[#This Row],[gross]]-Movie[[#This Row],[budget]])/Movie[[#This Row],[budget]]))</f>
        <v>1.9370823636363637</v>
      </c>
    </row>
    <row r="3987" spans="1:18" x14ac:dyDescent="0.3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 s="1">
        <v>24322180</v>
      </c>
      <c r="N3987" t="s">
        <v>12205</v>
      </c>
      <c r="O3987">
        <v>141</v>
      </c>
      <c r="P3987">
        <f>VLOOKUP(D3987,CPI[],2,FALSE)</f>
        <v>177.1</v>
      </c>
      <c r="Q3987" s="5">
        <f>SUM(Movie[[#This Row],[gross]]*((VLOOKUP(2024,CPI[],2,FALSE))/Movie[[#This Row],[CPI numbers]]))</f>
        <v>43082257.854319595</v>
      </c>
      <c r="R3987" s="4">
        <f>IF(Movie[[#This Row],[budget]]=0,0,SUM((Movie[[#This Row],[gross]]-Movie[[#This Row],[budget]])/Movie[[#This Row],[budget]]))</f>
        <v>0</v>
      </c>
    </row>
    <row r="3988" spans="1:18" x14ac:dyDescent="0.3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 s="1">
        <v>13000000</v>
      </c>
      <c r="M3988" s="1">
        <v>19937988</v>
      </c>
      <c r="N3988" t="s">
        <v>2092</v>
      </c>
      <c r="O3988">
        <v>99</v>
      </c>
      <c r="P3988">
        <f>VLOOKUP(D3988,CPI[],2,FALSE)</f>
        <v>177.1</v>
      </c>
      <c r="Q3988" s="5">
        <f>SUM(Movie[[#This Row],[gross]]*((VLOOKUP(2024,CPI[],2,FALSE))/Movie[[#This Row],[CPI numbers]]))</f>
        <v>35316469.992094867</v>
      </c>
      <c r="R3988" s="4">
        <f>IF(Movie[[#This Row],[budget]]=0,0,SUM((Movie[[#This Row],[gross]]-Movie[[#This Row],[budget]])/Movie[[#This Row],[budget]]))</f>
        <v>0.53369138461538457</v>
      </c>
    </row>
    <row r="3989" spans="1:18" x14ac:dyDescent="0.3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 s="1">
        <v>53000000</v>
      </c>
      <c r="M3989" s="1">
        <v>29715606</v>
      </c>
      <c r="N3989" t="s">
        <v>10705</v>
      </c>
      <c r="O3989">
        <v>102</v>
      </c>
      <c r="P3989">
        <f>VLOOKUP(D3989,CPI[],2,FALSE)</f>
        <v>177.1</v>
      </c>
      <c r="Q3989" s="5">
        <f>SUM(Movie[[#This Row],[gross]]*((VLOOKUP(2024,CPI[],2,FALSE))/Movie[[#This Row],[CPI numbers]]))</f>
        <v>52635717.686053082</v>
      </c>
      <c r="R3989" s="4">
        <f>IF(Movie[[#This Row],[budget]]=0,0,SUM((Movie[[#This Row],[gross]]-Movie[[#This Row],[budget]])/Movie[[#This Row],[budget]]))</f>
        <v>-0.43932818867924528</v>
      </c>
    </row>
    <row r="3990" spans="1:18" x14ac:dyDescent="0.3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 s="1">
        <v>4858869</v>
      </c>
      <c r="N3990" t="s">
        <v>12212</v>
      </c>
      <c r="O3990">
        <v>98</v>
      </c>
      <c r="P3990">
        <f>VLOOKUP(D3990,CPI[],2,FALSE)</f>
        <v>177.1</v>
      </c>
      <c r="Q3990" s="5">
        <f>SUM(Movie[[#This Row],[gross]]*((VLOOKUP(2024,CPI[],2,FALSE))/Movie[[#This Row],[CPI numbers]]))</f>
        <v>8606590.6566911358</v>
      </c>
      <c r="R3990" s="4">
        <f>IF(Movie[[#This Row],[budget]]=0,0,SUM((Movie[[#This Row],[gross]]-Movie[[#This Row],[budget]])/Movie[[#This Row],[budget]]))</f>
        <v>0</v>
      </c>
    </row>
    <row r="3991" spans="1:18" x14ac:dyDescent="0.3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 s="1">
        <v>7500000</v>
      </c>
      <c r="M3991" s="1">
        <v>11334547</v>
      </c>
      <c r="N3991" t="s">
        <v>10294</v>
      </c>
      <c r="O3991">
        <v>210</v>
      </c>
      <c r="P3991">
        <f>VLOOKUP(D3991,CPI[],2,FALSE)</f>
        <v>177.1</v>
      </c>
      <c r="Q3991" s="5">
        <f>SUM(Movie[[#This Row],[gross]]*((VLOOKUP(2024,CPI[],2,FALSE))/Movie[[#This Row],[CPI numbers]]))</f>
        <v>20077060.383399211</v>
      </c>
      <c r="R3991" s="4">
        <f>IF(Movie[[#This Row],[budget]]=0,0,SUM((Movie[[#This Row],[gross]]-Movie[[#This Row],[budget]])/Movie[[#This Row],[budget]]))</f>
        <v>0.51127293333333335</v>
      </c>
    </row>
    <row r="3992" spans="1:18" x14ac:dyDescent="0.3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 s="1">
        <v>15000000</v>
      </c>
      <c r="M3992" s="1">
        <v>2300684</v>
      </c>
      <c r="N3992" t="s">
        <v>11061</v>
      </c>
      <c r="O3992">
        <v>98</v>
      </c>
      <c r="P3992">
        <f>VLOOKUP(D3992,CPI[],2,FALSE)</f>
        <v>177.1</v>
      </c>
      <c r="Q3992" s="5">
        <f>SUM(Movie[[#This Row],[gross]]*((VLOOKUP(2024,CPI[],2,FALSE))/Movie[[#This Row],[CPI numbers]]))</f>
        <v>4075237.5539243366</v>
      </c>
      <c r="R3992" s="4">
        <f>IF(Movie[[#This Row],[budget]]=0,0,SUM((Movie[[#This Row],[gross]]-Movie[[#This Row],[budget]])/Movie[[#This Row],[budget]]))</f>
        <v>-0.8466210666666667</v>
      </c>
    </row>
    <row r="3993" spans="1:18" x14ac:dyDescent="0.3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 s="1">
        <v>4931888</v>
      </c>
      <c r="N3993" t="s">
        <v>7526</v>
      </c>
      <c r="O3993">
        <v>115</v>
      </c>
      <c r="P3993">
        <f>VLOOKUP(D3993,CPI[],2,FALSE)</f>
        <v>177.1</v>
      </c>
      <c r="Q3993" s="5">
        <f>SUM(Movie[[#This Row],[gross]]*((VLOOKUP(2024,CPI[],2,FALSE))/Movie[[#This Row],[CPI numbers]]))</f>
        <v>8735930.3534726147</v>
      </c>
      <c r="R3993" s="4">
        <f>IF(Movie[[#This Row],[budget]]=0,0,SUM((Movie[[#This Row],[gross]]-Movie[[#This Row],[budget]])/Movie[[#This Row],[budget]]))</f>
        <v>0</v>
      </c>
    </row>
    <row r="3994" spans="1:18" x14ac:dyDescent="0.3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 s="1">
        <v>830286</v>
      </c>
      <c r="N3994" t="s">
        <v>12223</v>
      </c>
      <c r="O3994">
        <v>94</v>
      </c>
      <c r="P3994">
        <f>VLOOKUP(D3994,CPI[],2,FALSE)</f>
        <v>177.1</v>
      </c>
      <c r="Q3994" s="5">
        <f>SUM(Movie[[#This Row],[gross]]*((VLOOKUP(2024,CPI[],2,FALSE))/Movie[[#This Row],[CPI numbers]]))</f>
        <v>1470698.5782044043</v>
      </c>
      <c r="R3994" s="4">
        <f>IF(Movie[[#This Row],[budget]]=0,0,SUM((Movie[[#This Row],[gross]]-Movie[[#This Row],[budget]])/Movie[[#This Row],[budget]]))</f>
        <v>0</v>
      </c>
    </row>
    <row r="3995" spans="1:18" x14ac:dyDescent="0.3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 s="1">
        <v>40000000</v>
      </c>
      <c r="M3995" s="1">
        <v>32533802</v>
      </c>
      <c r="N3995" t="s">
        <v>3700</v>
      </c>
      <c r="O3995">
        <v>104</v>
      </c>
      <c r="P3995">
        <f>VLOOKUP(D3995,CPI[],2,FALSE)</f>
        <v>177.1</v>
      </c>
      <c r="Q3995" s="5">
        <f>SUM(Movie[[#This Row],[gross]]*((VLOOKUP(2024,CPI[],2,FALSE))/Movie[[#This Row],[CPI numbers]]))</f>
        <v>57627632.339920953</v>
      </c>
      <c r="R3995" s="4">
        <f>IF(Movie[[#This Row],[budget]]=0,0,SUM((Movie[[#This Row],[gross]]-Movie[[#This Row],[budget]])/Movie[[#This Row],[budget]]))</f>
        <v>-0.18665494999999999</v>
      </c>
    </row>
    <row r="3996" spans="1:18" x14ac:dyDescent="0.3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 s="1">
        <v>5000000</v>
      </c>
      <c r="M3996" s="1">
        <v>19260537</v>
      </c>
      <c r="N3996" t="s">
        <v>12229</v>
      </c>
      <c r="O3996">
        <v>95</v>
      </c>
      <c r="P3996">
        <f>VLOOKUP(D3996,CPI[],2,FALSE)</f>
        <v>177.1</v>
      </c>
      <c r="Q3996" s="5">
        <f>SUM(Movie[[#This Row],[gross]]*((VLOOKUP(2024,CPI[],2,FALSE))/Movie[[#This Row],[CPI numbers]]))</f>
        <v>34116490.439864486</v>
      </c>
      <c r="R3996" s="4">
        <f>IF(Movie[[#This Row],[budget]]=0,0,SUM((Movie[[#This Row],[gross]]-Movie[[#This Row],[budget]])/Movie[[#This Row],[budget]]))</f>
        <v>2.8521074</v>
      </c>
    </row>
    <row r="3997" spans="1:18" x14ac:dyDescent="0.3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 s="1">
        <v>13000000</v>
      </c>
      <c r="M3997" s="1">
        <v>16171098</v>
      </c>
      <c r="N3997" t="s">
        <v>11061</v>
      </c>
      <c r="O3997">
        <v>93</v>
      </c>
      <c r="P3997">
        <f>VLOOKUP(D3997,CPI[],2,FALSE)</f>
        <v>177.1</v>
      </c>
      <c r="Q3997" s="5">
        <f>SUM(Movie[[#This Row],[gross]]*((VLOOKUP(2024,CPI[],2,FALSE))/Movie[[#This Row],[CPI numbers]]))</f>
        <v>28644118.817617167</v>
      </c>
      <c r="R3997" s="4">
        <f>IF(Movie[[#This Row],[budget]]=0,0,SUM((Movie[[#This Row],[gross]]-Movie[[#This Row],[budget]])/Movie[[#This Row],[budget]]))</f>
        <v>0.24393061538461538</v>
      </c>
    </row>
    <row r="3998" spans="1:18" x14ac:dyDescent="0.3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 s="1">
        <v>1574660</v>
      </c>
      <c r="N3998" t="s">
        <v>7526</v>
      </c>
      <c r="O3998">
        <v>96</v>
      </c>
      <c r="P3998">
        <f>VLOOKUP(D3998,CPI[],2,FALSE)</f>
        <v>177.1</v>
      </c>
      <c r="Q3998" s="5">
        <f>SUM(Movie[[#This Row],[gross]]*((VLOOKUP(2024,CPI[],2,FALSE))/Movie[[#This Row],[CPI numbers]]))</f>
        <v>2789219.8870694526</v>
      </c>
      <c r="R3998" s="4">
        <f>IF(Movie[[#This Row],[budget]]=0,0,SUM((Movie[[#This Row],[gross]]-Movie[[#This Row],[budget]])/Movie[[#This Row],[budget]]))</f>
        <v>0</v>
      </c>
    </row>
    <row r="3999" spans="1:18" x14ac:dyDescent="0.3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 s="1">
        <v>5000000</v>
      </c>
      <c r="M3999" s="1">
        <v>5480653</v>
      </c>
      <c r="N3999" t="s">
        <v>10585</v>
      </c>
      <c r="O3999">
        <v>95</v>
      </c>
      <c r="P3999">
        <f>VLOOKUP(D3999,CPI[],2,FALSE)</f>
        <v>177.1</v>
      </c>
      <c r="Q3999" s="5">
        <f>SUM(Movie[[#This Row],[gross]]*((VLOOKUP(2024,CPI[],2,FALSE))/Movie[[#This Row],[CPI numbers]]))</f>
        <v>9707966.381140599</v>
      </c>
      <c r="R3999" s="4">
        <f>IF(Movie[[#This Row],[budget]]=0,0,SUM((Movie[[#This Row],[gross]]-Movie[[#This Row],[budget]])/Movie[[#This Row],[budget]]))</f>
        <v>9.6130599999999997E-2</v>
      </c>
    </row>
    <row r="4000" spans="1:18" x14ac:dyDescent="0.3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 s="1">
        <v>18000000</v>
      </c>
      <c r="M4000" s="1">
        <v>13578186</v>
      </c>
      <c r="N4000" t="s">
        <v>9452</v>
      </c>
      <c r="O4000">
        <v>93</v>
      </c>
      <c r="P4000">
        <f>VLOOKUP(D4000,CPI[],2,FALSE)</f>
        <v>177.1</v>
      </c>
      <c r="Q4000" s="5">
        <f>SUM(Movie[[#This Row],[gross]]*((VLOOKUP(2024,CPI[],2,FALSE))/Movie[[#This Row],[CPI numbers]]))</f>
        <v>24051253.236589499</v>
      </c>
      <c r="R4000" s="4">
        <f>IF(Movie[[#This Row],[budget]]=0,0,SUM((Movie[[#This Row],[gross]]-Movie[[#This Row],[budget]])/Movie[[#This Row],[budget]]))</f>
        <v>-0.24565633333333334</v>
      </c>
    </row>
    <row r="4001" spans="1:18" x14ac:dyDescent="0.3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 s="1">
        <v>70000000</v>
      </c>
      <c r="M4001" s="1">
        <v>176104344</v>
      </c>
      <c r="N4001" t="s">
        <v>180</v>
      </c>
      <c r="O4001">
        <v>87</v>
      </c>
      <c r="P4001">
        <f>VLOOKUP(D4001,CPI[],2,FALSE)</f>
        <v>177.1</v>
      </c>
      <c r="Q4001" s="5">
        <f>SUM(Movie[[#This Row],[gross]]*((VLOOKUP(2024,CPI[],2,FALSE))/Movie[[#This Row],[CPI numbers]]))</f>
        <v>311936378.95426315</v>
      </c>
      <c r="R4001" s="4">
        <f>IF(Movie[[#This Row],[budget]]=0,0,SUM((Movie[[#This Row],[gross]]-Movie[[#This Row],[budget]])/Movie[[#This Row],[budget]]))</f>
        <v>1.5157763428571429</v>
      </c>
    </row>
    <row r="4002" spans="1:18" x14ac:dyDescent="0.3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 s="1">
        <v>15571</v>
      </c>
      <c r="N4002" t="s">
        <v>9176</v>
      </c>
      <c r="O4002">
        <v>101</v>
      </c>
      <c r="P4002">
        <f>VLOOKUP(D4002,CPI[],2,FALSE)</f>
        <v>177.1</v>
      </c>
      <c r="Q4002" s="5">
        <f>SUM(Movie[[#This Row],[gross]]*((VLOOKUP(2024,CPI[],2,FALSE))/Movie[[#This Row],[CPI numbers]]))</f>
        <v>27581.155844155845</v>
      </c>
      <c r="R4002" s="4">
        <f>IF(Movie[[#This Row],[budget]]=0,0,SUM((Movie[[#This Row],[gross]]-Movie[[#This Row],[budget]])/Movie[[#This Row],[budget]]))</f>
        <v>0</v>
      </c>
    </row>
    <row r="4003" spans="1:18" x14ac:dyDescent="0.3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 s="1">
        <v>25000000</v>
      </c>
      <c r="M4003" s="1">
        <v>18634654</v>
      </c>
      <c r="N4003" t="s">
        <v>1724</v>
      </c>
      <c r="O4003">
        <v>86</v>
      </c>
      <c r="P4003">
        <f>VLOOKUP(D4003,CPI[],2,FALSE)</f>
        <v>177.1</v>
      </c>
      <c r="Q4003" s="5">
        <f>SUM(Movie[[#This Row],[gross]]*((VLOOKUP(2024,CPI[],2,FALSE))/Movie[[#This Row],[CPI numbers]]))</f>
        <v>33007854.09260305</v>
      </c>
      <c r="R4003" s="4">
        <f>IF(Movie[[#This Row],[budget]]=0,0,SUM((Movie[[#This Row],[gross]]-Movie[[#This Row],[budget]])/Movie[[#This Row],[budget]]))</f>
        <v>-0.25461383999999998</v>
      </c>
    </row>
    <row r="4004" spans="1:18" x14ac:dyDescent="0.3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 s="1">
        <v>1460687</v>
      </c>
      <c r="N4004" t="s">
        <v>10585</v>
      </c>
      <c r="O4004">
        <v>88</v>
      </c>
      <c r="P4004">
        <f>VLOOKUP(D4004,CPI[],2,FALSE)</f>
        <v>177.1</v>
      </c>
      <c r="Q4004" s="5">
        <f>SUM(Movie[[#This Row],[gross]]*((VLOOKUP(2024,CPI[],2,FALSE))/Movie[[#This Row],[CPI numbers]]))</f>
        <v>2587337.7295313384</v>
      </c>
      <c r="R4004" s="4">
        <f>IF(Movie[[#This Row],[budget]]=0,0,SUM((Movie[[#This Row],[gross]]-Movie[[#This Row],[budget]])/Movie[[#This Row],[budget]]))</f>
        <v>0</v>
      </c>
    </row>
    <row r="4005" spans="1:18" x14ac:dyDescent="0.3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 s="1">
        <v>10366360</v>
      </c>
      <c r="N4005" t="s">
        <v>12251</v>
      </c>
      <c r="O4005">
        <v>94</v>
      </c>
      <c r="P4005">
        <f>VLOOKUP(D4005,CPI[],2,FALSE)</f>
        <v>177.1</v>
      </c>
      <c r="Q4005" s="5">
        <f>SUM(Movie[[#This Row],[gross]]*((VLOOKUP(2024,CPI[],2,FALSE))/Movie[[#This Row],[CPI numbers]]))</f>
        <v>18362095.607001696</v>
      </c>
      <c r="R4005" s="4">
        <f>IF(Movie[[#This Row],[budget]]=0,0,SUM((Movie[[#This Row],[gross]]-Movie[[#This Row],[budget]])/Movie[[#This Row],[budget]]))</f>
        <v>0</v>
      </c>
    </row>
    <row r="4006" spans="1:18" x14ac:dyDescent="0.3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 s="1">
        <v>17000000</v>
      </c>
      <c r="M4006" s="1">
        <v>4299141</v>
      </c>
      <c r="N4006" t="s">
        <v>12254</v>
      </c>
      <c r="O4006">
        <v>84</v>
      </c>
      <c r="P4006">
        <f>VLOOKUP(D4006,CPI[],2,FALSE)</f>
        <v>177.1</v>
      </c>
      <c r="Q4006" s="5">
        <f>SUM(Movie[[#This Row],[gross]]*((VLOOKUP(2024,CPI[],2,FALSE))/Movie[[#This Row],[CPI numbers]]))</f>
        <v>7615135.6956521738</v>
      </c>
      <c r="R4006" s="4">
        <f>IF(Movie[[#This Row],[budget]]=0,0,SUM((Movie[[#This Row],[gross]]-Movie[[#This Row],[budget]])/Movie[[#This Row],[budget]]))</f>
        <v>-0.74710935294117642</v>
      </c>
    </row>
    <row r="4007" spans="1:18" x14ac:dyDescent="0.3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 s="1">
        <v>50000000</v>
      </c>
      <c r="M4007" s="1">
        <v>39976235</v>
      </c>
      <c r="N4007" t="s">
        <v>180</v>
      </c>
      <c r="O4007">
        <v>95</v>
      </c>
      <c r="P4007">
        <f>VLOOKUP(D4007,CPI[],2,FALSE)</f>
        <v>177.1</v>
      </c>
      <c r="Q4007" s="5">
        <f>SUM(Movie[[#This Row],[gross]]*((VLOOKUP(2024,CPI[],2,FALSE))/Movie[[#This Row],[CPI numbers]]))</f>
        <v>70810530.319028795</v>
      </c>
      <c r="R4007" s="4">
        <f>IF(Movie[[#This Row],[budget]]=0,0,SUM((Movie[[#This Row],[gross]]-Movie[[#This Row],[budget]])/Movie[[#This Row],[budget]]))</f>
        <v>-0.2004753</v>
      </c>
    </row>
    <row r="4008" spans="1:18" x14ac:dyDescent="0.3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 s="1">
        <v>38000000</v>
      </c>
      <c r="M4008" s="1">
        <v>24690441</v>
      </c>
      <c r="N4008" t="s">
        <v>3744</v>
      </c>
      <c r="O4008">
        <v>111</v>
      </c>
      <c r="P4008">
        <f>VLOOKUP(D4008,CPI[],2,FALSE)</f>
        <v>177.1</v>
      </c>
      <c r="Q4008" s="5">
        <f>SUM(Movie[[#This Row],[gross]]*((VLOOKUP(2024,CPI[],2,FALSE))/Movie[[#This Row],[CPI numbers]]))</f>
        <v>43734564.323546022</v>
      </c>
      <c r="R4008" s="4">
        <f>IF(Movie[[#This Row],[budget]]=0,0,SUM((Movie[[#This Row],[gross]]-Movie[[#This Row],[budget]])/Movie[[#This Row],[budget]]))</f>
        <v>-0.35025155263157892</v>
      </c>
    </row>
    <row r="4009" spans="1:18" x14ac:dyDescent="0.3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 s="1">
        <v>3000000</v>
      </c>
      <c r="M4009" s="1">
        <v>10031529</v>
      </c>
      <c r="N4009" t="s">
        <v>12260</v>
      </c>
      <c r="O4009">
        <v>101</v>
      </c>
      <c r="P4009">
        <f>VLOOKUP(D4009,CPI[],2,FALSE)</f>
        <v>177.1</v>
      </c>
      <c r="Q4009" s="5">
        <f>SUM(Movie[[#This Row],[gross]]*((VLOOKUP(2024,CPI[],2,FALSE))/Movie[[#This Row],[CPI numbers]]))</f>
        <v>17769004.219649915</v>
      </c>
      <c r="R4009" s="4">
        <f>IF(Movie[[#This Row],[budget]]=0,0,SUM((Movie[[#This Row],[gross]]-Movie[[#This Row],[budget]])/Movie[[#This Row],[budget]]))</f>
        <v>2.3438430000000001</v>
      </c>
    </row>
    <row r="4010" spans="1:18" x14ac:dyDescent="0.3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 s="1">
        <v>11767402</v>
      </c>
      <c r="N4010" t="s">
        <v>7825</v>
      </c>
      <c r="O4010">
        <v>99</v>
      </c>
      <c r="P4010">
        <f>VLOOKUP(D4010,CPI[],2,FALSE)</f>
        <v>177.1</v>
      </c>
      <c r="Q4010" s="5">
        <f>SUM(Movie[[#This Row],[gross]]*((VLOOKUP(2024,CPI[],2,FALSE))/Movie[[#This Row],[CPI numbers]]))</f>
        <v>20843783.215132695</v>
      </c>
      <c r="R4010" s="4">
        <f>IF(Movie[[#This Row],[budget]]=0,0,SUM((Movie[[#This Row],[gross]]-Movie[[#This Row],[budget]])/Movie[[#This Row],[budget]]))</f>
        <v>0</v>
      </c>
    </row>
    <row r="4011" spans="1:18" x14ac:dyDescent="0.3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 s="1">
        <v>1000000</v>
      </c>
      <c r="M4011" s="1">
        <v>10013424</v>
      </c>
      <c r="N4011" t="s">
        <v>9439</v>
      </c>
      <c r="O4011">
        <v>97</v>
      </c>
      <c r="P4011">
        <f>VLOOKUP(D4011,CPI[],2,FALSE)</f>
        <v>177.1</v>
      </c>
      <c r="Q4011" s="5">
        <f>SUM(Movie[[#This Row],[gross]]*((VLOOKUP(2024,CPI[],2,FALSE))/Movie[[#This Row],[CPI numbers]]))</f>
        <v>17736934.549971767</v>
      </c>
      <c r="R4011" s="4">
        <f>IF(Movie[[#This Row],[budget]]=0,0,SUM((Movie[[#This Row],[gross]]-Movie[[#This Row],[budget]])/Movie[[#This Row],[budget]]))</f>
        <v>9.0134240000000005</v>
      </c>
    </row>
    <row r="4012" spans="1:18" x14ac:dyDescent="0.3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 s="1">
        <v>30000000</v>
      </c>
      <c r="M4012" s="1">
        <v>18195610</v>
      </c>
      <c r="N4012" t="s">
        <v>118</v>
      </c>
      <c r="O4012">
        <v>108</v>
      </c>
      <c r="P4012">
        <f>VLOOKUP(D4012,CPI[],2,FALSE)</f>
        <v>177.1</v>
      </c>
      <c r="Q4012" s="5">
        <f>SUM(Movie[[#This Row],[gross]]*((VLOOKUP(2024,CPI[],2,FALSE))/Movie[[#This Row],[CPI numbers]]))</f>
        <v>32230168.588368155</v>
      </c>
      <c r="R4012" s="4">
        <f>IF(Movie[[#This Row],[budget]]=0,0,SUM((Movie[[#This Row],[gross]]-Movie[[#This Row],[budget]])/Movie[[#This Row],[budget]]))</f>
        <v>-0.39347966666666667</v>
      </c>
    </row>
    <row r="4013" spans="1:18" x14ac:dyDescent="0.3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 s="1">
        <v>35000000</v>
      </c>
      <c r="M4013" s="1">
        <v>16176732</v>
      </c>
      <c r="N4013" t="s">
        <v>551</v>
      </c>
      <c r="O4013">
        <v>88</v>
      </c>
      <c r="P4013">
        <f>VLOOKUP(D4013,CPI[],2,FALSE)</f>
        <v>177.1</v>
      </c>
      <c r="Q4013" s="5">
        <f>SUM(Movie[[#This Row],[gross]]*((VLOOKUP(2024,CPI[],2,FALSE))/Movie[[#This Row],[CPI numbers]]))</f>
        <v>28654098.409937888</v>
      </c>
      <c r="R4013" s="4">
        <f>IF(Movie[[#This Row],[budget]]=0,0,SUM((Movie[[#This Row],[gross]]-Movie[[#This Row],[budget]])/Movie[[#This Row],[budget]]))</f>
        <v>-0.53780765714285717</v>
      </c>
    </row>
    <row r="4014" spans="1:18" x14ac:dyDescent="0.3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 s="1">
        <v>12806614</v>
      </c>
      <c r="N4014" t="s">
        <v>2026</v>
      </c>
      <c r="O4014">
        <v>92</v>
      </c>
      <c r="P4014">
        <f>VLOOKUP(D4014,CPI[],2,FALSE)</f>
        <v>177.1</v>
      </c>
      <c r="Q4014" s="5">
        <f>SUM(Movie[[#This Row],[gross]]*((VLOOKUP(2024,CPI[],2,FALSE))/Movie[[#This Row],[CPI numbers]]))</f>
        <v>22684555.684923772</v>
      </c>
      <c r="R4014" s="4">
        <f>IF(Movie[[#This Row],[budget]]=0,0,SUM((Movie[[#This Row],[gross]]-Movie[[#This Row],[budget]])/Movie[[#This Row],[budget]]))</f>
        <v>0</v>
      </c>
    </row>
    <row r="4015" spans="1:18" x14ac:dyDescent="0.3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 s="1">
        <v>30787356</v>
      </c>
      <c r="N4015" t="s">
        <v>12277</v>
      </c>
      <c r="O4015">
        <v>114</v>
      </c>
      <c r="P4015">
        <f>VLOOKUP(D4015,CPI[],2,FALSE)</f>
        <v>177.1</v>
      </c>
      <c r="Q4015" s="5">
        <f>SUM(Movie[[#This Row],[gross]]*((VLOOKUP(2024,CPI[],2,FALSE))/Movie[[#This Row],[CPI numbers]]))</f>
        <v>54534125.224167138</v>
      </c>
      <c r="R4015" s="4">
        <f>IF(Movie[[#This Row],[budget]]=0,0,SUM((Movie[[#This Row],[gross]]-Movie[[#This Row],[budget]])/Movie[[#This Row],[budget]]))</f>
        <v>0</v>
      </c>
    </row>
    <row r="4016" spans="1:18" x14ac:dyDescent="0.3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 s="1">
        <v>15747450</v>
      </c>
      <c r="N4016" t="s">
        <v>12280</v>
      </c>
      <c r="O4016">
        <v>121</v>
      </c>
      <c r="P4016">
        <f>VLOOKUP(D4016,CPI[],2,FALSE)</f>
        <v>177.1</v>
      </c>
      <c r="Q4016" s="5">
        <f>SUM(Movie[[#This Row],[gross]]*((VLOOKUP(2024,CPI[],2,FALSE))/Movie[[#This Row],[CPI numbers]]))</f>
        <v>27893704.488989271</v>
      </c>
      <c r="R4016" s="4">
        <f>IF(Movie[[#This Row],[budget]]=0,0,SUM((Movie[[#This Row],[gross]]-Movie[[#This Row],[budget]])/Movie[[#This Row],[budget]]))</f>
        <v>0</v>
      </c>
    </row>
    <row r="4017" spans="1:18" x14ac:dyDescent="0.3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 s="1">
        <v>700000</v>
      </c>
      <c r="M4017" s="1">
        <v>1846059</v>
      </c>
      <c r="N4017" t="s">
        <v>12286</v>
      </c>
      <c r="O4017">
        <v>97</v>
      </c>
      <c r="P4017">
        <f>VLOOKUP(D4017,CPI[],2,FALSE)</f>
        <v>177.1</v>
      </c>
      <c r="Q4017" s="5">
        <f>SUM(Movie[[#This Row],[gross]]*((VLOOKUP(2024,CPI[],2,FALSE))/Movie[[#This Row],[CPI numbers]]))</f>
        <v>3269953.1806888767</v>
      </c>
      <c r="R4017" s="4">
        <f>IF(Movie[[#This Row],[budget]]=0,0,SUM((Movie[[#This Row],[gross]]-Movie[[#This Row],[budget]])/Movie[[#This Row],[budget]]))</f>
        <v>1.6372271428571428</v>
      </c>
    </row>
    <row r="4018" spans="1:18" x14ac:dyDescent="0.3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 s="1">
        <v>7000000</v>
      </c>
      <c r="M4018" s="1">
        <v>10229331</v>
      </c>
      <c r="N4018" t="s">
        <v>10354</v>
      </c>
      <c r="O4018">
        <v>93</v>
      </c>
      <c r="P4018">
        <f>VLOOKUP(D4018,CPI[],2,FALSE)</f>
        <v>177.1</v>
      </c>
      <c r="Q4018" s="5">
        <f>SUM(Movie[[#This Row],[gross]]*((VLOOKUP(2024,CPI[],2,FALSE))/Movie[[#This Row],[CPI numbers]]))</f>
        <v>18119373.996047433</v>
      </c>
      <c r="R4018" s="4">
        <f>IF(Movie[[#This Row],[budget]]=0,0,SUM((Movie[[#This Row],[gross]]-Movie[[#This Row],[budget]])/Movie[[#This Row],[budget]]))</f>
        <v>0.46133299999999999</v>
      </c>
    </row>
    <row r="4019" spans="1:18" x14ac:dyDescent="0.3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 s="1">
        <v>16000000</v>
      </c>
      <c r="M4019" s="1">
        <v>8378853</v>
      </c>
      <c r="N4019" t="s">
        <v>2026</v>
      </c>
      <c r="O4019">
        <v>96</v>
      </c>
      <c r="P4019">
        <f>VLOOKUP(D4019,CPI[],2,FALSE)</f>
        <v>177.1</v>
      </c>
      <c r="Q4019" s="5">
        <f>SUM(Movie[[#This Row],[gross]]*((VLOOKUP(2024,CPI[],2,FALSE))/Movie[[#This Row],[CPI numbers]]))</f>
        <v>14841593.371541502</v>
      </c>
      <c r="R4019" s="4">
        <f>IF(Movie[[#This Row],[budget]]=0,0,SUM((Movie[[#This Row],[gross]]-Movie[[#This Row],[budget]])/Movie[[#This Row],[budget]]))</f>
        <v>-0.47632168749999998</v>
      </c>
    </row>
    <row r="4020" spans="1:18" x14ac:dyDescent="0.3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 s="1">
        <v>25000000</v>
      </c>
      <c r="M4020" s="1">
        <v>12320393</v>
      </c>
      <c r="N4020" t="s">
        <v>180</v>
      </c>
      <c r="O4020">
        <v>95</v>
      </c>
      <c r="P4020">
        <f>VLOOKUP(D4020,CPI[],2,FALSE)</f>
        <v>177.1</v>
      </c>
      <c r="Q4020" s="5">
        <f>SUM(Movie[[#This Row],[gross]]*((VLOOKUP(2024,CPI[],2,FALSE))/Movie[[#This Row],[CPI numbers]]))</f>
        <v>21823304.82269904</v>
      </c>
      <c r="R4020" s="4">
        <f>IF(Movie[[#This Row],[budget]]=0,0,SUM((Movie[[#This Row],[gross]]-Movie[[#This Row],[budget]])/Movie[[#This Row],[budget]]))</f>
        <v>-0.50718428000000004</v>
      </c>
    </row>
    <row r="4021" spans="1:18" x14ac:dyDescent="0.3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 s="1">
        <v>38000000</v>
      </c>
      <c r="M4021" s="1">
        <v>763740</v>
      </c>
      <c r="N4021" t="s">
        <v>12298</v>
      </c>
      <c r="O4021">
        <v>90</v>
      </c>
      <c r="P4021">
        <f>VLOOKUP(D4021,CPI[],2,FALSE)</f>
        <v>177.1</v>
      </c>
      <c r="Q4021" s="5">
        <f>SUM(Movie[[#This Row],[gross]]*((VLOOKUP(2024,CPI[],2,FALSE))/Movie[[#This Row],[CPI numbers]]))</f>
        <v>1352824.6075663466</v>
      </c>
      <c r="R4021" s="4">
        <f>IF(Movie[[#This Row],[budget]]=0,0,SUM((Movie[[#This Row],[gross]]-Movie[[#This Row],[budget]])/Movie[[#This Row],[budget]]))</f>
        <v>-0.9799015789473684</v>
      </c>
    </row>
    <row r="4022" spans="1:18" x14ac:dyDescent="0.3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 s="1">
        <v>60000000</v>
      </c>
      <c r="M4022" s="1">
        <v>38464131</v>
      </c>
      <c r="N4022" t="s">
        <v>118</v>
      </c>
      <c r="O4022">
        <v>94</v>
      </c>
      <c r="P4022">
        <f>VLOOKUP(D4022,CPI[],2,FALSE)</f>
        <v>177.1</v>
      </c>
      <c r="Q4022" s="5">
        <f>SUM(Movie[[#This Row],[gross]]*((VLOOKUP(2024,CPI[],2,FALSE))/Movie[[#This Row],[CPI numbers]]))</f>
        <v>68132116.853190288</v>
      </c>
      <c r="R4022" s="4">
        <f>IF(Movie[[#This Row],[budget]]=0,0,SUM((Movie[[#This Row],[gross]]-Movie[[#This Row],[budget]])/Movie[[#This Row],[budget]]))</f>
        <v>-0.35893114999999998</v>
      </c>
    </row>
    <row r="4023" spans="1:18" x14ac:dyDescent="0.3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 s="1">
        <v>14000000</v>
      </c>
      <c r="M4023" s="1">
        <v>13127022</v>
      </c>
      <c r="N4023" t="s">
        <v>61</v>
      </c>
      <c r="O4023">
        <v>86</v>
      </c>
      <c r="P4023">
        <f>VLOOKUP(D4023,CPI[],2,FALSE)</f>
        <v>177.1</v>
      </c>
      <c r="Q4023" s="5">
        <f>SUM(Movie[[#This Row],[gross]]*((VLOOKUP(2024,CPI[],2,FALSE))/Movie[[#This Row],[CPI numbers]]))</f>
        <v>23252099.386787128</v>
      </c>
      <c r="R4023" s="4">
        <f>IF(Movie[[#This Row],[budget]]=0,0,SUM((Movie[[#This Row],[gross]]-Movie[[#This Row],[budget]])/Movie[[#This Row],[budget]]))</f>
        <v>-6.2355571428571427E-2</v>
      </c>
    </row>
    <row r="4024" spans="1:18" x14ac:dyDescent="0.3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 s="1">
        <v>22000000</v>
      </c>
      <c r="M4024" s="1">
        <v>5271666</v>
      </c>
      <c r="N4024" t="s">
        <v>180</v>
      </c>
      <c r="O4024">
        <v>104</v>
      </c>
      <c r="P4024">
        <f>VLOOKUP(D4024,CPI[],2,FALSE)</f>
        <v>177.1</v>
      </c>
      <c r="Q4024" s="5">
        <f>SUM(Movie[[#This Row],[gross]]*((VLOOKUP(2024,CPI[],2,FALSE))/Movie[[#This Row],[CPI numbers]]))</f>
        <v>9337784.4392998312</v>
      </c>
      <c r="R4024" s="4">
        <f>IF(Movie[[#This Row],[budget]]=0,0,SUM((Movie[[#This Row],[gross]]-Movie[[#This Row],[budget]])/Movie[[#This Row],[budget]]))</f>
        <v>-0.76037881818181818</v>
      </c>
    </row>
    <row r="4025" spans="1:18" x14ac:dyDescent="0.3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 s="1">
        <v>49000000</v>
      </c>
      <c r="M4025" s="1">
        <v>71186502</v>
      </c>
      <c r="N4025" t="s">
        <v>9137</v>
      </c>
      <c r="O4025">
        <v>87</v>
      </c>
      <c r="P4025">
        <f>VLOOKUP(D4025,CPI[],2,FALSE)</f>
        <v>177.1</v>
      </c>
      <c r="Q4025" s="5">
        <f>SUM(Movie[[#This Row],[gross]]*((VLOOKUP(2024,CPI[],2,FALSE))/Movie[[#This Row],[CPI numbers]]))</f>
        <v>126093764.4121965</v>
      </c>
      <c r="R4025" s="4">
        <f>IF(Movie[[#This Row],[budget]]=0,0,SUM((Movie[[#This Row],[gross]]-Movie[[#This Row],[budget]])/Movie[[#This Row],[budget]]))</f>
        <v>0.45278575510204083</v>
      </c>
    </row>
    <row r="4026" spans="1:18" x14ac:dyDescent="0.3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 s="1">
        <v>100000</v>
      </c>
      <c r="M4026" s="1">
        <v>515900</v>
      </c>
      <c r="N4026" t="s">
        <v>5752</v>
      </c>
      <c r="O4026">
        <v>86</v>
      </c>
      <c r="P4026">
        <f>VLOOKUP(D4026,CPI[],2,FALSE)</f>
        <v>177.1</v>
      </c>
      <c r="Q4026" s="5">
        <f>SUM(Movie[[#This Row],[gross]]*((VLOOKUP(2024,CPI[],2,FALSE))/Movie[[#This Row],[CPI numbers]]))</f>
        <v>913821.73913043481</v>
      </c>
      <c r="R4026" s="4">
        <f>IF(Movie[[#This Row],[budget]]=0,0,SUM((Movie[[#This Row],[gross]]-Movie[[#This Row],[budget]])/Movie[[#This Row],[budget]]))</f>
        <v>4.1589999999999998</v>
      </c>
    </row>
    <row r="4027" spans="1:18" x14ac:dyDescent="0.3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 s="1">
        <v>35000000</v>
      </c>
      <c r="M4027" s="1">
        <v>43057552</v>
      </c>
      <c r="N4027" t="s">
        <v>23</v>
      </c>
      <c r="O4027">
        <v>94</v>
      </c>
      <c r="P4027">
        <f>VLOOKUP(D4027,CPI[],2,FALSE)</f>
        <v>177.1</v>
      </c>
      <c r="Q4027" s="5">
        <f>SUM(Movie[[#This Row],[gross]]*((VLOOKUP(2024,CPI[],2,FALSE))/Movie[[#This Row],[CPI numbers]]))</f>
        <v>76268515.315640882</v>
      </c>
      <c r="R4027" s="4">
        <f>IF(Movie[[#This Row],[budget]]=0,0,SUM((Movie[[#This Row],[gross]]-Movie[[#This Row],[budget]])/Movie[[#This Row],[budget]]))</f>
        <v>0.23021577142857144</v>
      </c>
    </row>
    <row r="4028" spans="1:18" x14ac:dyDescent="0.3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 s="1">
        <v>13000000</v>
      </c>
      <c r="M4028" s="1">
        <v>22391450</v>
      </c>
      <c r="N4028" t="s">
        <v>10875</v>
      </c>
      <c r="O4028">
        <v>90</v>
      </c>
      <c r="P4028">
        <f>VLOOKUP(D4028,CPI[],2,FALSE)</f>
        <v>177.1</v>
      </c>
      <c r="Q4028" s="5">
        <f>SUM(Movie[[#This Row],[gross]]*((VLOOKUP(2024,CPI[],2,FALSE))/Movie[[#This Row],[CPI numbers]]))</f>
        <v>39662325.6070017</v>
      </c>
      <c r="R4028" s="4">
        <f>IF(Movie[[#This Row],[budget]]=0,0,SUM((Movie[[#This Row],[gross]]-Movie[[#This Row],[budget]])/Movie[[#This Row],[budget]]))</f>
        <v>0.72241923076923076</v>
      </c>
    </row>
    <row r="4029" spans="1:18" x14ac:dyDescent="0.3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 s="1">
        <v>30000000</v>
      </c>
      <c r="M4029" s="1">
        <v>8694320</v>
      </c>
      <c r="N4029" t="s">
        <v>8987</v>
      </c>
      <c r="O4029">
        <v>95</v>
      </c>
      <c r="P4029">
        <f>VLOOKUP(D4029,CPI[],2,FALSE)</f>
        <v>177.1</v>
      </c>
      <c r="Q4029" s="5">
        <f>SUM(Movie[[#This Row],[gross]]*((VLOOKUP(2024,CPI[],2,FALSE))/Movie[[#This Row],[CPI numbers]]))</f>
        <v>15400385.002823265</v>
      </c>
      <c r="R4029" s="4">
        <f>IF(Movie[[#This Row],[budget]]=0,0,SUM((Movie[[#This Row],[gross]]-Movie[[#This Row],[budget]])/Movie[[#This Row],[budget]]))</f>
        <v>-0.71018933333333334</v>
      </c>
    </row>
    <row r="4030" spans="1:18" x14ac:dyDescent="0.3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 s="1">
        <v>1318945</v>
      </c>
      <c r="N4030" t="s">
        <v>2026</v>
      </c>
      <c r="O4030">
        <v>87</v>
      </c>
      <c r="P4030">
        <f>VLOOKUP(D4030,CPI[],2,FALSE)</f>
        <v>177.1</v>
      </c>
      <c r="Q4030" s="5">
        <f>SUM(Movie[[#This Row],[gross]]*((VLOOKUP(2024,CPI[],2,FALSE))/Movie[[#This Row],[CPI numbers]]))</f>
        <v>2336267.9079616037</v>
      </c>
      <c r="R4030" s="4">
        <f>IF(Movie[[#This Row],[budget]]=0,0,SUM((Movie[[#This Row],[gross]]-Movie[[#This Row],[budget]])/Movie[[#This Row],[budget]]))</f>
        <v>0</v>
      </c>
    </row>
    <row r="4031" spans="1:18" x14ac:dyDescent="0.3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 s="1">
        <v>15000000</v>
      </c>
      <c r="M4031" s="1">
        <v>4035192</v>
      </c>
      <c r="N4031" t="s">
        <v>6116</v>
      </c>
      <c r="O4031">
        <v>108</v>
      </c>
      <c r="P4031">
        <f>VLOOKUP(D4031,CPI[],2,FALSE)</f>
        <v>177.1</v>
      </c>
      <c r="Q4031" s="5">
        <f>SUM(Movie[[#This Row],[gross]]*((VLOOKUP(2024,CPI[],2,FALSE))/Movie[[#This Row],[CPI numbers]]))</f>
        <v>7147598.7035573125</v>
      </c>
      <c r="R4031" s="4">
        <f>IF(Movie[[#This Row],[budget]]=0,0,SUM((Movie[[#This Row],[gross]]-Movie[[#This Row],[budget]])/Movie[[#This Row],[budget]]))</f>
        <v>-0.73098719999999995</v>
      </c>
    </row>
    <row r="4032" spans="1:18" x14ac:dyDescent="0.3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 s="1">
        <v>384098</v>
      </c>
      <c r="N4032" t="s">
        <v>12326</v>
      </c>
      <c r="O4032">
        <v>104</v>
      </c>
      <c r="P4032">
        <f>VLOOKUP(D4032,CPI[],2,FALSE)</f>
        <v>177.1</v>
      </c>
      <c r="Q4032" s="5">
        <f>SUM(Movie[[#This Row],[gross]]*((VLOOKUP(2024,CPI[],2,FALSE))/Movie[[#This Row],[CPI numbers]]))</f>
        <v>680358.79503105592</v>
      </c>
      <c r="R4032" s="4">
        <f>IF(Movie[[#This Row],[budget]]=0,0,SUM((Movie[[#This Row],[gross]]-Movie[[#This Row],[budget]])/Movie[[#This Row],[budget]]))</f>
        <v>0</v>
      </c>
    </row>
    <row r="4033" spans="1:18" x14ac:dyDescent="0.3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 s="1">
        <v>4634077</v>
      </c>
      <c r="N4033" t="s">
        <v>12330</v>
      </c>
      <c r="O4033">
        <v>102</v>
      </c>
      <c r="P4033">
        <f>VLOOKUP(D4033,CPI[],2,FALSE)</f>
        <v>177.1</v>
      </c>
      <c r="Q4033" s="5">
        <f>SUM(Movie[[#This Row],[gross]]*((VLOOKUP(2024,CPI[],2,FALSE))/Movie[[#This Row],[CPI numbers]]))</f>
        <v>8208413.0711462451</v>
      </c>
      <c r="R4033" s="4">
        <f>IF(Movie[[#This Row],[budget]]=0,0,SUM((Movie[[#This Row],[gross]]-Movie[[#This Row],[budget]])/Movie[[#This Row],[budget]]))</f>
        <v>0</v>
      </c>
    </row>
    <row r="4034" spans="1:18" x14ac:dyDescent="0.3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 s="1">
        <v>30000000</v>
      </c>
      <c r="M4034" s="1">
        <v>1198113</v>
      </c>
      <c r="N4034" t="s">
        <v>11128</v>
      </c>
      <c r="O4034">
        <v>118</v>
      </c>
      <c r="P4034">
        <f>VLOOKUP(D4034,CPI[],2,FALSE)</f>
        <v>177.1</v>
      </c>
      <c r="Q4034" s="5">
        <f>SUM(Movie[[#This Row],[gross]]*((VLOOKUP(2024,CPI[],2,FALSE))/Movie[[#This Row],[CPI numbers]]))</f>
        <v>2122236.296442688</v>
      </c>
      <c r="R4034" s="4">
        <f>IF(Movie[[#This Row],[budget]]=0,0,SUM((Movie[[#This Row],[gross]]-Movie[[#This Row],[budget]])/Movie[[#This Row],[budget]]))</f>
        <v>-0.96006290000000005</v>
      </c>
    </row>
    <row r="4035" spans="1:18" x14ac:dyDescent="0.3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 s="1">
        <v>250000</v>
      </c>
      <c r="M4035" s="1">
        <v>4677852</v>
      </c>
      <c r="N4035" t="s">
        <v>12337</v>
      </c>
      <c r="O4035">
        <v>91</v>
      </c>
      <c r="P4035">
        <f>VLOOKUP(D4035,CPI[],2,FALSE)</f>
        <v>177.1</v>
      </c>
      <c r="Q4035" s="5">
        <f>SUM(Movie[[#This Row],[gross]]*((VLOOKUP(2024,CPI[],2,FALSE))/Movie[[#This Row],[CPI numbers]]))</f>
        <v>8285952.4133258052</v>
      </c>
      <c r="R4035" s="4">
        <f>IF(Movie[[#This Row],[budget]]=0,0,SUM((Movie[[#This Row],[gross]]-Movie[[#This Row],[budget]])/Movie[[#This Row],[budget]]))</f>
        <v>17.711407999999999</v>
      </c>
    </row>
    <row r="4036" spans="1:18" x14ac:dyDescent="0.3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 s="1">
        <v>270811</v>
      </c>
      <c r="N4036" t="s">
        <v>12342</v>
      </c>
      <c r="O4036">
        <v>103</v>
      </c>
      <c r="P4036">
        <f>VLOOKUP(D4036,CPI[],2,FALSE)</f>
        <v>177.1</v>
      </c>
      <c r="Q4036" s="5">
        <f>SUM(Movie[[#This Row],[gross]]*((VLOOKUP(2024,CPI[],2,FALSE))/Movie[[#This Row],[CPI numbers]]))</f>
        <v>479691.76002258615</v>
      </c>
      <c r="R4036" s="4">
        <f>IF(Movie[[#This Row],[budget]]=0,0,SUM((Movie[[#This Row],[gross]]-Movie[[#This Row],[budget]])/Movie[[#This Row],[budget]]))</f>
        <v>0</v>
      </c>
    </row>
    <row r="4037" spans="1:18" x14ac:dyDescent="0.3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 s="1">
        <v>11000000</v>
      </c>
      <c r="M4037" s="1">
        <v>25272752</v>
      </c>
      <c r="N4037" t="s">
        <v>2092</v>
      </c>
      <c r="O4037">
        <v>86</v>
      </c>
      <c r="P4037">
        <f>VLOOKUP(D4037,CPI[],2,FALSE)</f>
        <v>177.1</v>
      </c>
      <c r="Q4037" s="5">
        <f>SUM(Movie[[#This Row],[gross]]*((VLOOKUP(2024,CPI[],2,FALSE))/Movie[[#This Row],[CPI numbers]]))</f>
        <v>44766020.905702993</v>
      </c>
      <c r="R4037" s="4">
        <f>IF(Movie[[#This Row],[budget]]=0,0,SUM((Movie[[#This Row],[gross]]-Movie[[#This Row],[budget]])/Movie[[#This Row],[budget]]))</f>
        <v>1.2975229090909091</v>
      </c>
    </row>
    <row r="4038" spans="1:18" x14ac:dyDescent="0.3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 s="1">
        <v>5393526</v>
      </c>
      <c r="N4038" t="s">
        <v>6512</v>
      </c>
      <c r="O4038">
        <v>115</v>
      </c>
      <c r="P4038">
        <f>VLOOKUP(D4038,CPI[],2,FALSE)</f>
        <v>177.1</v>
      </c>
      <c r="Q4038" s="5">
        <f>SUM(Movie[[#This Row],[gross]]*((VLOOKUP(2024,CPI[],2,FALSE))/Movie[[#This Row],[CPI numbers]]))</f>
        <v>9553636.963297572</v>
      </c>
      <c r="R4038" s="4">
        <f>IF(Movie[[#This Row],[budget]]=0,0,SUM((Movie[[#This Row],[gross]]-Movie[[#This Row],[budget]])/Movie[[#This Row],[budget]]))</f>
        <v>0</v>
      </c>
    </row>
    <row r="4039" spans="1:18" x14ac:dyDescent="0.3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 s="1">
        <v>23000000</v>
      </c>
      <c r="M4039" s="1">
        <v>44460850</v>
      </c>
      <c r="N4039" t="s">
        <v>5943</v>
      </c>
      <c r="O4039">
        <v>82</v>
      </c>
      <c r="P4039">
        <f>VLOOKUP(D4039,CPI[],2,FALSE)</f>
        <v>177.1</v>
      </c>
      <c r="Q4039" s="5">
        <f>SUM(Movie[[#This Row],[gross]]*((VLOOKUP(2024,CPI[],2,FALSE))/Movie[[#This Row],[CPI numbers]]))</f>
        <v>78754199.011857718</v>
      </c>
      <c r="R4039" s="4">
        <f>IF(Movie[[#This Row],[budget]]=0,0,SUM((Movie[[#This Row],[gross]]-Movie[[#This Row],[budget]])/Movie[[#This Row],[budget]]))</f>
        <v>0.93308043478260871</v>
      </c>
    </row>
    <row r="4040" spans="1:18" x14ac:dyDescent="0.3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 s="1">
        <v>7000000</v>
      </c>
      <c r="M4040" s="1">
        <v>4760014</v>
      </c>
      <c r="N4040" t="s">
        <v>12356</v>
      </c>
      <c r="O4040">
        <v>113</v>
      </c>
      <c r="P4040">
        <f>VLOOKUP(D4040,CPI[],2,FALSE)</f>
        <v>177.1</v>
      </c>
      <c r="Q4040" s="5">
        <f>SUM(Movie[[#This Row],[gross]]*((VLOOKUP(2024,CPI[],2,FALSE))/Movie[[#This Row],[CPI numbers]]))</f>
        <v>8431487.2490118574</v>
      </c>
      <c r="R4040" s="4">
        <f>IF(Movie[[#This Row],[budget]]=0,0,SUM((Movie[[#This Row],[gross]]-Movie[[#This Row],[budget]])/Movie[[#This Row],[budget]]))</f>
        <v>-0.319998</v>
      </c>
    </row>
    <row r="4041" spans="1:18" x14ac:dyDescent="0.3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 s="1">
        <v>5000000</v>
      </c>
      <c r="M4041" s="1">
        <v>621592</v>
      </c>
      <c r="N4041" t="s">
        <v>12052</v>
      </c>
      <c r="O4041">
        <v>108</v>
      </c>
      <c r="P4041">
        <f>VLOOKUP(D4041,CPI[],2,FALSE)</f>
        <v>177.1</v>
      </c>
      <c r="Q4041" s="5">
        <f>SUM(Movie[[#This Row],[gross]]*((VLOOKUP(2024,CPI[],2,FALSE))/Movie[[#This Row],[CPI numbers]]))</f>
        <v>1101035.6318464144</v>
      </c>
      <c r="R4041" s="4">
        <f>IF(Movie[[#This Row],[budget]]=0,0,SUM((Movie[[#This Row],[gross]]-Movie[[#This Row],[budget]])/Movie[[#This Row],[budget]]))</f>
        <v>-0.87568159999999995</v>
      </c>
    </row>
    <row r="4042" spans="1:18" x14ac:dyDescent="0.3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 s="1">
        <v>8000000</v>
      </c>
      <c r="M4042" s="1">
        <v>2534372</v>
      </c>
      <c r="N4042" t="s">
        <v>10585</v>
      </c>
      <c r="O4042">
        <v>95</v>
      </c>
      <c r="P4042">
        <f>VLOOKUP(D4042,CPI[],2,FALSE)</f>
        <v>177.1</v>
      </c>
      <c r="Q4042" s="5">
        <f>SUM(Movie[[#This Row],[gross]]*((VLOOKUP(2024,CPI[],2,FALSE))/Movie[[#This Row],[CPI numbers]]))</f>
        <v>4489172.763410503</v>
      </c>
      <c r="R4042" s="4">
        <f>IF(Movie[[#This Row],[budget]]=0,0,SUM((Movie[[#This Row],[gross]]-Movie[[#This Row],[budget]])/Movie[[#This Row],[budget]]))</f>
        <v>-0.68320349999999996</v>
      </c>
    </row>
    <row r="4043" spans="1:18" x14ac:dyDescent="0.3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 s="1">
        <v>20000000</v>
      </c>
      <c r="M4043" s="1">
        <v>5323109</v>
      </c>
      <c r="N4043" t="s">
        <v>12365</v>
      </c>
      <c r="O4043">
        <v>121</v>
      </c>
      <c r="P4043">
        <f>VLOOKUP(D4043,CPI[],2,FALSE)</f>
        <v>177.1</v>
      </c>
      <c r="Q4043" s="5">
        <f>SUM(Movie[[#This Row],[gross]]*((VLOOKUP(2024,CPI[],2,FALSE))/Movie[[#This Row],[CPI numbers]]))</f>
        <v>9428906.2298136652</v>
      </c>
      <c r="R4043" s="4">
        <f>IF(Movie[[#This Row],[budget]]=0,0,SUM((Movie[[#This Row],[gross]]-Movie[[#This Row],[budget]])/Movie[[#This Row],[budget]]))</f>
        <v>-0.73384455000000004</v>
      </c>
    </row>
    <row r="4044" spans="1:18" x14ac:dyDescent="0.3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 s="1">
        <v>33000000</v>
      </c>
      <c r="M4044" s="1">
        <v>18914307</v>
      </c>
      <c r="N4044" t="s">
        <v>9686</v>
      </c>
      <c r="O4044">
        <v>103</v>
      </c>
      <c r="P4044">
        <f>VLOOKUP(D4044,CPI[],2,FALSE)</f>
        <v>177.1</v>
      </c>
      <c r="Q4044" s="5">
        <f>SUM(Movie[[#This Row],[gross]]*((VLOOKUP(2024,CPI[],2,FALSE))/Movie[[#This Row],[CPI numbers]]))</f>
        <v>33503207.825522304</v>
      </c>
      <c r="R4044" s="4">
        <f>IF(Movie[[#This Row],[budget]]=0,0,SUM((Movie[[#This Row],[gross]]-Movie[[#This Row],[budget]])/Movie[[#This Row],[budget]]))</f>
        <v>-0.42683918181818181</v>
      </c>
    </row>
    <row r="4045" spans="1:18" x14ac:dyDescent="0.3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 s="1">
        <v>139000000</v>
      </c>
      <c r="M4045" s="1">
        <v>825025036</v>
      </c>
      <c r="N4045" t="s">
        <v>31</v>
      </c>
      <c r="O4045">
        <v>121</v>
      </c>
      <c r="P4045">
        <f>VLOOKUP(D4045,CPI[],2,FALSE)</f>
        <v>179.9</v>
      </c>
      <c r="Q4045" s="5">
        <f>SUM(Movie[[#This Row],[gross]]*((VLOOKUP(2024,CPI[],2,FALSE))/Movie[[#This Row],[CPI numbers]]))</f>
        <v>1438634540.2623677</v>
      </c>
      <c r="R4045" s="4">
        <f>IF(Movie[[#This Row],[budget]]=0,0,SUM((Movie[[#This Row],[gross]]-Movie[[#This Row],[budget]])/Movie[[#This Row],[budget]]))</f>
        <v>4.9354319136690643</v>
      </c>
    </row>
    <row r="4046" spans="1:18" x14ac:dyDescent="0.3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 s="1">
        <v>68000000</v>
      </c>
      <c r="M4046" s="1">
        <v>193921372</v>
      </c>
      <c r="N4046" t="s">
        <v>44</v>
      </c>
      <c r="O4046">
        <v>124</v>
      </c>
      <c r="P4046">
        <f>VLOOKUP(D4046,CPI[],2,FALSE)</f>
        <v>179.9</v>
      </c>
      <c r="Q4046" s="5">
        <f>SUM(Movie[[#This Row],[gross]]*((VLOOKUP(2024,CPI[],2,FALSE))/Movie[[#This Row],[CPI numbers]]))</f>
        <v>338149718.71261805</v>
      </c>
      <c r="R4046" s="4">
        <f>IF(Movie[[#This Row],[budget]]=0,0,SUM((Movie[[#This Row],[gross]]-Movie[[#This Row],[budget]])/Movie[[#This Row],[budget]]))</f>
        <v>1.8517848823529413</v>
      </c>
    </row>
    <row r="4047" spans="1:18" x14ac:dyDescent="0.3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 s="1">
        <v>41000000</v>
      </c>
      <c r="M4047" s="1">
        <v>242875078</v>
      </c>
      <c r="N4047" t="s">
        <v>4878</v>
      </c>
      <c r="O4047">
        <v>110</v>
      </c>
      <c r="P4047">
        <f>VLOOKUP(D4047,CPI[],2,FALSE)</f>
        <v>179.9</v>
      </c>
      <c r="Q4047" s="5">
        <f>SUM(Movie[[#This Row],[gross]]*((VLOOKUP(2024,CPI[],2,FALSE))/Movie[[#This Row],[CPI numbers]]))</f>
        <v>423512573.47748744</v>
      </c>
      <c r="R4047" s="4">
        <f>IF(Movie[[#This Row],[budget]]=0,0,SUM((Movie[[#This Row],[gross]]-Movie[[#This Row],[budget]])/Movie[[#This Row],[budget]]))</f>
        <v>4.9237823902439022</v>
      </c>
    </row>
    <row r="4048" spans="1:18" x14ac:dyDescent="0.3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 s="1">
        <v>35000000</v>
      </c>
      <c r="M4048" s="1">
        <v>120072577</v>
      </c>
      <c r="N4048" t="s">
        <v>12377</v>
      </c>
      <c r="O4048">
        <v>150</v>
      </c>
      <c r="P4048">
        <f>VLOOKUP(D4048,CPI[],2,FALSE)</f>
        <v>179.9</v>
      </c>
      <c r="Q4048" s="5">
        <f>SUM(Movie[[#This Row],[gross]]*((VLOOKUP(2024,CPI[],2,FALSE))/Movie[[#This Row],[CPI numbers]]))</f>
        <v>209376138.99332961</v>
      </c>
      <c r="R4048" s="4">
        <f>IF(Movie[[#This Row],[budget]]=0,0,SUM((Movie[[#This Row],[gross]]-Movie[[#This Row],[budget]])/Movie[[#This Row],[budget]]))</f>
        <v>2.4306450571428573</v>
      </c>
    </row>
    <row r="4049" spans="1:18" x14ac:dyDescent="0.3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 s="1">
        <v>100000000</v>
      </c>
      <c r="M4049" s="1">
        <v>879602366</v>
      </c>
      <c r="N4049" t="s">
        <v>23</v>
      </c>
      <c r="O4049">
        <v>161</v>
      </c>
      <c r="P4049">
        <f>VLOOKUP(D4049,CPI[],2,FALSE)</f>
        <v>179.9</v>
      </c>
      <c r="Q4049" s="5">
        <f>SUM(Movie[[#This Row],[gross]]*((VLOOKUP(2024,CPI[],2,FALSE))/Movie[[#This Row],[CPI numbers]]))</f>
        <v>1533803569.839911</v>
      </c>
      <c r="R4049" s="4">
        <f>IF(Movie[[#This Row],[budget]]=0,0,SUM((Movie[[#This Row],[gross]]-Movie[[#This Row],[budget]])/Movie[[#This Row],[budget]]))</f>
        <v>7.7960236600000004</v>
      </c>
    </row>
    <row r="4050" spans="1:18" x14ac:dyDescent="0.3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 s="1">
        <v>94000000</v>
      </c>
      <c r="M4050" s="1">
        <v>947495095</v>
      </c>
      <c r="N4050" t="s">
        <v>2026</v>
      </c>
      <c r="O4050">
        <v>179</v>
      </c>
      <c r="P4050">
        <f>VLOOKUP(D4050,CPI[],2,FALSE)</f>
        <v>179.9</v>
      </c>
      <c r="Q4050" s="5">
        <f>SUM(Movie[[#This Row],[gross]]*((VLOOKUP(2024,CPI[],2,FALSE))/Movie[[#This Row],[CPI numbers]]))</f>
        <v>1652191280.1639798</v>
      </c>
      <c r="R4050" s="4">
        <f>IF(Movie[[#This Row],[budget]]=0,0,SUM((Movie[[#This Row],[gross]]-Movie[[#This Row],[budget]])/Movie[[#This Row],[budget]]))</f>
        <v>9.0797350531914898</v>
      </c>
    </row>
    <row r="4051" spans="1:18" x14ac:dyDescent="0.3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 s="1">
        <v>80000000</v>
      </c>
      <c r="M4051" s="1">
        <v>181001478</v>
      </c>
      <c r="N4051" t="s">
        <v>9686</v>
      </c>
      <c r="O4051">
        <v>117</v>
      </c>
      <c r="P4051">
        <f>VLOOKUP(D4051,CPI[],2,FALSE)</f>
        <v>179.9</v>
      </c>
      <c r="Q4051" s="5">
        <f>SUM(Movie[[#This Row],[gross]]*((VLOOKUP(2024,CPI[],2,FALSE))/Movie[[#This Row],[CPI numbers]]))</f>
        <v>315620698.43579763</v>
      </c>
      <c r="R4051" s="4">
        <f>IF(Movie[[#This Row],[budget]]=0,0,SUM((Movie[[#This Row],[gross]]-Movie[[#This Row],[budget]])/Movie[[#This Row],[budget]]))</f>
        <v>1.262518475</v>
      </c>
    </row>
    <row r="4052" spans="1:18" x14ac:dyDescent="0.3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 s="1">
        <v>33000000</v>
      </c>
      <c r="M4052" s="1">
        <v>102984862</v>
      </c>
      <c r="N4052" t="s">
        <v>2043</v>
      </c>
      <c r="O4052">
        <v>100</v>
      </c>
      <c r="P4052">
        <f>VLOOKUP(D4052,CPI[],2,FALSE)</f>
        <v>179.9</v>
      </c>
      <c r="Q4052" s="5">
        <f>SUM(Movie[[#This Row],[gross]]*((VLOOKUP(2024,CPI[],2,FALSE))/Movie[[#This Row],[CPI numbers]]))</f>
        <v>179579495.32740408</v>
      </c>
      <c r="R4052" s="4">
        <f>IF(Movie[[#This Row],[budget]]=0,0,SUM((Movie[[#This Row],[gross]]-Movie[[#This Row],[budget]])/Movie[[#This Row],[budget]]))</f>
        <v>2.1207533939393941</v>
      </c>
    </row>
    <row r="4053" spans="1:18" x14ac:dyDescent="0.3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 s="1">
        <v>52000000</v>
      </c>
      <c r="M4053" s="1">
        <v>352114312</v>
      </c>
      <c r="N4053" t="s">
        <v>9686</v>
      </c>
      <c r="O4053">
        <v>141</v>
      </c>
      <c r="P4053">
        <f>VLOOKUP(D4053,CPI[],2,FALSE)</f>
        <v>179.9</v>
      </c>
      <c r="Q4053" s="5">
        <f>SUM(Movie[[#This Row],[gross]]*((VLOOKUP(2024,CPI[],2,FALSE))/Movie[[#This Row],[CPI numbers]]))</f>
        <v>613998108.25125062</v>
      </c>
      <c r="R4053" s="4">
        <f>IF(Movie[[#This Row],[budget]]=0,0,SUM((Movie[[#This Row],[gross]]-Movie[[#This Row],[budget]])/Movie[[#This Row],[budget]]))</f>
        <v>5.7714290769230772</v>
      </c>
    </row>
    <row r="4054" spans="1:18" x14ac:dyDescent="0.3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 s="1">
        <v>8000000</v>
      </c>
      <c r="M4054" s="1">
        <v>85720385</v>
      </c>
      <c r="N4054" t="s">
        <v>12393</v>
      </c>
      <c r="O4054">
        <v>113</v>
      </c>
      <c r="P4054">
        <f>VLOOKUP(D4054,CPI[],2,FALSE)</f>
        <v>179.9</v>
      </c>
      <c r="Q4054" s="5">
        <f>SUM(Movie[[#This Row],[gross]]*((VLOOKUP(2024,CPI[],2,FALSE))/Movie[[#This Row],[CPI numbers]]))</f>
        <v>149474623.5380767</v>
      </c>
      <c r="R4054" s="4">
        <f>IF(Movie[[#This Row],[budget]]=0,0,SUM((Movie[[#This Row],[gross]]-Movie[[#This Row],[budget]])/Movie[[#This Row],[budget]]))</f>
        <v>9.7150481249999991</v>
      </c>
    </row>
    <row r="4055" spans="1:18" x14ac:dyDescent="0.3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 s="1">
        <v>30680793</v>
      </c>
      <c r="N4055" t="s">
        <v>12399</v>
      </c>
      <c r="O4055">
        <v>130</v>
      </c>
      <c r="P4055">
        <f>VLOOKUP(D4055,CPI[],2,FALSE)</f>
        <v>179.9</v>
      </c>
      <c r="Q4055" s="5">
        <f>SUM(Movie[[#This Row],[gross]]*((VLOOKUP(2024,CPI[],2,FALSE))/Movie[[#This Row],[CPI numbers]]))</f>
        <v>53499526.204002216</v>
      </c>
      <c r="R4055" s="4">
        <f>IF(Movie[[#This Row],[budget]]=0,0,SUM((Movie[[#This Row],[gross]]-Movie[[#This Row],[budget]])/Movie[[#This Row],[budget]]))</f>
        <v>0</v>
      </c>
    </row>
    <row r="4056" spans="1:18" x14ac:dyDescent="0.3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 s="1">
        <v>6479328</v>
      </c>
      <c r="N4056" t="s">
        <v>12402</v>
      </c>
      <c r="O4056">
        <v>97</v>
      </c>
      <c r="P4056">
        <f>VLOOKUP(D4056,CPI[],2,FALSE)</f>
        <v>179.9</v>
      </c>
      <c r="Q4056" s="5">
        <f>SUM(Movie[[#This Row],[gross]]*((VLOOKUP(2024,CPI[],2,FALSE))/Movie[[#This Row],[CPI numbers]]))</f>
        <v>11298305.689827681</v>
      </c>
      <c r="R4056" s="4">
        <f>IF(Movie[[#This Row],[budget]]=0,0,SUM((Movie[[#This Row],[gross]]-Movie[[#This Row],[budget]])/Movie[[#This Row],[budget]]))</f>
        <v>0</v>
      </c>
    </row>
    <row r="4057" spans="1:18" x14ac:dyDescent="0.3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 s="1">
        <v>48000000</v>
      </c>
      <c r="M4057" s="1">
        <v>249348933</v>
      </c>
      <c r="N4057" t="s">
        <v>9686</v>
      </c>
      <c r="O4057">
        <v>115</v>
      </c>
      <c r="P4057">
        <f>VLOOKUP(D4057,CPI[],2,FALSE)</f>
        <v>179.9</v>
      </c>
      <c r="Q4057" s="5">
        <f>SUM(Movie[[#This Row],[gross]]*((VLOOKUP(2024,CPI[],2,FALSE))/Movie[[#This Row],[CPI numbers]]))</f>
        <v>434801335.64257914</v>
      </c>
      <c r="R4057" s="4">
        <f>IF(Movie[[#This Row],[budget]]=0,0,SUM((Movie[[#This Row],[gross]]-Movie[[#This Row],[budget]])/Movie[[#This Row],[budget]]))</f>
        <v>4.1947694374999998</v>
      </c>
    </row>
    <row r="4058" spans="1:18" x14ac:dyDescent="0.3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 s="1">
        <v>72000000</v>
      </c>
      <c r="M4058" s="1">
        <v>408247917</v>
      </c>
      <c r="N4058" t="s">
        <v>2092</v>
      </c>
      <c r="O4058">
        <v>106</v>
      </c>
      <c r="P4058">
        <f>VLOOKUP(D4058,CPI[],2,FALSE)</f>
        <v>179.9</v>
      </c>
      <c r="Q4058" s="5">
        <f>SUM(Movie[[#This Row],[gross]]*((VLOOKUP(2024,CPI[],2,FALSE))/Movie[[#This Row],[CPI numbers]]))</f>
        <v>711880886.95330727</v>
      </c>
      <c r="R4058" s="4">
        <f>IF(Movie[[#This Row],[budget]]=0,0,SUM((Movie[[#This Row],[gross]]-Movie[[#This Row],[budget]])/Movie[[#This Row],[budget]]))</f>
        <v>4.6701099583333336</v>
      </c>
    </row>
    <row r="4059" spans="1:18" x14ac:dyDescent="0.3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 s="1">
        <v>60000000</v>
      </c>
      <c r="M4059" s="1">
        <v>214034224</v>
      </c>
      <c r="N4059" t="s">
        <v>61</v>
      </c>
      <c r="O4059">
        <v>119</v>
      </c>
      <c r="P4059">
        <f>VLOOKUP(D4059,CPI[],2,FALSE)</f>
        <v>179.9</v>
      </c>
      <c r="Q4059" s="5">
        <f>SUM(Movie[[#This Row],[gross]]*((VLOOKUP(2024,CPI[],2,FALSE))/Movie[[#This Row],[CPI numbers]]))</f>
        <v>373221434.5125069</v>
      </c>
      <c r="R4059" s="4">
        <f>IF(Movie[[#This Row],[budget]]=0,0,SUM((Movie[[#This Row],[gross]]-Movie[[#This Row],[budget]])/Movie[[#This Row],[budget]]))</f>
        <v>2.5672370666666668</v>
      </c>
    </row>
    <row r="4060" spans="1:18" x14ac:dyDescent="0.3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 s="1">
        <v>115000000</v>
      </c>
      <c r="M4060" s="1">
        <v>653779970</v>
      </c>
      <c r="N4060" t="s">
        <v>39</v>
      </c>
      <c r="O4060">
        <v>142</v>
      </c>
      <c r="P4060">
        <f>VLOOKUP(D4060,CPI[],2,FALSE)</f>
        <v>179.9</v>
      </c>
      <c r="Q4060" s="5">
        <f>SUM(Movie[[#This Row],[gross]]*((VLOOKUP(2024,CPI[],2,FALSE))/Movie[[#This Row],[CPI numbers]]))</f>
        <v>1140026551.3563089</v>
      </c>
      <c r="R4060" s="4">
        <f>IF(Movie[[#This Row],[budget]]=0,0,SUM((Movie[[#This Row],[gross]]-Movie[[#This Row],[budget]])/Movie[[#This Row],[budget]]))</f>
        <v>4.6850432173913044</v>
      </c>
    </row>
    <row r="4061" spans="1:18" x14ac:dyDescent="0.3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 s="1">
        <v>4000000</v>
      </c>
      <c r="M4061" s="1">
        <v>9304609</v>
      </c>
      <c r="N4061" t="s">
        <v>12412</v>
      </c>
      <c r="O4061">
        <v>107</v>
      </c>
      <c r="P4061">
        <f>VLOOKUP(D4061,CPI[],2,FALSE)</f>
        <v>179.9</v>
      </c>
      <c r="Q4061" s="5">
        <f>SUM(Movie[[#This Row],[gross]]*((VLOOKUP(2024,CPI[],2,FALSE))/Movie[[#This Row],[CPI numbers]]))</f>
        <v>16224879.618121177</v>
      </c>
      <c r="R4061" s="4">
        <f>IF(Movie[[#This Row],[budget]]=0,0,SUM((Movie[[#This Row],[gross]]-Movie[[#This Row],[budget]])/Movie[[#This Row],[budget]]))</f>
        <v>1.32615225</v>
      </c>
    </row>
    <row r="4062" spans="1:18" x14ac:dyDescent="0.3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 s="1">
        <v>84000000</v>
      </c>
      <c r="M4062" s="1">
        <v>275650703</v>
      </c>
      <c r="N4062" t="s">
        <v>23</v>
      </c>
      <c r="O4062">
        <v>86</v>
      </c>
      <c r="P4062">
        <f>VLOOKUP(D4062,CPI[],2,FALSE)</f>
        <v>179.9</v>
      </c>
      <c r="Q4062" s="5">
        <f>SUM(Movie[[#This Row],[gross]]*((VLOOKUP(2024,CPI[],2,FALSE))/Movie[[#This Row],[CPI numbers]]))</f>
        <v>480664955.70372427</v>
      </c>
      <c r="R4062" s="4">
        <f>IF(Movie[[#This Row],[budget]]=0,0,SUM((Movie[[#This Row],[gross]]-Movie[[#This Row],[budget]])/Movie[[#This Row],[budget]]))</f>
        <v>2.2815559880952381</v>
      </c>
    </row>
    <row r="4063" spans="1:18" x14ac:dyDescent="0.3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 s="1">
        <v>60000000</v>
      </c>
      <c r="M4063" s="1">
        <v>82150183</v>
      </c>
      <c r="N4063" t="s">
        <v>2092</v>
      </c>
      <c r="O4063">
        <v>101</v>
      </c>
      <c r="P4063">
        <f>VLOOKUP(D4063,CPI[],2,FALSE)</f>
        <v>179.9</v>
      </c>
      <c r="Q4063" s="5">
        <f>SUM(Movie[[#This Row],[gross]]*((VLOOKUP(2024,CPI[],2,FALSE))/Movie[[#This Row],[CPI numbers]]))</f>
        <v>143249096.2040022</v>
      </c>
      <c r="R4063" s="4">
        <f>IF(Movie[[#This Row],[budget]]=0,0,SUM((Movie[[#This Row],[gross]]-Movie[[#This Row],[budget]])/Movie[[#This Row],[budget]]))</f>
        <v>0.36916971666666665</v>
      </c>
    </row>
    <row r="4064" spans="1:18" x14ac:dyDescent="0.3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 s="1">
        <v>102000000</v>
      </c>
      <c r="M4064" s="1">
        <v>358372926</v>
      </c>
      <c r="N4064" t="s">
        <v>180</v>
      </c>
      <c r="O4064">
        <v>145</v>
      </c>
      <c r="P4064">
        <f>VLOOKUP(D4064,CPI[],2,FALSE)</f>
        <v>179.9</v>
      </c>
      <c r="Q4064" s="5">
        <f>SUM(Movie[[#This Row],[gross]]*((VLOOKUP(2024,CPI[],2,FALSE))/Movie[[#This Row],[CPI numbers]]))</f>
        <v>624911544.67037237</v>
      </c>
      <c r="R4064" s="4">
        <f>IF(Movie[[#This Row],[budget]]=0,0,SUM((Movie[[#This Row],[gross]]-Movie[[#This Row],[budget]])/Movie[[#This Row],[budget]]))</f>
        <v>2.5134600588235294</v>
      </c>
    </row>
    <row r="4065" spans="1:18" x14ac:dyDescent="0.3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 s="1">
        <v>63000000</v>
      </c>
      <c r="M4065" s="1">
        <v>296938801</v>
      </c>
      <c r="N4065" t="s">
        <v>2026</v>
      </c>
      <c r="O4065">
        <v>94</v>
      </c>
      <c r="P4065">
        <f>VLOOKUP(D4065,CPI[],2,FALSE)</f>
        <v>179.9</v>
      </c>
      <c r="Q4065" s="5">
        <f>SUM(Movie[[#This Row],[gross]]*((VLOOKUP(2024,CPI[],2,FALSE))/Movie[[#This Row],[CPI numbers]]))</f>
        <v>517786002.63312948</v>
      </c>
      <c r="R4065" s="4">
        <f>IF(Movie[[#This Row],[budget]]=0,0,SUM((Movie[[#This Row],[gross]]-Movie[[#This Row],[budget]])/Movie[[#This Row],[budget]]))</f>
        <v>3.7133143015873018</v>
      </c>
    </row>
    <row r="4066" spans="1:18" x14ac:dyDescent="0.3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 s="1">
        <v>78000000</v>
      </c>
      <c r="M4066" s="1">
        <v>209196298</v>
      </c>
      <c r="N4066" t="s">
        <v>61</v>
      </c>
      <c r="O4066">
        <v>124</v>
      </c>
      <c r="P4066">
        <f>VLOOKUP(D4066,CPI[],2,FALSE)</f>
        <v>179.9</v>
      </c>
      <c r="Q4066" s="5">
        <f>SUM(Movie[[#This Row],[gross]]*((VLOOKUP(2024,CPI[],2,FALSE))/Movie[[#This Row],[CPI numbers]]))</f>
        <v>364785317.85769868</v>
      </c>
      <c r="R4066" s="4">
        <f>IF(Movie[[#This Row],[budget]]=0,0,SUM((Movie[[#This Row],[gross]]-Movie[[#This Row],[budget]])/Movie[[#This Row],[budget]]))</f>
        <v>1.6820038205128205</v>
      </c>
    </row>
    <row r="4067" spans="1:18" x14ac:dyDescent="0.3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 s="1">
        <v>100000000</v>
      </c>
      <c r="M4067" s="1">
        <v>193772504</v>
      </c>
      <c r="N4067" t="s">
        <v>3744</v>
      </c>
      <c r="O4067">
        <v>167</v>
      </c>
      <c r="P4067">
        <f>VLOOKUP(D4067,CPI[],2,FALSE)</f>
        <v>179.9</v>
      </c>
      <c r="Q4067" s="5">
        <f>SUM(Movie[[#This Row],[gross]]*((VLOOKUP(2024,CPI[],2,FALSE))/Movie[[#This Row],[CPI numbers]]))</f>
        <v>337890130.65480816</v>
      </c>
      <c r="R4067" s="4">
        <f>IF(Movie[[#This Row],[budget]]=0,0,SUM((Movie[[#This Row],[gross]]-Movie[[#This Row],[budget]])/Movie[[#This Row],[budget]]))</f>
        <v>0.93772504000000001</v>
      </c>
    </row>
    <row r="4068" spans="1:18" x14ac:dyDescent="0.3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 s="1">
        <v>15000000</v>
      </c>
      <c r="M4068" s="1">
        <v>18009625</v>
      </c>
      <c r="N4068" t="s">
        <v>3744</v>
      </c>
      <c r="O4068">
        <v>97</v>
      </c>
      <c r="P4068">
        <f>VLOOKUP(D4068,CPI[],2,FALSE)</f>
        <v>179.9</v>
      </c>
      <c r="Q4068" s="5">
        <f>SUM(Movie[[#This Row],[gross]]*((VLOOKUP(2024,CPI[],2,FALSE))/Movie[[#This Row],[CPI numbers]]))</f>
        <v>31404221.025569756</v>
      </c>
      <c r="R4068" s="4">
        <f>IF(Movie[[#This Row],[budget]]=0,0,SUM((Movie[[#This Row],[gross]]-Movie[[#This Row],[budget]])/Movie[[#This Row],[budget]]))</f>
        <v>0.20064166666666666</v>
      </c>
    </row>
    <row r="4069" spans="1:18" x14ac:dyDescent="0.3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 s="1">
        <v>30000000</v>
      </c>
      <c r="M4069" s="1">
        <v>180622424</v>
      </c>
      <c r="N4069" t="s">
        <v>2092</v>
      </c>
      <c r="O4069">
        <v>108</v>
      </c>
      <c r="P4069">
        <f>VLOOKUP(D4069,CPI[],2,FALSE)</f>
        <v>179.9</v>
      </c>
      <c r="Q4069" s="5">
        <f>SUM(Movie[[#This Row],[gross]]*((VLOOKUP(2024,CPI[],2,FALSE))/Movie[[#This Row],[CPI numbers]]))</f>
        <v>314959724.34018898</v>
      </c>
      <c r="R4069" s="4">
        <f>IF(Movie[[#This Row],[budget]]=0,0,SUM((Movie[[#This Row],[gross]]-Movie[[#This Row],[budget]])/Movie[[#This Row],[budget]]))</f>
        <v>5.0207474666666663</v>
      </c>
    </row>
    <row r="4070" spans="1:18" x14ac:dyDescent="0.3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 s="1">
        <v>35000000</v>
      </c>
      <c r="M4070" s="1">
        <v>75395048</v>
      </c>
      <c r="N4070" t="s">
        <v>2092</v>
      </c>
      <c r="O4070">
        <v>131</v>
      </c>
      <c r="P4070">
        <f>VLOOKUP(D4070,CPI[],2,FALSE)</f>
        <v>179.9</v>
      </c>
      <c r="Q4070" s="5">
        <f>SUM(Movie[[#This Row],[gross]]*((VLOOKUP(2024,CPI[],2,FALSE))/Movie[[#This Row],[CPI numbers]]))</f>
        <v>131469853.01612005</v>
      </c>
      <c r="R4070" s="4">
        <f>IF(Movie[[#This Row],[budget]]=0,0,SUM((Movie[[#This Row],[gross]]-Movie[[#This Row],[budget]])/Movie[[#This Row],[budget]]))</f>
        <v>1.1541442285714285</v>
      </c>
    </row>
    <row r="4071" spans="1:18" x14ac:dyDescent="0.3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 s="1">
        <v>54639553</v>
      </c>
      <c r="N4071" t="s">
        <v>2092</v>
      </c>
      <c r="O4071">
        <v>104</v>
      </c>
      <c r="P4071">
        <f>VLOOKUP(D4071,CPI[],2,FALSE)</f>
        <v>179.9</v>
      </c>
      <c r="Q4071" s="5">
        <f>SUM(Movie[[#This Row],[gross]]*((VLOOKUP(2024,CPI[],2,FALSE))/Movie[[#This Row],[CPI numbers]]))</f>
        <v>95277530.717620894</v>
      </c>
      <c r="R4071" s="4">
        <f>IF(Movie[[#This Row],[budget]]=0,0,SUM((Movie[[#This Row],[gross]]-Movie[[#This Row],[budget]])/Movie[[#This Row],[budget]]))</f>
        <v>0</v>
      </c>
    </row>
    <row r="4072" spans="1:18" x14ac:dyDescent="0.3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 s="1">
        <v>19000000</v>
      </c>
      <c r="M4072" s="1">
        <v>32801173</v>
      </c>
      <c r="N4072" t="s">
        <v>12434</v>
      </c>
      <c r="O4072">
        <v>115</v>
      </c>
      <c r="P4072">
        <f>VLOOKUP(D4072,CPI[],2,FALSE)</f>
        <v>179.9</v>
      </c>
      <c r="Q4072" s="5">
        <f>SUM(Movie[[#This Row],[gross]]*((VLOOKUP(2024,CPI[],2,FALSE))/Movie[[#This Row],[CPI numbers]]))</f>
        <v>57196931.462479152</v>
      </c>
      <c r="R4072" s="4">
        <f>IF(Movie[[#This Row],[budget]]=0,0,SUM((Movie[[#This Row],[gross]]-Movie[[#This Row],[budget]])/Movie[[#This Row],[budget]]))</f>
        <v>0.72637752631578945</v>
      </c>
    </row>
    <row r="4073" spans="1:18" x14ac:dyDescent="0.3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 s="1">
        <v>50000000</v>
      </c>
      <c r="M4073" s="1">
        <v>119137784</v>
      </c>
      <c r="N4073" t="s">
        <v>9109</v>
      </c>
      <c r="O4073">
        <v>124</v>
      </c>
      <c r="P4073">
        <f>VLOOKUP(D4073,CPI[],2,FALSE)</f>
        <v>179.9</v>
      </c>
      <c r="Q4073" s="5">
        <f>SUM(Movie[[#This Row],[gross]]*((VLOOKUP(2024,CPI[],2,FALSE))/Movie[[#This Row],[CPI numbers]]))</f>
        <v>207746096.94719285</v>
      </c>
      <c r="R4073" s="4">
        <f>IF(Movie[[#This Row],[budget]]=0,0,SUM((Movie[[#This Row],[gross]]-Movie[[#This Row],[budget]])/Movie[[#This Row],[budget]]))</f>
        <v>1.38275568</v>
      </c>
    </row>
    <row r="4074" spans="1:18" x14ac:dyDescent="0.3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 s="1">
        <v>59000000</v>
      </c>
      <c r="M4074" s="1">
        <v>383257136</v>
      </c>
      <c r="N4074" t="s">
        <v>180</v>
      </c>
      <c r="O4074">
        <v>81</v>
      </c>
      <c r="P4074">
        <f>VLOOKUP(D4074,CPI[],2,FALSE)</f>
        <v>179.9</v>
      </c>
      <c r="Q4074" s="5">
        <f>SUM(Movie[[#This Row],[gross]]*((VLOOKUP(2024,CPI[],2,FALSE))/Movie[[#This Row],[CPI numbers]]))</f>
        <v>668303299.40633678</v>
      </c>
      <c r="R4074" s="4">
        <f>IF(Movie[[#This Row],[budget]]=0,0,SUM((Movie[[#This Row],[gross]]-Movie[[#This Row],[budget]])/Movie[[#This Row],[budget]]))</f>
        <v>5.4958836610169488</v>
      </c>
    </row>
    <row r="4075" spans="1:18" x14ac:dyDescent="0.3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 s="1">
        <v>48000000</v>
      </c>
      <c r="M4075" s="1">
        <v>197079546</v>
      </c>
      <c r="N4075" t="s">
        <v>31</v>
      </c>
      <c r="O4075">
        <v>112</v>
      </c>
      <c r="P4075">
        <f>VLOOKUP(D4075,CPI[],2,FALSE)</f>
        <v>179.9</v>
      </c>
      <c r="Q4075" s="5">
        <f>SUM(Movie[[#This Row],[gross]]*((VLOOKUP(2024,CPI[],2,FALSE))/Movie[[#This Row],[CPI numbers]]))</f>
        <v>343656773.6531406</v>
      </c>
      <c r="R4075" s="4">
        <f>IF(Movie[[#This Row],[budget]]=0,0,SUM((Movie[[#This Row],[gross]]-Movie[[#This Row],[budget]])/Movie[[#This Row],[budget]]))</f>
        <v>3.105823875</v>
      </c>
    </row>
    <row r="4076" spans="1:18" x14ac:dyDescent="0.3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 s="1">
        <v>46000000</v>
      </c>
      <c r="M4076" s="1">
        <v>113758770</v>
      </c>
      <c r="N4076" t="s">
        <v>11128</v>
      </c>
      <c r="O4076">
        <v>118</v>
      </c>
      <c r="P4076">
        <f>VLOOKUP(D4076,CPI[],2,FALSE)</f>
        <v>179.9</v>
      </c>
      <c r="Q4076" s="5">
        <f>SUM(Movie[[#This Row],[gross]]*((VLOOKUP(2024,CPI[],2,FALSE))/Movie[[#This Row],[CPI numbers]]))</f>
        <v>198366459.97220677</v>
      </c>
      <c r="R4076" s="4">
        <f>IF(Movie[[#This Row],[budget]]=0,0,SUM((Movie[[#This Row],[gross]]-Movie[[#This Row],[budget]])/Movie[[#This Row],[budget]]))</f>
        <v>1.4730167391304347</v>
      </c>
    </row>
    <row r="4077" spans="1:18" x14ac:dyDescent="0.3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 s="1">
        <v>140000000</v>
      </c>
      <c r="M4077" s="1">
        <v>445135288</v>
      </c>
      <c r="N4077" t="s">
        <v>31</v>
      </c>
      <c r="O4077">
        <v>88</v>
      </c>
      <c r="P4077">
        <f>VLOOKUP(D4077,CPI[],2,FALSE)</f>
        <v>179.9</v>
      </c>
      <c r="Q4077" s="5">
        <f>SUM(Movie[[#This Row],[gross]]*((VLOOKUP(2024,CPI[],2,FALSE))/Movie[[#This Row],[CPI numbers]]))</f>
        <v>776203111.98221231</v>
      </c>
      <c r="R4077" s="4">
        <f>IF(Movie[[#This Row],[budget]]=0,0,SUM((Movie[[#This Row],[gross]]-Movie[[#This Row],[budget]])/Movie[[#This Row],[budget]]))</f>
        <v>2.1795377714285715</v>
      </c>
    </row>
    <row r="4078" spans="1:18" x14ac:dyDescent="0.3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 s="1">
        <v>80000000</v>
      </c>
      <c r="M4078" s="1">
        <v>273144151</v>
      </c>
      <c r="N4078" t="s">
        <v>1724</v>
      </c>
      <c r="O4078">
        <v>92</v>
      </c>
      <c r="P4078">
        <f>VLOOKUP(D4078,CPI[],2,FALSE)</f>
        <v>179.9</v>
      </c>
      <c r="Q4078" s="5">
        <f>SUM(Movie[[#This Row],[gross]]*((VLOOKUP(2024,CPI[],2,FALSE))/Movie[[#This Row],[CPI numbers]]))</f>
        <v>476294164.36186767</v>
      </c>
      <c r="R4078" s="4">
        <f>IF(Movie[[#This Row],[budget]]=0,0,SUM((Movie[[#This Row],[gross]]-Movie[[#This Row],[budget]])/Movie[[#This Row],[budget]]))</f>
        <v>2.4143018875000002</v>
      </c>
    </row>
    <row r="4079" spans="1:18" x14ac:dyDescent="0.3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 s="1">
        <v>45000000</v>
      </c>
      <c r="M4079" s="1">
        <v>306776732</v>
      </c>
      <c r="N4079" t="s">
        <v>3744</v>
      </c>
      <c r="O4079">
        <v>113</v>
      </c>
      <c r="P4079">
        <f>VLOOKUP(D4079,CPI[],2,FALSE)</f>
        <v>179.9</v>
      </c>
      <c r="Q4079" s="5">
        <f>SUM(Movie[[#This Row],[gross]]*((VLOOKUP(2024,CPI[],2,FALSE))/Movie[[#This Row],[CPI numbers]]))</f>
        <v>534940860.63590878</v>
      </c>
      <c r="R4079" s="4">
        <f>IF(Movie[[#This Row],[budget]]=0,0,SUM((Movie[[#This Row],[gross]]-Movie[[#This Row],[budget]])/Movie[[#This Row],[budget]]))</f>
        <v>5.8172607111111114</v>
      </c>
    </row>
    <row r="4080" spans="1:18" x14ac:dyDescent="0.3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 s="1">
        <v>11800000</v>
      </c>
      <c r="M4080" s="1">
        <v>47494916</v>
      </c>
      <c r="N4080" t="s">
        <v>23</v>
      </c>
      <c r="O4080">
        <v>101</v>
      </c>
      <c r="P4080">
        <f>VLOOKUP(D4080,CPI[],2,FALSE)</f>
        <v>179.9</v>
      </c>
      <c r="Q4080" s="5">
        <f>SUM(Movie[[#This Row],[gross]]*((VLOOKUP(2024,CPI[],2,FALSE))/Movie[[#This Row],[CPI numbers]]))</f>
        <v>82819094.770428002</v>
      </c>
      <c r="R4080" s="4">
        <f>IF(Movie[[#This Row],[budget]]=0,0,SUM((Movie[[#This Row],[gross]]-Movie[[#This Row],[budget]])/Movie[[#This Row],[budget]]))</f>
        <v>3.0249928813559324</v>
      </c>
    </row>
    <row r="4081" spans="1:18" x14ac:dyDescent="0.3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 s="1">
        <v>140000000</v>
      </c>
      <c r="M4081" s="1">
        <v>110041363</v>
      </c>
      <c r="N4081" t="s">
        <v>611</v>
      </c>
      <c r="O4081">
        <v>95</v>
      </c>
      <c r="P4081">
        <f>VLOOKUP(D4081,CPI[],2,FALSE)</f>
        <v>179.9</v>
      </c>
      <c r="Q4081" s="5">
        <f>SUM(Movie[[#This Row],[gross]]*((VLOOKUP(2024,CPI[],2,FALSE))/Movie[[#This Row],[CPI numbers]]))</f>
        <v>191884244.43079486</v>
      </c>
      <c r="R4081" s="4">
        <f>IF(Movie[[#This Row],[budget]]=0,0,SUM((Movie[[#This Row],[gross]]-Movie[[#This Row],[budget]])/Movie[[#This Row],[budget]]))</f>
        <v>-0.2139902642857143</v>
      </c>
    </row>
    <row r="4082" spans="1:18" x14ac:dyDescent="0.3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 s="1">
        <v>5000000</v>
      </c>
      <c r="M4082" s="1">
        <v>368744044</v>
      </c>
      <c r="N4082" t="s">
        <v>12457</v>
      </c>
      <c r="O4082">
        <v>95</v>
      </c>
      <c r="P4082">
        <f>VLOOKUP(D4082,CPI[],2,FALSE)</f>
        <v>179.9</v>
      </c>
      <c r="Q4082" s="5">
        <f>SUM(Movie[[#This Row],[gross]]*((VLOOKUP(2024,CPI[],2,FALSE))/Movie[[#This Row],[CPI numbers]]))</f>
        <v>642996145.6520288</v>
      </c>
      <c r="R4082" s="4">
        <f>IF(Movie[[#This Row],[budget]]=0,0,SUM((Movie[[#This Row],[gross]]-Movie[[#This Row],[budget]])/Movie[[#This Row],[budget]]))</f>
        <v>72.748808800000006</v>
      </c>
    </row>
    <row r="4083" spans="1:18" x14ac:dyDescent="0.3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 s="1">
        <v>75000000</v>
      </c>
      <c r="M4083" s="1">
        <v>115374915</v>
      </c>
      <c r="N4083" t="s">
        <v>7588</v>
      </c>
      <c r="O4083">
        <v>138</v>
      </c>
      <c r="P4083">
        <f>VLOOKUP(D4083,CPI[],2,FALSE)</f>
        <v>179.9</v>
      </c>
      <c r="Q4083" s="5">
        <f>SUM(Movie[[#This Row],[gross]]*((VLOOKUP(2024,CPI[],2,FALSE))/Movie[[#This Row],[CPI numbers]]))</f>
        <v>201184607.20122287</v>
      </c>
      <c r="R4083" s="4">
        <f>IF(Movie[[#This Row],[budget]]=0,0,SUM((Movie[[#This Row],[gross]]-Movie[[#This Row],[budget]])/Movie[[#This Row],[budget]]))</f>
        <v>0.53833220000000004</v>
      </c>
    </row>
    <row r="4084" spans="1:18" x14ac:dyDescent="0.3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 s="1">
        <v>43000000</v>
      </c>
      <c r="M4084" s="1">
        <v>69319426</v>
      </c>
      <c r="N4084" t="s">
        <v>31</v>
      </c>
      <c r="O4084">
        <v>84</v>
      </c>
      <c r="P4084">
        <f>VLOOKUP(D4084,CPI[],2,FALSE)</f>
        <v>179.9</v>
      </c>
      <c r="Q4084" s="5">
        <f>SUM(Movie[[#This Row],[gross]]*((VLOOKUP(2024,CPI[],2,FALSE))/Movie[[#This Row],[CPI numbers]]))</f>
        <v>120875508.26125623</v>
      </c>
      <c r="R4084" s="4">
        <f>IF(Movie[[#This Row],[budget]]=0,0,SUM((Movie[[#This Row],[gross]]-Movie[[#This Row],[budget]])/Movie[[#This Row],[budget]]))</f>
        <v>0.61207967441860467</v>
      </c>
    </row>
    <row r="4085" spans="1:18" x14ac:dyDescent="0.3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 s="1">
        <v>70000000</v>
      </c>
      <c r="M4085" s="1">
        <v>277448382</v>
      </c>
      <c r="N4085" t="s">
        <v>11855</v>
      </c>
      <c r="O4085">
        <v>124</v>
      </c>
      <c r="P4085">
        <f>VLOOKUP(D4085,CPI[],2,FALSE)</f>
        <v>179.9</v>
      </c>
      <c r="Q4085" s="5">
        <f>SUM(Movie[[#This Row],[gross]]*((VLOOKUP(2024,CPI[],2,FALSE))/Movie[[#This Row],[CPI numbers]]))</f>
        <v>483799652.21456361</v>
      </c>
      <c r="R4085" s="4">
        <f>IF(Movie[[#This Row],[budget]]=0,0,SUM((Movie[[#This Row],[gross]]-Movie[[#This Row],[budget]])/Movie[[#This Row],[budget]]))</f>
        <v>2.9635483142857142</v>
      </c>
    </row>
    <row r="4086" spans="1:18" x14ac:dyDescent="0.3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 s="1">
        <v>20000000</v>
      </c>
      <c r="M4086" s="1">
        <v>5368217</v>
      </c>
      <c r="N4086" t="s">
        <v>8987</v>
      </c>
      <c r="O4086">
        <v>107</v>
      </c>
      <c r="P4086">
        <f>VLOOKUP(D4086,CPI[],2,FALSE)</f>
        <v>179.9</v>
      </c>
      <c r="Q4086" s="5">
        <f>SUM(Movie[[#This Row],[gross]]*((VLOOKUP(2024,CPI[],2,FALSE))/Movie[[#This Row],[CPI numbers]]))</f>
        <v>9360809.7437465247</v>
      </c>
      <c r="R4086" s="4">
        <f>IF(Movie[[#This Row],[budget]]=0,0,SUM((Movie[[#This Row],[gross]]-Movie[[#This Row],[budget]])/Movie[[#This Row],[budget]]))</f>
        <v>-0.73158915000000002</v>
      </c>
    </row>
    <row r="4087" spans="1:18" x14ac:dyDescent="0.3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 s="1">
        <v>60000000</v>
      </c>
      <c r="M4087" s="1">
        <v>180630907</v>
      </c>
      <c r="N4087" t="s">
        <v>61</v>
      </c>
      <c r="O4087">
        <v>92</v>
      </c>
      <c r="P4087">
        <f>VLOOKUP(D4087,CPI[],2,FALSE)</f>
        <v>179.9</v>
      </c>
      <c r="Q4087" s="5">
        <f>SUM(Movie[[#This Row],[gross]]*((VLOOKUP(2024,CPI[],2,FALSE))/Movie[[#This Row],[CPI numbers]]))</f>
        <v>314974516.54196775</v>
      </c>
      <c r="R4087" s="4">
        <f>IF(Movie[[#This Row],[budget]]=0,0,SUM((Movie[[#This Row],[gross]]-Movie[[#This Row],[budget]])/Movie[[#This Row],[budget]]))</f>
        <v>2.0105151166666668</v>
      </c>
    </row>
    <row r="4088" spans="1:18" x14ac:dyDescent="0.3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 s="1">
        <v>25000000</v>
      </c>
      <c r="M4088" s="1">
        <v>24675714</v>
      </c>
      <c r="N4088" t="s">
        <v>2026</v>
      </c>
      <c r="O4088">
        <v>95</v>
      </c>
      <c r="P4088">
        <f>VLOOKUP(D4088,CPI[],2,FALSE)</f>
        <v>179.9</v>
      </c>
      <c r="Q4088" s="5">
        <f>SUM(Movie[[#This Row],[gross]]*((VLOOKUP(2024,CPI[],2,FALSE))/Movie[[#This Row],[CPI numbers]]))</f>
        <v>43028190.56031128</v>
      </c>
      <c r="R4088" s="4">
        <f>IF(Movie[[#This Row],[budget]]=0,0,SUM((Movie[[#This Row],[gross]]-Movie[[#This Row],[budget]])/Movie[[#This Row],[budget]]))</f>
        <v>-1.2971440000000001E-2</v>
      </c>
    </row>
    <row r="4089" spans="1:18" x14ac:dyDescent="0.3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 s="1">
        <v>142000000</v>
      </c>
      <c r="M4089" s="1">
        <v>431971116</v>
      </c>
      <c r="N4089" t="s">
        <v>588</v>
      </c>
      <c r="O4089">
        <v>133</v>
      </c>
      <c r="P4089">
        <f>VLOOKUP(D4089,CPI[],2,FALSE)</f>
        <v>179.9</v>
      </c>
      <c r="Q4089" s="5">
        <f>SUM(Movie[[#This Row],[gross]]*((VLOOKUP(2024,CPI[],2,FALSE))/Movie[[#This Row],[CPI numbers]]))</f>
        <v>753248132.79155076</v>
      </c>
      <c r="R4089" s="4">
        <f>IF(Movie[[#This Row],[budget]]=0,0,SUM((Movie[[#This Row],[gross]]-Movie[[#This Row],[budget]])/Movie[[#This Row],[budget]]))</f>
        <v>2.0420501126760562</v>
      </c>
    </row>
    <row r="4090" spans="1:18" x14ac:dyDescent="0.3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 s="1">
        <v>80000000</v>
      </c>
      <c r="M4090" s="1">
        <v>123729176</v>
      </c>
      <c r="N4090" t="s">
        <v>23</v>
      </c>
      <c r="O4090">
        <v>96</v>
      </c>
      <c r="P4090">
        <f>VLOOKUP(D4090,CPI[],2,FALSE)</f>
        <v>179.9</v>
      </c>
      <c r="Q4090" s="5">
        <f>SUM(Movie[[#This Row],[gross]]*((VLOOKUP(2024,CPI[],2,FALSE))/Movie[[#This Row],[CPI numbers]]))</f>
        <v>215752320.79599774</v>
      </c>
      <c r="R4090" s="4">
        <f>IF(Movie[[#This Row],[budget]]=0,0,SUM((Movie[[#This Row],[gross]]-Movie[[#This Row],[budget]])/Movie[[#This Row],[budget]]))</f>
        <v>0.54661470000000001</v>
      </c>
    </row>
    <row r="4091" spans="1:18" x14ac:dyDescent="0.3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 s="1">
        <v>76585828</v>
      </c>
      <c r="N4091" t="s">
        <v>12478</v>
      </c>
      <c r="O4091">
        <v>112</v>
      </c>
      <c r="P4091">
        <f>VLOOKUP(D4091,CPI[],2,FALSE)</f>
        <v>179.9</v>
      </c>
      <c r="Q4091" s="5">
        <f>SUM(Movie[[#This Row],[gross]]*((VLOOKUP(2024,CPI[],2,FALSE))/Movie[[#This Row],[CPI numbers]]))</f>
        <v>133546271.50416897</v>
      </c>
      <c r="R4091" s="4">
        <f>IF(Movie[[#This Row],[budget]]=0,0,SUM((Movie[[#This Row],[gross]]-Movie[[#This Row],[budget]])/Movie[[#This Row],[budget]]))</f>
        <v>0</v>
      </c>
    </row>
    <row r="4092" spans="1:18" x14ac:dyDescent="0.3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 s="1">
        <v>21000000</v>
      </c>
      <c r="M4092" s="1">
        <v>43928932</v>
      </c>
      <c r="N4092" t="s">
        <v>12251</v>
      </c>
      <c r="O4092">
        <v>92</v>
      </c>
      <c r="P4092">
        <f>VLOOKUP(D4092,CPI[],2,FALSE)</f>
        <v>179.9</v>
      </c>
      <c r="Q4092" s="5">
        <f>SUM(Movie[[#This Row],[gross]]*((VLOOKUP(2024,CPI[],2,FALSE))/Movie[[#This Row],[CPI numbers]]))</f>
        <v>76600922.559199542</v>
      </c>
      <c r="R4092" s="4">
        <f>IF(Movie[[#This Row],[budget]]=0,0,SUM((Movie[[#This Row],[gross]]-Movie[[#This Row],[budget]])/Movie[[#This Row],[budget]]))</f>
        <v>1.0918539047619047</v>
      </c>
    </row>
    <row r="4093" spans="1:18" x14ac:dyDescent="0.3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 s="1">
        <v>25000000</v>
      </c>
      <c r="M4093" s="1">
        <v>51843679</v>
      </c>
      <c r="N4093" t="s">
        <v>61</v>
      </c>
      <c r="O4093">
        <v>104</v>
      </c>
      <c r="P4093">
        <f>VLOOKUP(D4093,CPI[],2,FALSE)</f>
        <v>179.9</v>
      </c>
      <c r="Q4093" s="5">
        <f>SUM(Movie[[#This Row],[gross]]*((VLOOKUP(2024,CPI[],2,FALSE))/Movie[[#This Row],[CPI numbers]]))</f>
        <v>90402235.143412992</v>
      </c>
      <c r="R4093" s="4">
        <f>IF(Movie[[#This Row],[budget]]=0,0,SUM((Movie[[#This Row],[gross]]-Movie[[#This Row],[budget]])/Movie[[#This Row],[budget]]))</f>
        <v>1.0737471599999999</v>
      </c>
    </row>
    <row r="4094" spans="1:18" x14ac:dyDescent="0.3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 s="1">
        <v>20000000</v>
      </c>
      <c r="M4094" s="1">
        <v>68349884</v>
      </c>
      <c r="N4094" t="s">
        <v>23</v>
      </c>
      <c r="O4094">
        <v>91</v>
      </c>
      <c r="P4094">
        <f>VLOOKUP(D4094,CPI[],2,FALSE)</f>
        <v>179.9</v>
      </c>
      <c r="Q4094" s="5">
        <f>SUM(Movie[[#This Row],[gross]]*((VLOOKUP(2024,CPI[],2,FALSE))/Movie[[#This Row],[CPI numbers]]))</f>
        <v>119184872.76709281</v>
      </c>
      <c r="R4094" s="4">
        <f>IF(Movie[[#This Row],[budget]]=0,0,SUM((Movie[[#This Row],[gross]]-Movie[[#This Row],[budget]])/Movie[[#This Row],[budget]]))</f>
        <v>2.4174942000000001</v>
      </c>
    </row>
    <row r="4095" spans="1:18" x14ac:dyDescent="0.3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 s="1">
        <v>5000000</v>
      </c>
      <c r="M4095" s="1">
        <v>38275483</v>
      </c>
      <c r="N4095" t="s">
        <v>12492</v>
      </c>
      <c r="O4095">
        <v>92</v>
      </c>
      <c r="P4095">
        <f>VLOOKUP(D4095,CPI[],2,FALSE)</f>
        <v>179.9</v>
      </c>
      <c r="Q4095" s="5">
        <f>SUM(Movie[[#This Row],[gross]]*((VLOOKUP(2024,CPI[],2,FALSE))/Movie[[#This Row],[CPI numbers]]))</f>
        <v>66742740.506392434</v>
      </c>
      <c r="R4095" s="4">
        <f>IF(Movie[[#This Row],[budget]]=0,0,SUM((Movie[[#This Row],[gross]]-Movie[[#This Row],[budget]])/Movie[[#This Row],[budget]]))</f>
        <v>6.6550966000000003</v>
      </c>
    </row>
    <row r="4096" spans="1:18" x14ac:dyDescent="0.3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 s="1">
        <v>55000000</v>
      </c>
      <c r="M4096" s="1">
        <v>154906693</v>
      </c>
      <c r="N4096" t="s">
        <v>11855</v>
      </c>
      <c r="O4096">
        <v>105</v>
      </c>
      <c r="P4096">
        <f>VLOOKUP(D4096,CPI[],2,FALSE)</f>
        <v>179.9</v>
      </c>
      <c r="Q4096" s="5">
        <f>SUM(Movie[[#This Row],[gross]]*((VLOOKUP(2024,CPI[],2,FALSE))/Movie[[#This Row],[CPI numbers]]))</f>
        <v>270118007.74930513</v>
      </c>
      <c r="R4096" s="4">
        <f>IF(Movie[[#This Row],[budget]]=0,0,SUM((Movie[[#This Row],[gross]]-Movie[[#This Row],[budget]])/Movie[[#This Row],[budget]]))</f>
        <v>1.8164853272727273</v>
      </c>
    </row>
    <row r="4097" spans="1:18" x14ac:dyDescent="0.3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 s="1">
        <v>80000000</v>
      </c>
      <c r="M4097" s="1">
        <v>122563539</v>
      </c>
      <c r="N4097" t="s">
        <v>10173</v>
      </c>
      <c r="O4097">
        <v>83</v>
      </c>
      <c r="P4097">
        <f>VLOOKUP(D4097,CPI[],2,FALSE)</f>
        <v>179.9</v>
      </c>
      <c r="Q4097" s="5">
        <f>SUM(Movie[[#This Row],[gross]]*((VLOOKUP(2024,CPI[],2,FALSE))/Movie[[#This Row],[CPI numbers]]))</f>
        <v>213719745.32684824</v>
      </c>
      <c r="R4097" s="4">
        <f>IF(Movie[[#This Row],[budget]]=0,0,SUM((Movie[[#This Row],[gross]]-Movie[[#This Row],[budget]])/Movie[[#This Row],[budget]]))</f>
        <v>0.53204423749999996</v>
      </c>
    </row>
    <row r="4098" spans="1:18" x14ac:dyDescent="0.3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 s="1">
        <v>54000000</v>
      </c>
      <c r="M4098" s="1">
        <v>155010032</v>
      </c>
      <c r="N4098" t="s">
        <v>2026</v>
      </c>
      <c r="O4098">
        <v>117</v>
      </c>
      <c r="P4098">
        <f>VLOOKUP(D4098,CPI[],2,FALSE)</f>
        <v>179.9</v>
      </c>
      <c r="Q4098" s="5">
        <f>SUM(Movie[[#This Row],[gross]]*((VLOOKUP(2024,CPI[],2,FALSE))/Movie[[#This Row],[CPI numbers]]))</f>
        <v>270298204.77153969</v>
      </c>
      <c r="R4098" s="4">
        <f>IF(Movie[[#This Row],[budget]]=0,0,SUM((Movie[[#This Row],[gross]]-Movie[[#This Row],[budget]])/Movie[[#This Row],[budget]]))</f>
        <v>1.8705561481481481</v>
      </c>
    </row>
    <row r="4099" spans="1:18" x14ac:dyDescent="0.3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 s="1">
        <v>12000000</v>
      </c>
      <c r="M4099" s="1">
        <v>56298474</v>
      </c>
      <c r="N4099" t="s">
        <v>12502</v>
      </c>
      <c r="O4099">
        <v>123</v>
      </c>
      <c r="P4099">
        <f>VLOOKUP(D4099,CPI[],2,FALSE)</f>
        <v>179.9</v>
      </c>
      <c r="Q4099" s="5">
        <f>SUM(Movie[[#This Row],[gross]]*((VLOOKUP(2024,CPI[],2,FALSE))/Movie[[#This Row],[CPI numbers]]))</f>
        <v>98170268.448026672</v>
      </c>
      <c r="R4099" s="4">
        <f>IF(Movie[[#This Row],[budget]]=0,0,SUM((Movie[[#This Row],[gross]]-Movie[[#This Row],[budget]])/Movie[[#This Row],[budget]]))</f>
        <v>3.6915395000000002</v>
      </c>
    </row>
    <row r="4100" spans="1:18" x14ac:dyDescent="0.3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 s="1">
        <v>13000000</v>
      </c>
      <c r="M4100" s="1">
        <v>97837138</v>
      </c>
      <c r="N4100" t="s">
        <v>9109</v>
      </c>
      <c r="O4100">
        <v>81</v>
      </c>
      <c r="P4100">
        <f>VLOOKUP(D4100,CPI[],2,FALSE)</f>
        <v>179.9</v>
      </c>
      <c r="Q4100" s="5">
        <f>SUM(Movie[[#This Row],[gross]]*((VLOOKUP(2024,CPI[],2,FALSE))/Movie[[#This Row],[CPI numbers]]))</f>
        <v>170603169.48638129</v>
      </c>
      <c r="R4100" s="4">
        <f>IF(Movie[[#This Row],[budget]]=0,0,SUM((Movie[[#This Row],[gross]]-Movie[[#This Row],[budget]])/Movie[[#This Row],[budget]]))</f>
        <v>6.5259336923076923</v>
      </c>
    </row>
    <row r="4101" spans="1:18" x14ac:dyDescent="0.3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 s="1">
        <v>30000000</v>
      </c>
      <c r="M4101" s="1">
        <v>130549455</v>
      </c>
      <c r="N4101" t="s">
        <v>61</v>
      </c>
      <c r="O4101">
        <v>101</v>
      </c>
      <c r="P4101">
        <f>VLOOKUP(D4101,CPI[],2,FALSE)</f>
        <v>179.9</v>
      </c>
      <c r="Q4101" s="5">
        <f>SUM(Movie[[#This Row],[gross]]*((VLOOKUP(2024,CPI[],2,FALSE))/Movie[[#This Row],[CPI numbers]]))</f>
        <v>227645158.60755974</v>
      </c>
      <c r="R4101" s="4">
        <f>IF(Movie[[#This Row],[budget]]=0,0,SUM((Movie[[#This Row],[gross]]-Movie[[#This Row],[budget]])/Movie[[#This Row],[budget]]))</f>
        <v>3.3516485</v>
      </c>
    </row>
    <row r="4102" spans="1:18" x14ac:dyDescent="0.3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 s="1">
        <v>30000000</v>
      </c>
      <c r="M4102" s="1">
        <v>33013805</v>
      </c>
      <c r="N4102" t="s">
        <v>3744</v>
      </c>
      <c r="O4102">
        <v>113</v>
      </c>
      <c r="P4102">
        <f>VLOOKUP(D4102,CPI[],2,FALSE)</f>
        <v>179.9</v>
      </c>
      <c r="Q4102" s="5">
        <f>SUM(Movie[[#This Row],[gross]]*((VLOOKUP(2024,CPI[],2,FALSE))/Movie[[#This Row],[CPI numbers]]))</f>
        <v>57567707.773763195</v>
      </c>
      <c r="R4102" s="4">
        <f>IF(Movie[[#This Row],[budget]]=0,0,SUM((Movie[[#This Row],[gross]]-Movie[[#This Row],[budget]])/Movie[[#This Row],[budget]]))</f>
        <v>0.10046016666666667</v>
      </c>
    </row>
    <row r="4103" spans="1:18" x14ac:dyDescent="0.3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 s="1">
        <v>10000000</v>
      </c>
      <c r="M4103" s="1">
        <v>16994625</v>
      </c>
      <c r="N4103" t="s">
        <v>180</v>
      </c>
      <c r="O4103">
        <v>81</v>
      </c>
      <c r="P4103">
        <f>VLOOKUP(D4103,CPI[],2,FALSE)</f>
        <v>179.9</v>
      </c>
      <c r="Q4103" s="5">
        <f>SUM(Movie[[#This Row],[gross]]*((VLOOKUP(2024,CPI[],2,FALSE))/Movie[[#This Row],[CPI numbers]]))</f>
        <v>29634318.301834349</v>
      </c>
      <c r="R4103" s="4">
        <f>IF(Movie[[#This Row],[budget]]=0,0,SUM((Movie[[#This Row],[gross]]-Movie[[#This Row],[budget]])/Movie[[#This Row],[budget]]))</f>
        <v>0.69946249999999999</v>
      </c>
    </row>
    <row r="4104" spans="1:18" x14ac:dyDescent="0.3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 s="1">
        <v>31000000</v>
      </c>
      <c r="M4104" s="1">
        <v>177395557</v>
      </c>
      <c r="N4104" t="s">
        <v>12511</v>
      </c>
      <c r="O4104">
        <v>120</v>
      </c>
      <c r="P4104">
        <f>VLOOKUP(D4104,CPI[],2,FALSE)</f>
        <v>179.9</v>
      </c>
      <c r="Q4104" s="5">
        <f>SUM(Movie[[#This Row],[gross]]*((VLOOKUP(2024,CPI[],2,FALSE))/Movie[[#This Row],[CPI numbers]]))</f>
        <v>309332886.2195664</v>
      </c>
      <c r="R4104" s="4">
        <f>IF(Movie[[#This Row],[budget]]=0,0,SUM((Movie[[#This Row],[gross]]-Movie[[#This Row],[budget]])/Movie[[#This Row],[budget]]))</f>
        <v>4.7224373225806451</v>
      </c>
    </row>
    <row r="4105" spans="1:18" x14ac:dyDescent="0.3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 s="1">
        <v>60000000</v>
      </c>
      <c r="M4105" s="1">
        <v>67336470</v>
      </c>
      <c r="N4105" t="s">
        <v>44</v>
      </c>
      <c r="O4105">
        <v>116</v>
      </c>
      <c r="P4105">
        <f>VLOOKUP(D4105,CPI[],2,FALSE)</f>
        <v>179.9</v>
      </c>
      <c r="Q4105" s="5">
        <f>SUM(Movie[[#This Row],[gross]]*((VLOOKUP(2024,CPI[],2,FALSE))/Movie[[#This Row],[CPI numbers]]))</f>
        <v>117417735.62534741</v>
      </c>
      <c r="R4105" s="4">
        <f>IF(Movie[[#This Row],[budget]]=0,0,SUM((Movie[[#This Row],[gross]]-Movie[[#This Row],[budget]])/Movie[[#This Row],[budget]]))</f>
        <v>0.12227449999999999</v>
      </c>
    </row>
    <row r="4106" spans="1:18" x14ac:dyDescent="0.3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 s="1">
        <v>30000000</v>
      </c>
      <c r="M4106" s="1">
        <v>45867333</v>
      </c>
      <c r="N4106" t="s">
        <v>23</v>
      </c>
      <c r="O4106">
        <v>99</v>
      </c>
      <c r="P4106">
        <f>VLOOKUP(D4106,CPI[],2,FALSE)</f>
        <v>179.9</v>
      </c>
      <c r="Q4106" s="5">
        <f>SUM(Movie[[#This Row],[gross]]*((VLOOKUP(2024,CPI[],2,FALSE))/Movie[[#This Row],[CPI numbers]]))</f>
        <v>79981002.568649247</v>
      </c>
      <c r="R4106" s="4">
        <f>IF(Movie[[#This Row],[budget]]=0,0,SUM((Movie[[#This Row],[gross]]-Movie[[#This Row],[budget]])/Movie[[#This Row],[budget]]))</f>
        <v>0.52891109999999997</v>
      </c>
    </row>
    <row r="4107" spans="1:18" x14ac:dyDescent="0.3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 s="1">
        <v>35000000</v>
      </c>
      <c r="M4107" s="1">
        <v>45479110</v>
      </c>
      <c r="N4107" t="s">
        <v>23</v>
      </c>
      <c r="O4107">
        <v>101</v>
      </c>
      <c r="P4107">
        <f>VLOOKUP(D4107,CPI[],2,FALSE)</f>
        <v>179.9</v>
      </c>
      <c r="Q4107" s="5">
        <f>SUM(Movie[[#This Row],[gross]]*((VLOOKUP(2024,CPI[],2,FALSE))/Movie[[#This Row],[CPI numbers]]))</f>
        <v>79304040.061145067</v>
      </c>
      <c r="R4107" s="4">
        <f>IF(Movie[[#This Row],[budget]]=0,0,SUM((Movie[[#This Row],[gross]]-Movie[[#This Row],[budget]])/Movie[[#This Row],[budget]]))</f>
        <v>0.29940314285714287</v>
      </c>
    </row>
    <row r="4108" spans="1:18" x14ac:dyDescent="0.3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 s="1">
        <v>35000000</v>
      </c>
      <c r="M4108" s="1">
        <v>16838910</v>
      </c>
      <c r="N4108" t="s">
        <v>12522</v>
      </c>
      <c r="O4108">
        <v>114</v>
      </c>
      <c r="P4108">
        <f>VLOOKUP(D4108,CPI[],2,FALSE)</f>
        <v>179.9</v>
      </c>
      <c r="Q4108" s="5">
        <f>SUM(Movie[[#This Row],[gross]]*((VLOOKUP(2024,CPI[],2,FALSE))/Movie[[#This Row],[CPI numbers]]))</f>
        <v>29362790.811561976</v>
      </c>
      <c r="R4108" s="4">
        <f>IF(Movie[[#This Row],[budget]]=0,0,SUM((Movie[[#This Row],[gross]]-Movie[[#This Row],[budget]])/Movie[[#This Row],[budget]]))</f>
        <v>-0.51888828571428569</v>
      </c>
    </row>
    <row r="4109" spans="1:18" x14ac:dyDescent="0.3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 s="1">
        <v>25000000</v>
      </c>
      <c r="M4109" s="1">
        <v>108846072</v>
      </c>
      <c r="N4109" t="s">
        <v>44</v>
      </c>
      <c r="O4109">
        <v>110</v>
      </c>
      <c r="P4109">
        <f>VLOOKUP(D4109,CPI[],2,FALSE)</f>
        <v>179.9</v>
      </c>
      <c r="Q4109" s="5">
        <f>SUM(Movie[[#This Row],[gross]]*((VLOOKUP(2024,CPI[],2,FALSE))/Movie[[#This Row],[CPI numbers]]))</f>
        <v>189799959.90216786</v>
      </c>
      <c r="R4109" s="4">
        <f>IF(Movie[[#This Row],[budget]]=0,0,SUM((Movie[[#This Row],[gross]]-Movie[[#This Row],[budget]])/Movie[[#This Row],[budget]]))</f>
        <v>3.3538428800000002</v>
      </c>
    </row>
    <row r="4110" spans="1:18" x14ac:dyDescent="0.3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 s="1">
        <v>17000000</v>
      </c>
      <c r="M4110" s="1">
        <v>95146283</v>
      </c>
      <c r="N4110" t="s">
        <v>3744</v>
      </c>
      <c r="O4110">
        <v>96</v>
      </c>
      <c r="P4110">
        <f>VLOOKUP(D4110,CPI[],2,FALSE)</f>
        <v>179.9</v>
      </c>
      <c r="Q4110" s="5">
        <f>SUM(Movie[[#This Row],[gross]]*((VLOOKUP(2024,CPI[],2,FALSE))/Movie[[#This Row],[CPI numbers]]))</f>
        <v>165911000.4285714</v>
      </c>
      <c r="R4110" s="4">
        <f>IF(Movie[[#This Row],[budget]]=0,0,SUM((Movie[[#This Row],[gross]]-Movie[[#This Row],[budget]])/Movie[[#This Row],[budget]]))</f>
        <v>4.5968401764705886</v>
      </c>
    </row>
    <row r="4111" spans="1:18" x14ac:dyDescent="0.3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 s="1">
        <v>12000000</v>
      </c>
      <c r="M4111" s="1">
        <v>52223306</v>
      </c>
      <c r="N4111" t="s">
        <v>9439</v>
      </c>
      <c r="O4111">
        <v>96</v>
      </c>
      <c r="P4111">
        <f>VLOOKUP(D4111,CPI[],2,FALSE)</f>
        <v>179.9</v>
      </c>
      <c r="Q4111" s="5">
        <f>SUM(Movie[[#This Row],[gross]]*((VLOOKUP(2024,CPI[],2,FALSE))/Movie[[#This Row],[CPI numbers]]))</f>
        <v>91064208.405780986</v>
      </c>
      <c r="R4111" s="4">
        <f>IF(Movie[[#This Row],[budget]]=0,0,SUM((Movie[[#This Row],[gross]]-Movie[[#This Row],[budget]])/Movie[[#This Row],[budget]]))</f>
        <v>3.3519421666666664</v>
      </c>
    </row>
    <row r="4112" spans="1:18" x14ac:dyDescent="0.3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 s="1">
        <v>1500000</v>
      </c>
      <c r="M4112" s="1">
        <v>30553394</v>
      </c>
      <c r="N4112" t="s">
        <v>12534</v>
      </c>
      <c r="O4112">
        <v>93</v>
      </c>
      <c r="P4112">
        <f>VLOOKUP(D4112,CPI[],2,FALSE)</f>
        <v>179.9</v>
      </c>
      <c r="Q4112" s="5">
        <f>SUM(Movie[[#This Row],[gross]]*((VLOOKUP(2024,CPI[],2,FALSE))/Movie[[#This Row],[CPI numbers]]))</f>
        <v>53277374.640355743</v>
      </c>
      <c r="R4112" s="4">
        <f>IF(Movie[[#This Row],[budget]]=0,0,SUM((Movie[[#This Row],[gross]]-Movie[[#This Row],[budget]])/Movie[[#This Row],[budget]]))</f>
        <v>19.368929333333334</v>
      </c>
    </row>
    <row r="4113" spans="1:18" x14ac:dyDescent="0.3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 s="1">
        <v>234255</v>
      </c>
      <c r="N4113" t="s">
        <v>3220</v>
      </c>
      <c r="O4113">
        <v>115</v>
      </c>
      <c r="P4113">
        <f>VLOOKUP(D4113,CPI[],2,FALSE)</f>
        <v>179.9</v>
      </c>
      <c r="Q4113" s="5">
        <f>SUM(Movie[[#This Row],[gross]]*((VLOOKUP(2024,CPI[],2,FALSE))/Movie[[#This Row],[CPI numbers]]))</f>
        <v>408481.34241245134</v>
      </c>
      <c r="R4113" s="4">
        <f>IF(Movie[[#This Row],[budget]]=0,0,SUM((Movie[[#This Row],[gross]]-Movie[[#This Row],[budget]])/Movie[[#This Row],[budget]]))</f>
        <v>0</v>
      </c>
    </row>
    <row r="4114" spans="1:18" x14ac:dyDescent="0.3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 s="1">
        <v>13000000</v>
      </c>
      <c r="M4114" s="1">
        <v>31167388</v>
      </c>
      <c r="N4114" t="s">
        <v>11855</v>
      </c>
      <c r="O4114">
        <v>88</v>
      </c>
      <c r="P4114">
        <f>VLOOKUP(D4114,CPI[],2,FALSE)</f>
        <v>179.9</v>
      </c>
      <c r="Q4114" s="5">
        <f>SUM(Movie[[#This Row],[gross]]*((VLOOKUP(2024,CPI[],2,FALSE))/Movie[[#This Row],[CPI numbers]]))</f>
        <v>54348024.544747077</v>
      </c>
      <c r="R4114" s="4">
        <f>IF(Movie[[#This Row],[budget]]=0,0,SUM((Movie[[#This Row],[gross]]-Movie[[#This Row],[budget]])/Movie[[#This Row],[budget]]))</f>
        <v>1.3974913846153847</v>
      </c>
    </row>
    <row r="4115" spans="1:18" x14ac:dyDescent="0.3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 s="1">
        <v>18000000</v>
      </c>
      <c r="M4115" s="1">
        <v>43325009</v>
      </c>
      <c r="N4115" t="s">
        <v>44</v>
      </c>
      <c r="O4115">
        <v>82</v>
      </c>
      <c r="P4115">
        <f>VLOOKUP(D4115,CPI[],2,FALSE)</f>
        <v>179.9</v>
      </c>
      <c r="Q4115" s="5">
        <f>SUM(Movie[[#This Row],[gross]]*((VLOOKUP(2024,CPI[],2,FALSE))/Movie[[#This Row],[CPI numbers]]))</f>
        <v>75547833.926070035</v>
      </c>
      <c r="R4115" s="4">
        <f>IF(Movie[[#This Row],[budget]]=0,0,SUM((Movie[[#This Row],[gross]]-Movie[[#This Row],[budget]])/Movie[[#This Row],[budget]]))</f>
        <v>1.4069449444444444</v>
      </c>
    </row>
    <row r="4116" spans="1:18" x14ac:dyDescent="0.3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 s="1">
        <v>50000000</v>
      </c>
      <c r="M4116" s="1">
        <v>171269535</v>
      </c>
      <c r="N4116" t="s">
        <v>31</v>
      </c>
      <c r="O4116">
        <v>96</v>
      </c>
      <c r="P4116">
        <f>VLOOKUP(D4116,CPI[],2,FALSE)</f>
        <v>179.9</v>
      </c>
      <c r="Q4116" s="5">
        <f>SUM(Movie[[#This Row],[gross]]*((VLOOKUP(2024,CPI[],2,FALSE))/Movie[[#This Row],[CPI numbers]]))</f>
        <v>298650656.63979983</v>
      </c>
      <c r="R4116" s="4">
        <f>IF(Movie[[#This Row],[budget]]=0,0,SUM((Movie[[#This Row],[gross]]-Movie[[#This Row],[budget]])/Movie[[#This Row],[budget]]))</f>
        <v>2.4253906999999999</v>
      </c>
    </row>
    <row r="4117" spans="1:18" x14ac:dyDescent="0.3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 s="1">
        <v>5427830</v>
      </c>
      <c r="N4117" t="s">
        <v>12551</v>
      </c>
      <c r="O4117">
        <v>185</v>
      </c>
      <c r="P4117">
        <f>VLOOKUP(D4117,CPI[],2,FALSE)</f>
        <v>179.9</v>
      </c>
      <c r="Q4117" s="5">
        <f>SUM(Movie[[#This Row],[gross]]*((VLOOKUP(2024,CPI[],2,FALSE))/Movie[[#This Row],[CPI numbers]]))</f>
        <v>9464759.7053918839</v>
      </c>
      <c r="R4117" s="4">
        <f>IF(Movie[[#This Row],[budget]]=0,0,SUM((Movie[[#This Row],[gross]]-Movie[[#This Row],[budget]])/Movie[[#This Row],[budget]]))</f>
        <v>0</v>
      </c>
    </row>
    <row r="4118" spans="1:18" x14ac:dyDescent="0.3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 s="1">
        <v>36000000</v>
      </c>
      <c r="M4118" s="1">
        <v>102244770</v>
      </c>
      <c r="N4118" t="s">
        <v>2026</v>
      </c>
      <c r="O4118">
        <v>116</v>
      </c>
      <c r="P4118">
        <f>VLOOKUP(D4118,CPI[],2,FALSE)</f>
        <v>179.9</v>
      </c>
      <c r="Q4118" s="5">
        <f>SUM(Movie[[#This Row],[gross]]*((VLOOKUP(2024,CPI[],2,FALSE))/Movie[[#This Row],[CPI numbers]]))</f>
        <v>178288962.47359642</v>
      </c>
      <c r="R4118" s="4">
        <f>IF(Movie[[#This Row],[budget]]=0,0,SUM((Movie[[#This Row],[gross]]-Movie[[#This Row],[budget]])/Movie[[#This Row],[budget]]))</f>
        <v>1.8401324999999999</v>
      </c>
    </row>
    <row r="4119" spans="1:18" x14ac:dyDescent="0.3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 s="1">
        <v>12000000</v>
      </c>
      <c r="M4119" s="1">
        <v>61141030</v>
      </c>
      <c r="N4119" t="s">
        <v>12556</v>
      </c>
      <c r="O4119">
        <v>93</v>
      </c>
      <c r="P4119">
        <f>VLOOKUP(D4119,CPI[],2,FALSE)</f>
        <v>179.9</v>
      </c>
      <c r="Q4119" s="5">
        <f>SUM(Movie[[#This Row],[gross]]*((VLOOKUP(2024,CPI[],2,FALSE))/Movie[[#This Row],[CPI numbers]]))</f>
        <v>106614458.64924957</v>
      </c>
      <c r="R4119" s="4">
        <f>IF(Movie[[#This Row],[budget]]=0,0,SUM((Movie[[#This Row],[gross]]-Movie[[#This Row],[budget]])/Movie[[#This Row],[budget]]))</f>
        <v>4.0950858333333331</v>
      </c>
    </row>
    <row r="4120" spans="1:18" x14ac:dyDescent="0.3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 s="1">
        <v>5000000</v>
      </c>
      <c r="M4120" s="1">
        <v>23932055</v>
      </c>
      <c r="N4120" t="s">
        <v>12560</v>
      </c>
      <c r="O4120">
        <v>135</v>
      </c>
      <c r="P4120">
        <f>VLOOKUP(D4120,CPI[],2,FALSE)</f>
        <v>179.9</v>
      </c>
      <c r="Q4120" s="5">
        <f>SUM(Movie[[#This Row],[gross]]*((VLOOKUP(2024,CPI[],2,FALSE))/Movie[[#This Row],[CPI numbers]]))</f>
        <v>41731437.762645908</v>
      </c>
      <c r="R4120" s="4">
        <f>IF(Movie[[#This Row],[budget]]=0,0,SUM((Movie[[#This Row],[gross]]-Movie[[#This Row],[budget]])/Movie[[#This Row],[budget]]))</f>
        <v>3.7864110000000002</v>
      </c>
    </row>
    <row r="4121" spans="1:18" x14ac:dyDescent="0.3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 s="1">
        <v>6428966</v>
      </c>
      <c r="M4121" s="1">
        <v>8836958</v>
      </c>
      <c r="N4121" t="s">
        <v>12565</v>
      </c>
      <c r="O4121">
        <v>101</v>
      </c>
      <c r="P4121">
        <f>VLOOKUP(D4121,CPI[],2,FALSE)</f>
        <v>179.9</v>
      </c>
      <c r="Q4121" s="5">
        <f>SUM(Movie[[#This Row],[gross]]*((VLOOKUP(2024,CPI[],2,FALSE))/Movie[[#This Row],[CPI numbers]]))</f>
        <v>15409414.811561977</v>
      </c>
      <c r="R4121" s="4">
        <f>IF(Movie[[#This Row],[budget]]=0,0,SUM((Movie[[#This Row],[gross]]-Movie[[#This Row],[budget]])/Movie[[#This Row],[budget]]))</f>
        <v>0.3745535440691396</v>
      </c>
    </row>
    <row r="4122" spans="1:18" x14ac:dyDescent="0.3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 s="1">
        <v>47000000</v>
      </c>
      <c r="M4122" s="1">
        <v>30002758</v>
      </c>
      <c r="N4122" t="s">
        <v>180</v>
      </c>
      <c r="O4122">
        <v>99</v>
      </c>
      <c r="P4122">
        <f>VLOOKUP(D4122,CPI[],2,FALSE)</f>
        <v>179.9</v>
      </c>
      <c r="Q4122" s="5">
        <f>SUM(Movie[[#This Row],[gross]]*((VLOOKUP(2024,CPI[],2,FALSE))/Movie[[#This Row],[CPI numbers]]))</f>
        <v>52317205.028349079</v>
      </c>
      <c r="R4122" s="4">
        <f>IF(Movie[[#This Row],[budget]]=0,0,SUM((Movie[[#This Row],[gross]]-Movie[[#This Row],[budget]])/Movie[[#This Row],[budget]]))</f>
        <v>-0.36164344680851063</v>
      </c>
    </row>
    <row r="4123" spans="1:18" x14ac:dyDescent="0.3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 s="1">
        <v>30000000</v>
      </c>
      <c r="M4123" s="1">
        <v>62274780</v>
      </c>
      <c r="N4123" t="s">
        <v>180</v>
      </c>
      <c r="O4123">
        <v>99</v>
      </c>
      <c r="P4123">
        <f>VLOOKUP(D4123,CPI[],2,FALSE)</f>
        <v>179.9</v>
      </c>
      <c r="Q4123" s="5">
        <f>SUM(Movie[[#This Row],[gross]]*((VLOOKUP(2024,CPI[],2,FALSE))/Movie[[#This Row],[CPI numbers]]))</f>
        <v>108591431.2729294</v>
      </c>
      <c r="R4123" s="4">
        <f>IF(Movie[[#This Row],[budget]]=0,0,SUM((Movie[[#This Row],[gross]]-Movie[[#This Row],[budget]])/Movie[[#This Row],[budget]]))</f>
        <v>1.0758259999999999</v>
      </c>
    </row>
    <row r="4124" spans="1:18" x14ac:dyDescent="0.3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 s="1">
        <v>4000000</v>
      </c>
      <c r="M4124" s="1">
        <v>11832822</v>
      </c>
      <c r="N4124" t="s">
        <v>12572</v>
      </c>
      <c r="O4124">
        <v>110</v>
      </c>
      <c r="P4124">
        <f>VLOOKUP(D4124,CPI[],2,FALSE)</f>
        <v>179.9</v>
      </c>
      <c r="Q4124" s="5">
        <f>SUM(Movie[[#This Row],[gross]]*((VLOOKUP(2024,CPI[],2,FALSE))/Movie[[#This Row],[CPI numbers]]))</f>
        <v>20633442.25347415</v>
      </c>
      <c r="R4124" s="4">
        <f>IF(Movie[[#This Row],[budget]]=0,0,SUM((Movie[[#This Row],[gross]]-Movie[[#This Row],[budget]])/Movie[[#This Row],[budget]]))</f>
        <v>1.9582055</v>
      </c>
    </row>
    <row r="4125" spans="1:18" x14ac:dyDescent="0.3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 s="1">
        <v>70000000</v>
      </c>
      <c r="M4125" s="1">
        <v>51386477</v>
      </c>
      <c r="N4125" t="s">
        <v>31</v>
      </c>
      <c r="O4125">
        <v>97</v>
      </c>
      <c r="P4125">
        <f>VLOOKUP(D4125,CPI[],2,FALSE)</f>
        <v>179.9</v>
      </c>
      <c r="Q4125" s="5">
        <f>SUM(Movie[[#This Row],[gross]]*((VLOOKUP(2024,CPI[],2,FALSE))/Movie[[#This Row],[CPI numbers]]))</f>
        <v>89604990.744302377</v>
      </c>
      <c r="R4125" s="4">
        <f>IF(Movie[[#This Row],[budget]]=0,0,SUM((Movie[[#This Row],[gross]]-Movie[[#This Row],[budget]])/Movie[[#This Row],[budget]]))</f>
        <v>-0.26590747142857141</v>
      </c>
    </row>
    <row r="4126" spans="1:18" x14ac:dyDescent="0.3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 s="1">
        <v>32000000</v>
      </c>
      <c r="M4126" s="1">
        <v>55305279</v>
      </c>
      <c r="N4126" t="s">
        <v>9988</v>
      </c>
      <c r="O4126">
        <v>119</v>
      </c>
      <c r="P4126">
        <f>VLOOKUP(D4126,CPI[],2,FALSE)</f>
        <v>179.9</v>
      </c>
      <c r="Q4126" s="5">
        <f>SUM(Movie[[#This Row],[gross]]*((VLOOKUP(2024,CPI[],2,FALSE))/Movie[[#This Row],[CPI numbers]]))</f>
        <v>96438388.117287368</v>
      </c>
      <c r="R4126" s="4">
        <f>IF(Movie[[#This Row],[budget]]=0,0,SUM((Movie[[#This Row],[gross]]-Movie[[#This Row],[budget]])/Movie[[#This Row],[budget]]))</f>
        <v>0.72828996874999996</v>
      </c>
    </row>
    <row r="4127" spans="1:18" x14ac:dyDescent="0.3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 s="1">
        <v>12500000</v>
      </c>
      <c r="M4127" s="1">
        <v>23367586</v>
      </c>
      <c r="N4127" t="s">
        <v>9439</v>
      </c>
      <c r="O4127">
        <v>120</v>
      </c>
      <c r="P4127">
        <f>VLOOKUP(D4127,CPI[],2,FALSE)</f>
        <v>179.9</v>
      </c>
      <c r="Q4127" s="5">
        <f>SUM(Movie[[#This Row],[gross]]*((VLOOKUP(2024,CPI[],2,FALSE))/Movie[[#This Row],[CPI numbers]]))</f>
        <v>40747146.904947191</v>
      </c>
      <c r="R4127" s="4">
        <f>IF(Movie[[#This Row],[budget]]=0,0,SUM((Movie[[#This Row],[gross]]-Movie[[#This Row],[budget]])/Movie[[#This Row],[budget]]))</f>
        <v>0.86940687999999999</v>
      </c>
    </row>
    <row r="4128" spans="1:18" x14ac:dyDescent="0.3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 s="1">
        <v>8000000</v>
      </c>
      <c r="M4128" s="1">
        <v>16860964</v>
      </c>
      <c r="N4128" t="s">
        <v>12579</v>
      </c>
      <c r="O4128">
        <v>93</v>
      </c>
      <c r="P4128">
        <f>VLOOKUP(D4128,CPI[],2,FALSE)</f>
        <v>179.9</v>
      </c>
      <c r="Q4128" s="5">
        <f>SUM(Movie[[#This Row],[gross]]*((VLOOKUP(2024,CPI[],2,FALSE))/Movie[[#This Row],[CPI numbers]]))</f>
        <v>29401247.397443019</v>
      </c>
      <c r="R4128" s="4">
        <f>IF(Movie[[#This Row],[budget]]=0,0,SUM((Movie[[#This Row],[gross]]-Movie[[#This Row],[budget]])/Movie[[#This Row],[budget]]))</f>
        <v>1.1076204999999999</v>
      </c>
    </row>
    <row r="4129" spans="1:18" x14ac:dyDescent="0.3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 s="1">
        <v>2000000</v>
      </c>
      <c r="M4129" s="1">
        <v>685608</v>
      </c>
      <c r="N4129" t="s">
        <v>12584</v>
      </c>
      <c r="O4129">
        <v>101</v>
      </c>
      <c r="P4129">
        <f>VLOOKUP(D4129,CPI[],2,FALSE)</f>
        <v>179.9</v>
      </c>
      <c r="Q4129" s="5">
        <f>SUM(Movie[[#This Row],[gross]]*((VLOOKUP(2024,CPI[],2,FALSE))/Movie[[#This Row],[CPI numbers]]))</f>
        <v>1195526.5680933851</v>
      </c>
      <c r="R4129" s="4">
        <f>IF(Movie[[#This Row],[budget]]=0,0,SUM((Movie[[#This Row],[gross]]-Movie[[#This Row],[budget]])/Movie[[#This Row],[budget]]))</f>
        <v>-0.657196</v>
      </c>
    </row>
    <row r="4130" spans="1:18" x14ac:dyDescent="0.3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 s="1">
        <v>4000000</v>
      </c>
      <c r="M4130" s="1">
        <v>2046061</v>
      </c>
      <c r="N4130" t="s">
        <v>12590</v>
      </c>
      <c r="O4130">
        <v>129</v>
      </c>
      <c r="P4130">
        <f>VLOOKUP(D4130,CPI[],2,FALSE)</f>
        <v>179.9</v>
      </c>
      <c r="Q4130" s="5">
        <f>SUM(Movie[[#This Row],[gross]]*((VLOOKUP(2024,CPI[],2,FALSE))/Movie[[#This Row],[CPI numbers]]))</f>
        <v>3567811.7604224565</v>
      </c>
      <c r="R4130" s="4">
        <f>IF(Movie[[#This Row],[budget]]=0,0,SUM((Movie[[#This Row],[gross]]-Movie[[#This Row],[budget]])/Movie[[#This Row],[budget]]))</f>
        <v>-0.48848475000000002</v>
      </c>
    </row>
    <row r="4131" spans="1:18" x14ac:dyDescent="0.3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 s="1">
        <v>38000000</v>
      </c>
      <c r="M4131" s="1">
        <v>51806184</v>
      </c>
      <c r="N4131" t="s">
        <v>31</v>
      </c>
      <c r="O4131">
        <v>115</v>
      </c>
      <c r="P4131">
        <f>VLOOKUP(D4131,CPI[],2,FALSE)</f>
        <v>179.9</v>
      </c>
      <c r="Q4131" s="5">
        <f>SUM(Movie[[#This Row],[gross]]*((VLOOKUP(2024,CPI[],2,FALSE))/Movie[[#This Row],[CPI numbers]]))</f>
        <v>90336853.367426336</v>
      </c>
      <c r="R4131" s="4">
        <f>IF(Movie[[#This Row],[budget]]=0,0,SUM((Movie[[#This Row],[gross]]-Movie[[#This Row],[budget]])/Movie[[#This Row],[budget]]))</f>
        <v>0.3633206315789474</v>
      </c>
    </row>
    <row r="4132" spans="1:18" x14ac:dyDescent="0.3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 s="1">
        <v>42000000</v>
      </c>
      <c r="M4132" s="1">
        <v>63781810</v>
      </c>
      <c r="N4132" t="s">
        <v>180</v>
      </c>
      <c r="O4132">
        <v>115</v>
      </c>
      <c r="P4132">
        <f>VLOOKUP(D4132,CPI[],2,FALSE)</f>
        <v>179.9</v>
      </c>
      <c r="Q4132" s="5">
        <f>SUM(Movie[[#This Row],[gross]]*((VLOOKUP(2024,CPI[],2,FALSE))/Movie[[#This Row],[CPI numbers]]))</f>
        <v>111219309.59977764</v>
      </c>
      <c r="R4132" s="4">
        <f>IF(Movie[[#This Row],[budget]]=0,0,SUM((Movie[[#This Row],[gross]]-Movie[[#This Row],[budget]])/Movie[[#This Row],[budget]]))</f>
        <v>0.51861452380952378</v>
      </c>
    </row>
    <row r="4133" spans="1:18" x14ac:dyDescent="0.3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 s="1">
        <v>60000000</v>
      </c>
      <c r="M4133" s="1">
        <v>199043471</v>
      </c>
      <c r="N4133" t="s">
        <v>5109</v>
      </c>
      <c r="O4133">
        <v>101</v>
      </c>
      <c r="P4133">
        <f>VLOOKUP(D4133,CPI[],2,FALSE)</f>
        <v>179.9</v>
      </c>
      <c r="Q4133" s="5">
        <f>SUM(Movie[[#This Row],[gross]]*((VLOOKUP(2024,CPI[],2,FALSE))/Movie[[#This Row],[CPI numbers]]))</f>
        <v>347081361.04891604</v>
      </c>
      <c r="R4133" s="4">
        <f>IF(Movie[[#This Row],[budget]]=0,0,SUM((Movie[[#This Row],[gross]]-Movie[[#This Row],[budget]])/Movie[[#This Row],[budget]]))</f>
        <v>2.3173911833333332</v>
      </c>
    </row>
    <row r="4134" spans="1:18" x14ac:dyDescent="0.3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 s="1">
        <v>50000000</v>
      </c>
      <c r="M4134" s="1">
        <v>8382938</v>
      </c>
      <c r="N4134" t="s">
        <v>23</v>
      </c>
      <c r="O4134">
        <v>109</v>
      </c>
      <c r="P4134">
        <f>VLOOKUP(D4134,CPI[],2,FALSE)</f>
        <v>179.9</v>
      </c>
      <c r="Q4134" s="5">
        <f>SUM(Movie[[#This Row],[gross]]*((VLOOKUP(2024,CPI[],2,FALSE))/Movie[[#This Row],[CPI numbers]]))</f>
        <v>14617719.013896607</v>
      </c>
      <c r="R4134" s="4">
        <f>IF(Movie[[#This Row],[budget]]=0,0,SUM((Movie[[#This Row],[gross]]-Movie[[#This Row],[budget]])/Movie[[#This Row],[budget]]))</f>
        <v>-0.83234123999999998</v>
      </c>
    </row>
    <row r="4135" spans="1:18" x14ac:dyDescent="0.3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 s="1">
        <v>35000000</v>
      </c>
      <c r="M4135" s="1">
        <v>29882645</v>
      </c>
      <c r="N4135" t="s">
        <v>44</v>
      </c>
      <c r="O4135">
        <v>132</v>
      </c>
      <c r="P4135">
        <f>VLOOKUP(D4135,CPI[],2,FALSE)</f>
        <v>179.9</v>
      </c>
      <c r="Q4135" s="5">
        <f>SUM(Movie[[#This Row],[gross]]*((VLOOKUP(2024,CPI[],2,FALSE))/Movie[[#This Row],[CPI numbers]]))</f>
        <v>52107758.401889935</v>
      </c>
      <c r="R4135" s="4">
        <f>IF(Movie[[#This Row],[budget]]=0,0,SUM((Movie[[#This Row],[gross]]-Movie[[#This Row],[budget]])/Movie[[#This Row],[budget]]))</f>
        <v>-0.14621014285714284</v>
      </c>
    </row>
    <row r="4136" spans="1:18" x14ac:dyDescent="0.3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 s="1">
        <v>250000</v>
      </c>
      <c r="M4136" s="1">
        <v>3809226</v>
      </c>
      <c r="N4136" t="s">
        <v>12604</v>
      </c>
      <c r="O4136">
        <v>101</v>
      </c>
      <c r="P4136">
        <f>VLOOKUP(D4136,CPI[],2,FALSE)</f>
        <v>179.9</v>
      </c>
      <c r="Q4136" s="5">
        <f>SUM(Movie[[#This Row],[gross]]*((VLOOKUP(2024,CPI[],2,FALSE))/Movie[[#This Row],[CPI numbers]]))</f>
        <v>6642324.6036687037</v>
      </c>
      <c r="R4136" s="4">
        <f>IF(Movie[[#This Row],[budget]]=0,0,SUM((Movie[[#This Row],[gross]]-Movie[[#This Row],[budget]])/Movie[[#This Row],[budget]]))</f>
        <v>14.236903999999999</v>
      </c>
    </row>
    <row r="4137" spans="1:18" x14ac:dyDescent="0.3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 s="1">
        <v>15000000</v>
      </c>
      <c r="M4137" s="1">
        <v>52970014</v>
      </c>
      <c r="N4137" t="s">
        <v>44</v>
      </c>
      <c r="O4137">
        <v>88</v>
      </c>
      <c r="P4137">
        <f>VLOOKUP(D4137,CPI[],2,FALSE)</f>
        <v>179.9</v>
      </c>
      <c r="Q4137" s="5">
        <f>SUM(Movie[[#This Row],[gross]]*((VLOOKUP(2024,CPI[],2,FALSE))/Movie[[#This Row],[CPI numbers]]))</f>
        <v>92366277.886603653</v>
      </c>
      <c r="R4137" s="4">
        <f>IF(Movie[[#This Row],[budget]]=0,0,SUM((Movie[[#This Row],[gross]]-Movie[[#This Row],[budget]])/Movie[[#This Row],[budget]]))</f>
        <v>2.5313342666666667</v>
      </c>
    </row>
    <row r="4138" spans="1:18" x14ac:dyDescent="0.3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 s="1">
        <v>30000000</v>
      </c>
      <c r="M4138" s="1">
        <v>105834556</v>
      </c>
      <c r="N4138" t="s">
        <v>2026</v>
      </c>
      <c r="O4138">
        <v>125</v>
      </c>
      <c r="P4138">
        <f>VLOOKUP(D4138,CPI[],2,FALSE)</f>
        <v>179.9</v>
      </c>
      <c r="Q4138" s="5">
        <f>SUM(Movie[[#This Row],[gross]]*((VLOOKUP(2024,CPI[],2,FALSE))/Movie[[#This Row],[CPI numbers]]))</f>
        <v>184548639.33963311</v>
      </c>
      <c r="R4138" s="4">
        <f>IF(Movie[[#This Row],[budget]]=0,0,SUM((Movie[[#This Row],[gross]]-Movie[[#This Row],[budget]])/Movie[[#This Row],[budget]]))</f>
        <v>2.5278185333333334</v>
      </c>
    </row>
    <row r="4139" spans="1:18" x14ac:dyDescent="0.3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 s="1">
        <v>16000000</v>
      </c>
      <c r="M4139" s="1">
        <v>43411001</v>
      </c>
      <c r="N4139" t="s">
        <v>11855</v>
      </c>
      <c r="O4139">
        <v>80</v>
      </c>
      <c r="P4139">
        <f>VLOOKUP(D4139,CPI[],2,FALSE)</f>
        <v>179.9</v>
      </c>
      <c r="Q4139" s="5">
        <f>SUM(Movie[[#This Row],[gross]]*((VLOOKUP(2024,CPI[],2,FALSE))/Movie[[#This Row],[CPI numbers]]))</f>
        <v>75697782.177320719</v>
      </c>
      <c r="R4139" s="4">
        <f>IF(Movie[[#This Row],[budget]]=0,0,SUM((Movie[[#This Row],[gross]]-Movie[[#This Row],[budget]])/Movie[[#This Row],[budget]]))</f>
        <v>1.7131875624999999</v>
      </c>
    </row>
    <row r="4140" spans="1:18" x14ac:dyDescent="0.3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 s="1">
        <v>20000000</v>
      </c>
      <c r="M4140" s="1">
        <v>57588485</v>
      </c>
      <c r="N4140" t="s">
        <v>9109</v>
      </c>
      <c r="O4140">
        <v>118</v>
      </c>
      <c r="P4140">
        <f>VLOOKUP(D4140,CPI[],2,FALSE)</f>
        <v>179.9</v>
      </c>
      <c r="Q4140" s="5">
        <f>SUM(Movie[[#This Row],[gross]]*((VLOOKUP(2024,CPI[],2,FALSE))/Movie[[#This Row],[CPI numbers]]))</f>
        <v>100419720.64758198</v>
      </c>
      <c r="R4140" s="4">
        <f>IF(Movie[[#This Row],[budget]]=0,0,SUM((Movie[[#This Row],[gross]]-Movie[[#This Row],[budget]])/Movie[[#This Row],[budget]]))</f>
        <v>1.87942425</v>
      </c>
    </row>
    <row r="4141" spans="1:18" x14ac:dyDescent="0.3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 s="1">
        <v>13000000</v>
      </c>
      <c r="M4141" s="1">
        <v>37664855</v>
      </c>
      <c r="N4141" t="s">
        <v>8987</v>
      </c>
      <c r="O4141">
        <v>94</v>
      </c>
      <c r="P4141">
        <f>VLOOKUP(D4141,CPI[],2,FALSE)</f>
        <v>179.9</v>
      </c>
      <c r="Q4141" s="5">
        <f>SUM(Movie[[#This Row],[gross]]*((VLOOKUP(2024,CPI[],2,FALSE))/Movie[[#This Row],[CPI numbers]]))</f>
        <v>65677960.052807108</v>
      </c>
      <c r="R4141" s="4">
        <f>IF(Movie[[#This Row],[budget]]=0,0,SUM((Movie[[#This Row],[gross]]-Movie[[#This Row],[budget]])/Movie[[#This Row],[budget]]))</f>
        <v>1.8972965384615386</v>
      </c>
    </row>
    <row r="4142" spans="1:18" x14ac:dyDescent="0.3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 s="1">
        <v>115000000</v>
      </c>
      <c r="M4142" s="1">
        <v>77628265</v>
      </c>
      <c r="N4142" t="s">
        <v>118</v>
      </c>
      <c r="O4142">
        <v>134</v>
      </c>
      <c r="P4142">
        <f>VLOOKUP(D4142,CPI[],2,FALSE)</f>
        <v>179.9</v>
      </c>
      <c r="Q4142" s="5">
        <f>SUM(Movie[[#This Row],[gross]]*((VLOOKUP(2024,CPI[],2,FALSE))/Movie[[#This Row],[CPI numbers]]))</f>
        <v>135364017.40133405</v>
      </c>
      <c r="R4142" s="4">
        <f>IF(Movie[[#This Row],[budget]]=0,0,SUM((Movie[[#This Row],[gross]]-Movie[[#This Row],[budget]])/Movie[[#This Row],[budget]]))</f>
        <v>-0.32497160869565217</v>
      </c>
    </row>
    <row r="4143" spans="1:18" x14ac:dyDescent="0.3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 s="1">
        <v>10000000</v>
      </c>
      <c r="M4143" s="1">
        <v>33526835</v>
      </c>
      <c r="N4143" t="s">
        <v>11401</v>
      </c>
      <c r="O4143">
        <v>85</v>
      </c>
      <c r="P4143">
        <f>VLOOKUP(D4143,CPI[],2,FALSE)</f>
        <v>179.9</v>
      </c>
      <c r="Q4143" s="5">
        <f>SUM(Movie[[#This Row],[gross]]*((VLOOKUP(2024,CPI[],2,FALSE))/Movie[[#This Row],[CPI numbers]]))</f>
        <v>58462302.053918839</v>
      </c>
      <c r="R4143" s="4">
        <f>IF(Movie[[#This Row],[budget]]=0,0,SUM((Movie[[#This Row],[gross]]-Movie[[#This Row],[budget]])/Movie[[#This Row],[budget]]))</f>
        <v>2.3526834999999999</v>
      </c>
    </row>
    <row r="4144" spans="1:18" x14ac:dyDescent="0.3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 s="1">
        <v>55000000</v>
      </c>
      <c r="M4144" s="1">
        <v>6632383</v>
      </c>
      <c r="N4144" t="s">
        <v>61</v>
      </c>
      <c r="O4144">
        <v>96</v>
      </c>
      <c r="P4144">
        <f>VLOOKUP(D4144,CPI[],2,FALSE)</f>
        <v>179.9</v>
      </c>
      <c r="Q4144" s="5">
        <f>SUM(Movie[[#This Row],[gross]]*((VLOOKUP(2024,CPI[],2,FALSE))/Movie[[#This Row],[CPI numbers]]))</f>
        <v>11565194.814341299</v>
      </c>
      <c r="R4144" s="4">
        <f>IF(Movie[[#This Row],[budget]]=0,0,SUM((Movie[[#This Row],[gross]]-Movie[[#This Row],[budget]])/Movie[[#This Row],[budget]]))</f>
        <v>-0.87941121818181822</v>
      </c>
    </row>
    <row r="4145" spans="1:18" x14ac:dyDescent="0.3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 s="1">
        <v>25000000</v>
      </c>
      <c r="M4145" s="1">
        <v>41604473</v>
      </c>
      <c r="N4145" t="s">
        <v>61</v>
      </c>
      <c r="O4145">
        <v>86</v>
      </c>
      <c r="P4145">
        <f>VLOOKUP(D4145,CPI[],2,FALSE)</f>
        <v>179.9</v>
      </c>
      <c r="Q4145" s="5">
        <f>SUM(Movie[[#This Row],[gross]]*((VLOOKUP(2024,CPI[],2,FALSE))/Movie[[#This Row],[CPI numbers]]))</f>
        <v>72547655.253474146</v>
      </c>
      <c r="R4145" s="4">
        <f>IF(Movie[[#This Row],[budget]]=0,0,SUM((Movie[[#This Row],[gross]]-Movie[[#This Row],[budget]])/Movie[[#This Row],[budget]]))</f>
        <v>0.66417892000000001</v>
      </c>
    </row>
    <row r="4146" spans="1:18" x14ac:dyDescent="0.3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 s="1">
        <v>38000000</v>
      </c>
      <c r="M4146" s="1">
        <v>119723358</v>
      </c>
      <c r="N4146" t="s">
        <v>8987</v>
      </c>
      <c r="O4146">
        <v>100</v>
      </c>
      <c r="P4146">
        <f>VLOOKUP(D4146,CPI[],2,FALSE)</f>
        <v>179.9</v>
      </c>
      <c r="Q4146" s="5">
        <f>SUM(Movie[[#This Row],[gross]]*((VLOOKUP(2024,CPI[],2,FALSE))/Movie[[#This Row],[CPI numbers]]))</f>
        <v>208767189.57531959</v>
      </c>
      <c r="R4146" s="4">
        <f>IF(Movie[[#This Row],[budget]]=0,0,SUM((Movie[[#This Row],[gross]]-Movie[[#This Row],[budget]])/Movie[[#This Row],[budget]]))</f>
        <v>2.1506146842105265</v>
      </c>
    </row>
    <row r="4147" spans="1:18" x14ac:dyDescent="0.3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 s="1">
        <v>15000000</v>
      </c>
      <c r="M4147" s="1">
        <v>19344615</v>
      </c>
      <c r="N4147" t="s">
        <v>1724</v>
      </c>
      <c r="O4147">
        <v>90</v>
      </c>
      <c r="P4147">
        <f>VLOOKUP(D4147,CPI[],2,FALSE)</f>
        <v>179.9</v>
      </c>
      <c r="Q4147" s="5">
        <f>SUM(Movie[[#This Row],[gross]]*((VLOOKUP(2024,CPI[],2,FALSE))/Movie[[#This Row],[CPI numbers]]))</f>
        <v>33732105.200111166</v>
      </c>
      <c r="R4147" s="4">
        <f>IF(Movie[[#This Row],[budget]]=0,0,SUM((Movie[[#This Row],[gross]]-Movie[[#This Row],[budget]])/Movie[[#This Row],[budget]]))</f>
        <v>0.28964099999999998</v>
      </c>
    </row>
    <row r="4148" spans="1:18" x14ac:dyDescent="0.3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 s="1">
        <v>22000000</v>
      </c>
      <c r="M4148" s="1">
        <v>80693537</v>
      </c>
      <c r="N4148" t="s">
        <v>12630</v>
      </c>
      <c r="O4148">
        <v>127</v>
      </c>
      <c r="P4148">
        <f>VLOOKUP(D4148,CPI[],2,FALSE)</f>
        <v>179.9</v>
      </c>
      <c r="Q4148" s="5">
        <f>SUM(Movie[[#This Row],[gross]]*((VLOOKUP(2024,CPI[],2,FALSE))/Movie[[#This Row],[CPI numbers]]))</f>
        <v>140709074.80211228</v>
      </c>
      <c r="R4148" s="4">
        <f>IF(Movie[[#This Row],[budget]]=0,0,SUM((Movie[[#This Row],[gross]]-Movie[[#This Row],[budget]])/Movie[[#This Row],[budget]]))</f>
        <v>2.6678880454545455</v>
      </c>
    </row>
    <row r="4149" spans="1:18" x14ac:dyDescent="0.3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 s="1">
        <v>50000000</v>
      </c>
      <c r="M4149" s="1">
        <v>56714147</v>
      </c>
      <c r="N4149" t="s">
        <v>23</v>
      </c>
      <c r="O4149">
        <v>115</v>
      </c>
      <c r="P4149">
        <f>VLOOKUP(D4149,CPI[],2,FALSE)</f>
        <v>179.9</v>
      </c>
      <c r="Q4149" s="5">
        <f>SUM(Movie[[#This Row],[gross]]*((VLOOKUP(2024,CPI[],2,FALSE))/Movie[[#This Row],[CPI numbers]]))</f>
        <v>98895096.797665358</v>
      </c>
      <c r="R4149" s="4">
        <f>IF(Movie[[#This Row],[budget]]=0,0,SUM((Movie[[#This Row],[gross]]-Movie[[#This Row],[budget]])/Movie[[#This Row],[budget]]))</f>
        <v>0.13428293999999999</v>
      </c>
    </row>
    <row r="4150" spans="1:18" x14ac:dyDescent="0.3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 s="1">
        <v>70000000</v>
      </c>
      <c r="M4150" s="1">
        <v>32287044</v>
      </c>
      <c r="N4150" t="s">
        <v>12634</v>
      </c>
      <c r="O4150">
        <v>125</v>
      </c>
      <c r="P4150">
        <f>VLOOKUP(D4150,CPI[],2,FALSE)</f>
        <v>179.9</v>
      </c>
      <c r="Q4150" s="5">
        <f>SUM(Movie[[#This Row],[gross]]*((VLOOKUP(2024,CPI[],2,FALSE))/Movie[[#This Row],[CPI numbers]]))</f>
        <v>56300420.804891601</v>
      </c>
      <c r="R4150" s="4">
        <f>IF(Movie[[#This Row],[budget]]=0,0,SUM((Movie[[#This Row],[gross]]-Movie[[#This Row],[budget]])/Movie[[#This Row],[budget]]))</f>
        <v>-0.53875651428571425</v>
      </c>
    </row>
    <row r="4151" spans="1:18" x14ac:dyDescent="0.3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 s="1">
        <v>128027976</v>
      </c>
      <c r="N4151" t="s">
        <v>6512</v>
      </c>
      <c r="O4151">
        <v>107</v>
      </c>
      <c r="P4151">
        <f>VLOOKUP(D4151,CPI[],2,FALSE)</f>
        <v>179.9</v>
      </c>
      <c r="Q4151" s="5">
        <f>SUM(Movie[[#This Row],[gross]]*((VLOOKUP(2024,CPI[],2,FALSE))/Movie[[#This Row],[CPI numbers]]))</f>
        <v>223248338.36131182</v>
      </c>
      <c r="R4151" s="4">
        <f>IF(Movie[[#This Row],[budget]]=0,0,SUM((Movie[[#This Row],[gross]]-Movie[[#This Row],[budget]])/Movie[[#This Row],[budget]]))</f>
        <v>0</v>
      </c>
    </row>
    <row r="4152" spans="1:18" x14ac:dyDescent="0.3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 s="1">
        <v>10000000</v>
      </c>
      <c r="M4152" s="1">
        <v>1036520</v>
      </c>
      <c r="N4152" t="s">
        <v>10875</v>
      </c>
      <c r="O4152">
        <v>89</v>
      </c>
      <c r="P4152">
        <f>VLOOKUP(D4152,CPI[],2,FALSE)</f>
        <v>179.9</v>
      </c>
      <c r="Q4152" s="5">
        <f>SUM(Movie[[#This Row],[gross]]*((VLOOKUP(2024,CPI[],2,FALSE))/Movie[[#This Row],[CPI numbers]]))</f>
        <v>1807428.1489716507</v>
      </c>
      <c r="R4152" s="4">
        <f>IF(Movie[[#This Row],[budget]]=0,0,SUM((Movie[[#This Row],[gross]]-Movie[[#This Row],[budget]])/Movie[[#This Row],[budget]]))</f>
        <v>-0.89634800000000003</v>
      </c>
    </row>
    <row r="4153" spans="1:18" x14ac:dyDescent="0.3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 s="1">
        <v>500000</v>
      </c>
      <c r="M4153" s="1">
        <v>264349</v>
      </c>
      <c r="N4153" t="s">
        <v>12643</v>
      </c>
      <c r="O4153">
        <v>93</v>
      </c>
      <c r="P4153">
        <f>VLOOKUP(D4153,CPI[],2,FALSE)</f>
        <v>179.9</v>
      </c>
      <c r="Q4153" s="5">
        <f>SUM(Movie[[#This Row],[gross]]*((VLOOKUP(2024,CPI[],2,FALSE))/Movie[[#This Row],[CPI numbers]]))</f>
        <v>460957.6503613118</v>
      </c>
      <c r="R4153" s="4">
        <f>IF(Movie[[#This Row],[budget]]=0,0,SUM((Movie[[#This Row],[gross]]-Movie[[#This Row],[budget]])/Movie[[#This Row],[budget]]))</f>
        <v>-0.471302</v>
      </c>
    </row>
    <row r="4154" spans="1:18" x14ac:dyDescent="0.3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 s="1">
        <v>60000000</v>
      </c>
      <c r="M4154" s="1">
        <v>52323400</v>
      </c>
      <c r="N4154" t="s">
        <v>61</v>
      </c>
      <c r="O4154">
        <v>104</v>
      </c>
      <c r="P4154">
        <f>VLOOKUP(D4154,CPI[],2,FALSE)</f>
        <v>179.9</v>
      </c>
      <c r="Q4154" s="5">
        <f>SUM(Movie[[#This Row],[gross]]*((VLOOKUP(2024,CPI[],2,FALSE))/Movie[[#This Row],[CPI numbers]]))</f>
        <v>91238746.970539182</v>
      </c>
      <c r="R4154" s="4">
        <f>IF(Movie[[#This Row],[budget]]=0,0,SUM((Movie[[#This Row],[gross]]-Movie[[#This Row],[budget]])/Movie[[#This Row],[budget]]))</f>
        <v>-0.12794333333333333</v>
      </c>
    </row>
    <row r="4155" spans="1:18" x14ac:dyDescent="0.3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 s="1">
        <v>15600000</v>
      </c>
      <c r="M4155" s="1">
        <v>13802599</v>
      </c>
      <c r="N4155" t="s">
        <v>4531</v>
      </c>
      <c r="O4155">
        <v>91</v>
      </c>
      <c r="P4155">
        <f>VLOOKUP(D4155,CPI[],2,FALSE)</f>
        <v>179.9</v>
      </c>
      <c r="Q4155" s="5">
        <f>SUM(Movie[[#This Row],[gross]]*((VLOOKUP(2024,CPI[],2,FALSE))/Movie[[#This Row],[CPI numbers]]))</f>
        <v>24068234.053918842</v>
      </c>
      <c r="R4155" s="4">
        <f>IF(Movie[[#This Row],[budget]]=0,0,SUM((Movie[[#This Row],[gross]]-Movie[[#This Row],[budget]])/Movie[[#This Row],[budget]]))</f>
        <v>-0.11521801282051282</v>
      </c>
    </row>
    <row r="4156" spans="1:18" x14ac:dyDescent="0.3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 s="1">
        <v>27000000</v>
      </c>
      <c r="M4156" s="1">
        <v>73839240</v>
      </c>
      <c r="N4156" t="s">
        <v>4592</v>
      </c>
      <c r="O4156">
        <v>116</v>
      </c>
      <c r="P4156">
        <f>VLOOKUP(D4156,CPI[],2,FALSE)</f>
        <v>179.9</v>
      </c>
      <c r="Q4156" s="5">
        <f>SUM(Movie[[#This Row],[gross]]*((VLOOKUP(2024,CPI[],2,FALSE))/Movie[[#This Row],[CPI numbers]]))</f>
        <v>128756918.22123401</v>
      </c>
      <c r="R4156" s="4">
        <f>IF(Movie[[#This Row],[budget]]=0,0,SUM((Movie[[#This Row],[gross]]-Movie[[#This Row],[budget]])/Movie[[#This Row],[budget]]))</f>
        <v>1.7347866666666667</v>
      </c>
    </row>
    <row r="4157" spans="1:18" x14ac:dyDescent="0.3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 s="1">
        <v>10000000</v>
      </c>
      <c r="M4157" s="1">
        <v>13904766</v>
      </c>
      <c r="N4157" t="s">
        <v>6564</v>
      </c>
      <c r="O4157">
        <v>97</v>
      </c>
      <c r="P4157">
        <f>VLOOKUP(D4157,CPI[],2,FALSE)</f>
        <v>179.9</v>
      </c>
      <c r="Q4157" s="5">
        <f>SUM(Movie[[#This Row],[gross]]*((VLOOKUP(2024,CPI[],2,FALSE))/Movie[[#This Row],[CPI numbers]]))</f>
        <v>24246387.40522512</v>
      </c>
      <c r="R4157" s="4">
        <f>IF(Movie[[#This Row],[budget]]=0,0,SUM((Movie[[#This Row],[gross]]-Movie[[#This Row],[budget]])/Movie[[#This Row],[budget]]))</f>
        <v>0.39047660000000001</v>
      </c>
    </row>
    <row r="4158" spans="1:18" x14ac:dyDescent="0.3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 s="1">
        <v>3116526</v>
      </c>
      <c r="N4158" t="s">
        <v>8987</v>
      </c>
      <c r="O4158">
        <v>97</v>
      </c>
      <c r="P4158">
        <f>VLOOKUP(D4158,CPI[],2,FALSE)</f>
        <v>179.9</v>
      </c>
      <c r="Q4158" s="5">
        <f>SUM(Movie[[#This Row],[gross]]*((VLOOKUP(2024,CPI[],2,FALSE))/Movie[[#This Row],[CPI numbers]]))</f>
        <v>5434431.3852140075</v>
      </c>
      <c r="R4158" s="4">
        <f>IF(Movie[[#This Row],[budget]]=0,0,SUM((Movie[[#This Row],[gross]]-Movie[[#This Row],[budget]])/Movie[[#This Row],[budget]]))</f>
        <v>0</v>
      </c>
    </row>
    <row r="4159" spans="1:18" x14ac:dyDescent="0.3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 s="1">
        <v>60000000</v>
      </c>
      <c r="M4159" s="1">
        <v>104391623</v>
      </c>
      <c r="N4159" t="s">
        <v>12660</v>
      </c>
      <c r="O4159">
        <v>98</v>
      </c>
      <c r="P4159">
        <f>VLOOKUP(D4159,CPI[],2,FALSE)</f>
        <v>179.9</v>
      </c>
      <c r="Q4159" s="5">
        <f>SUM(Movie[[#This Row],[gross]]*((VLOOKUP(2024,CPI[],2,FALSE))/Movie[[#This Row],[CPI numbers]]))</f>
        <v>182032529.93385211</v>
      </c>
      <c r="R4159" s="4">
        <f>IF(Movie[[#This Row],[budget]]=0,0,SUM((Movie[[#This Row],[gross]]-Movie[[#This Row],[budget]])/Movie[[#This Row],[budget]]))</f>
        <v>0.73986038333333337</v>
      </c>
    </row>
    <row r="4160" spans="1:18" x14ac:dyDescent="0.3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 s="1">
        <v>10000000</v>
      </c>
      <c r="M4160" s="1">
        <v>34411240</v>
      </c>
      <c r="N4160" t="s">
        <v>180</v>
      </c>
      <c r="O4160">
        <v>85</v>
      </c>
      <c r="P4160">
        <f>VLOOKUP(D4160,CPI[],2,FALSE)</f>
        <v>179.9</v>
      </c>
      <c r="Q4160" s="5">
        <f>SUM(Movie[[#This Row],[gross]]*((VLOOKUP(2024,CPI[],2,FALSE))/Movie[[#This Row],[CPI numbers]]))</f>
        <v>60004480.200111166</v>
      </c>
      <c r="R4160" s="4">
        <f>IF(Movie[[#This Row],[budget]]=0,0,SUM((Movie[[#This Row],[gross]]-Movie[[#This Row],[budget]])/Movie[[#This Row],[budget]]))</f>
        <v>2.4411239999999998</v>
      </c>
    </row>
    <row r="4161" spans="1:18" x14ac:dyDescent="0.3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 s="1">
        <v>64790996</v>
      </c>
      <c r="N4161" t="s">
        <v>5198</v>
      </c>
      <c r="O4161">
        <v>112</v>
      </c>
      <c r="P4161">
        <f>VLOOKUP(D4161,CPI[],2,FALSE)</f>
        <v>179.9</v>
      </c>
      <c r="Q4161" s="5">
        <f>SUM(Movie[[#This Row],[gross]]*((VLOOKUP(2024,CPI[],2,FALSE))/Movie[[#This Row],[CPI numbers]]))</f>
        <v>112979074.18121177</v>
      </c>
      <c r="R4161" s="4">
        <f>IF(Movie[[#This Row],[budget]]=0,0,SUM((Movie[[#This Row],[gross]]-Movie[[#This Row],[budget]])/Movie[[#This Row],[budget]]))</f>
        <v>0</v>
      </c>
    </row>
    <row r="4162" spans="1:18" x14ac:dyDescent="0.3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 s="1">
        <v>1007747</v>
      </c>
      <c r="N4162" t="s">
        <v>7336</v>
      </c>
      <c r="O4162">
        <v>109</v>
      </c>
      <c r="P4162">
        <f>VLOOKUP(D4162,CPI[],2,FALSE)</f>
        <v>179.9</v>
      </c>
      <c r="Q4162" s="5">
        <f>SUM(Movie[[#This Row],[gross]]*((VLOOKUP(2024,CPI[],2,FALSE))/Movie[[#This Row],[CPI numbers]]))</f>
        <v>1757255.330183435</v>
      </c>
      <c r="R4162" s="4">
        <f>IF(Movie[[#This Row],[budget]]=0,0,SUM((Movie[[#This Row],[gross]]-Movie[[#This Row],[budget]])/Movie[[#This Row],[budget]]))</f>
        <v>0</v>
      </c>
    </row>
    <row r="4163" spans="1:18" x14ac:dyDescent="0.3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 s="1">
        <v>29000000</v>
      </c>
      <c r="M4163" s="1">
        <v>20146150</v>
      </c>
      <c r="N4163" t="s">
        <v>12673</v>
      </c>
      <c r="O4163">
        <v>99</v>
      </c>
      <c r="P4163">
        <f>VLOOKUP(D4163,CPI[],2,FALSE)</f>
        <v>179.9</v>
      </c>
      <c r="Q4163" s="5">
        <f>SUM(Movie[[#This Row],[gross]]*((VLOOKUP(2024,CPI[],2,FALSE))/Movie[[#This Row],[CPI numbers]]))</f>
        <v>35129779.071706496</v>
      </c>
      <c r="R4163" s="4">
        <f>IF(Movie[[#This Row],[budget]]=0,0,SUM((Movie[[#This Row],[gross]]-Movie[[#This Row],[budget]])/Movie[[#This Row],[budget]]))</f>
        <v>-0.30530517241379312</v>
      </c>
    </row>
    <row r="4164" spans="1:18" x14ac:dyDescent="0.3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 s="1">
        <v>100000000</v>
      </c>
      <c r="M4164" s="1">
        <v>65716126</v>
      </c>
      <c r="N4164" t="s">
        <v>12676</v>
      </c>
      <c r="O4164">
        <v>138</v>
      </c>
      <c r="P4164">
        <f>VLOOKUP(D4164,CPI[],2,FALSE)</f>
        <v>179.9</v>
      </c>
      <c r="Q4164" s="5">
        <f>SUM(Movie[[#This Row],[gross]]*((VLOOKUP(2024,CPI[],2,FALSE))/Movie[[#This Row],[CPI numbers]]))</f>
        <v>114592266.40466926</v>
      </c>
      <c r="R4164" s="4">
        <f>IF(Movie[[#This Row],[budget]]=0,0,SUM((Movie[[#This Row],[gross]]-Movie[[#This Row],[budget]])/Movie[[#This Row],[budget]]))</f>
        <v>-0.34283873999999998</v>
      </c>
    </row>
    <row r="4165" spans="1:18" x14ac:dyDescent="0.3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 s="1">
        <v>120000000</v>
      </c>
      <c r="M4165" s="1">
        <v>169956806</v>
      </c>
      <c r="N4165" t="s">
        <v>31</v>
      </c>
      <c r="O4165">
        <v>77</v>
      </c>
      <c r="P4165">
        <f>VLOOKUP(D4165,CPI[],2,FALSE)</f>
        <v>179.9</v>
      </c>
      <c r="Q4165" s="5">
        <f>SUM(Movie[[#This Row],[gross]]*((VLOOKUP(2024,CPI[],2,FALSE))/Movie[[#This Row],[CPI numbers]]))</f>
        <v>296361590.00667036</v>
      </c>
      <c r="R4165" s="4">
        <f>IF(Movie[[#This Row],[budget]]=0,0,SUM((Movie[[#This Row],[gross]]-Movie[[#This Row],[budget]])/Movie[[#This Row],[budget]]))</f>
        <v>0.41630671666666669</v>
      </c>
    </row>
    <row r="4166" spans="1:18" x14ac:dyDescent="0.3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 s="1">
        <v>9000000</v>
      </c>
      <c r="M4166" s="1">
        <v>6919198</v>
      </c>
      <c r="N4166" t="s">
        <v>80</v>
      </c>
      <c r="O4166">
        <v>98</v>
      </c>
      <c r="P4166">
        <f>VLOOKUP(D4166,CPI[],2,FALSE)</f>
        <v>179.9</v>
      </c>
      <c r="Q4166" s="5">
        <f>SUM(Movie[[#This Row],[gross]]*((VLOOKUP(2024,CPI[],2,FALSE))/Movie[[#This Row],[CPI numbers]]))</f>
        <v>12065327.474152306</v>
      </c>
      <c r="R4166" s="4">
        <f>IF(Movie[[#This Row],[budget]]=0,0,SUM((Movie[[#This Row],[gross]]-Movie[[#This Row],[budget]])/Movie[[#This Row],[budget]]))</f>
        <v>-0.23120022222222222</v>
      </c>
    </row>
    <row r="4167" spans="1:18" x14ac:dyDescent="0.3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 s="1">
        <v>2801397</v>
      </c>
      <c r="N4167" t="s">
        <v>12683</v>
      </c>
      <c r="O4167">
        <v>117</v>
      </c>
      <c r="P4167">
        <f>VLOOKUP(D4167,CPI[],2,FALSE)</f>
        <v>179.9</v>
      </c>
      <c r="Q4167" s="5">
        <f>SUM(Movie[[#This Row],[gross]]*((VLOOKUP(2024,CPI[],2,FALSE))/Movie[[#This Row],[CPI numbers]]))</f>
        <v>4884926.28627015</v>
      </c>
      <c r="R4167" s="4">
        <f>IF(Movie[[#This Row],[budget]]=0,0,SUM((Movie[[#This Row],[gross]]-Movie[[#This Row],[budget]])/Movie[[#This Row],[budget]]))</f>
        <v>0</v>
      </c>
    </row>
    <row r="4168" spans="1:18" x14ac:dyDescent="0.3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 s="1">
        <v>70000000</v>
      </c>
      <c r="M4168" s="1">
        <v>25852764</v>
      </c>
      <c r="N4168" t="s">
        <v>8878</v>
      </c>
      <c r="O4168">
        <v>98</v>
      </c>
      <c r="P4168">
        <f>VLOOKUP(D4168,CPI[],2,FALSE)</f>
        <v>179.9</v>
      </c>
      <c r="Q4168" s="5">
        <f>SUM(Movie[[#This Row],[gross]]*((VLOOKUP(2024,CPI[],2,FALSE))/Movie[[#This Row],[CPI numbers]]))</f>
        <v>45080667.408560306</v>
      </c>
      <c r="R4168" s="4">
        <f>IF(Movie[[#This Row],[budget]]=0,0,SUM((Movie[[#This Row],[gross]]-Movie[[#This Row],[budget]])/Movie[[#This Row],[budget]]))</f>
        <v>-0.63067479999999998</v>
      </c>
    </row>
    <row r="4169" spans="1:18" x14ac:dyDescent="0.3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 s="1">
        <v>45000000</v>
      </c>
      <c r="M4169" s="1">
        <v>94935764</v>
      </c>
      <c r="N4169" t="s">
        <v>44</v>
      </c>
      <c r="O4169">
        <v>98</v>
      </c>
      <c r="P4169">
        <f>VLOOKUP(D4169,CPI[],2,FALSE)</f>
        <v>179.9</v>
      </c>
      <c r="Q4169" s="5">
        <f>SUM(Movie[[#This Row],[gross]]*((VLOOKUP(2024,CPI[],2,FALSE))/Movie[[#This Row],[CPI numbers]]))</f>
        <v>165543908.65369648</v>
      </c>
      <c r="R4169" s="4">
        <f>IF(Movie[[#This Row],[budget]]=0,0,SUM((Movie[[#This Row],[gross]]-Movie[[#This Row],[budget]])/Movie[[#This Row],[budget]]))</f>
        <v>1.1096836444444445</v>
      </c>
    </row>
    <row r="4170" spans="1:18" x14ac:dyDescent="0.3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 s="1">
        <v>16000000</v>
      </c>
      <c r="M4170" s="1">
        <v>21672284</v>
      </c>
      <c r="N4170" t="s">
        <v>23</v>
      </c>
      <c r="O4170">
        <v>109</v>
      </c>
      <c r="P4170">
        <f>VLOOKUP(D4170,CPI[],2,FALSE)</f>
        <v>179.9</v>
      </c>
      <c r="Q4170" s="5">
        <f>SUM(Movie[[#This Row],[gross]]*((VLOOKUP(2024,CPI[],2,FALSE))/Movie[[#This Row],[CPI numbers]]))</f>
        <v>37790969.93218454</v>
      </c>
      <c r="R4170" s="4">
        <f>IF(Movie[[#This Row],[budget]]=0,0,SUM((Movie[[#This Row],[gross]]-Movie[[#This Row],[budget]])/Movie[[#This Row],[budget]]))</f>
        <v>0.35451775000000002</v>
      </c>
    </row>
    <row r="4171" spans="1:18" x14ac:dyDescent="0.3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 s="1">
        <v>40000000</v>
      </c>
      <c r="M4171" s="1">
        <v>2622015</v>
      </c>
      <c r="N4171" t="s">
        <v>8987</v>
      </c>
      <c r="O4171">
        <v>105</v>
      </c>
      <c r="P4171">
        <f>VLOOKUP(D4171,CPI[],2,FALSE)</f>
        <v>179.9</v>
      </c>
      <c r="Q4171" s="5">
        <f>SUM(Movie[[#This Row],[gross]]*((VLOOKUP(2024,CPI[],2,FALSE))/Movie[[#This Row],[CPI numbers]]))</f>
        <v>4572129.5469705388</v>
      </c>
      <c r="R4171" s="4">
        <f>IF(Movie[[#This Row],[budget]]=0,0,SUM((Movie[[#This Row],[gross]]-Movie[[#This Row],[budget]])/Movie[[#This Row],[budget]]))</f>
        <v>-0.93444962499999995</v>
      </c>
    </row>
    <row r="4172" spans="1:18" x14ac:dyDescent="0.3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 s="1">
        <v>40000000</v>
      </c>
      <c r="M4172" s="1">
        <v>8493890</v>
      </c>
      <c r="N4172" t="s">
        <v>2092</v>
      </c>
      <c r="O4172">
        <v>85</v>
      </c>
      <c r="P4172">
        <f>VLOOKUP(D4172,CPI[],2,FALSE)</f>
        <v>179.9</v>
      </c>
      <c r="Q4172" s="5">
        <f>SUM(Movie[[#This Row],[gross]]*((VLOOKUP(2024,CPI[],2,FALSE))/Movie[[#This Row],[CPI numbers]]))</f>
        <v>14811191.178432461</v>
      </c>
      <c r="R4172" s="4">
        <f>IF(Movie[[#This Row],[budget]]=0,0,SUM((Movie[[#This Row],[gross]]-Movie[[#This Row],[budget]])/Movie[[#This Row],[budget]]))</f>
        <v>-0.78765275000000001</v>
      </c>
    </row>
    <row r="4173" spans="1:18" x14ac:dyDescent="0.3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 s="1">
        <v>13500000</v>
      </c>
      <c r="M4173" s="1">
        <v>29027914</v>
      </c>
      <c r="N4173" t="s">
        <v>12695</v>
      </c>
      <c r="O4173">
        <v>107</v>
      </c>
      <c r="P4173">
        <f>VLOOKUP(D4173,CPI[],2,FALSE)</f>
        <v>179.9</v>
      </c>
      <c r="Q4173" s="5">
        <f>SUM(Movie[[#This Row],[gross]]*((VLOOKUP(2024,CPI[],2,FALSE))/Movie[[#This Row],[CPI numbers]]))</f>
        <v>50617324.19010561</v>
      </c>
      <c r="R4173" s="4">
        <f>IF(Movie[[#This Row],[budget]]=0,0,SUM((Movie[[#This Row],[gross]]-Movie[[#This Row],[budget]])/Movie[[#This Row],[budget]]))</f>
        <v>1.1502158518518519</v>
      </c>
    </row>
    <row r="4174" spans="1:18" x14ac:dyDescent="0.3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 s="1">
        <v>1000000</v>
      </c>
      <c r="M4174" s="1">
        <v>1239183</v>
      </c>
      <c r="N4174" t="s">
        <v>12699</v>
      </c>
      <c r="O4174">
        <v>92</v>
      </c>
      <c r="P4174">
        <f>VLOOKUP(D4174,CPI[],2,FALSE)</f>
        <v>179.9</v>
      </c>
      <c r="Q4174" s="5">
        <f>SUM(Movie[[#This Row],[gross]]*((VLOOKUP(2024,CPI[],2,FALSE))/Movie[[#This Row],[CPI numbers]]))</f>
        <v>2160821.0511395219</v>
      </c>
      <c r="R4174" s="4">
        <f>IF(Movie[[#This Row],[budget]]=0,0,SUM((Movie[[#This Row],[gross]]-Movie[[#This Row],[budget]])/Movie[[#This Row],[budget]]))</f>
        <v>0.23918300000000001</v>
      </c>
    </row>
    <row r="4175" spans="1:18" x14ac:dyDescent="0.3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 s="1">
        <v>10000000</v>
      </c>
      <c r="M4175" s="1">
        <v>19576023</v>
      </c>
      <c r="N4175" t="s">
        <v>2026</v>
      </c>
      <c r="O4175">
        <v>117</v>
      </c>
      <c r="P4175">
        <f>VLOOKUP(D4175,CPI[],2,FALSE)</f>
        <v>179.9</v>
      </c>
      <c r="Q4175" s="5">
        <f>SUM(Movie[[#This Row],[gross]]*((VLOOKUP(2024,CPI[],2,FALSE))/Movie[[#This Row],[CPI numbers]]))</f>
        <v>34135622.096164532</v>
      </c>
      <c r="R4175" s="4">
        <f>IF(Movie[[#This Row],[budget]]=0,0,SUM((Movie[[#This Row],[gross]]-Movie[[#This Row],[budget]])/Movie[[#This Row],[budget]]))</f>
        <v>0.95760230000000002</v>
      </c>
    </row>
    <row r="4176" spans="1:18" x14ac:dyDescent="0.3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 s="1">
        <v>7000000</v>
      </c>
      <c r="M4176" s="1">
        <v>2704951</v>
      </c>
      <c r="N4176" t="s">
        <v>12703</v>
      </c>
      <c r="O4176">
        <v>105</v>
      </c>
      <c r="P4176">
        <f>VLOOKUP(D4176,CPI[],2,FALSE)</f>
        <v>179.9</v>
      </c>
      <c r="Q4176" s="5">
        <f>SUM(Movie[[#This Row],[gross]]*((VLOOKUP(2024,CPI[],2,FALSE))/Movie[[#This Row],[CPI numbers]]))</f>
        <v>4716748.9088382432</v>
      </c>
      <c r="R4176" s="4">
        <f>IF(Movie[[#This Row],[budget]]=0,0,SUM((Movie[[#This Row],[gross]]-Movie[[#This Row],[budget]])/Movie[[#This Row],[budget]]))</f>
        <v>-0.61357842857142852</v>
      </c>
    </row>
    <row r="4177" spans="1:18" x14ac:dyDescent="0.3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 s="1">
        <v>50000000</v>
      </c>
      <c r="M4177" s="1">
        <v>31794718</v>
      </c>
      <c r="N4177" t="s">
        <v>5364</v>
      </c>
      <c r="O4177">
        <v>110</v>
      </c>
      <c r="P4177">
        <f>VLOOKUP(D4177,CPI[],2,FALSE)</f>
        <v>179.9</v>
      </c>
      <c r="Q4177" s="5">
        <f>SUM(Movie[[#This Row],[gross]]*((VLOOKUP(2024,CPI[],2,FALSE))/Movie[[#This Row],[CPI numbers]]))</f>
        <v>55441929.052807108</v>
      </c>
      <c r="R4177" s="4">
        <f>IF(Movie[[#This Row],[budget]]=0,0,SUM((Movie[[#This Row],[gross]]-Movie[[#This Row],[budget]])/Movie[[#This Row],[budget]]))</f>
        <v>-0.36410564000000001</v>
      </c>
    </row>
    <row r="4178" spans="1:18" x14ac:dyDescent="0.3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 s="1">
        <v>85000000</v>
      </c>
      <c r="M4178" s="1">
        <v>78382433</v>
      </c>
      <c r="N4178" t="s">
        <v>23</v>
      </c>
      <c r="O4178">
        <v>108</v>
      </c>
      <c r="P4178">
        <f>VLOOKUP(D4178,CPI[],2,FALSE)</f>
        <v>179.9</v>
      </c>
      <c r="Q4178" s="5">
        <f>SUM(Movie[[#This Row],[gross]]*((VLOOKUP(2024,CPI[],2,FALSE))/Movie[[#This Row],[CPI numbers]]))</f>
        <v>136679095.23123956</v>
      </c>
      <c r="R4178" s="4">
        <f>IF(Movie[[#This Row],[budget]]=0,0,SUM((Movie[[#This Row],[gross]]-Movie[[#This Row],[budget]])/Movie[[#This Row],[budget]]))</f>
        <v>-7.7853729411764702E-2</v>
      </c>
    </row>
    <row r="4179" spans="1:18" x14ac:dyDescent="0.3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 s="1">
        <v>20000000</v>
      </c>
      <c r="M4179" s="1">
        <v>14946150</v>
      </c>
      <c r="N4179" t="s">
        <v>8913</v>
      </c>
      <c r="O4179">
        <v>94</v>
      </c>
      <c r="P4179">
        <f>VLOOKUP(D4179,CPI[],2,FALSE)</f>
        <v>179.9</v>
      </c>
      <c r="Q4179" s="5">
        <f>SUM(Movie[[#This Row],[gross]]*((VLOOKUP(2024,CPI[],2,FALSE))/Movie[[#This Row],[CPI numbers]]))</f>
        <v>26062297.137298495</v>
      </c>
      <c r="R4179" s="4">
        <f>IF(Movie[[#This Row],[budget]]=0,0,SUM((Movie[[#This Row],[gross]]-Movie[[#This Row],[budget]])/Movie[[#This Row],[budget]]))</f>
        <v>-0.25269249999999999</v>
      </c>
    </row>
    <row r="4180" spans="1:18" x14ac:dyDescent="0.3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 s="1">
        <v>18000000</v>
      </c>
      <c r="M4180" s="1">
        <v>1073198</v>
      </c>
      <c r="N4180" t="s">
        <v>5109</v>
      </c>
      <c r="O4180">
        <v>103</v>
      </c>
      <c r="P4180">
        <f>VLOOKUP(D4180,CPI[],2,FALSE)</f>
        <v>179.9</v>
      </c>
      <c r="Q4180" s="5">
        <f>SUM(Movie[[#This Row],[gross]]*((VLOOKUP(2024,CPI[],2,FALSE))/Movie[[#This Row],[CPI numbers]]))</f>
        <v>1871385.2840466923</v>
      </c>
      <c r="R4180" s="4">
        <f>IF(Movie[[#This Row],[budget]]=0,0,SUM((Movie[[#This Row],[gross]]-Movie[[#This Row],[budget]])/Movie[[#This Row],[budget]]))</f>
        <v>-0.94037788888888885</v>
      </c>
    </row>
    <row r="4181" spans="1:18" x14ac:dyDescent="0.3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 s="1">
        <v>3500000</v>
      </c>
      <c r="M4181" s="1">
        <v>3657876</v>
      </c>
      <c r="N4181" t="s">
        <v>12716</v>
      </c>
      <c r="O4181">
        <v>92</v>
      </c>
      <c r="P4181">
        <f>VLOOKUP(D4181,CPI[],2,FALSE)</f>
        <v>179.9</v>
      </c>
      <c r="Q4181" s="5">
        <f>SUM(Movie[[#This Row],[gross]]*((VLOOKUP(2024,CPI[],2,FALSE))/Movie[[#This Row],[CPI numbers]]))</f>
        <v>6378408.5669816555</v>
      </c>
      <c r="R4181" s="4">
        <f>IF(Movie[[#This Row],[budget]]=0,0,SUM((Movie[[#This Row],[gross]]-Movie[[#This Row],[budget]])/Movie[[#This Row],[budget]]))</f>
        <v>4.5107428571428569E-2</v>
      </c>
    </row>
    <row r="4182" spans="1:18" x14ac:dyDescent="0.3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 s="1">
        <v>12000000</v>
      </c>
      <c r="M4182" s="1">
        <v>77063924</v>
      </c>
      <c r="N4182" t="s">
        <v>118</v>
      </c>
      <c r="O4182">
        <v>102</v>
      </c>
      <c r="P4182">
        <f>VLOOKUP(D4182,CPI[],2,FALSE)</f>
        <v>179.9</v>
      </c>
      <c r="Q4182" s="5">
        <f>SUM(Movie[[#This Row],[gross]]*((VLOOKUP(2024,CPI[],2,FALSE))/Movie[[#This Row],[CPI numbers]]))</f>
        <v>134379949.74319065</v>
      </c>
      <c r="R4182" s="4">
        <f>IF(Movie[[#This Row],[budget]]=0,0,SUM((Movie[[#This Row],[gross]]-Movie[[#This Row],[budget]])/Movie[[#This Row],[budget]]))</f>
        <v>5.4219936666666664</v>
      </c>
    </row>
    <row r="4183" spans="1:18" x14ac:dyDescent="0.3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 s="1">
        <v>3500000</v>
      </c>
      <c r="M4183" s="1">
        <v>41062976</v>
      </c>
      <c r="N4183" t="s">
        <v>12723</v>
      </c>
      <c r="O4183">
        <v>101</v>
      </c>
      <c r="P4183">
        <f>VLOOKUP(D4183,CPI[],2,FALSE)</f>
        <v>179.9</v>
      </c>
      <c r="Q4183" s="5">
        <f>SUM(Movie[[#This Row],[gross]]*((VLOOKUP(2024,CPI[],2,FALSE))/Movie[[#This Row],[CPI numbers]]))</f>
        <v>71603421.740967199</v>
      </c>
      <c r="R4183" s="4">
        <f>IF(Movie[[#This Row],[budget]]=0,0,SUM((Movie[[#This Row],[gross]]-Movie[[#This Row],[budget]])/Movie[[#This Row],[budget]]))</f>
        <v>10.732278857142857</v>
      </c>
    </row>
    <row r="4184" spans="1:18" x14ac:dyDescent="0.3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 s="1">
        <v>6000000</v>
      </c>
      <c r="M4184" s="1">
        <v>16217411</v>
      </c>
      <c r="N4184" t="s">
        <v>12728</v>
      </c>
      <c r="O4184">
        <v>94</v>
      </c>
      <c r="P4184">
        <f>VLOOKUP(D4184,CPI[],2,FALSE)</f>
        <v>179.9</v>
      </c>
      <c r="Q4184" s="5">
        <f>SUM(Movie[[#This Row],[gross]]*((VLOOKUP(2024,CPI[],2,FALSE))/Movie[[#This Row],[CPI numbers]]))</f>
        <v>28279054.089494161</v>
      </c>
      <c r="R4184" s="4">
        <f>IF(Movie[[#This Row],[budget]]=0,0,SUM((Movie[[#This Row],[gross]]-Movie[[#This Row],[budget]])/Movie[[#This Row],[budget]]))</f>
        <v>1.7029018333333332</v>
      </c>
    </row>
    <row r="4185" spans="1:18" x14ac:dyDescent="0.3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 s="1">
        <v>30000000</v>
      </c>
      <c r="M4185" s="1">
        <v>13414416</v>
      </c>
      <c r="N4185" t="s">
        <v>31</v>
      </c>
      <c r="O4185">
        <v>106</v>
      </c>
      <c r="P4185">
        <f>VLOOKUP(D4185,CPI[],2,FALSE)</f>
        <v>179.9</v>
      </c>
      <c r="Q4185" s="5">
        <f>SUM(Movie[[#This Row],[gross]]*((VLOOKUP(2024,CPI[],2,FALSE))/Movie[[#This Row],[CPI numbers]]))</f>
        <v>23391341.296275705</v>
      </c>
      <c r="R4185" s="4">
        <f>IF(Movie[[#This Row],[budget]]=0,0,SUM((Movie[[#This Row],[gross]]-Movie[[#This Row],[budget]])/Movie[[#This Row],[budget]]))</f>
        <v>-0.55285280000000003</v>
      </c>
    </row>
    <row r="4186" spans="1:18" x14ac:dyDescent="0.3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 s="1">
        <v>6500000</v>
      </c>
      <c r="M4186" s="1">
        <v>12633747</v>
      </c>
      <c r="N4186" t="s">
        <v>44</v>
      </c>
      <c r="O4186">
        <v>105</v>
      </c>
      <c r="P4186">
        <f>VLOOKUP(D4186,CPI[],2,FALSE)</f>
        <v>179.9</v>
      </c>
      <c r="Q4186" s="5">
        <f>SUM(Movie[[#This Row],[gross]]*((VLOOKUP(2024,CPI[],2,FALSE))/Movie[[#This Row],[CPI numbers]]))</f>
        <v>22030052.439688712</v>
      </c>
      <c r="R4186" s="4">
        <f>IF(Movie[[#This Row],[budget]]=0,0,SUM((Movie[[#This Row],[gross]]-Movie[[#This Row],[budget]])/Movie[[#This Row],[budget]]))</f>
        <v>0.94365338461538462</v>
      </c>
    </row>
    <row r="4187" spans="1:18" x14ac:dyDescent="0.3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 s="1">
        <v>25382911</v>
      </c>
      <c r="N4187" t="s">
        <v>7433</v>
      </c>
      <c r="O4187">
        <v>105</v>
      </c>
      <c r="P4187">
        <f>VLOOKUP(D4187,CPI[],2,FALSE)</f>
        <v>179.9</v>
      </c>
      <c r="Q4187" s="5">
        <f>SUM(Movie[[#This Row],[gross]]*((VLOOKUP(2024,CPI[],2,FALSE))/Movie[[#This Row],[CPI numbers]]))</f>
        <v>44261362.872151189</v>
      </c>
      <c r="R4187" s="4">
        <f>IF(Movie[[#This Row],[budget]]=0,0,SUM((Movie[[#This Row],[gross]]-Movie[[#This Row],[budget]])/Movie[[#This Row],[budget]]))</f>
        <v>0</v>
      </c>
    </row>
    <row r="4188" spans="1:18" x14ac:dyDescent="0.3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 s="1">
        <v>15000000</v>
      </c>
      <c r="M4188" s="1">
        <v>12150301</v>
      </c>
      <c r="N4188" t="s">
        <v>12738</v>
      </c>
      <c r="O4188">
        <v>118</v>
      </c>
      <c r="P4188">
        <f>VLOOKUP(D4188,CPI[],2,FALSE)</f>
        <v>179.9</v>
      </c>
      <c r="Q4188" s="5">
        <f>SUM(Movie[[#This Row],[gross]]*((VLOOKUP(2024,CPI[],2,FALSE))/Movie[[#This Row],[CPI numbers]]))</f>
        <v>21187045.156753749</v>
      </c>
      <c r="R4188" s="4">
        <f>IF(Movie[[#This Row],[budget]]=0,0,SUM((Movie[[#This Row],[gross]]-Movie[[#This Row],[budget]])/Movie[[#This Row],[budget]]))</f>
        <v>-0.18997993333333332</v>
      </c>
    </row>
    <row r="4189" spans="1:18" x14ac:dyDescent="0.3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 s="1">
        <v>250000</v>
      </c>
      <c r="M4189" s="1">
        <v>144008</v>
      </c>
      <c r="N4189" t="s">
        <v>12744</v>
      </c>
      <c r="O4189">
        <v>101</v>
      </c>
      <c r="P4189">
        <f>VLOOKUP(D4189,CPI[],2,FALSE)</f>
        <v>179.9</v>
      </c>
      <c r="Q4189" s="5">
        <f>SUM(Movie[[#This Row],[gross]]*((VLOOKUP(2024,CPI[],2,FALSE))/Movie[[#This Row],[CPI numbers]]))</f>
        <v>251113.44969427458</v>
      </c>
      <c r="R4189" s="4">
        <f>IF(Movie[[#This Row],[budget]]=0,0,SUM((Movie[[#This Row],[gross]]-Movie[[#This Row],[budget]])/Movie[[#This Row],[budget]]))</f>
        <v>-0.42396800000000001</v>
      </c>
    </row>
    <row r="4190" spans="1:18" x14ac:dyDescent="0.3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 s="1">
        <v>20000000</v>
      </c>
      <c r="M4190" s="1">
        <v>15020293</v>
      </c>
      <c r="N4190" t="s">
        <v>8207</v>
      </c>
      <c r="O4190">
        <v>94</v>
      </c>
      <c r="P4190">
        <f>VLOOKUP(D4190,CPI[],2,FALSE)</f>
        <v>179.9</v>
      </c>
      <c r="Q4190" s="5">
        <f>SUM(Movie[[#This Row],[gross]]*((VLOOKUP(2024,CPI[],2,FALSE))/Movie[[#This Row],[CPI numbers]]))</f>
        <v>26191583.735964421</v>
      </c>
      <c r="R4190" s="4">
        <f>IF(Movie[[#This Row],[budget]]=0,0,SUM((Movie[[#This Row],[gross]]-Movie[[#This Row],[budget]])/Movie[[#This Row],[budget]]))</f>
        <v>-0.24898534999999999</v>
      </c>
    </row>
    <row r="4191" spans="1:18" x14ac:dyDescent="0.3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 s="1">
        <v>21107578</v>
      </c>
      <c r="N4191" t="s">
        <v>12751</v>
      </c>
      <c r="O4191">
        <v>114</v>
      </c>
      <c r="P4191">
        <f>VLOOKUP(D4191,CPI[],2,FALSE)</f>
        <v>179.9</v>
      </c>
      <c r="Q4191" s="5">
        <f>SUM(Movie[[#This Row],[gross]]*((VLOOKUP(2024,CPI[],2,FALSE))/Movie[[#This Row],[CPI numbers]]))</f>
        <v>36806265.806559198</v>
      </c>
      <c r="R4191" s="4">
        <f>IF(Movie[[#This Row],[budget]]=0,0,SUM((Movie[[#This Row],[gross]]-Movie[[#This Row],[budget]])/Movie[[#This Row],[budget]]))</f>
        <v>0</v>
      </c>
    </row>
    <row r="4192" spans="1:18" x14ac:dyDescent="0.3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 s="1">
        <v>10000000</v>
      </c>
      <c r="M4192" s="1">
        <v>3651462</v>
      </c>
      <c r="N4192" t="s">
        <v>12755</v>
      </c>
      <c r="O4192">
        <v>132</v>
      </c>
      <c r="P4192">
        <f>VLOOKUP(D4192,CPI[],2,FALSE)</f>
        <v>179.9</v>
      </c>
      <c r="Q4192" s="5">
        <f>SUM(Movie[[#This Row],[gross]]*((VLOOKUP(2024,CPI[],2,FALSE))/Movie[[#This Row],[CPI numbers]]))</f>
        <v>6367224.1767648682</v>
      </c>
      <c r="R4192" s="4">
        <f>IF(Movie[[#This Row],[budget]]=0,0,SUM((Movie[[#This Row],[gross]]-Movie[[#This Row],[budget]])/Movie[[#This Row],[budget]]))</f>
        <v>-0.63485380000000002</v>
      </c>
    </row>
    <row r="4193" spans="1:18" x14ac:dyDescent="0.3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 s="1">
        <v>70000000</v>
      </c>
      <c r="M4193" s="1">
        <v>66200782</v>
      </c>
      <c r="N4193" t="s">
        <v>2092</v>
      </c>
      <c r="O4193">
        <v>116</v>
      </c>
      <c r="P4193">
        <f>VLOOKUP(D4193,CPI[],2,FALSE)</f>
        <v>179.9</v>
      </c>
      <c r="Q4193" s="5">
        <f>SUM(Movie[[#This Row],[gross]]*((VLOOKUP(2024,CPI[],2,FALSE))/Movie[[#This Row],[CPI numbers]]))</f>
        <v>115437383.62090048</v>
      </c>
      <c r="R4193" s="4">
        <f>IF(Movie[[#This Row],[budget]]=0,0,SUM((Movie[[#This Row],[gross]]-Movie[[#This Row],[budget]])/Movie[[#This Row],[budget]]))</f>
        <v>-5.4274542857142859E-2</v>
      </c>
    </row>
    <row r="4194" spans="1:18" x14ac:dyDescent="0.3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 s="1">
        <v>42426583</v>
      </c>
      <c r="N4194" t="s">
        <v>12758</v>
      </c>
      <c r="O4194">
        <v>111</v>
      </c>
      <c r="P4194">
        <f>VLOOKUP(D4194,CPI[],2,FALSE)</f>
        <v>179.9</v>
      </c>
      <c r="Q4194" s="5">
        <f>SUM(Movie[[#This Row],[gross]]*((VLOOKUP(2024,CPI[],2,FALSE))/Movie[[#This Row],[CPI numbers]]))</f>
        <v>73981206.709838793</v>
      </c>
      <c r="R4194" s="4">
        <f>IF(Movie[[#This Row],[budget]]=0,0,SUM((Movie[[#This Row],[gross]]-Movie[[#This Row],[budget]])/Movie[[#This Row],[budget]]))</f>
        <v>0</v>
      </c>
    </row>
    <row r="4195" spans="1:18" x14ac:dyDescent="0.3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 s="1">
        <v>10000000</v>
      </c>
      <c r="M4195" s="1">
        <v>5808941</v>
      </c>
      <c r="N4195" t="s">
        <v>12762</v>
      </c>
      <c r="O4195">
        <v>98</v>
      </c>
      <c r="P4195">
        <f>VLOOKUP(D4195,CPI[],2,FALSE)</f>
        <v>179.9</v>
      </c>
      <c r="Q4195" s="5">
        <f>SUM(Movie[[#This Row],[gross]]*((VLOOKUP(2024,CPI[],2,FALSE))/Movie[[#This Row],[CPI numbers]]))</f>
        <v>10129320.687604224</v>
      </c>
      <c r="R4195" s="4">
        <f>IF(Movie[[#This Row],[budget]]=0,0,SUM((Movie[[#This Row],[gross]]-Movie[[#This Row],[budget]])/Movie[[#This Row],[budget]]))</f>
        <v>-0.41910589999999998</v>
      </c>
    </row>
    <row r="4196" spans="1:18" x14ac:dyDescent="0.3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 s="1">
        <v>33000000</v>
      </c>
      <c r="M4196" s="1">
        <v>115035090</v>
      </c>
      <c r="N4196" t="s">
        <v>1724</v>
      </c>
      <c r="O4196">
        <v>99</v>
      </c>
      <c r="P4196">
        <f>VLOOKUP(D4196,CPI[],2,FALSE)</f>
        <v>179.9</v>
      </c>
      <c r="Q4196" s="5">
        <f>SUM(Movie[[#This Row],[gross]]*((VLOOKUP(2024,CPI[],2,FALSE))/Movie[[#This Row],[CPI numbers]]))</f>
        <v>200592038.5380767</v>
      </c>
      <c r="R4196" s="4">
        <f>IF(Movie[[#This Row],[budget]]=0,0,SUM((Movie[[#This Row],[gross]]-Movie[[#This Row],[budget]])/Movie[[#This Row],[budget]]))</f>
        <v>2.4859118181818181</v>
      </c>
    </row>
    <row r="4197" spans="1:18" x14ac:dyDescent="0.3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 s="1">
        <v>30000000</v>
      </c>
      <c r="M4197" s="1">
        <v>27674124</v>
      </c>
      <c r="N4197" t="s">
        <v>3744</v>
      </c>
      <c r="O4197">
        <v>101</v>
      </c>
      <c r="P4197">
        <f>VLOOKUP(D4197,CPI[],2,FALSE)</f>
        <v>179.9</v>
      </c>
      <c r="Q4197" s="5">
        <f>SUM(Movie[[#This Row],[gross]]*((VLOOKUP(2024,CPI[],2,FALSE))/Movie[[#This Row],[CPI numbers]]))</f>
        <v>48256657.580878258</v>
      </c>
      <c r="R4197" s="4">
        <f>IF(Movie[[#This Row],[budget]]=0,0,SUM((Movie[[#This Row],[gross]]-Movie[[#This Row],[budget]])/Movie[[#This Row],[budget]]))</f>
        <v>-7.7529200000000006E-2</v>
      </c>
    </row>
    <row r="4198" spans="1:18" x14ac:dyDescent="0.3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 s="1">
        <v>65000000</v>
      </c>
      <c r="M4198" s="1">
        <v>172855065</v>
      </c>
      <c r="N4198" t="s">
        <v>1724</v>
      </c>
      <c r="O4198">
        <v>104</v>
      </c>
      <c r="P4198">
        <f>VLOOKUP(D4198,CPI[],2,FALSE)</f>
        <v>179.9</v>
      </c>
      <c r="Q4198" s="5">
        <f>SUM(Movie[[#This Row],[gross]]*((VLOOKUP(2024,CPI[],2,FALSE))/Movie[[#This Row],[CPI numbers]]))</f>
        <v>301415419.06892717</v>
      </c>
      <c r="R4198" s="4">
        <f>IF(Movie[[#This Row],[budget]]=0,0,SUM((Movie[[#This Row],[gross]]-Movie[[#This Row],[budget]])/Movie[[#This Row],[budget]]))</f>
        <v>1.6593086923076923</v>
      </c>
    </row>
    <row r="4199" spans="1:18" x14ac:dyDescent="0.3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 s="1">
        <v>4412203</v>
      </c>
      <c r="N4199" t="s">
        <v>12769</v>
      </c>
      <c r="O4199">
        <v>103</v>
      </c>
      <c r="P4199">
        <f>VLOOKUP(D4199,CPI[],2,FALSE)</f>
        <v>179.9</v>
      </c>
      <c r="Q4199" s="5">
        <f>SUM(Movie[[#This Row],[gross]]*((VLOOKUP(2024,CPI[],2,FALSE))/Movie[[#This Row],[CPI numbers]]))</f>
        <v>7693763.6525847688</v>
      </c>
      <c r="R4199" s="4">
        <f>IF(Movie[[#This Row],[budget]]=0,0,SUM((Movie[[#This Row],[gross]]-Movie[[#This Row],[budget]])/Movie[[#This Row],[budget]]))</f>
        <v>0</v>
      </c>
    </row>
    <row r="4200" spans="1:18" x14ac:dyDescent="0.3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 s="1">
        <v>14000000</v>
      </c>
      <c r="M4200" s="1">
        <v>6413915</v>
      </c>
      <c r="N4200" t="s">
        <v>10036</v>
      </c>
      <c r="O4200">
        <v>86</v>
      </c>
      <c r="P4200">
        <f>VLOOKUP(D4200,CPI[],2,FALSE)</f>
        <v>179.9</v>
      </c>
      <c r="Q4200" s="5">
        <f>SUM(Movie[[#This Row],[gross]]*((VLOOKUP(2024,CPI[],2,FALSE))/Movie[[#This Row],[CPI numbers]]))</f>
        <v>11184241.998332405</v>
      </c>
      <c r="R4200" s="4">
        <f>IF(Movie[[#This Row],[budget]]=0,0,SUM((Movie[[#This Row],[gross]]-Movie[[#This Row],[budget]])/Movie[[#This Row],[budget]]))</f>
        <v>-0.54186321428571427</v>
      </c>
    </row>
    <row r="4201" spans="1:18" x14ac:dyDescent="0.3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 s="1">
        <v>12000000</v>
      </c>
      <c r="M4201" s="1">
        <v>12517488</v>
      </c>
      <c r="N4201" t="s">
        <v>12777</v>
      </c>
      <c r="O4201">
        <v>93</v>
      </c>
      <c r="P4201">
        <f>VLOOKUP(D4201,CPI[],2,FALSE)</f>
        <v>179.9</v>
      </c>
      <c r="Q4201" s="5">
        <f>SUM(Movie[[#This Row],[gross]]*((VLOOKUP(2024,CPI[],2,FALSE))/Movie[[#This Row],[CPI numbers]]))</f>
        <v>21827326.212340187</v>
      </c>
      <c r="R4201" s="4">
        <f>IF(Movie[[#This Row],[budget]]=0,0,SUM((Movie[[#This Row],[gross]]-Movie[[#This Row],[budget]])/Movie[[#This Row],[budget]]))</f>
        <v>4.3124000000000003E-2</v>
      </c>
    </row>
    <row r="4202" spans="1:18" x14ac:dyDescent="0.3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 s="1">
        <v>35000000</v>
      </c>
      <c r="M4202" s="1">
        <v>18012097</v>
      </c>
      <c r="N4202" t="s">
        <v>1724</v>
      </c>
      <c r="O4202">
        <v>88</v>
      </c>
      <c r="P4202">
        <f>VLOOKUP(D4202,CPI[],2,FALSE)</f>
        <v>179.9</v>
      </c>
      <c r="Q4202" s="5">
        <f>SUM(Movie[[#This Row],[gross]]*((VLOOKUP(2024,CPI[],2,FALSE))/Movie[[#This Row],[CPI numbers]]))</f>
        <v>31408531.566981655</v>
      </c>
      <c r="R4202" s="4">
        <f>IF(Movie[[#This Row],[budget]]=0,0,SUM((Movie[[#This Row],[gross]]-Movie[[#This Row],[budget]])/Movie[[#This Row],[budget]]))</f>
        <v>-0.48536865714285715</v>
      </c>
    </row>
    <row r="4203" spans="1:18" x14ac:dyDescent="0.3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 s="1">
        <v>15000000</v>
      </c>
      <c r="M4203" s="1">
        <v>26306533</v>
      </c>
      <c r="N4203" t="s">
        <v>2026</v>
      </c>
      <c r="O4203">
        <v>95</v>
      </c>
      <c r="P4203">
        <f>VLOOKUP(D4203,CPI[],2,FALSE)</f>
        <v>179.9</v>
      </c>
      <c r="Q4203" s="5">
        <f>SUM(Movie[[#This Row],[gross]]*((VLOOKUP(2024,CPI[],2,FALSE))/Movie[[#This Row],[CPI numbers]]))</f>
        <v>45871925.525847688</v>
      </c>
      <c r="R4203" s="4">
        <f>IF(Movie[[#This Row],[budget]]=0,0,SUM((Movie[[#This Row],[gross]]-Movie[[#This Row],[budget]])/Movie[[#This Row],[budget]]))</f>
        <v>0.75376886666666665</v>
      </c>
    </row>
    <row r="4204" spans="1:18" x14ac:dyDescent="0.3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 s="1">
        <v>25000000</v>
      </c>
      <c r="M4204" s="1">
        <v>12302219</v>
      </c>
      <c r="N4204" t="s">
        <v>44</v>
      </c>
      <c r="O4204">
        <v>99</v>
      </c>
      <c r="P4204">
        <f>VLOOKUP(D4204,CPI[],2,FALSE)</f>
        <v>179.9</v>
      </c>
      <c r="Q4204" s="5">
        <f>SUM(Movie[[#This Row],[gross]]*((VLOOKUP(2024,CPI[],2,FALSE))/Movie[[#This Row],[CPI numbers]]))</f>
        <v>21451951.641467478</v>
      </c>
      <c r="R4204" s="4">
        <f>IF(Movie[[#This Row],[budget]]=0,0,SUM((Movie[[#This Row],[gross]]-Movie[[#This Row],[budget]])/Movie[[#This Row],[budget]]))</f>
        <v>-0.50791123999999999</v>
      </c>
    </row>
    <row r="4205" spans="1:18" x14ac:dyDescent="0.3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 s="1">
        <v>3500000</v>
      </c>
      <c r="M4205" s="1">
        <v>254683</v>
      </c>
      <c r="N4205" t="s">
        <v>12790</v>
      </c>
      <c r="O4205">
        <v>103</v>
      </c>
      <c r="P4205">
        <f>VLOOKUP(D4205,CPI[],2,FALSE)</f>
        <v>179.9</v>
      </c>
      <c r="Q4205" s="5">
        <f>SUM(Movie[[#This Row],[gross]]*((VLOOKUP(2024,CPI[],2,FALSE))/Movie[[#This Row],[CPI numbers]]))</f>
        <v>444102.596442468</v>
      </c>
      <c r="R4205" s="4">
        <f>IF(Movie[[#This Row],[budget]]=0,0,SUM((Movie[[#This Row],[gross]]-Movie[[#This Row],[budget]])/Movie[[#This Row],[budget]]))</f>
        <v>-0.92723342857142854</v>
      </c>
    </row>
    <row r="4206" spans="1:18" x14ac:dyDescent="0.3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 s="1">
        <v>33272835</v>
      </c>
      <c r="N4206" t="s">
        <v>12795</v>
      </c>
      <c r="O4206">
        <v>122</v>
      </c>
      <c r="P4206">
        <f>VLOOKUP(D4206,CPI[],2,FALSE)</f>
        <v>179.9</v>
      </c>
      <c r="Q4206" s="5">
        <f>SUM(Movie[[#This Row],[gross]]*((VLOOKUP(2024,CPI[],2,FALSE))/Movie[[#This Row],[CPI numbers]]))</f>
        <v>58019390.43635352</v>
      </c>
      <c r="R4206" s="4">
        <f>IF(Movie[[#This Row],[budget]]=0,0,SUM((Movie[[#This Row],[gross]]-Movie[[#This Row],[budget]])/Movie[[#This Row],[budget]]))</f>
        <v>0</v>
      </c>
    </row>
    <row r="4207" spans="1:18" x14ac:dyDescent="0.3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 s="1">
        <v>26000000</v>
      </c>
      <c r="M4207" s="1">
        <v>38793283</v>
      </c>
      <c r="N4207" t="s">
        <v>44</v>
      </c>
      <c r="O4207">
        <v>94</v>
      </c>
      <c r="P4207">
        <f>VLOOKUP(D4207,CPI[],2,FALSE)</f>
        <v>179.9</v>
      </c>
      <c r="Q4207" s="5">
        <f>SUM(Movie[[#This Row],[gross]]*((VLOOKUP(2024,CPI[],2,FALSE))/Movie[[#This Row],[CPI numbers]]))</f>
        <v>67645652.457476363</v>
      </c>
      <c r="R4207" s="4">
        <f>IF(Movie[[#This Row],[budget]]=0,0,SUM((Movie[[#This Row],[gross]]-Movie[[#This Row],[budget]])/Movie[[#This Row],[budget]]))</f>
        <v>0.49204934615384616</v>
      </c>
    </row>
    <row r="4208" spans="1:18" x14ac:dyDescent="0.3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 s="1">
        <v>308552</v>
      </c>
      <c r="N4208" t="s">
        <v>6790</v>
      </c>
      <c r="O4208">
        <v>113</v>
      </c>
      <c r="P4208">
        <f>VLOOKUP(D4208,CPI[],2,FALSE)</f>
        <v>179.9</v>
      </c>
      <c r="Q4208" s="5">
        <f>SUM(Movie[[#This Row],[gross]]*((VLOOKUP(2024,CPI[],2,FALSE))/Movie[[#This Row],[CPI numbers]]))</f>
        <v>538036.47804335738</v>
      </c>
      <c r="R4208" s="4">
        <f>IF(Movie[[#This Row],[budget]]=0,0,SUM((Movie[[#This Row],[gross]]-Movie[[#This Row],[budget]])/Movie[[#This Row],[budget]]))</f>
        <v>0</v>
      </c>
    </row>
    <row r="4209" spans="1:18" x14ac:dyDescent="0.3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 s="1">
        <v>20000000</v>
      </c>
      <c r="M4209" s="1">
        <v>115121981</v>
      </c>
      <c r="N4209" t="s">
        <v>5943</v>
      </c>
      <c r="O4209">
        <v>72</v>
      </c>
      <c r="P4209">
        <f>VLOOKUP(D4209,CPI[],2,FALSE)</f>
        <v>179.9</v>
      </c>
      <c r="Q4209" s="5">
        <f>SUM(Movie[[#This Row],[gross]]*((VLOOKUP(2024,CPI[],2,FALSE))/Movie[[#This Row],[CPI numbers]]))</f>
        <v>200743554.41745412</v>
      </c>
      <c r="R4209" s="4">
        <f>IF(Movie[[#This Row],[budget]]=0,0,SUM((Movie[[#This Row],[gross]]-Movie[[#This Row],[budget]])/Movie[[#This Row],[budget]]))</f>
        <v>4.7560990500000004</v>
      </c>
    </row>
    <row r="4210" spans="1:18" x14ac:dyDescent="0.3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 s="1">
        <v>8690168</v>
      </c>
      <c r="N4210" t="s">
        <v>12809</v>
      </c>
      <c r="O4210">
        <v>99</v>
      </c>
      <c r="P4210">
        <f>VLOOKUP(D4210,CPI[],2,FALSE)</f>
        <v>179.9</v>
      </c>
      <c r="Q4210" s="5">
        <f>SUM(Movie[[#This Row],[gross]]*((VLOOKUP(2024,CPI[],2,FALSE))/Movie[[#This Row],[CPI numbers]]))</f>
        <v>15153450.259032793</v>
      </c>
      <c r="R4210" s="4">
        <f>IF(Movie[[#This Row],[budget]]=0,0,SUM((Movie[[#This Row],[gross]]-Movie[[#This Row],[budget]])/Movie[[#This Row],[budget]]))</f>
        <v>0</v>
      </c>
    </row>
    <row r="4211" spans="1:18" x14ac:dyDescent="0.3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 s="1">
        <v>4000000</v>
      </c>
      <c r="M4211" s="1">
        <v>563711</v>
      </c>
      <c r="N4211" t="s">
        <v>12457</v>
      </c>
      <c r="O4211">
        <v>99</v>
      </c>
      <c r="P4211">
        <f>VLOOKUP(D4211,CPI[],2,FALSE)</f>
        <v>179.9</v>
      </c>
      <c r="Q4211" s="5">
        <f>SUM(Movie[[#This Row],[gross]]*((VLOOKUP(2024,CPI[],2,FALSE))/Movie[[#This Row],[CPI numbers]]))</f>
        <v>982969.09783212887</v>
      </c>
      <c r="R4211" s="4">
        <f>IF(Movie[[#This Row],[budget]]=0,0,SUM((Movie[[#This Row],[gross]]-Movie[[#This Row],[budget]])/Movie[[#This Row],[budget]]))</f>
        <v>-0.85907224999999998</v>
      </c>
    </row>
    <row r="4212" spans="1:18" x14ac:dyDescent="0.3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 s="1">
        <v>40000000</v>
      </c>
      <c r="M4212" s="1">
        <v>18902015</v>
      </c>
      <c r="N4212" t="s">
        <v>9267</v>
      </c>
      <c r="O4212">
        <v>101</v>
      </c>
      <c r="P4212">
        <f>VLOOKUP(D4212,CPI[],2,FALSE)</f>
        <v>179.9</v>
      </c>
      <c r="Q4212" s="5">
        <f>SUM(Movie[[#This Row],[gross]]*((VLOOKUP(2024,CPI[],2,FALSE))/Movie[[#This Row],[CPI numbers]]))</f>
        <v>32960322.987770978</v>
      </c>
      <c r="R4212" s="4">
        <f>IF(Movie[[#This Row],[budget]]=0,0,SUM((Movie[[#This Row],[gross]]-Movie[[#This Row],[budget]])/Movie[[#This Row],[budget]]))</f>
        <v>-0.52744962500000003</v>
      </c>
    </row>
    <row r="4213" spans="1:18" x14ac:dyDescent="0.3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 s="1">
        <v>772336</v>
      </c>
      <c r="N4213" t="s">
        <v>12818</v>
      </c>
      <c r="O4213">
        <v>97</v>
      </c>
      <c r="P4213">
        <f>VLOOKUP(D4213,CPI[],2,FALSE)</f>
        <v>179.9</v>
      </c>
      <c r="Q4213" s="5">
        <f>SUM(Movie[[#This Row],[gross]]*((VLOOKUP(2024,CPI[],2,FALSE))/Movie[[#This Row],[CPI numbers]]))</f>
        <v>1346758.2167871038</v>
      </c>
      <c r="R4213" s="4">
        <f>IF(Movie[[#This Row],[budget]]=0,0,SUM((Movie[[#This Row],[gross]]-Movie[[#This Row],[budget]])/Movie[[#This Row],[budget]]))</f>
        <v>0</v>
      </c>
    </row>
    <row r="4214" spans="1:18" x14ac:dyDescent="0.3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 s="1">
        <v>12000000</v>
      </c>
      <c r="M4214" s="1">
        <v>1440653</v>
      </c>
      <c r="N4214" t="s">
        <v>12822</v>
      </c>
      <c r="O4214">
        <v>97</v>
      </c>
      <c r="P4214">
        <f>VLOOKUP(D4214,CPI[],2,FALSE)</f>
        <v>179.9</v>
      </c>
      <c r="Q4214" s="5">
        <f>SUM(Movie[[#This Row],[gross]]*((VLOOKUP(2024,CPI[],2,FALSE))/Movie[[#This Row],[CPI numbers]]))</f>
        <v>2512133.6637020563</v>
      </c>
      <c r="R4214" s="4">
        <f>IF(Movie[[#This Row],[budget]]=0,0,SUM((Movie[[#This Row],[gross]]-Movie[[#This Row],[budget]])/Movie[[#This Row],[budget]]))</f>
        <v>-0.87994558333333328</v>
      </c>
    </row>
    <row r="4215" spans="1:18" x14ac:dyDescent="0.3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 s="1">
        <v>10600000</v>
      </c>
      <c r="M4215" s="1">
        <v>33988736</v>
      </c>
      <c r="N4215" t="s">
        <v>12827</v>
      </c>
      <c r="O4215">
        <v>88</v>
      </c>
      <c r="P4215">
        <f>VLOOKUP(D4215,CPI[],2,FALSE)</f>
        <v>179.9</v>
      </c>
      <c r="Q4215" s="5">
        <f>SUM(Movie[[#This Row],[gross]]*((VLOOKUP(2024,CPI[],2,FALSE))/Movie[[#This Row],[CPI numbers]]))</f>
        <v>59267740.317954414</v>
      </c>
      <c r="R4215" s="4">
        <f>IF(Movie[[#This Row],[budget]]=0,0,SUM((Movie[[#This Row],[gross]]-Movie[[#This Row],[budget]])/Movie[[#This Row],[budget]]))</f>
        <v>2.2064845283018868</v>
      </c>
    </row>
    <row r="4216" spans="1:18" x14ac:dyDescent="0.3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 s="1">
        <v>60000000</v>
      </c>
      <c r="M4216" s="1">
        <v>55003135</v>
      </c>
      <c r="N4216" t="s">
        <v>23</v>
      </c>
      <c r="O4216">
        <v>96</v>
      </c>
      <c r="P4216">
        <f>VLOOKUP(D4216,CPI[],2,FALSE)</f>
        <v>179.9</v>
      </c>
      <c r="Q4216" s="5">
        <f>SUM(Movie[[#This Row],[gross]]*((VLOOKUP(2024,CPI[],2,FALSE))/Movie[[#This Row],[CPI numbers]]))</f>
        <v>95911525.566981643</v>
      </c>
      <c r="R4216" s="4">
        <f>IF(Movie[[#This Row],[budget]]=0,0,SUM((Movie[[#This Row],[gross]]-Movie[[#This Row],[budget]])/Movie[[#This Row],[budget]]))</f>
        <v>-8.3281083333333339E-2</v>
      </c>
    </row>
    <row r="4217" spans="1:18" x14ac:dyDescent="0.3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 s="1">
        <v>10000000</v>
      </c>
      <c r="M4217" s="1">
        <v>38068353</v>
      </c>
      <c r="N4217" t="s">
        <v>9439</v>
      </c>
      <c r="O4217">
        <v>98</v>
      </c>
      <c r="P4217">
        <f>VLOOKUP(D4217,CPI[],2,FALSE)</f>
        <v>179.9</v>
      </c>
      <c r="Q4217" s="5">
        <f>SUM(Movie[[#This Row],[gross]]*((VLOOKUP(2024,CPI[],2,FALSE))/Movie[[#This Row],[CPI numbers]]))</f>
        <v>66381558.288493603</v>
      </c>
      <c r="R4217" s="4">
        <f>IF(Movie[[#This Row],[budget]]=0,0,SUM((Movie[[#This Row],[gross]]-Movie[[#This Row],[budget]])/Movie[[#This Row],[budget]]))</f>
        <v>2.8068352999999999</v>
      </c>
    </row>
    <row r="4218" spans="1:18" x14ac:dyDescent="0.3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 s="1">
        <v>462976</v>
      </c>
      <c r="N4218" t="s">
        <v>12833</v>
      </c>
      <c r="O4218">
        <v>129</v>
      </c>
      <c r="P4218">
        <f>VLOOKUP(D4218,CPI[],2,FALSE)</f>
        <v>179.9</v>
      </c>
      <c r="Q4218" s="5">
        <f>SUM(Movie[[#This Row],[gross]]*((VLOOKUP(2024,CPI[],2,FALSE))/Movie[[#This Row],[CPI numbers]]))</f>
        <v>807312.79155086156</v>
      </c>
      <c r="R4218" s="4">
        <f>IF(Movie[[#This Row],[budget]]=0,0,SUM((Movie[[#This Row],[gross]]-Movie[[#This Row],[budget]])/Movie[[#This Row],[budget]]))</f>
        <v>0</v>
      </c>
    </row>
    <row r="4219" spans="1:18" x14ac:dyDescent="0.3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 s="1">
        <v>25000000</v>
      </c>
      <c r="M4219" s="1">
        <v>60694737</v>
      </c>
      <c r="N4219" t="s">
        <v>44</v>
      </c>
      <c r="O4219">
        <v>85</v>
      </c>
      <c r="P4219">
        <f>VLOOKUP(D4219,CPI[],2,FALSE)</f>
        <v>179.9</v>
      </c>
      <c r="Q4219" s="5">
        <f>SUM(Movie[[#This Row],[gross]]*((VLOOKUP(2024,CPI[],2,FALSE))/Movie[[#This Row],[CPI numbers]]))</f>
        <v>105836236.78098942</v>
      </c>
      <c r="R4219" s="4">
        <f>IF(Movie[[#This Row],[budget]]=0,0,SUM((Movie[[#This Row],[gross]]-Movie[[#This Row],[budget]])/Movie[[#This Row],[budget]]))</f>
        <v>1.4277894799999999</v>
      </c>
    </row>
    <row r="4220" spans="1:18" x14ac:dyDescent="0.3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 s="1">
        <v>100000000</v>
      </c>
      <c r="M4220" s="1">
        <v>7103973</v>
      </c>
      <c r="N4220" t="s">
        <v>5109</v>
      </c>
      <c r="O4220">
        <v>95</v>
      </c>
      <c r="P4220">
        <f>VLOOKUP(D4220,CPI[],2,FALSE)</f>
        <v>179.9</v>
      </c>
      <c r="Q4220" s="5">
        <f>SUM(Movie[[#This Row],[gross]]*((VLOOKUP(2024,CPI[],2,FALSE))/Movie[[#This Row],[CPI numbers]]))</f>
        <v>12387528.238465812</v>
      </c>
      <c r="R4220" s="4">
        <f>IF(Movie[[#This Row],[budget]]=0,0,SUM((Movie[[#This Row],[gross]]-Movie[[#This Row],[budget]])/Movie[[#This Row],[budget]]))</f>
        <v>-0.92896027000000003</v>
      </c>
    </row>
    <row r="4221" spans="1:18" x14ac:dyDescent="0.3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 s="1">
        <v>1758689</v>
      </c>
      <c r="N4221" t="s">
        <v>12842</v>
      </c>
      <c r="O4221">
        <v>107</v>
      </c>
      <c r="P4221">
        <f>VLOOKUP(D4221,CPI[],2,FALSE)</f>
        <v>179.9</v>
      </c>
      <c r="Q4221" s="5">
        <f>SUM(Movie[[#This Row],[gross]]*((VLOOKUP(2024,CPI[],2,FALSE))/Movie[[#This Row],[CPI numbers]]))</f>
        <v>3066707.8337965533</v>
      </c>
      <c r="R4221" s="4">
        <f>IF(Movie[[#This Row],[budget]]=0,0,SUM((Movie[[#This Row],[gross]]-Movie[[#This Row],[budget]])/Movie[[#This Row],[budget]]))</f>
        <v>0</v>
      </c>
    </row>
    <row r="4222" spans="1:18" x14ac:dyDescent="0.3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 s="1">
        <v>34000000</v>
      </c>
      <c r="M4222" s="1">
        <v>23833131</v>
      </c>
      <c r="N4222" t="s">
        <v>10761</v>
      </c>
      <c r="O4222">
        <v>76</v>
      </c>
      <c r="P4222">
        <f>VLOOKUP(D4222,CPI[],2,FALSE)</f>
        <v>179.9</v>
      </c>
      <c r="Q4222" s="5">
        <f>SUM(Movie[[#This Row],[gross]]*((VLOOKUP(2024,CPI[],2,FALSE))/Movie[[#This Row],[CPI numbers]]))</f>
        <v>41558939.38132295</v>
      </c>
      <c r="R4222" s="4">
        <f>IF(Movie[[#This Row],[budget]]=0,0,SUM((Movie[[#This Row],[gross]]-Movie[[#This Row],[budget]])/Movie[[#This Row],[budget]]))</f>
        <v>-0.29902555882352944</v>
      </c>
    </row>
    <row r="4223" spans="1:18" x14ac:dyDescent="0.3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 s="1">
        <v>2000000</v>
      </c>
      <c r="M4223" s="1">
        <v>3438804</v>
      </c>
      <c r="N4223" t="s">
        <v>3744</v>
      </c>
      <c r="O4223">
        <v>101</v>
      </c>
      <c r="P4223">
        <f>VLOOKUP(D4223,CPI[],2,FALSE)</f>
        <v>179.9</v>
      </c>
      <c r="Q4223" s="5">
        <f>SUM(Movie[[#This Row],[gross]]*((VLOOKUP(2024,CPI[],2,FALSE))/Movie[[#This Row],[CPI numbers]]))</f>
        <v>5996402.5280711502</v>
      </c>
      <c r="R4223" s="4">
        <f>IF(Movie[[#This Row],[budget]]=0,0,SUM((Movie[[#This Row],[gross]]-Movie[[#This Row],[budget]])/Movie[[#This Row],[budget]]))</f>
        <v>0.71940199999999999</v>
      </c>
    </row>
    <row r="4224" spans="1:18" x14ac:dyDescent="0.3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 s="1">
        <v>21000000</v>
      </c>
      <c r="M4224" s="1">
        <v>10011050</v>
      </c>
      <c r="N4224" t="s">
        <v>2092</v>
      </c>
      <c r="O4224">
        <v>117</v>
      </c>
      <c r="P4224">
        <f>VLOOKUP(D4224,CPI[],2,FALSE)</f>
        <v>179.9</v>
      </c>
      <c r="Q4224" s="5">
        <f>SUM(Movie[[#This Row],[gross]]*((VLOOKUP(2024,CPI[],2,FALSE))/Movie[[#This Row],[CPI numbers]]))</f>
        <v>17456733.657587547</v>
      </c>
      <c r="R4224" s="4">
        <f>IF(Movie[[#This Row],[budget]]=0,0,SUM((Movie[[#This Row],[gross]]-Movie[[#This Row],[budget]])/Movie[[#This Row],[budget]]))</f>
        <v>-0.52328333333333332</v>
      </c>
    </row>
    <row r="4225" spans="1:18" x14ac:dyDescent="0.3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 s="1">
        <v>13000000</v>
      </c>
      <c r="M4225" s="1">
        <v>19233280</v>
      </c>
      <c r="N4225" t="s">
        <v>10875</v>
      </c>
      <c r="O4225">
        <v>98</v>
      </c>
      <c r="P4225">
        <f>VLOOKUP(D4225,CPI[],2,FALSE)</f>
        <v>179.9</v>
      </c>
      <c r="Q4225" s="5">
        <f>SUM(Movie[[#This Row],[gross]]*((VLOOKUP(2024,CPI[],2,FALSE))/Movie[[#This Row],[CPI numbers]]))</f>
        <v>33537965.180655915</v>
      </c>
      <c r="R4225" s="4">
        <f>IF(Movie[[#This Row],[budget]]=0,0,SUM((Movie[[#This Row],[gross]]-Movie[[#This Row],[budget]])/Movie[[#This Row],[budget]]))</f>
        <v>0.4794830769230769</v>
      </c>
    </row>
    <row r="4226" spans="1:18" x14ac:dyDescent="0.3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 s="1">
        <v>40000000</v>
      </c>
      <c r="M4226" s="1">
        <v>16872671</v>
      </c>
      <c r="N4226" t="s">
        <v>8625</v>
      </c>
      <c r="O4226">
        <v>103</v>
      </c>
      <c r="P4226">
        <f>VLOOKUP(D4226,CPI[],2,FALSE)</f>
        <v>179.9</v>
      </c>
      <c r="Q4226" s="5">
        <f>SUM(Movie[[#This Row],[gross]]*((VLOOKUP(2024,CPI[],2,FALSE))/Movie[[#This Row],[CPI numbers]]))</f>
        <v>29421661.43802112</v>
      </c>
      <c r="R4226" s="4">
        <f>IF(Movie[[#This Row],[budget]]=0,0,SUM((Movie[[#This Row],[gross]]-Movie[[#This Row],[budget]])/Movie[[#This Row],[budget]]))</f>
        <v>-0.57818322499999997</v>
      </c>
    </row>
    <row r="4227" spans="1:18" x14ac:dyDescent="0.3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 s="1">
        <v>85000000</v>
      </c>
      <c r="M4227" s="1">
        <v>77885672</v>
      </c>
      <c r="N4227" t="s">
        <v>12855</v>
      </c>
      <c r="O4227">
        <v>95</v>
      </c>
      <c r="P4227">
        <f>VLOOKUP(D4227,CPI[],2,FALSE)</f>
        <v>179.9</v>
      </c>
      <c r="Q4227" s="5">
        <f>SUM(Movie[[#This Row],[gross]]*((VLOOKUP(2024,CPI[],2,FALSE))/Movie[[#This Row],[CPI numbers]]))</f>
        <v>135812869.96331292</v>
      </c>
      <c r="R4227" s="4">
        <f>IF(Movie[[#This Row],[budget]]=0,0,SUM((Movie[[#This Row],[gross]]-Movie[[#This Row],[budget]])/Movie[[#This Row],[budget]]))</f>
        <v>-8.3697976470588228E-2</v>
      </c>
    </row>
    <row r="4228" spans="1:18" x14ac:dyDescent="0.3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 s="1">
        <v>1692272</v>
      </c>
      <c r="N4228" t="s">
        <v>12860</v>
      </c>
      <c r="O4228">
        <v>113</v>
      </c>
      <c r="P4228">
        <f>VLOOKUP(D4228,CPI[],2,FALSE)</f>
        <v>179.9</v>
      </c>
      <c r="Q4228" s="5">
        <f>SUM(Movie[[#This Row],[gross]]*((VLOOKUP(2024,CPI[],2,FALSE))/Movie[[#This Row],[CPI numbers]]))</f>
        <v>2950893.420789327</v>
      </c>
      <c r="R4228" s="4">
        <f>IF(Movie[[#This Row],[budget]]=0,0,SUM((Movie[[#This Row],[gross]]-Movie[[#This Row],[budget]])/Movie[[#This Row],[budget]]))</f>
        <v>0</v>
      </c>
    </row>
    <row r="4229" spans="1:18" x14ac:dyDescent="0.3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 s="1">
        <v>1200000</v>
      </c>
      <c r="M4229" s="1">
        <v>68716</v>
      </c>
      <c r="N4229" t="s">
        <v>8376</v>
      </c>
      <c r="O4229">
        <v>99</v>
      </c>
      <c r="P4229">
        <f>VLOOKUP(D4229,CPI[],2,FALSE)</f>
        <v>179.9</v>
      </c>
      <c r="Q4229" s="5">
        <f>SUM(Movie[[#This Row],[gross]]*((VLOOKUP(2024,CPI[],2,FALSE))/Movie[[#This Row],[CPI numbers]]))</f>
        <v>119823.28627015007</v>
      </c>
      <c r="R4229" s="4">
        <f>IF(Movie[[#This Row],[budget]]=0,0,SUM((Movie[[#This Row],[gross]]-Movie[[#This Row],[budget]])/Movie[[#This Row],[budget]]))</f>
        <v>-0.94273666666666667</v>
      </c>
    </row>
    <row r="4230" spans="1:18" x14ac:dyDescent="0.3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 s="1">
        <v>411830</v>
      </c>
      <c r="N4230" t="s">
        <v>11703</v>
      </c>
      <c r="O4230">
        <v>92</v>
      </c>
      <c r="P4230">
        <f>VLOOKUP(D4230,CPI[],2,FALSE)</f>
        <v>179.9</v>
      </c>
      <c r="Q4230" s="5">
        <f>SUM(Movie[[#This Row],[gross]]*((VLOOKUP(2024,CPI[],2,FALSE))/Movie[[#This Row],[CPI numbers]]))</f>
        <v>718127.13173985539</v>
      </c>
      <c r="R4230" s="4">
        <f>IF(Movie[[#This Row],[budget]]=0,0,SUM((Movie[[#This Row],[gross]]-Movie[[#This Row],[budget]])/Movie[[#This Row],[budget]]))</f>
        <v>0</v>
      </c>
    </row>
    <row r="4231" spans="1:18" x14ac:dyDescent="0.3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 s="1">
        <v>70000000</v>
      </c>
      <c r="M4231" s="1">
        <v>20154899</v>
      </c>
      <c r="N4231" t="s">
        <v>10705</v>
      </c>
      <c r="O4231">
        <v>91</v>
      </c>
      <c r="P4231">
        <f>VLOOKUP(D4231,CPI[],2,FALSE)</f>
        <v>179.9</v>
      </c>
      <c r="Q4231" s="5">
        <f>SUM(Movie[[#This Row],[gross]]*((VLOOKUP(2024,CPI[],2,FALSE))/Movie[[#This Row],[CPI numbers]]))</f>
        <v>35145035.110061139</v>
      </c>
      <c r="R4231" s="4">
        <f>IF(Movie[[#This Row],[budget]]=0,0,SUM((Movie[[#This Row],[gross]]-Movie[[#This Row],[budget]])/Movie[[#This Row],[budget]]))</f>
        <v>-0.71207287142857145</v>
      </c>
    </row>
    <row r="4232" spans="1:18" x14ac:dyDescent="0.3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 s="1">
        <v>8000000</v>
      </c>
      <c r="M4232" s="1">
        <v>28316451</v>
      </c>
      <c r="N4232" t="s">
        <v>9439</v>
      </c>
      <c r="O4232">
        <v>109</v>
      </c>
      <c r="P4232">
        <f>VLOOKUP(D4232,CPI[],2,FALSE)</f>
        <v>179.9</v>
      </c>
      <c r="Q4232" s="5">
        <f>SUM(Movie[[#This Row],[gross]]*((VLOOKUP(2024,CPI[],2,FALSE))/Movie[[#This Row],[CPI numbers]]))</f>
        <v>49376713.055586435</v>
      </c>
      <c r="R4232" s="4">
        <f>IF(Movie[[#This Row],[budget]]=0,0,SUM((Movie[[#This Row],[gross]]-Movie[[#This Row],[budget]])/Movie[[#This Row],[budget]]))</f>
        <v>2.5395563750000001</v>
      </c>
    </row>
    <row r="4233" spans="1:18" x14ac:dyDescent="0.3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 s="1">
        <v>10000000</v>
      </c>
      <c r="M4233" s="1">
        <v>6282446</v>
      </c>
      <c r="N4233" t="s">
        <v>12871</v>
      </c>
      <c r="O4233">
        <v>96</v>
      </c>
      <c r="P4233">
        <f>VLOOKUP(D4233,CPI[],2,FALSE)</f>
        <v>179.9</v>
      </c>
      <c r="Q4233" s="5">
        <f>SUM(Movie[[#This Row],[gross]]*((VLOOKUP(2024,CPI[],2,FALSE))/Movie[[#This Row],[CPI numbers]]))</f>
        <v>10954993.386325736</v>
      </c>
      <c r="R4233" s="4">
        <f>IF(Movie[[#This Row],[budget]]=0,0,SUM((Movie[[#This Row],[gross]]-Movie[[#This Row],[budget]])/Movie[[#This Row],[budget]]))</f>
        <v>-0.37175540000000001</v>
      </c>
    </row>
    <row r="4234" spans="1:18" x14ac:dyDescent="0.3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 s="1">
        <v>44310395</v>
      </c>
      <c r="N4234" t="s">
        <v>9546</v>
      </c>
      <c r="O4234">
        <v>108</v>
      </c>
      <c r="P4234">
        <f>VLOOKUP(D4234,CPI[],2,FALSE)</f>
        <v>179.9</v>
      </c>
      <c r="Q4234" s="5">
        <f>SUM(Movie[[#This Row],[gross]]*((VLOOKUP(2024,CPI[],2,FALSE))/Movie[[#This Row],[CPI numbers]]))</f>
        <v>77266097.34018898</v>
      </c>
      <c r="R4234" s="4">
        <f>IF(Movie[[#This Row],[budget]]=0,0,SUM((Movie[[#This Row],[gross]]-Movie[[#This Row],[budget]])/Movie[[#This Row],[budget]]))</f>
        <v>0</v>
      </c>
    </row>
    <row r="4235" spans="1:18" x14ac:dyDescent="0.3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 s="1">
        <v>12500000</v>
      </c>
      <c r="M4235" s="1">
        <v>16318449</v>
      </c>
      <c r="N4235" t="s">
        <v>6331</v>
      </c>
      <c r="O4235">
        <v>109</v>
      </c>
      <c r="P4235">
        <f>VLOOKUP(D4235,CPI[],2,FALSE)</f>
        <v>179.9</v>
      </c>
      <c r="Q4235" s="5">
        <f>SUM(Movie[[#This Row],[gross]]*((VLOOKUP(2024,CPI[],2,FALSE))/Movie[[#This Row],[CPI numbers]]))</f>
        <v>28455238.750972759</v>
      </c>
      <c r="R4235" s="4">
        <f>IF(Movie[[#This Row],[budget]]=0,0,SUM((Movie[[#This Row],[gross]]-Movie[[#This Row],[budget]])/Movie[[#This Row],[budget]]))</f>
        <v>0.30547592000000001</v>
      </c>
    </row>
    <row r="4236" spans="1:18" x14ac:dyDescent="0.3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 s="1">
        <v>9000000</v>
      </c>
      <c r="M4236" s="1">
        <v>2845696</v>
      </c>
      <c r="N4236" t="s">
        <v>10610</v>
      </c>
      <c r="O4236">
        <v>128</v>
      </c>
      <c r="P4236">
        <f>VLOOKUP(D4236,CPI[],2,FALSE)</f>
        <v>179.9</v>
      </c>
      <c r="Q4236" s="5">
        <f>SUM(Movie[[#This Row],[gross]]*((VLOOKUP(2024,CPI[],2,FALSE))/Movie[[#This Row],[CPI numbers]]))</f>
        <v>4962172.5136186769</v>
      </c>
      <c r="R4236" s="4">
        <f>IF(Movie[[#This Row],[budget]]=0,0,SUM((Movie[[#This Row],[gross]]-Movie[[#This Row],[budget]])/Movie[[#This Row],[budget]]))</f>
        <v>-0.68381155555555551</v>
      </c>
    </row>
    <row r="4237" spans="1:18" x14ac:dyDescent="0.3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 s="1">
        <v>3633509</v>
      </c>
      <c r="N4237" t="s">
        <v>12881</v>
      </c>
      <c r="O4237">
        <v>106</v>
      </c>
      <c r="P4237">
        <f>VLOOKUP(D4237,CPI[],2,FALSE)</f>
        <v>179.9</v>
      </c>
      <c r="Q4237" s="5">
        <f>SUM(Movie[[#This Row],[gross]]*((VLOOKUP(2024,CPI[],2,FALSE))/Movie[[#This Row],[CPI numbers]]))</f>
        <v>6335918.695386325</v>
      </c>
      <c r="R4237" s="4">
        <f>IF(Movie[[#This Row],[budget]]=0,0,SUM((Movie[[#This Row],[gross]]-Movie[[#This Row],[budget]])/Movie[[#This Row],[budget]]))</f>
        <v>0</v>
      </c>
    </row>
    <row r="4238" spans="1:18" x14ac:dyDescent="0.3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 s="1">
        <v>3000000</v>
      </c>
      <c r="M4238" s="1">
        <v>7777790</v>
      </c>
      <c r="N4238" t="s">
        <v>12886</v>
      </c>
      <c r="O4238">
        <v>90</v>
      </c>
      <c r="P4238">
        <f>VLOOKUP(D4238,CPI[],2,FALSE)</f>
        <v>179.9</v>
      </c>
      <c r="Q4238" s="5">
        <f>SUM(Movie[[#This Row],[gross]]*((VLOOKUP(2024,CPI[],2,FALSE))/Movie[[#This Row],[CPI numbers]]))</f>
        <v>13562494.291272927</v>
      </c>
      <c r="R4238" s="4">
        <f>IF(Movie[[#This Row],[budget]]=0,0,SUM((Movie[[#This Row],[gross]]-Movie[[#This Row],[budget]])/Movie[[#This Row],[budget]]))</f>
        <v>1.5925966666666667</v>
      </c>
    </row>
    <row r="4239" spans="1:18" x14ac:dyDescent="0.3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 s="1">
        <v>12000000</v>
      </c>
      <c r="M4239" s="1">
        <v>33082548</v>
      </c>
      <c r="N4239" t="s">
        <v>118</v>
      </c>
      <c r="O4239">
        <v>90</v>
      </c>
      <c r="P4239">
        <f>VLOOKUP(D4239,CPI[],2,FALSE)</f>
        <v>179.9</v>
      </c>
      <c r="Q4239" s="5">
        <f>SUM(Movie[[#This Row],[gross]]*((VLOOKUP(2024,CPI[],2,FALSE))/Movie[[#This Row],[CPI numbers]]))</f>
        <v>57687578.141189545</v>
      </c>
      <c r="R4239" s="4">
        <f>IF(Movie[[#This Row],[budget]]=0,0,SUM((Movie[[#This Row],[gross]]-Movie[[#This Row],[budget]])/Movie[[#This Row],[budget]]))</f>
        <v>1.7568790000000001</v>
      </c>
    </row>
    <row r="4240" spans="1:18" x14ac:dyDescent="0.3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 s="1">
        <v>25000000</v>
      </c>
      <c r="M4240" s="1">
        <v>14815898</v>
      </c>
      <c r="N4240" t="s">
        <v>12695</v>
      </c>
      <c r="O4240">
        <v>102</v>
      </c>
      <c r="P4240">
        <f>VLOOKUP(D4240,CPI[],2,FALSE)</f>
        <v>179.9</v>
      </c>
      <c r="Q4240" s="5">
        <f>SUM(Movie[[#This Row],[gross]]*((VLOOKUP(2024,CPI[],2,FALSE))/Movie[[#This Row],[CPI numbers]]))</f>
        <v>25835170.664813783</v>
      </c>
      <c r="R4240" s="4">
        <f>IF(Movie[[#This Row],[budget]]=0,0,SUM((Movie[[#This Row],[gross]]-Movie[[#This Row],[budget]])/Movie[[#This Row],[budget]]))</f>
        <v>-0.40736408000000002</v>
      </c>
    </row>
    <row r="4241" spans="1:18" x14ac:dyDescent="0.3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 s="1">
        <v>40000000</v>
      </c>
      <c r="M4241" s="1">
        <v>29676703</v>
      </c>
      <c r="N4241" t="s">
        <v>10705</v>
      </c>
      <c r="O4241">
        <v>108</v>
      </c>
      <c r="P4241">
        <f>VLOOKUP(D4241,CPI[],2,FALSE)</f>
        <v>179.9</v>
      </c>
      <c r="Q4241" s="5">
        <f>SUM(Movie[[#This Row],[gross]]*((VLOOKUP(2024,CPI[],2,FALSE))/Movie[[#This Row],[CPI numbers]]))</f>
        <v>51748647.754863806</v>
      </c>
      <c r="R4241" s="4">
        <f>IF(Movie[[#This Row],[budget]]=0,0,SUM((Movie[[#This Row],[gross]]-Movie[[#This Row],[budget]])/Movie[[#This Row],[budget]]))</f>
        <v>-0.258082425</v>
      </c>
    </row>
    <row r="4242" spans="1:18" x14ac:dyDescent="0.3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 s="1">
        <v>11000000</v>
      </c>
      <c r="M4242" s="1">
        <v>4247089</v>
      </c>
      <c r="N4242" t="s">
        <v>3744</v>
      </c>
      <c r="O4242">
        <v>97</v>
      </c>
      <c r="P4242">
        <f>VLOOKUP(D4242,CPI[],2,FALSE)</f>
        <v>179.9</v>
      </c>
      <c r="Q4242" s="5">
        <f>SUM(Movie[[#This Row],[gross]]*((VLOOKUP(2024,CPI[],2,FALSE))/Movie[[#This Row],[CPI numbers]]))</f>
        <v>7405846.6887159524</v>
      </c>
      <c r="R4242" s="4">
        <f>IF(Movie[[#This Row],[budget]]=0,0,SUM((Movie[[#This Row],[gross]]-Movie[[#This Row],[budget]])/Movie[[#This Row],[budget]]))</f>
        <v>-0.61390100000000003</v>
      </c>
    </row>
    <row r="4243" spans="1:18" x14ac:dyDescent="0.3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 s="1">
        <v>104130</v>
      </c>
      <c r="N4243" t="s">
        <v>12898</v>
      </c>
      <c r="O4243">
        <v>91</v>
      </c>
      <c r="P4243">
        <f>VLOOKUP(D4243,CPI[],2,FALSE)</f>
        <v>179.9</v>
      </c>
      <c r="Q4243" s="5">
        <f>SUM(Movie[[#This Row],[gross]]*((VLOOKUP(2024,CPI[],2,FALSE))/Movie[[#This Row],[CPI numbers]]))</f>
        <v>181576.32573652026</v>
      </c>
      <c r="R4243" s="4">
        <f>IF(Movie[[#This Row],[budget]]=0,0,SUM((Movie[[#This Row],[gross]]-Movie[[#This Row],[budget]])/Movie[[#This Row],[budget]]))</f>
        <v>0</v>
      </c>
    </row>
    <row r="4244" spans="1:18" x14ac:dyDescent="0.3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 s="1">
        <v>132221</v>
      </c>
      <c r="N4244" t="s">
        <v>12457</v>
      </c>
      <c r="O4244">
        <v>110</v>
      </c>
      <c r="P4244">
        <f>VLOOKUP(D4244,CPI[],2,FALSE)</f>
        <v>179.9</v>
      </c>
      <c r="Q4244" s="5">
        <f>SUM(Movie[[#This Row],[gross]]*((VLOOKUP(2024,CPI[],2,FALSE))/Movie[[#This Row],[CPI numbers]]))</f>
        <v>230559.90939410782</v>
      </c>
      <c r="R4244" s="4">
        <f>IF(Movie[[#This Row],[budget]]=0,0,SUM((Movie[[#This Row],[gross]]-Movie[[#This Row],[budget]])/Movie[[#This Row],[budget]]))</f>
        <v>0</v>
      </c>
    </row>
    <row r="4245" spans="1:18" x14ac:dyDescent="0.3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 s="1">
        <v>30000000</v>
      </c>
      <c r="M4245" s="1">
        <v>180906076</v>
      </c>
      <c r="N4245" t="s">
        <v>3744</v>
      </c>
      <c r="O4245">
        <v>111</v>
      </c>
      <c r="P4245">
        <f>VLOOKUP(D4245,CPI[],2,FALSE)</f>
        <v>184</v>
      </c>
      <c r="Q4245" s="5">
        <f>SUM(Movie[[#This Row],[gross]]*((VLOOKUP(2024,CPI[],2,FALSE))/Movie[[#This Row],[CPI numbers]]))</f>
        <v>308425195.87608695</v>
      </c>
      <c r="R4245" s="4">
        <f>IF(Movie[[#This Row],[budget]]=0,0,SUM((Movie[[#This Row],[gross]]-Movie[[#This Row],[budget]])/Movie[[#This Row],[budget]]))</f>
        <v>5.0302025333333331</v>
      </c>
    </row>
    <row r="4246" spans="1:18" x14ac:dyDescent="0.3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 s="1">
        <v>140000000</v>
      </c>
      <c r="M4246" s="1">
        <v>654264015</v>
      </c>
      <c r="N4246" t="s">
        <v>1724</v>
      </c>
      <c r="O4246">
        <v>143</v>
      </c>
      <c r="P4246">
        <f>VLOOKUP(D4246,CPI[],2,FALSE)</f>
        <v>184</v>
      </c>
      <c r="Q4246" s="5">
        <f>SUM(Movie[[#This Row],[gross]]*((VLOOKUP(2024,CPI[],2,FALSE))/Movie[[#This Row],[CPI numbers]]))</f>
        <v>1115449029.9211955</v>
      </c>
      <c r="R4246" s="4">
        <f>IF(Movie[[#This Row],[budget]]=0,0,SUM((Movie[[#This Row],[gross]]-Movie[[#This Row],[budget]])/Movie[[#This Row],[budget]]))</f>
        <v>3.6733143928571428</v>
      </c>
    </row>
    <row r="4247" spans="1:18" x14ac:dyDescent="0.3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 s="1">
        <v>94000000</v>
      </c>
      <c r="M4247" s="1">
        <v>1146030912</v>
      </c>
      <c r="N4247" t="s">
        <v>2026</v>
      </c>
      <c r="O4247">
        <v>201</v>
      </c>
      <c r="P4247">
        <f>VLOOKUP(D4247,CPI[],2,FALSE)</f>
        <v>184</v>
      </c>
      <c r="Q4247" s="5">
        <f>SUM(Movie[[#This Row],[gross]]*((VLOOKUP(2024,CPI[],2,FALSE))/Movie[[#This Row],[CPI numbers]]))</f>
        <v>1953858136.3826087</v>
      </c>
      <c r="R4247" s="4">
        <f>IF(Movie[[#This Row],[budget]]=0,0,SUM((Movie[[#This Row],[gross]]-Movie[[#This Row],[budget]])/Movie[[#This Row],[budget]]))</f>
        <v>11.191818212765957</v>
      </c>
    </row>
    <row r="4248" spans="1:18" x14ac:dyDescent="0.3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 s="1">
        <v>24000000</v>
      </c>
      <c r="M4248" s="1">
        <v>87135520</v>
      </c>
      <c r="N4248" t="s">
        <v>9686</v>
      </c>
      <c r="O4248">
        <v>88</v>
      </c>
      <c r="P4248">
        <f>VLOOKUP(D4248,CPI[],2,FALSE)</f>
        <v>184</v>
      </c>
      <c r="Q4248" s="5">
        <f>SUM(Movie[[#This Row],[gross]]*((VLOOKUP(2024,CPI[],2,FALSE))/Movie[[#This Row],[CPI numbers]]))</f>
        <v>148556590.34782606</v>
      </c>
      <c r="R4248" s="4">
        <f>IF(Movie[[#This Row],[budget]]=0,0,SUM((Movie[[#This Row],[gross]]-Movie[[#This Row],[budget]])/Movie[[#This Row],[budget]]))</f>
        <v>2.6306466666666668</v>
      </c>
    </row>
    <row r="4249" spans="1:18" x14ac:dyDescent="0.3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 s="1">
        <v>25000000</v>
      </c>
      <c r="M4249" s="1">
        <v>156595191</v>
      </c>
      <c r="N4249" t="s">
        <v>23</v>
      </c>
      <c r="O4249">
        <v>138</v>
      </c>
      <c r="P4249">
        <f>VLOOKUP(D4249,CPI[],2,FALSE)</f>
        <v>184</v>
      </c>
      <c r="Q4249" s="5">
        <f>SUM(Movie[[#This Row],[gross]]*((VLOOKUP(2024,CPI[],2,FALSE))/Movie[[#This Row],[CPI numbers]]))</f>
        <v>266977779.43858695</v>
      </c>
      <c r="R4249" s="4">
        <f>IF(Movie[[#This Row],[budget]]=0,0,SUM((Movie[[#This Row],[gross]]-Movie[[#This Row],[budget]])/Movie[[#This Row],[budget]]))</f>
        <v>5.2638076399999996</v>
      </c>
    </row>
    <row r="4250" spans="1:18" x14ac:dyDescent="0.3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 s="1">
        <v>40000000</v>
      </c>
      <c r="M4250" s="1">
        <v>245203167</v>
      </c>
      <c r="N4250" t="s">
        <v>61</v>
      </c>
      <c r="O4250">
        <v>135</v>
      </c>
      <c r="P4250">
        <f>VLOOKUP(D4250,CPI[],2,FALSE)</f>
        <v>184</v>
      </c>
      <c r="Q4250" s="5">
        <f>SUM(Movie[[#This Row],[gross]]*((VLOOKUP(2024,CPI[],2,FALSE))/Movie[[#This Row],[CPI numbers]]))</f>
        <v>418044747.21684778</v>
      </c>
      <c r="R4250" s="4">
        <f>IF(Movie[[#This Row],[budget]]=0,0,SUM((Movie[[#This Row],[gross]]-Movie[[#This Row],[budget]])/Movie[[#This Row],[budget]]))</f>
        <v>5.1300791749999997</v>
      </c>
    </row>
    <row r="4251" spans="1:18" x14ac:dyDescent="0.3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 s="1">
        <v>38000000</v>
      </c>
      <c r="M4251" s="1">
        <v>38955598</v>
      </c>
      <c r="N4251" t="s">
        <v>61</v>
      </c>
      <c r="O4251">
        <v>130</v>
      </c>
      <c r="P4251">
        <f>VLOOKUP(D4251,CPI[],2,FALSE)</f>
        <v>184</v>
      </c>
      <c r="Q4251" s="5">
        <f>SUM(Movie[[#This Row],[gross]]*((VLOOKUP(2024,CPI[],2,FALSE))/Movie[[#This Row],[CPI numbers]]))</f>
        <v>66415060.285869561</v>
      </c>
      <c r="R4251" s="4">
        <f>IF(Movie[[#This Row],[budget]]=0,0,SUM((Movie[[#This Row],[gross]]-Movie[[#This Row],[budget]])/Movie[[#This Row],[budget]]))</f>
        <v>2.5147315789473684E-2</v>
      </c>
    </row>
    <row r="4252" spans="1:18" x14ac:dyDescent="0.3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 s="1">
        <v>76000000</v>
      </c>
      <c r="M4252" s="1">
        <v>236350661</v>
      </c>
      <c r="N4252" t="s">
        <v>61</v>
      </c>
      <c r="O4252">
        <v>107</v>
      </c>
      <c r="P4252">
        <f>VLOOKUP(D4252,CPI[],2,FALSE)</f>
        <v>184</v>
      </c>
      <c r="Q4252" s="5">
        <f>SUM(Movie[[#This Row],[gross]]*((VLOOKUP(2024,CPI[],2,FALSE))/Movie[[#This Row],[CPI numbers]]))</f>
        <v>402952186.71576083</v>
      </c>
      <c r="R4252" s="4">
        <f>IF(Movie[[#This Row],[budget]]=0,0,SUM((Movie[[#This Row],[gross]]-Movie[[#This Row],[budget]])/Movie[[#This Row],[budget]]))</f>
        <v>2.1098771184210525</v>
      </c>
    </row>
    <row r="4253" spans="1:18" x14ac:dyDescent="0.3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 s="1">
        <v>22000000</v>
      </c>
      <c r="M4253" s="1">
        <v>95708457</v>
      </c>
      <c r="N4253" t="s">
        <v>9988</v>
      </c>
      <c r="O4253">
        <v>121</v>
      </c>
      <c r="P4253">
        <f>VLOOKUP(D4253,CPI[],2,FALSE)</f>
        <v>184</v>
      </c>
      <c r="Q4253" s="5">
        <f>SUM(Movie[[#This Row],[gross]]*((VLOOKUP(2024,CPI[],2,FALSE))/Movie[[#This Row],[CPI numbers]]))</f>
        <v>163172516.09184781</v>
      </c>
      <c r="R4253" s="4">
        <f>IF(Movie[[#This Row],[budget]]=0,0,SUM((Movie[[#This Row],[gross]]-Movie[[#This Row],[budget]])/Movie[[#This Row],[budget]]))</f>
        <v>3.3503844090909092</v>
      </c>
    </row>
    <row r="4254" spans="1:18" x14ac:dyDescent="0.3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 s="1">
        <v>3000000</v>
      </c>
      <c r="M4254" s="1">
        <v>15189934</v>
      </c>
      <c r="N4254" t="s">
        <v>12928</v>
      </c>
      <c r="O4254">
        <v>120</v>
      </c>
      <c r="P4254">
        <f>VLOOKUP(D4254,CPI[],2,FALSE)</f>
        <v>184</v>
      </c>
      <c r="Q4254" s="5">
        <f>SUM(Movie[[#This Row],[gross]]*((VLOOKUP(2024,CPI[],2,FALSE))/Movie[[#This Row],[CPI numbers]]))</f>
        <v>25897186.39021739</v>
      </c>
      <c r="R4254" s="4">
        <f>IF(Movie[[#This Row],[budget]]=0,0,SUM((Movie[[#This Row],[gross]]-Movie[[#This Row],[budget]])/Movie[[#This Row],[budget]]))</f>
        <v>4.0633113333333331</v>
      </c>
    </row>
    <row r="4255" spans="1:18" x14ac:dyDescent="0.3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 s="1">
        <v>4000000</v>
      </c>
      <c r="M4255" s="1">
        <v>118686937</v>
      </c>
      <c r="N4255" t="s">
        <v>12695</v>
      </c>
      <c r="O4255">
        <v>102</v>
      </c>
      <c r="P4255">
        <f>VLOOKUP(D4255,CPI[],2,FALSE)</f>
        <v>184</v>
      </c>
      <c r="Q4255" s="5">
        <f>SUM(Movie[[#This Row],[gross]]*((VLOOKUP(2024,CPI[],2,FALSE))/Movie[[#This Row],[CPI numbers]]))</f>
        <v>202348326.83097824</v>
      </c>
      <c r="R4255" s="4">
        <f>IF(Movie[[#This Row],[budget]]=0,0,SUM((Movie[[#This Row],[gross]]-Movie[[#This Row],[budget]])/Movie[[#This Row],[budget]]))</f>
        <v>28.67173425</v>
      </c>
    </row>
    <row r="4256" spans="1:18" x14ac:dyDescent="0.3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 s="1">
        <v>80000000</v>
      </c>
      <c r="M4256" s="1">
        <v>68514844</v>
      </c>
      <c r="N4256" t="s">
        <v>23</v>
      </c>
      <c r="O4256">
        <v>91</v>
      </c>
      <c r="P4256">
        <f>VLOOKUP(D4256,CPI[],2,FALSE)</f>
        <v>184</v>
      </c>
      <c r="Q4256" s="5">
        <f>SUM(Movie[[#This Row],[gross]]*((VLOOKUP(2024,CPI[],2,FALSE))/Movie[[#This Row],[CPI numbers]]))</f>
        <v>116810361.75434782</v>
      </c>
      <c r="R4256" s="4">
        <f>IF(Movie[[#This Row],[budget]]=0,0,SUM((Movie[[#This Row],[gross]]-Movie[[#This Row],[budget]])/Movie[[#This Row],[budget]]))</f>
        <v>-0.14356445000000001</v>
      </c>
    </row>
    <row r="4257" spans="1:18" x14ac:dyDescent="0.3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 s="1">
        <v>70000000</v>
      </c>
      <c r="M4257" s="1">
        <v>123218424</v>
      </c>
      <c r="N4257" t="s">
        <v>31</v>
      </c>
      <c r="O4257">
        <v>125</v>
      </c>
      <c r="P4257">
        <f>VLOOKUP(D4257,CPI[],2,FALSE)</f>
        <v>184</v>
      </c>
      <c r="Q4257" s="5">
        <f>SUM(Movie[[#This Row],[gross]]*((VLOOKUP(2024,CPI[],2,FALSE))/Movie[[#This Row],[CPI numbers]]))</f>
        <v>210074019.61304346</v>
      </c>
      <c r="R4257" s="4">
        <f>IF(Movie[[#This Row],[budget]]=0,0,SUM((Movie[[#This Row],[gross]]-Movie[[#This Row],[budget]])/Movie[[#This Row],[budget]]))</f>
        <v>0.76026320000000003</v>
      </c>
    </row>
    <row r="4258" spans="1:18" x14ac:dyDescent="0.3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 s="1">
        <v>150000000</v>
      </c>
      <c r="M4258" s="1">
        <v>741847937</v>
      </c>
      <c r="N4258" t="s">
        <v>23</v>
      </c>
      <c r="O4258">
        <v>138</v>
      </c>
      <c r="P4258">
        <f>VLOOKUP(D4258,CPI[],2,FALSE)</f>
        <v>184</v>
      </c>
      <c r="Q4258" s="5">
        <f>SUM(Movie[[#This Row],[gross]]*((VLOOKUP(2024,CPI[],2,FALSE))/Movie[[#This Row],[CPI numbers]]))</f>
        <v>1264770096.9396739</v>
      </c>
      <c r="R4258" s="4">
        <f>IF(Movie[[#This Row],[budget]]=0,0,SUM((Movie[[#This Row],[gross]]-Movie[[#This Row],[budget]])/Movie[[#This Row],[budget]]))</f>
        <v>3.9456529133333333</v>
      </c>
    </row>
    <row r="4259" spans="1:18" x14ac:dyDescent="0.3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 s="1">
        <v>15000000</v>
      </c>
      <c r="M4259" s="1">
        <v>24152155</v>
      </c>
      <c r="N4259" t="s">
        <v>1786</v>
      </c>
      <c r="O4259">
        <v>115</v>
      </c>
      <c r="P4259">
        <f>VLOOKUP(D4259,CPI[],2,FALSE)</f>
        <v>184</v>
      </c>
      <c r="Q4259" s="5">
        <f>SUM(Movie[[#This Row],[gross]]*((VLOOKUP(2024,CPI[],2,FALSE))/Movie[[#This Row],[CPI numbers]]))</f>
        <v>41176799.040760867</v>
      </c>
      <c r="R4259" s="4">
        <f>IF(Movie[[#This Row],[budget]]=0,0,SUM((Movie[[#This Row],[gross]]-Movie[[#This Row],[budget]])/Movie[[#This Row],[budget]]))</f>
        <v>0.61014366666666664</v>
      </c>
    </row>
    <row r="4260" spans="1:18" x14ac:dyDescent="0.3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 s="1">
        <v>2800000</v>
      </c>
      <c r="M4260" s="1">
        <v>1162593</v>
      </c>
      <c r="N4260" t="s">
        <v>12590</v>
      </c>
      <c r="O4260">
        <v>132</v>
      </c>
      <c r="P4260">
        <f>VLOOKUP(D4260,CPI[],2,FALSE)</f>
        <v>184</v>
      </c>
      <c r="Q4260" s="5">
        <f>SUM(Movie[[#This Row],[gross]]*((VLOOKUP(2024,CPI[],2,FALSE))/Movie[[#This Row],[CPI numbers]]))</f>
        <v>1982094.696195652</v>
      </c>
      <c r="R4260" s="4">
        <f>IF(Movie[[#This Row],[budget]]=0,0,SUM((Movie[[#This Row],[gross]]-Movie[[#This Row],[budget]])/Movie[[#This Row],[budget]]))</f>
        <v>-0.58478821428571426</v>
      </c>
    </row>
    <row r="4261" spans="1:18" x14ac:dyDescent="0.3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 s="1">
        <v>94000000</v>
      </c>
      <c r="M4261" s="1">
        <v>940352645</v>
      </c>
      <c r="N4261" t="s">
        <v>10118</v>
      </c>
      <c r="O4261">
        <v>100</v>
      </c>
      <c r="P4261">
        <f>VLOOKUP(D4261,CPI[],2,FALSE)</f>
        <v>184</v>
      </c>
      <c r="Q4261" s="5">
        <f>SUM(Movie[[#This Row],[gross]]*((VLOOKUP(2024,CPI[],2,FALSE))/Movie[[#This Row],[CPI numbers]]))</f>
        <v>1603199047.4809783</v>
      </c>
      <c r="R4261" s="4">
        <f>IF(Movie[[#This Row],[budget]]=0,0,SUM((Movie[[#This Row],[gross]]-Movie[[#This Row],[budget]])/Movie[[#This Row],[budget]]))</f>
        <v>9.0037515425531911</v>
      </c>
    </row>
    <row r="4262" spans="1:18" x14ac:dyDescent="0.3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 s="1">
        <v>137000000</v>
      </c>
      <c r="M4262" s="1">
        <v>245285165</v>
      </c>
      <c r="N4262" t="s">
        <v>61</v>
      </c>
      <c r="O4262">
        <v>138</v>
      </c>
      <c r="P4262">
        <f>VLOOKUP(D4262,CPI[],2,FALSE)</f>
        <v>184</v>
      </c>
      <c r="Q4262" s="5">
        <f>SUM(Movie[[#This Row],[gross]]*((VLOOKUP(2024,CPI[],2,FALSE))/Movie[[#This Row],[CPI numbers]]))</f>
        <v>418184544.89402169</v>
      </c>
      <c r="R4262" s="4">
        <f>IF(Movie[[#This Row],[budget]]=0,0,SUM((Movie[[#This Row],[gross]]-Movie[[#This Row],[budget]])/Movie[[#This Row],[budget]]))</f>
        <v>0.79040266423357664</v>
      </c>
    </row>
    <row r="4263" spans="1:18" x14ac:dyDescent="0.3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 s="1">
        <v>35000000</v>
      </c>
      <c r="M4263" s="1">
        <v>131095990</v>
      </c>
      <c r="N4263" t="s">
        <v>44</v>
      </c>
      <c r="O4263">
        <v>109</v>
      </c>
      <c r="P4263">
        <f>VLOOKUP(D4263,CPI[],2,FALSE)</f>
        <v>184</v>
      </c>
      <c r="Q4263" s="5">
        <f>SUM(Movie[[#This Row],[gross]]*((VLOOKUP(2024,CPI[],2,FALSE))/Movie[[#This Row],[CPI numbers]]))</f>
        <v>223504413.38586956</v>
      </c>
      <c r="R4263" s="4">
        <f>IF(Movie[[#This Row],[budget]]=0,0,SUM((Movie[[#This Row],[gross]]-Movie[[#This Row],[budget]])/Movie[[#This Row],[budget]]))</f>
        <v>2.7455997142857145</v>
      </c>
    </row>
    <row r="4264" spans="1:18" x14ac:dyDescent="0.3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 s="1">
        <v>2000000</v>
      </c>
      <c r="M4264" s="1">
        <v>10128960</v>
      </c>
      <c r="N4264" t="s">
        <v>9439</v>
      </c>
      <c r="O4264">
        <v>100</v>
      </c>
      <c r="P4264">
        <f>VLOOKUP(D4264,CPI[],2,FALSE)</f>
        <v>184</v>
      </c>
      <c r="Q4264" s="5">
        <f>SUM(Movie[[#This Row],[gross]]*((VLOOKUP(2024,CPI[],2,FALSE))/Movie[[#This Row],[CPI numbers]]))</f>
        <v>17268775.826086957</v>
      </c>
      <c r="R4264" s="4">
        <f>IF(Movie[[#This Row],[budget]]=0,0,SUM((Movie[[#This Row],[gross]]-Movie[[#This Row],[budget]])/Movie[[#This Row],[budget]]))</f>
        <v>4.0644799999999996</v>
      </c>
    </row>
    <row r="4265" spans="1:18" x14ac:dyDescent="0.3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 s="1">
        <v>12600000</v>
      </c>
      <c r="M4265" s="1">
        <v>28650575</v>
      </c>
      <c r="N4265" t="s">
        <v>10082</v>
      </c>
      <c r="O4265">
        <v>84</v>
      </c>
      <c r="P4265">
        <f>VLOOKUP(D4265,CPI[],2,FALSE)</f>
        <v>184</v>
      </c>
      <c r="Q4265" s="5">
        <f>SUM(Movie[[#This Row],[gross]]*((VLOOKUP(2024,CPI[],2,FALSE))/Movie[[#This Row],[CPI numbers]]))</f>
        <v>48846116.182065211</v>
      </c>
      <c r="R4265" s="4">
        <f>IF(Movie[[#This Row],[budget]]=0,0,SUM((Movie[[#This Row],[gross]]-Movie[[#This Row],[budget]])/Movie[[#This Row],[budget]]))</f>
        <v>1.2738551587301588</v>
      </c>
    </row>
    <row r="4266" spans="1:18" x14ac:dyDescent="0.3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 s="1">
        <v>60000000</v>
      </c>
      <c r="M4266" s="1">
        <v>176070171</v>
      </c>
      <c r="N4266" t="s">
        <v>44</v>
      </c>
      <c r="O4266">
        <v>111</v>
      </c>
      <c r="P4266">
        <f>VLOOKUP(D4266,CPI[],2,FALSE)</f>
        <v>184</v>
      </c>
      <c r="Q4266" s="5">
        <f>SUM(Movie[[#This Row],[gross]]*((VLOOKUP(2024,CPI[],2,FALSE))/Movie[[#This Row],[CPI numbers]]))</f>
        <v>300180503.49293476</v>
      </c>
      <c r="R4266" s="4">
        <f>IF(Movie[[#This Row],[budget]]=0,0,SUM((Movie[[#This Row],[gross]]-Movie[[#This Row],[budget]])/Movie[[#This Row],[budget]]))</f>
        <v>1.9345028500000001</v>
      </c>
    </row>
    <row r="4267" spans="1:18" x14ac:dyDescent="0.3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 s="1">
        <v>200000000</v>
      </c>
      <c r="M4267" s="1">
        <v>433371112</v>
      </c>
      <c r="N4267" t="s">
        <v>12960</v>
      </c>
      <c r="O4267">
        <v>109</v>
      </c>
      <c r="P4267">
        <f>VLOOKUP(D4267,CPI[],2,FALSE)</f>
        <v>184</v>
      </c>
      <c r="Q4267" s="5">
        <f>SUM(Movie[[#This Row],[gross]]*((VLOOKUP(2024,CPI[],2,FALSE))/Movie[[#This Row],[CPI numbers]]))</f>
        <v>738850640.40434778</v>
      </c>
      <c r="R4267" s="4">
        <f>IF(Movie[[#This Row],[budget]]=0,0,SUM((Movie[[#This Row],[gross]]-Movie[[#This Row],[budget]])/Movie[[#This Row],[budget]]))</f>
        <v>1.1668555599999999</v>
      </c>
    </row>
    <row r="4268" spans="1:18" x14ac:dyDescent="0.3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 s="1">
        <v>100000000</v>
      </c>
      <c r="M4268" s="1">
        <v>121975011</v>
      </c>
      <c r="N4268" t="s">
        <v>61</v>
      </c>
      <c r="O4268">
        <v>113</v>
      </c>
      <c r="P4268">
        <f>VLOOKUP(D4268,CPI[],2,FALSE)</f>
        <v>184</v>
      </c>
      <c r="Q4268" s="5">
        <f>SUM(Movie[[#This Row],[gross]]*((VLOOKUP(2024,CPI[],2,FALSE))/Movie[[#This Row],[CPI numbers]]))</f>
        <v>207954135.60163042</v>
      </c>
      <c r="R4268" s="4">
        <f>IF(Movie[[#This Row],[budget]]=0,0,SUM((Movie[[#This Row],[gross]]-Movie[[#This Row],[budget]])/Movie[[#This Row],[budget]]))</f>
        <v>0.21975011</v>
      </c>
    </row>
    <row r="4269" spans="1:18" x14ac:dyDescent="0.3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 s="1">
        <v>8000000</v>
      </c>
      <c r="M4269" s="1">
        <v>58469210</v>
      </c>
      <c r="N4269" t="s">
        <v>12967</v>
      </c>
      <c r="O4269">
        <v>109</v>
      </c>
      <c r="P4269">
        <f>VLOOKUP(D4269,CPI[],2,FALSE)</f>
        <v>184</v>
      </c>
      <c r="Q4269" s="5">
        <f>SUM(Movie[[#This Row],[gross]]*((VLOOKUP(2024,CPI[],2,FALSE))/Movie[[#This Row],[CPI numbers]]))</f>
        <v>99683647.701086953</v>
      </c>
      <c r="R4269" s="4">
        <f>IF(Movie[[#This Row],[budget]]=0,0,SUM((Movie[[#This Row],[gross]]-Movie[[#This Row],[budget]])/Movie[[#This Row],[budget]]))</f>
        <v>6.3086512499999996</v>
      </c>
    </row>
    <row r="4270" spans="1:18" x14ac:dyDescent="0.3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 s="1">
        <v>150000000</v>
      </c>
      <c r="M4270" s="1">
        <v>427344325</v>
      </c>
      <c r="N4270" t="s">
        <v>23</v>
      </c>
      <c r="O4270">
        <v>129</v>
      </c>
      <c r="P4270">
        <f>VLOOKUP(D4270,CPI[],2,FALSE)</f>
        <v>184</v>
      </c>
      <c r="Q4270" s="5">
        <f>SUM(Movie[[#This Row],[gross]]*((VLOOKUP(2024,CPI[],2,FALSE))/Movie[[#This Row],[CPI numbers]]))</f>
        <v>728575623.65489125</v>
      </c>
      <c r="R4270" s="4">
        <f>IF(Movie[[#This Row],[budget]]=0,0,SUM((Movie[[#This Row],[gross]]-Movie[[#This Row],[budget]])/Movie[[#This Row],[budget]]))</f>
        <v>1.8489621666666667</v>
      </c>
    </row>
    <row r="4271" spans="1:18" x14ac:dyDescent="0.3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 s="1">
        <v>78000000</v>
      </c>
      <c r="M4271" s="1">
        <v>179179718</v>
      </c>
      <c r="N4271" t="s">
        <v>12971</v>
      </c>
      <c r="O4271">
        <v>103</v>
      </c>
      <c r="P4271">
        <f>VLOOKUP(D4271,CPI[],2,FALSE)</f>
        <v>184</v>
      </c>
      <c r="Q4271" s="5">
        <f>SUM(Movie[[#This Row],[gross]]*((VLOOKUP(2024,CPI[],2,FALSE))/Movie[[#This Row],[CPI numbers]]))</f>
        <v>305481943.13369566</v>
      </c>
      <c r="R4271" s="4">
        <f>IF(Movie[[#This Row],[budget]]=0,0,SUM((Movie[[#This Row],[gross]]-Movie[[#This Row],[budget]])/Movie[[#This Row],[budget]]))</f>
        <v>1.2971758717948718</v>
      </c>
    </row>
    <row r="4272" spans="1:18" x14ac:dyDescent="0.3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 s="1">
        <v>150000000</v>
      </c>
      <c r="M4272" s="1">
        <v>211622535</v>
      </c>
      <c r="N4272" t="s">
        <v>180</v>
      </c>
      <c r="O4272">
        <v>138</v>
      </c>
      <c r="P4272">
        <f>VLOOKUP(D4272,CPI[],2,FALSE)</f>
        <v>184</v>
      </c>
      <c r="Q4272" s="5">
        <f>SUM(Movie[[#This Row],[gross]]*((VLOOKUP(2024,CPI[],2,FALSE))/Movie[[#This Row],[CPI numbers]]))</f>
        <v>360793419.72554344</v>
      </c>
      <c r="R4272" s="4">
        <f>IF(Movie[[#This Row],[budget]]=0,0,SUM((Movie[[#This Row],[gross]]-Movie[[#This Row],[budget]])/Movie[[#This Row],[budget]]))</f>
        <v>0.41081689999999998</v>
      </c>
    </row>
    <row r="4273" spans="1:18" x14ac:dyDescent="0.3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 s="1">
        <v>60000000</v>
      </c>
      <c r="M4273" s="1">
        <v>38364277</v>
      </c>
      <c r="N4273" t="s">
        <v>11855</v>
      </c>
      <c r="O4273">
        <v>137</v>
      </c>
      <c r="P4273">
        <f>VLOOKUP(D4273,CPI[],2,FALSE)</f>
        <v>184</v>
      </c>
      <c r="Q4273" s="5">
        <f>SUM(Movie[[#This Row],[gross]]*((VLOOKUP(2024,CPI[],2,FALSE))/Movie[[#This Row],[CPI numbers]]))</f>
        <v>65406922.254891299</v>
      </c>
      <c r="R4273" s="4">
        <f>IF(Movie[[#This Row],[budget]]=0,0,SUM((Movie[[#This Row],[gross]]-Movie[[#This Row],[budget]])/Movie[[#This Row],[budget]]))</f>
        <v>-0.36059538333333335</v>
      </c>
    </row>
    <row r="4274" spans="1:18" x14ac:dyDescent="0.3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 s="1">
        <v>6000000</v>
      </c>
      <c r="M4274" s="1">
        <v>4988181</v>
      </c>
      <c r="N4274" t="s">
        <v>12980</v>
      </c>
      <c r="O4274">
        <v>99</v>
      </c>
      <c r="P4274">
        <f>VLOOKUP(D4274,CPI[],2,FALSE)</f>
        <v>184</v>
      </c>
      <c r="Q4274" s="5">
        <f>SUM(Movie[[#This Row],[gross]]*((VLOOKUP(2024,CPI[],2,FALSE))/Movie[[#This Row],[CPI numbers]]))</f>
        <v>8504306.4114130437</v>
      </c>
      <c r="R4274" s="4">
        <f>IF(Movie[[#This Row],[budget]]=0,0,SUM((Movie[[#This Row],[gross]]-Movie[[#This Row],[budget]])/Movie[[#This Row],[budget]]))</f>
        <v>-0.16863649999999999</v>
      </c>
    </row>
    <row r="4275" spans="1:18" x14ac:dyDescent="0.3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 s="1">
        <v>9500000</v>
      </c>
      <c r="M4275" s="1">
        <v>107363905</v>
      </c>
      <c r="N4275" t="s">
        <v>2026</v>
      </c>
      <c r="O4275">
        <v>98</v>
      </c>
      <c r="P4275">
        <f>VLOOKUP(D4275,CPI[],2,FALSE)</f>
        <v>184</v>
      </c>
      <c r="Q4275" s="5">
        <f>SUM(Movie[[#This Row],[gross]]*((VLOOKUP(2024,CPI[],2,FALSE))/Movie[[#This Row],[CPI numbers]]))</f>
        <v>183043788.03532606</v>
      </c>
      <c r="R4275" s="4">
        <f>IF(Movie[[#This Row],[budget]]=0,0,SUM((Movie[[#This Row],[gross]]-Movie[[#This Row],[budget]])/Movie[[#This Row],[budget]]))</f>
        <v>10.301463684210526</v>
      </c>
    </row>
    <row r="4276" spans="1:18" x14ac:dyDescent="0.3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 s="1">
        <v>80000000</v>
      </c>
      <c r="M4276" s="1">
        <v>207725639</v>
      </c>
      <c r="N4276" t="s">
        <v>31</v>
      </c>
      <c r="O4276">
        <v>117</v>
      </c>
      <c r="P4276">
        <f>VLOOKUP(D4276,CPI[],2,FALSE)</f>
        <v>184</v>
      </c>
      <c r="Q4276" s="5">
        <f>SUM(Movie[[#This Row],[gross]]*((VLOOKUP(2024,CPI[],2,FALSE))/Movie[[#This Row],[CPI numbers]]))</f>
        <v>354149635.62119561</v>
      </c>
      <c r="R4276" s="4">
        <f>IF(Movie[[#This Row],[budget]]=0,0,SUM((Movie[[#This Row],[gross]]-Movie[[#This Row],[budget]])/Movie[[#This Row],[budget]]))</f>
        <v>1.5965704875</v>
      </c>
    </row>
    <row r="4277" spans="1:18" x14ac:dyDescent="0.3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 s="1">
        <v>140000000</v>
      </c>
      <c r="M4277" s="1">
        <v>454627263</v>
      </c>
      <c r="N4277" t="s">
        <v>23</v>
      </c>
      <c r="O4277">
        <v>154</v>
      </c>
      <c r="P4277">
        <f>VLOOKUP(D4277,CPI[],2,FALSE)</f>
        <v>184</v>
      </c>
      <c r="Q4277" s="5">
        <f>SUM(Movie[[#This Row],[gross]]*((VLOOKUP(2024,CPI[],2,FALSE))/Movie[[#This Row],[CPI numbers]]))</f>
        <v>775090067.4081521</v>
      </c>
      <c r="R4277" s="4">
        <f>IF(Movie[[#This Row],[budget]]=0,0,SUM((Movie[[#This Row],[gross]]-Movie[[#This Row],[budget]])/Movie[[#This Row],[budget]]))</f>
        <v>2.2473375928571429</v>
      </c>
    </row>
    <row r="4278" spans="1:18" x14ac:dyDescent="0.3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 s="1">
        <v>20000000</v>
      </c>
      <c r="M4278" s="1">
        <v>71406573</v>
      </c>
      <c r="N4278" t="s">
        <v>1724</v>
      </c>
      <c r="O4278">
        <v>117</v>
      </c>
      <c r="P4278">
        <f>VLOOKUP(D4278,CPI[],2,FALSE)</f>
        <v>184</v>
      </c>
      <c r="Q4278" s="5">
        <f>SUM(Movie[[#This Row],[gross]]*((VLOOKUP(2024,CPI[],2,FALSE))/Movie[[#This Row],[CPI numbers]]))</f>
        <v>121740445.38097826</v>
      </c>
      <c r="R4278" s="4">
        <f>IF(Movie[[#This Row],[budget]]=0,0,SUM((Movie[[#This Row],[gross]]-Movie[[#This Row],[budget]])/Movie[[#This Row],[budget]]))</f>
        <v>2.57032865</v>
      </c>
    </row>
    <row r="4279" spans="1:18" x14ac:dyDescent="0.3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 s="1">
        <v>80000000</v>
      </c>
      <c r="M4279" s="1">
        <v>43935763</v>
      </c>
      <c r="N4279" t="s">
        <v>44</v>
      </c>
      <c r="O4279">
        <v>116</v>
      </c>
      <c r="P4279">
        <f>VLOOKUP(D4279,CPI[],2,FALSE)</f>
        <v>184</v>
      </c>
      <c r="Q4279" s="5">
        <f>SUM(Movie[[#This Row],[gross]]*((VLOOKUP(2024,CPI[],2,FALSE))/Movie[[#This Row],[CPI numbers]]))</f>
        <v>74905700.288586959</v>
      </c>
      <c r="R4279" s="4">
        <f>IF(Movie[[#This Row],[budget]]=0,0,SUM((Movie[[#This Row],[gross]]-Movie[[#This Row],[budget]])/Movie[[#This Row],[budget]]))</f>
        <v>-0.45080296250000002</v>
      </c>
    </row>
    <row r="4280" spans="1:18" x14ac:dyDescent="0.3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 s="1">
        <v>110000000</v>
      </c>
      <c r="M4280" s="1">
        <v>407711549</v>
      </c>
      <c r="N4280" t="s">
        <v>180</v>
      </c>
      <c r="O4280">
        <v>134</v>
      </c>
      <c r="P4280">
        <f>VLOOKUP(D4280,CPI[],2,FALSE)</f>
        <v>184</v>
      </c>
      <c r="Q4280" s="5">
        <f>SUM(Movie[[#This Row],[gross]]*((VLOOKUP(2024,CPI[],2,FALSE))/Movie[[#This Row],[CPI numbers]]))</f>
        <v>695103874.57228255</v>
      </c>
      <c r="R4280" s="4">
        <f>IF(Movie[[#This Row],[budget]]=0,0,SUM((Movie[[#This Row],[gross]]-Movie[[#This Row],[budget]])/Movie[[#This Row],[budget]]))</f>
        <v>2.7064686272727272</v>
      </c>
    </row>
    <row r="4281" spans="1:18" x14ac:dyDescent="0.3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 s="1">
        <v>85000000</v>
      </c>
      <c r="M4281" s="1">
        <v>80981914</v>
      </c>
      <c r="N4281" t="s">
        <v>31</v>
      </c>
      <c r="O4281">
        <v>104</v>
      </c>
      <c r="P4281">
        <f>VLOOKUP(D4281,CPI[],2,FALSE)</f>
        <v>184</v>
      </c>
      <c r="Q4281" s="5">
        <f>SUM(Movie[[#This Row],[gross]]*((VLOOKUP(2024,CPI[],2,FALSE))/Movie[[#This Row],[CPI numbers]]))</f>
        <v>138065360.98804346</v>
      </c>
      <c r="R4281" s="4">
        <f>IF(Movie[[#This Row],[budget]]=0,0,SUM((Movie[[#This Row],[gross]]-Movie[[#This Row],[budget]])/Movie[[#This Row],[budget]]))</f>
        <v>-4.7271599999999997E-2</v>
      </c>
    </row>
    <row r="4282" spans="1:18" x14ac:dyDescent="0.3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 s="1">
        <v>7000000</v>
      </c>
      <c r="M4282" s="1">
        <v>16829545</v>
      </c>
      <c r="N4282" t="s">
        <v>13004</v>
      </c>
      <c r="O4282">
        <v>89</v>
      </c>
      <c r="P4282">
        <f>VLOOKUP(D4282,CPI[],2,FALSE)</f>
        <v>184</v>
      </c>
      <c r="Q4282" s="5">
        <f>SUM(Movie[[#This Row],[gross]]*((VLOOKUP(2024,CPI[],2,FALSE))/Movie[[#This Row],[CPI numbers]]))</f>
        <v>28692544.926630434</v>
      </c>
      <c r="R4282" s="4">
        <f>IF(Movie[[#This Row],[budget]]=0,0,SUM((Movie[[#This Row],[gross]]-Movie[[#This Row],[budget]])/Movie[[#This Row],[budget]]))</f>
        <v>1.4042207142857144</v>
      </c>
    </row>
    <row r="4283" spans="1:18" x14ac:dyDescent="0.3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 s="1">
        <v>28000000</v>
      </c>
      <c r="M4283" s="1">
        <v>90259536</v>
      </c>
      <c r="N4283" t="s">
        <v>31</v>
      </c>
      <c r="O4283">
        <v>90</v>
      </c>
      <c r="P4283">
        <f>VLOOKUP(D4283,CPI[],2,FALSE)</f>
        <v>184</v>
      </c>
      <c r="Q4283" s="5">
        <f>SUM(Movie[[#This Row],[gross]]*((VLOOKUP(2024,CPI[],2,FALSE))/Movie[[#This Row],[CPI numbers]]))</f>
        <v>153882698.06086954</v>
      </c>
      <c r="R4283" s="4">
        <f>IF(Movie[[#This Row],[budget]]=0,0,SUM((Movie[[#This Row],[gross]]-Movie[[#This Row],[budget]])/Movie[[#This Row],[budget]]))</f>
        <v>2.2235548571428572</v>
      </c>
    </row>
    <row r="4284" spans="1:18" x14ac:dyDescent="0.3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 s="1">
        <v>29000000</v>
      </c>
      <c r="M4284" s="1">
        <v>98769390</v>
      </c>
      <c r="N4284" t="s">
        <v>31</v>
      </c>
      <c r="O4284">
        <v>102</v>
      </c>
      <c r="P4284">
        <f>VLOOKUP(D4284,CPI[],2,FALSE)</f>
        <v>184</v>
      </c>
      <c r="Q4284" s="5">
        <f>SUM(Movie[[#This Row],[gross]]*((VLOOKUP(2024,CPI[],2,FALSE))/Movie[[#This Row],[CPI numbers]]))</f>
        <v>168391074.14673913</v>
      </c>
      <c r="R4284" s="4">
        <f>IF(Movie[[#This Row],[budget]]=0,0,SUM((Movie[[#This Row],[gross]]-Movie[[#This Row],[budget]])/Movie[[#This Row],[budget]]))</f>
        <v>2.4058410344827585</v>
      </c>
    </row>
    <row r="4285" spans="1:18" x14ac:dyDescent="0.3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 s="1">
        <v>22441497</v>
      </c>
      <c r="N4285" t="s">
        <v>11605</v>
      </c>
      <c r="O4285">
        <v>102</v>
      </c>
      <c r="P4285">
        <f>VLOOKUP(D4285,CPI[],2,FALSE)</f>
        <v>184</v>
      </c>
      <c r="Q4285" s="5">
        <f>SUM(Movie[[#This Row],[gross]]*((VLOOKUP(2024,CPI[],2,FALSE))/Movie[[#This Row],[CPI numbers]]))</f>
        <v>38260313.091847822</v>
      </c>
      <c r="R4285" s="4">
        <f>IF(Movie[[#This Row],[budget]]=0,0,SUM((Movie[[#This Row],[gross]]-Movie[[#This Row],[budget]])/Movie[[#This Row],[budget]]))</f>
        <v>0</v>
      </c>
    </row>
    <row r="4286" spans="1:18" x14ac:dyDescent="0.3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 s="1">
        <v>79000000</v>
      </c>
      <c r="M4286" s="1">
        <v>173013509</v>
      </c>
      <c r="N4286" t="s">
        <v>3744</v>
      </c>
      <c r="O4286">
        <v>154</v>
      </c>
      <c r="P4286">
        <f>VLOOKUP(D4286,CPI[],2,FALSE)</f>
        <v>184</v>
      </c>
      <c r="Q4286" s="5">
        <f>SUM(Movie[[#This Row],[gross]]*((VLOOKUP(2024,CPI[],2,FALSE))/Movie[[#This Row],[CPI numbers]]))</f>
        <v>294969227.0288043</v>
      </c>
      <c r="R4286" s="4">
        <f>IF(Movie[[#This Row],[budget]]=0,0,SUM((Movie[[#This Row],[gross]]-Movie[[#This Row],[budget]])/Movie[[#This Row],[budget]]))</f>
        <v>1.190044417721519</v>
      </c>
    </row>
    <row r="4287" spans="1:18" x14ac:dyDescent="0.3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 s="1">
        <v>40000000</v>
      </c>
      <c r="M4287" s="1">
        <v>190538630</v>
      </c>
      <c r="N4287" t="s">
        <v>180</v>
      </c>
      <c r="O4287">
        <v>98</v>
      </c>
      <c r="P4287">
        <f>VLOOKUP(D4287,CPI[],2,FALSE)</f>
        <v>184</v>
      </c>
      <c r="Q4287" s="5">
        <f>SUM(Movie[[#This Row],[gross]]*((VLOOKUP(2024,CPI[],2,FALSE))/Movie[[#This Row],[CPI numbers]]))</f>
        <v>324847653.42934781</v>
      </c>
      <c r="R4287" s="4">
        <f>IF(Movie[[#This Row],[budget]]=0,0,SUM((Movie[[#This Row],[gross]]-Movie[[#This Row],[budget]])/Movie[[#This Row],[budget]]))</f>
        <v>3.7634657499999999</v>
      </c>
    </row>
    <row r="4288" spans="1:18" x14ac:dyDescent="0.3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 s="1">
        <v>12000000</v>
      </c>
      <c r="M4288" s="1">
        <v>23726793</v>
      </c>
      <c r="N4288" t="s">
        <v>10875</v>
      </c>
      <c r="O4288">
        <v>119</v>
      </c>
      <c r="P4288">
        <f>VLOOKUP(D4288,CPI[],2,FALSE)</f>
        <v>184</v>
      </c>
      <c r="Q4288" s="5">
        <f>SUM(Movie[[#This Row],[gross]]*((VLOOKUP(2024,CPI[],2,FALSE))/Movie[[#This Row],[CPI numbers]]))</f>
        <v>40451603.065760866</v>
      </c>
      <c r="R4288" s="4">
        <f>IF(Movie[[#This Row],[budget]]=0,0,SUM((Movie[[#This Row],[gross]]-Movie[[#This Row],[budget]])/Movie[[#This Row],[budget]]))</f>
        <v>0.97723274999999998</v>
      </c>
    </row>
    <row r="4289" spans="1:18" x14ac:dyDescent="0.3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 s="1">
        <v>30000000</v>
      </c>
      <c r="M4289" s="1">
        <v>48260279</v>
      </c>
      <c r="N4289" t="s">
        <v>2026</v>
      </c>
      <c r="O4289">
        <v>109</v>
      </c>
      <c r="P4289">
        <f>VLOOKUP(D4289,CPI[],2,FALSE)</f>
        <v>184</v>
      </c>
      <c r="Q4289" s="5">
        <f>SUM(Movie[[#This Row],[gross]]*((VLOOKUP(2024,CPI[],2,FALSE))/Movie[[#This Row],[CPI numbers]]))</f>
        <v>82278530.012499988</v>
      </c>
      <c r="R4289" s="4">
        <f>IF(Movie[[#This Row],[budget]]=0,0,SUM((Movie[[#This Row],[gross]]-Movie[[#This Row],[budget]])/Movie[[#This Row],[budget]]))</f>
        <v>0.60867596666666668</v>
      </c>
    </row>
    <row r="4290" spans="1:18" x14ac:dyDescent="0.3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 s="1">
        <v>48000000</v>
      </c>
      <c r="M4290" s="1">
        <v>220673217</v>
      </c>
      <c r="N4290" t="s">
        <v>8987</v>
      </c>
      <c r="O4290">
        <v>84</v>
      </c>
      <c r="P4290">
        <f>VLOOKUP(D4290,CPI[],2,FALSE)</f>
        <v>184</v>
      </c>
      <c r="Q4290" s="5">
        <f>SUM(Movie[[#This Row],[gross]]*((VLOOKUP(2024,CPI[],2,FALSE))/Movie[[#This Row],[CPI numbers]]))</f>
        <v>376223848.76576084</v>
      </c>
      <c r="R4290" s="4">
        <f>IF(Movie[[#This Row],[budget]]=0,0,SUM((Movie[[#This Row],[gross]]-Movie[[#This Row],[budget]])/Movie[[#This Row],[budget]]))</f>
        <v>3.5973586874999999</v>
      </c>
    </row>
    <row r="4291" spans="1:18" x14ac:dyDescent="0.3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 s="1">
        <v>50000000</v>
      </c>
      <c r="M4291" s="1">
        <v>177502387</v>
      </c>
      <c r="N4291" t="s">
        <v>13022</v>
      </c>
      <c r="O4291">
        <v>116</v>
      </c>
      <c r="P4291">
        <f>VLOOKUP(D4291,CPI[],2,FALSE)</f>
        <v>184</v>
      </c>
      <c r="Q4291" s="5">
        <f>SUM(Movie[[#This Row],[gross]]*((VLOOKUP(2024,CPI[],2,FALSE))/Movie[[#This Row],[CPI numbers]]))</f>
        <v>302622276.09728259</v>
      </c>
      <c r="R4291" s="4">
        <f>IF(Movie[[#This Row],[budget]]=0,0,SUM((Movie[[#This Row],[gross]]-Movie[[#This Row],[budget]])/Movie[[#This Row],[budget]]))</f>
        <v>2.5500477400000001</v>
      </c>
    </row>
    <row r="4292" spans="1:18" x14ac:dyDescent="0.3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 s="1">
        <v>78000000</v>
      </c>
      <c r="M4292" s="1">
        <v>179265204</v>
      </c>
      <c r="N4292" t="s">
        <v>13025</v>
      </c>
      <c r="O4292">
        <v>110</v>
      </c>
      <c r="P4292">
        <f>VLOOKUP(D4292,CPI[],2,FALSE)</f>
        <v>184</v>
      </c>
      <c r="Q4292" s="5">
        <f>SUM(Movie[[#This Row],[gross]]*((VLOOKUP(2024,CPI[],2,FALSE))/Movie[[#This Row],[CPI numbers]]))</f>
        <v>305627687.47173911</v>
      </c>
      <c r="R4292" s="4">
        <f>IF(Movie[[#This Row],[budget]]=0,0,SUM((Movie[[#This Row],[gross]]-Movie[[#This Row],[budget]])/Movie[[#This Row],[budget]]))</f>
        <v>1.2982718461538461</v>
      </c>
    </row>
    <row r="4293" spans="1:18" x14ac:dyDescent="0.3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 s="1">
        <v>25000000</v>
      </c>
      <c r="M4293" s="1">
        <v>50732139</v>
      </c>
      <c r="N4293" t="s">
        <v>23</v>
      </c>
      <c r="O4293">
        <v>105</v>
      </c>
      <c r="P4293">
        <f>VLOOKUP(D4293,CPI[],2,FALSE)</f>
        <v>184</v>
      </c>
      <c r="Q4293" s="5">
        <f>SUM(Movie[[#This Row],[gross]]*((VLOOKUP(2024,CPI[],2,FALSE))/Movie[[#This Row],[CPI numbers]]))</f>
        <v>86492782.632065207</v>
      </c>
      <c r="R4293" s="4">
        <f>IF(Movie[[#This Row],[budget]]=0,0,SUM((Movie[[#This Row],[gross]]-Movie[[#This Row],[budget]])/Movie[[#This Row],[budget]]))</f>
        <v>1.0292855599999999</v>
      </c>
    </row>
    <row r="4294" spans="1:18" x14ac:dyDescent="0.3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 s="1">
        <v>130000000</v>
      </c>
      <c r="M4294" s="1">
        <v>273339556</v>
      </c>
      <c r="N4294" t="s">
        <v>31</v>
      </c>
      <c r="O4294">
        <v>147</v>
      </c>
      <c r="P4294">
        <f>VLOOKUP(D4294,CPI[],2,FALSE)</f>
        <v>184</v>
      </c>
      <c r="Q4294" s="5">
        <f>SUM(Movie[[#This Row],[gross]]*((VLOOKUP(2024,CPI[],2,FALSE))/Movie[[#This Row],[CPI numbers]]))</f>
        <v>466014232.15869564</v>
      </c>
      <c r="R4294" s="4">
        <f>IF(Movie[[#This Row],[budget]]=0,0,SUM((Movie[[#This Row],[gross]]-Movie[[#This Row],[budget]])/Movie[[#This Row],[budget]]))</f>
        <v>1.1026119692307692</v>
      </c>
    </row>
    <row r="4295" spans="1:18" x14ac:dyDescent="0.3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 s="1">
        <v>22000000</v>
      </c>
      <c r="M4295" s="1">
        <v>68296293</v>
      </c>
      <c r="N4295" t="s">
        <v>2092</v>
      </c>
      <c r="O4295">
        <v>139</v>
      </c>
      <c r="P4295">
        <f>VLOOKUP(D4295,CPI[],2,FALSE)</f>
        <v>184</v>
      </c>
      <c r="Q4295" s="5">
        <f>SUM(Movie[[#This Row],[gross]]*((VLOOKUP(2024,CPI[],2,FALSE))/Movie[[#This Row],[CPI numbers]]))</f>
        <v>116437756.0548913</v>
      </c>
      <c r="R4295" s="4">
        <f>IF(Movie[[#This Row],[budget]]=0,0,SUM((Movie[[#This Row],[gross]]-Movie[[#This Row],[budget]])/Movie[[#This Row],[budget]]))</f>
        <v>2.1043769545454545</v>
      </c>
    </row>
    <row r="4296" spans="1:18" x14ac:dyDescent="0.3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 s="1">
        <v>65000000</v>
      </c>
      <c r="M4296" s="1">
        <v>141337989</v>
      </c>
      <c r="N4296" t="s">
        <v>11855</v>
      </c>
      <c r="O4296">
        <v>117</v>
      </c>
      <c r="P4296">
        <f>VLOOKUP(D4296,CPI[],2,FALSE)</f>
        <v>184</v>
      </c>
      <c r="Q4296" s="5">
        <f>SUM(Movie[[#This Row],[gross]]*((VLOOKUP(2024,CPI[],2,FALSE))/Movie[[#This Row],[CPI numbers]]))</f>
        <v>240965908.42010868</v>
      </c>
      <c r="R4296" s="4">
        <f>IF(Movie[[#This Row],[budget]]=0,0,SUM((Movie[[#This Row],[gross]]-Movie[[#This Row],[budget]])/Movie[[#This Row],[budget]]))</f>
        <v>1.1744306</v>
      </c>
    </row>
    <row r="4297" spans="1:18" x14ac:dyDescent="0.3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 s="1">
        <v>30000000</v>
      </c>
      <c r="M4297" s="1">
        <v>116632628</v>
      </c>
      <c r="N4297" t="s">
        <v>2026</v>
      </c>
      <c r="O4297">
        <v>97</v>
      </c>
      <c r="P4297">
        <f>VLOOKUP(D4297,CPI[],2,FALSE)</f>
        <v>184</v>
      </c>
      <c r="Q4297" s="5">
        <f>SUM(Movie[[#This Row],[gross]]*((VLOOKUP(2024,CPI[],2,FALSE))/Movie[[#This Row],[CPI numbers]]))</f>
        <v>198845953.28043476</v>
      </c>
      <c r="R4297" s="4">
        <f>IF(Movie[[#This Row],[budget]]=0,0,SUM((Movie[[#This Row],[gross]]-Movie[[#This Row],[budget]])/Movie[[#This Row],[budget]]))</f>
        <v>2.8877542666666667</v>
      </c>
    </row>
    <row r="4298" spans="1:18" x14ac:dyDescent="0.3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 s="1">
        <v>81000000</v>
      </c>
      <c r="M4298" s="1">
        <v>484592874</v>
      </c>
      <c r="N4298" t="s">
        <v>11036</v>
      </c>
      <c r="O4298">
        <v>101</v>
      </c>
      <c r="P4298">
        <f>VLOOKUP(D4298,CPI[],2,FALSE)</f>
        <v>184</v>
      </c>
      <c r="Q4298" s="5">
        <f>SUM(Movie[[#This Row],[gross]]*((VLOOKUP(2024,CPI[],2,FALSE))/Movie[[#This Row],[CPI numbers]]))</f>
        <v>826178177.03152168</v>
      </c>
      <c r="R4298" s="4">
        <f>IF(Movie[[#This Row],[budget]]=0,0,SUM((Movie[[#This Row],[gross]]-Movie[[#This Row],[budget]])/Movie[[#This Row],[budget]]))</f>
        <v>4.982628074074074</v>
      </c>
    </row>
    <row r="4299" spans="1:18" x14ac:dyDescent="0.3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 s="1">
        <v>10000000</v>
      </c>
      <c r="M4299" s="1">
        <v>16689283</v>
      </c>
      <c r="N4299" t="s">
        <v>10414</v>
      </c>
      <c r="O4299">
        <v>178</v>
      </c>
      <c r="P4299">
        <f>VLOOKUP(D4299,CPI[],2,FALSE)</f>
        <v>184</v>
      </c>
      <c r="Q4299" s="5">
        <f>SUM(Movie[[#This Row],[gross]]*((VLOOKUP(2024,CPI[],2,FALSE))/Movie[[#This Row],[CPI numbers]]))</f>
        <v>28453413.462499999</v>
      </c>
      <c r="R4299" s="4">
        <f>IF(Movie[[#This Row],[budget]]=0,0,SUM((Movie[[#This Row],[gross]]-Movie[[#This Row],[budget]])/Movie[[#This Row],[budget]]))</f>
        <v>0.66892830000000003</v>
      </c>
    </row>
    <row r="4300" spans="1:18" x14ac:dyDescent="0.3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 s="1">
        <v>33000000</v>
      </c>
      <c r="M4300" s="1">
        <v>223853736</v>
      </c>
      <c r="N4300" t="s">
        <v>2026</v>
      </c>
      <c r="O4300">
        <v>97</v>
      </c>
      <c r="P4300">
        <f>VLOOKUP(D4300,CPI[],2,FALSE)</f>
        <v>184</v>
      </c>
      <c r="Q4300" s="5">
        <f>SUM(Movie[[#This Row],[gross]]*((VLOOKUP(2024,CPI[],2,FALSE))/Movie[[#This Row],[CPI numbers]]))</f>
        <v>381646287.95217389</v>
      </c>
      <c r="R4300" s="4">
        <f>IF(Movie[[#This Row],[budget]]=0,0,SUM((Movie[[#This Row],[gross]]-Movie[[#This Row],[budget]])/Movie[[#This Row],[budget]]))</f>
        <v>5.7834465454545452</v>
      </c>
    </row>
    <row r="4301" spans="1:18" x14ac:dyDescent="0.3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 s="1">
        <v>20000000</v>
      </c>
      <c r="M4301" s="1">
        <v>160846332</v>
      </c>
      <c r="N4301" t="s">
        <v>13047</v>
      </c>
      <c r="O4301">
        <v>97</v>
      </c>
      <c r="P4301">
        <f>VLOOKUP(D4301,CPI[],2,FALSE)</f>
        <v>184</v>
      </c>
      <c r="Q4301" s="5">
        <f>SUM(Movie[[#This Row],[gross]]*((VLOOKUP(2024,CPI[],2,FALSE))/Movie[[#This Row],[CPI numbers]]))</f>
        <v>274225512.76304346</v>
      </c>
      <c r="R4301" s="4">
        <f>IF(Movie[[#This Row],[budget]]=0,0,SUM((Movie[[#This Row],[gross]]-Movie[[#This Row],[budget]])/Movie[[#This Row],[budget]]))</f>
        <v>7.0423166000000004</v>
      </c>
    </row>
    <row r="4302" spans="1:18" x14ac:dyDescent="0.3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 s="1">
        <v>120000000</v>
      </c>
      <c r="M4302" s="1">
        <v>259175788</v>
      </c>
      <c r="N4302" t="s">
        <v>31</v>
      </c>
      <c r="O4302">
        <v>106</v>
      </c>
      <c r="P4302">
        <f>VLOOKUP(D4302,CPI[],2,FALSE)</f>
        <v>184</v>
      </c>
      <c r="Q4302" s="5">
        <f>SUM(Movie[[#This Row],[gross]]*((VLOOKUP(2024,CPI[],2,FALSE))/Movie[[#This Row],[CPI numbers]]))</f>
        <v>441866547.2586956</v>
      </c>
      <c r="R4302" s="4">
        <f>IF(Movie[[#This Row],[budget]]=0,0,SUM((Movie[[#This Row],[gross]]-Movie[[#This Row],[budget]])/Movie[[#This Row],[budget]]))</f>
        <v>1.1597982333333334</v>
      </c>
    </row>
    <row r="4303" spans="1:18" x14ac:dyDescent="0.3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 s="1">
        <v>45000000</v>
      </c>
      <c r="M4303" s="1">
        <v>124914842</v>
      </c>
      <c r="N4303" t="s">
        <v>118</v>
      </c>
      <c r="O4303">
        <v>95</v>
      </c>
      <c r="P4303">
        <f>VLOOKUP(D4303,CPI[],2,FALSE)</f>
        <v>184</v>
      </c>
      <c r="Q4303" s="5">
        <f>SUM(Movie[[#This Row],[gross]]*((VLOOKUP(2024,CPI[],2,FALSE))/Movie[[#This Row],[CPI numbers]]))</f>
        <v>212966227.90978259</v>
      </c>
      <c r="R4303" s="4">
        <f>IF(Movie[[#This Row],[budget]]=0,0,SUM((Movie[[#This Row],[gross]]-Movie[[#This Row],[budget]])/Movie[[#This Row],[budget]]))</f>
        <v>1.7758853777777779</v>
      </c>
    </row>
    <row r="4304" spans="1:18" x14ac:dyDescent="0.3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 s="1">
        <v>17000000</v>
      </c>
      <c r="M4304" s="1">
        <v>23769505</v>
      </c>
      <c r="N4304" t="s">
        <v>44</v>
      </c>
      <c r="O4304">
        <v>98</v>
      </c>
      <c r="P4304">
        <f>VLOOKUP(D4304,CPI[],2,FALSE)</f>
        <v>184</v>
      </c>
      <c r="Q4304" s="5">
        <f>SUM(Movie[[#This Row],[gross]]*((VLOOKUP(2024,CPI[],2,FALSE))/Movie[[#This Row],[CPI numbers]]))</f>
        <v>40524422.383152172</v>
      </c>
      <c r="R4304" s="4">
        <f>IF(Movie[[#This Row],[budget]]=0,0,SUM((Movie[[#This Row],[gross]]-Movie[[#This Row],[budget]])/Movie[[#This Row],[budget]]))</f>
        <v>0.39820617647058826</v>
      </c>
    </row>
    <row r="4305" spans="1:18" x14ac:dyDescent="0.3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 s="1">
        <v>75000000</v>
      </c>
      <c r="M4305" s="1">
        <v>195745823</v>
      </c>
      <c r="N4305" t="s">
        <v>11855</v>
      </c>
      <c r="O4305">
        <v>106</v>
      </c>
      <c r="P4305">
        <f>VLOOKUP(D4305,CPI[],2,FALSE)</f>
        <v>184</v>
      </c>
      <c r="Q4305" s="5">
        <f>SUM(Movie[[#This Row],[gross]]*((VLOOKUP(2024,CPI[],2,FALSE))/Movie[[#This Row],[CPI numbers]]))</f>
        <v>333725351.49510866</v>
      </c>
      <c r="R4305" s="4">
        <f>IF(Movie[[#This Row],[budget]]=0,0,SUM((Movie[[#This Row],[gross]]-Movie[[#This Row],[budget]])/Movie[[#This Row],[budget]]))</f>
        <v>1.6099443066666668</v>
      </c>
    </row>
    <row r="4306" spans="1:18" x14ac:dyDescent="0.3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 s="1">
        <v>500000</v>
      </c>
      <c r="M4306" s="1">
        <v>54683487</v>
      </c>
      <c r="N4306" t="s">
        <v>13057</v>
      </c>
      <c r="O4306">
        <v>79</v>
      </c>
      <c r="P4306">
        <f>VLOOKUP(D4306,CPI[],2,FALSE)</f>
        <v>184</v>
      </c>
      <c r="Q4306" s="5">
        <f>SUM(Movie[[#This Row],[gross]]*((VLOOKUP(2024,CPI[],2,FALSE))/Movie[[#This Row],[CPI numbers]]))</f>
        <v>93229401.477717385</v>
      </c>
      <c r="R4306" s="4">
        <f>IF(Movie[[#This Row],[budget]]=0,0,SUM((Movie[[#This Row],[gross]]-Movie[[#This Row],[budget]])/Movie[[#This Row],[budget]]))</f>
        <v>108.366974</v>
      </c>
    </row>
    <row r="4307" spans="1:18" x14ac:dyDescent="0.3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 s="1">
        <v>80000000</v>
      </c>
      <c r="M4307" s="1">
        <v>265328738</v>
      </c>
      <c r="N4307" t="s">
        <v>31</v>
      </c>
      <c r="O4307">
        <v>128</v>
      </c>
      <c r="P4307">
        <f>VLOOKUP(D4307,CPI[],2,FALSE)</f>
        <v>184</v>
      </c>
      <c r="Q4307" s="5">
        <f>SUM(Movie[[#This Row],[gross]]*((VLOOKUP(2024,CPI[],2,FALSE))/Movie[[#This Row],[CPI numbers]]))</f>
        <v>452356658.2097826</v>
      </c>
      <c r="R4307" s="4">
        <f>IF(Movie[[#This Row],[budget]]=0,0,SUM((Movie[[#This Row],[gross]]-Movie[[#This Row],[budget]])/Movie[[#This Row],[budget]]))</f>
        <v>2.3166092250000001</v>
      </c>
    </row>
    <row r="4308" spans="1:18" x14ac:dyDescent="0.3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 s="1">
        <v>12000000</v>
      </c>
      <c r="M4308" s="1">
        <v>33030115</v>
      </c>
      <c r="N4308" t="s">
        <v>13063</v>
      </c>
      <c r="O4308">
        <v>100</v>
      </c>
      <c r="P4308">
        <f>VLOOKUP(D4308,CPI[],2,FALSE)</f>
        <v>184</v>
      </c>
      <c r="Q4308" s="5">
        <f>SUM(Movie[[#This Row],[gross]]*((VLOOKUP(2024,CPI[],2,FALSE))/Movie[[#This Row],[CPI numbers]]))</f>
        <v>56312755.845108695</v>
      </c>
      <c r="R4308" s="4">
        <f>IF(Movie[[#This Row],[budget]]=0,0,SUM((Movie[[#This Row],[gross]]-Movie[[#This Row],[budget]])/Movie[[#This Row],[budget]]))</f>
        <v>1.7525095833333333</v>
      </c>
    </row>
    <row r="4309" spans="1:18" x14ac:dyDescent="0.3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 s="1">
        <v>109000000</v>
      </c>
      <c r="M4309" s="1">
        <v>133960541</v>
      </c>
      <c r="N4309" t="s">
        <v>61</v>
      </c>
      <c r="O4309">
        <v>82</v>
      </c>
      <c r="P4309">
        <f>VLOOKUP(D4309,CPI[],2,FALSE)</f>
        <v>184</v>
      </c>
      <c r="Q4309" s="5">
        <f>SUM(Movie[[#This Row],[gross]]*((VLOOKUP(2024,CPI[],2,FALSE))/Movie[[#This Row],[CPI numbers]]))</f>
        <v>228388161.47663042</v>
      </c>
      <c r="R4309" s="4">
        <f>IF(Movie[[#This Row],[budget]]=0,0,SUM((Movie[[#This Row],[gross]]-Movie[[#This Row],[budget]])/Movie[[#This Row],[budget]]))</f>
        <v>0.22899578899082568</v>
      </c>
    </row>
    <row r="4310" spans="1:18" x14ac:dyDescent="0.3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 s="1">
        <v>128000000</v>
      </c>
      <c r="M4310" s="1">
        <v>250397798</v>
      </c>
      <c r="N4310" t="s">
        <v>611</v>
      </c>
      <c r="O4310">
        <v>85</v>
      </c>
      <c r="P4310">
        <f>VLOOKUP(D4310,CPI[],2,FALSE)</f>
        <v>184</v>
      </c>
      <c r="Q4310" s="5">
        <f>SUM(Movie[[#This Row],[gross]]*((VLOOKUP(2024,CPI[],2,FALSE))/Movie[[#This Row],[CPI numbers]]))</f>
        <v>426901028.43804348</v>
      </c>
      <c r="R4310" s="4">
        <f>IF(Movie[[#This Row],[budget]]=0,0,SUM((Movie[[#This Row],[gross]]-Movie[[#This Row],[budget]])/Movie[[#This Row],[budget]]))</f>
        <v>0.95623279687499996</v>
      </c>
    </row>
    <row r="4311" spans="1:18" x14ac:dyDescent="0.3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 s="1">
        <v>10000000</v>
      </c>
      <c r="M4311" s="1">
        <v>402599</v>
      </c>
      <c r="N4311" t="s">
        <v>13072</v>
      </c>
      <c r="O4311">
        <v>93</v>
      </c>
      <c r="P4311">
        <f>VLOOKUP(D4311,CPI[],2,FALSE)</f>
        <v>184</v>
      </c>
      <c r="Q4311" s="5">
        <f>SUM(Movie[[#This Row],[gross]]*((VLOOKUP(2024,CPI[],2,FALSE))/Movie[[#This Row],[CPI numbers]]))</f>
        <v>686387.53423913044</v>
      </c>
      <c r="R4311" s="4">
        <f>IF(Movie[[#This Row],[budget]]=0,0,SUM((Movie[[#This Row],[gross]]-Movie[[#This Row],[budget]])/Movie[[#This Row],[budget]]))</f>
        <v>-0.95974009999999998</v>
      </c>
    </row>
    <row r="4312" spans="1:18" x14ac:dyDescent="0.3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 s="1">
        <v>75000000</v>
      </c>
      <c r="M4312" s="1">
        <v>86468162</v>
      </c>
      <c r="N4312" t="s">
        <v>12634</v>
      </c>
      <c r="O4312">
        <v>121</v>
      </c>
      <c r="P4312">
        <f>VLOOKUP(D4312,CPI[],2,FALSE)</f>
        <v>184</v>
      </c>
      <c r="Q4312" s="5">
        <f>SUM(Movie[[#This Row],[gross]]*((VLOOKUP(2024,CPI[],2,FALSE))/Movie[[#This Row],[CPI numbers]]))</f>
        <v>147418817.49673912</v>
      </c>
      <c r="R4312" s="4">
        <f>IF(Movie[[#This Row],[budget]]=0,0,SUM((Movie[[#This Row],[gross]]-Movie[[#This Row],[budget]])/Movie[[#This Row],[budget]]))</f>
        <v>0.15290882666666666</v>
      </c>
    </row>
    <row r="4313" spans="1:18" x14ac:dyDescent="0.3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 s="1">
        <v>26000000</v>
      </c>
      <c r="M4313" s="1">
        <v>90941129</v>
      </c>
      <c r="N4313" t="s">
        <v>2026</v>
      </c>
      <c r="O4313">
        <v>90</v>
      </c>
      <c r="P4313">
        <f>VLOOKUP(D4313,CPI[],2,FALSE)</f>
        <v>184</v>
      </c>
      <c r="Q4313" s="5">
        <f>SUM(Movie[[#This Row],[gross]]*((VLOOKUP(2024,CPI[],2,FALSE))/Movie[[#This Row],[CPI numbers]]))</f>
        <v>155044740.03967389</v>
      </c>
      <c r="R4313" s="4">
        <f>IF(Movie[[#This Row],[budget]]=0,0,SUM((Movie[[#This Row],[gross]]-Movie[[#This Row],[budget]])/Movie[[#This Row],[budget]]))</f>
        <v>2.4977357307692309</v>
      </c>
    </row>
    <row r="4314" spans="1:18" x14ac:dyDescent="0.3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 s="1">
        <v>20000000</v>
      </c>
      <c r="M4314" s="1">
        <v>60427839</v>
      </c>
      <c r="N4314" t="s">
        <v>13079</v>
      </c>
      <c r="O4314">
        <v>124</v>
      </c>
      <c r="P4314">
        <f>VLOOKUP(D4314,CPI[],2,FALSE)</f>
        <v>184</v>
      </c>
      <c r="Q4314" s="5">
        <f>SUM(Movie[[#This Row],[gross]]*((VLOOKUP(2024,CPI[],2,FALSE))/Movie[[#This Row],[CPI numbers]]))</f>
        <v>103022897.25163043</v>
      </c>
      <c r="R4314" s="4">
        <f>IF(Movie[[#This Row],[budget]]=0,0,SUM((Movie[[#This Row],[gross]]-Movie[[#This Row],[budget]])/Movie[[#This Row],[budget]]))</f>
        <v>2.0213919499999999</v>
      </c>
    </row>
    <row r="4315" spans="1:18" x14ac:dyDescent="0.3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 s="1">
        <v>60000000</v>
      </c>
      <c r="M4315" s="1">
        <v>120801243</v>
      </c>
      <c r="N4315" t="s">
        <v>61</v>
      </c>
      <c r="O4315">
        <v>100</v>
      </c>
      <c r="P4315">
        <f>VLOOKUP(D4315,CPI[],2,FALSE)</f>
        <v>184</v>
      </c>
      <c r="Q4315" s="5">
        <f>SUM(Movie[[#This Row],[gross]]*((VLOOKUP(2024,CPI[],2,FALSE))/Movie[[#This Row],[CPI numbers]]))</f>
        <v>205952988.74510869</v>
      </c>
      <c r="R4315" s="4">
        <f>IF(Movie[[#This Row],[budget]]=0,0,SUM((Movie[[#This Row],[gross]]-Movie[[#This Row],[budget]])/Movie[[#This Row],[budget]]))</f>
        <v>1.01335405</v>
      </c>
    </row>
    <row r="4316" spans="1:18" x14ac:dyDescent="0.3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 s="1">
        <v>40000000</v>
      </c>
      <c r="M4316" s="1">
        <v>160466000</v>
      </c>
      <c r="N4316" t="s">
        <v>61</v>
      </c>
      <c r="O4316">
        <v>87</v>
      </c>
      <c r="P4316">
        <f>VLOOKUP(D4316,CPI[],2,FALSE)</f>
        <v>184</v>
      </c>
      <c r="Q4316" s="5">
        <f>SUM(Movie[[#This Row],[gross]]*((VLOOKUP(2024,CPI[],2,FALSE))/Movie[[#This Row],[CPI numbers]]))</f>
        <v>273577088.04347825</v>
      </c>
      <c r="R4316" s="4">
        <f>IF(Movie[[#This Row],[budget]]=0,0,SUM((Movie[[#This Row],[gross]]-Movie[[#This Row],[budget]])/Movie[[#This Row],[budget]]))</f>
        <v>3.0116499999999999</v>
      </c>
    </row>
    <row r="4317" spans="1:18" x14ac:dyDescent="0.3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 s="1">
        <v>55000000</v>
      </c>
      <c r="M4317" s="1">
        <v>46061847</v>
      </c>
      <c r="N4317" t="s">
        <v>9988</v>
      </c>
      <c r="O4317">
        <v>94</v>
      </c>
      <c r="P4317">
        <f>VLOOKUP(D4317,CPI[],2,FALSE)</f>
        <v>184</v>
      </c>
      <c r="Q4317" s="5">
        <f>SUM(Movie[[#This Row],[gross]]*((VLOOKUP(2024,CPI[],2,FALSE))/Movie[[#This Row],[CPI numbers]]))</f>
        <v>78530442.412499994</v>
      </c>
      <c r="R4317" s="4">
        <f>IF(Movie[[#This Row],[budget]]=0,0,SUM((Movie[[#This Row],[gross]]-Movie[[#This Row],[budget]])/Movie[[#This Row],[budget]]))</f>
        <v>-0.16251187272727272</v>
      </c>
    </row>
    <row r="4318" spans="1:18" x14ac:dyDescent="0.3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 s="1">
        <v>62000000</v>
      </c>
      <c r="M4318" s="1">
        <v>65565672</v>
      </c>
      <c r="N4318" t="s">
        <v>23</v>
      </c>
      <c r="O4318">
        <v>116</v>
      </c>
      <c r="P4318">
        <f>VLOOKUP(D4318,CPI[],2,FALSE)</f>
        <v>184</v>
      </c>
      <c r="Q4318" s="5">
        <f>SUM(Movie[[#This Row],[gross]]*((VLOOKUP(2024,CPI[],2,FALSE))/Movie[[#This Row],[CPI numbers]]))</f>
        <v>111782344.05652173</v>
      </c>
      <c r="R4318" s="4">
        <f>IF(Movie[[#This Row],[budget]]=0,0,SUM((Movie[[#This Row],[gross]]-Movie[[#This Row],[budget]])/Movie[[#This Row],[budget]]))</f>
        <v>5.7510838709677423E-2</v>
      </c>
    </row>
    <row r="4319" spans="1:18" x14ac:dyDescent="0.3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 s="1">
        <v>18000000</v>
      </c>
      <c r="M4319" s="1">
        <v>58878723</v>
      </c>
      <c r="N4319" t="s">
        <v>2092</v>
      </c>
      <c r="O4319">
        <v>113</v>
      </c>
      <c r="P4319">
        <f>VLOOKUP(D4319,CPI[],2,FALSE)</f>
        <v>184</v>
      </c>
      <c r="Q4319" s="5">
        <f>SUM(Movie[[#This Row],[gross]]*((VLOOKUP(2024,CPI[],2,FALSE))/Movie[[#This Row],[CPI numbers]]))</f>
        <v>100381822.85380433</v>
      </c>
      <c r="R4319" s="4">
        <f>IF(Movie[[#This Row],[budget]]=0,0,SUM((Movie[[#This Row],[gross]]-Movie[[#This Row],[budget]])/Movie[[#This Row],[budget]]))</f>
        <v>2.2710401666666669</v>
      </c>
    </row>
    <row r="4320" spans="1:18" x14ac:dyDescent="0.3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 s="1">
        <v>87000000</v>
      </c>
      <c r="M4320" s="1">
        <v>148336445</v>
      </c>
      <c r="N4320" t="s">
        <v>61</v>
      </c>
      <c r="O4320">
        <v>140</v>
      </c>
      <c r="P4320">
        <f>VLOOKUP(D4320,CPI[],2,FALSE)</f>
        <v>184</v>
      </c>
      <c r="Q4320" s="5">
        <f>SUM(Movie[[#This Row],[gross]]*((VLOOKUP(2024,CPI[],2,FALSE))/Movie[[#This Row],[CPI numbers]]))</f>
        <v>252897515.19836956</v>
      </c>
      <c r="R4320" s="4">
        <f>IF(Movie[[#This Row],[budget]]=0,0,SUM((Movie[[#This Row],[gross]]-Movie[[#This Row],[budget]])/Movie[[#This Row],[budget]]))</f>
        <v>0.70501660919540232</v>
      </c>
    </row>
    <row r="4321" spans="1:18" x14ac:dyDescent="0.3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 s="1">
        <v>55000000</v>
      </c>
      <c r="M4321" s="1">
        <v>232722935</v>
      </c>
      <c r="N4321" t="s">
        <v>61</v>
      </c>
      <c r="O4321">
        <v>96</v>
      </c>
      <c r="P4321">
        <f>VLOOKUP(D4321,CPI[],2,FALSE)</f>
        <v>184</v>
      </c>
      <c r="Q4321" s="5">
        <f>SUM(Movie[[#This Row],[gross]]*((VLOOKUP(2024,CPI[],2,FALSE))/Movie[[#This Row],[CPI numbers]]))</f>
        <v>396767308.20380431</v>
      </c>
      <c r="R4321" s="4">
        <f>IF(Movie[[#This Row],[budget]]=0,0,SUM((Movie[[#This Row],[gross]]-Movie[[#This Row],[budget]])/Movie[[#This Row],[budget]]))</f>
        <v>3.2313260909090911</v>
      </c>
    </row>
    <row r="4322" spans="1:18" x14ac:dyDescent="0.3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 s="1">
        <v>18000000</v>
      </c>
      <c r="M4322" s="1">
        <v>101564935</v>
      </c>
      <c r="N4322" t="s">
        <v>180</v>
      </c>
      <c r="O4322">
        <v>95</v>
      </c>
      <c r="P4322">
        <f>VLOOKUP(D4322,CPI[],2,FALSE)</f>
        <v>184</v>
      </c>
      <c r="Q4322" s="5">
        <f>SUM(Movie[[#This Row],[gross]]*((VLOOKUP(2024,CPI[],2,FALSE))/Movie[[#This Row],[CPI numbers]]))</f>
        <v>173157174.50815216</v>
      </c>
      <c r="R4322" s="4">
        <f>IF(Movie[[#This Row],[budget]]=0,0,SUM((Movie[[#This Row],[gross]]-Movie[[#This Row],[budget]])/Movie[[#This Row],[budget]]))</f>
        <v>4.6424963888888886</v>
      </c>
    </row>
    <row r="4323" spans="1:18" x14ac:dyDescent="0.3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 s="1">
        <v>6291958</v>
      </c>
      <c r="N4323" t="s">
        <v>4406</v>
      </c>
      <c r="O4323">
        <v>91</v>
      </c>
      <c r="P4323">
        <f>VLOOKUP(D4323,CPI[],2,FALSE)</f>
        <v>184</v>
      </c>
      <c r="Q4323" s="5">
        <f>SUM(Movie[[#This Row],[gross]]*((VLOOKUP(2024,CPI[],2,FALSE))/Movie[[#This Row],[CPI numbers]]))</f>
        <v>10727104.481521739</v>
      </c>
      <c r="R4323" s="4">
        <f>IF(Movie[[#This Row],[budget]]=0,0,SUM((Movie[[#This Row],[gross]]-Movie[[#This Row],[budget]])/Movie[[#This Row],[budget]]))</f>
        <v>0</v>
      </c>
    </row>
    <row r="4324" spans="1:18" x14ac:dyDescent="0.3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 s="1">
        <v>95000000</v>
      </c>
      <c r="M4324" s="1">
        <v>160099222</v>
      </c>
      <c r="N4324" t="s">
        <v>44</v>
      </c>
      <c r="O4324">
        <v>117</v>
      </c>
      <c r="P4324">
        <f>VLOOKUP(D4324,CPI[],2,FALSE)</f>
        <v>184</v>
      </c>
      <c r="Q4324" s="5">
        <f>SUM(Movie[[#This Row],[gross]]*((VLOOKUP(2024,CPI[],2,FALSE))/Movie[[#This Row],[CPI numbers]]))</f>
        <v>272951771.42065215</v>
      </c>
      <c r="R4324" s="4">
        <f>IF(Movie[[#This Row],[budget]]=0,0,SUM((Movie[[#This Row],[gross]]-Movie[[#This Row],[budget]])/Movie[[#This Row],[budget]]))</f>
        <v>0.6852549684210526</v>
      </c>
    </row>
    <row r="4325" spans="1:18" x14ac:dyDescent="0.3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 s="1">
        <v>3000000</v>
      </c>
      <c r="M4325" s="1">
        <v>10012022</v>
      </c>
      <c r="N4325" t="s">
        <v>12886</v>
      </c>
      <c r="O4325">
        <v>81</v>
      </c>
      <c r="P4325">
        <f>VLOOKUP(D4325,CPI[],2,FALSE)</f>
        <v>184</v>
      </c>
      <c r="Q4325" s="5">
        <f>SUM(Movie[[#This Row],[gross]]*((VLOOKUP(2024,CPI[],2,FALSE))/Movie[[#This Row],[CPI numbers]]))</f>
        <v>17069409.24673913</v>
      </c>
      <c r="R4325" s="4">
        <f>IF(Movie[[#This Row],[budget]]=0,0,SUM((Movie[[#This Row],[gross]]-Movie[[#This Row],[budget]])/Movie[[#This Row],[budget]]))</f>
        <v>2.3373406666666665</v>
      </c>
    </row>
    <row r="4326" spans="1:18" x14ac:dyDescent="0.3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 s="1">
        <v>11000000</v>
      </c>
      <c r="M4326" s="1">
        <v>47488536</v>
      </c>
      <c r="N4326" t="s">
        <v>11855</v>
      </c>
      <c r="O4326">
        <v>86</v>
      </c>
      <c r="P4326">
        <f>VLOOKUP(D4326,CPI[],2,FALSE)</f>
        <v>184</v>
      </c>
      <c r="Q4326" s="5">
        <f>SUM(Movie[[#This Row],[gross]]*((VLOOKUP(2024,CPI[],2,FALSE))/Movie[[#This Row],[CPI numbers]]))</f>
        <v>80962792.082608685</v>
      </c>
      <c r="R4326" s="4">
        <f>IF(Movie[[#This Row],[budget]]=0,0,SUM((Movie[[#This Row],[gross]]-Movie[[#This Row],[budget]])/Movie[[#This Row],[budget]]))</f>
        <v>3.3171396363636365</v>
      </c>
    </row>
    <row r="4327" spans="1:18" x14ac:dyDescent="0.3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 s="1">
        <v>38000000</v>
      </c>
      <c r="M4327" s="1">
        <v>197101678</v>
      </c>
      <c r="N4327" t="s">
        <v>8987</v>
      </c>
      <c r="O4327">
        <v>84</v>
      </c>
      <c r="P4327">
        <f>VLOOKUP(D4327,CPI[],2,FALSE)</f>
        <v>184</v>
      </c>
      <c r="Q4327" s="5">
        <f>SUM(Movie[[#This Row],[gross]]*((VLOOKUP(2024,CPI[],2,FALSE))/Movie[[#This Row],[CPI numbers]]))</f>
        <v>336036936.89456522</v>
      </c>
      <c r="R4327" s="4">
        <f>IF(Movie[[#This Row],[budget]]=0,0,SUM((Movie[[#This Row],[gross]]-Movie[[#This Row],[budget]])/Movie[[#This Row],[budget]]))</f>
        <v>4.1868862631578949</v>
      </c>
    </row>
    <row r="4328" spans="1:18" x14ac:dyDescent="0.3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 s="1">
        <v>54000000</v>
      </c>
      <c r="M4328" s="1">
        <v>7266209</v>
      </c>
      <c r="N4328" t="s">
        <v>11855</v>
      </c>
      <c r="O4328">
        <v>121</v>
      </c>
      <c r="P4328">
        <f>VLOOKUP(D4328,CPI[],2,FALSE)</f>
        <v>184</v>
      </c>
      <c r="Q4328" s="5">
        <f>SUM(Movie[[#This Row],[gross]]*((VLOOKUP(2024,CPI[],2,FALSE))/Movie[[#This Row],[CPI numbers]]))</f>
        <v>12388096.539673911</v>
      </c>
      <c r="R4328" s="4">
        <f>IF(Movie[[#This Row],[budget]]=0,0,SUM((Movie[[#This Row],[gross]]-Movie[[#This Row],[budget]])/Movie[[#This Row],[budget]]))</f>
        <v>-0.86544057407407404</v>
      </c>
    </row>
    <row r="4329" spans="1:18" x14ac:dyDescent="0.3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 s="1">
        <v>50000000</v>
      </c>
      <c r="M4329" s="1">
        <v>55495563</v>
      </c>
      <c r="N4329" t="s">
        <v>118</v>
      </c>
      <c r="O4329">
        <v>105</v>
      </c>
      <c r="P4329">
        <f>VLOOKUP(D4329,CPI[],2,FALSE)</f>
        <v>184</v>
      </c>
      <c r="Q4329" s="5">
        <f>SUM(Movie[[#This Row],[gross]]*((VLOOKUP(2024,CPI[],2,FALSE))/Movie[[#This Row],[CPI numbers]]))</f>
        <v>94613902.788586944</v>
      </c>
      <c r="R4329" s="4">
        <f>IF(Movie[[#This Row],[budget]]=0,0,SUM((Movie[[#This Row],[gross]]-Movie[[#This Row],[budget]])/Movie[[#This Row],[budget]]))</f>
        <v>0.10991126</v>
      </c>
    </row>
    <row r="4330" spans="1:18" x14ac:dyDescent="0.3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 s="1">
        <v>60000000</v>
      </c>
      <c r="M4330" s="1">
        <v>73498611</v>
      </c>
      <c r="N4330" t="s">
        <v>44</v>
      </c>
      <c r="O4330">
        <v>135</v>
      </c>
      <c r="P4330">
        <f>VLOOKUP(D4330,CPI[],2,FALSE)</f>
        <v>184</v>
      </c>
      <c r="Q4330" s="5">
        <f>SUM(Movie[[#This Row],[gross]]*((VLOOKUP(2024,CPI[],2,FALSE))/Movie[[#This Row],[CPI numbers]]))</f>
        <v>125307142.77554347</v>
      </c>
      <c r="R4330" s="4">
        <f>IF(Movie[[#This Row],[budget]]=0,0,SUM((Movie[[#This Row],[gross]]-Movie[[#This Row],[budget]])/Movie[[#This Row],[budget]]))</f>
        <v>0.22497685000000001</v>
      </c>
    </row>
    <row r="4331" spans="1:18" x14ac:dyDescent="0.3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 s="1">
        <v>19000000</v>
      </c>
      <c r="M4331" s="1">
        <v>39267515</v>
      </c>
      <c r="N4331" t="s">
        <v>2026</v>
      </c>
      <c r="O4331">
        <v>85</v>
      </c>
      <c r="P4331">
        <f>VLOOKUP(D4331,CPI[],2,FALSE)</f>
        <v>184</v>
      </c>
      <c r="Q4331" s="5">
        <f>SUM(Movie[[#This Row],[gross]]*((VLOOKUP(2024,CPI[],2,FALSE))/Movie[[#This Row],[CPI numbers]]))</f>
        <v>66946844.866847821</v>
      </c>
      <c r="R4331" s="4">
        <f>IF(Movie[[#This Row],[budget]]=0,0,SUM((Movie[[#This Row],[gross]]-Movie[[#This Row],[budget]])/Movie[[#This Row],[budget]]))</f>
        <v>1.0667113157894736</v>
      </c>
    </row>
    <row r="4332" spans="1:18" x14ac:dyDescent="0.3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 s="1">
        <v>60000000</v>
      </c>
      <c r="M4332" s="1">
        <v>80154140</v>
      </c>
      <c r="N4332" t="s">
        <v>8625</v>
      </c>
      <c r="O4332">
        <v>127</v>
      </c>
      <c r="P4332">
        <f>VLOOKUP(D4332,CPI[],2,FALSE)</f>
        <v>184</v>
      </c>
      <c r="Q4332" s="5">
        <f>SUM(Movie[[#This Row],[gross]]*((VLOOKUP(2024,CPI[],2,FALSE))/Movie[[#This Row],[CPI numbers]]))</f>
        <v>136654096.29347825</v>
      </c>
      <c r="R4332" s="4">
        <f>IF(Movie[[#This Row],[budget]]=0,0,SUM((Movie[[#This Row],[gross]]-Movie[[#This Row],[budget]])/Movie[[#This Row],[budget]]))</f>
        <v>0.33590233333333336</v>
      </c>
    </row>
    <row r="4333" spans="1:18" x14ac:dyDescent="0.3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 s="1">
        <v>17000000</v>
      </c>
      <c r="M4333" s="1">
        <v>63102666</v>
      </c>
      <c r="N4333" t="s">
        <v>80</v>
      </c>
      <c r="O4333">
        <v>104</v>
      </c>
      <c r="P4333">
        <f>VLOOKUP(D4333,CPI[],2,FALSE)</f>
        <v>184</v>
      </c>
      <c r="Q4333" s="5">
        <f>SUM(Movie[[#This Row],[gross]]*((VLOOKUP(2024,CPI[],2,FALSE))/Movie[[#This Row],[CPI numbers]]))</f>
        <v>107583186.54456522</v>
      </c>
      <c r="R4333" s="4">
        <f>IF(Movie[[#This Row],[budget]]=0,0,SUM((Movie[[#This Row],[gross]]-Movie[[#This Row],[budget]])/Movie[[#This Row],[budget]]))</f>
        <v>2.7119215294117649</v>
      </c>
    </row>
    <row r="4334" spans="1:18" x14ac:dyDescent="0.3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 s="1">
        <v>50000000</v>
      </c>
      <c r="M4334" s="1">
        <v>88323487</v>
      </c>
      <c r="N4334" t="s">
        <v>2092</v>
      </c>
      <c r="O4334">
        <v>114</v>
      </c>
      <c r="P4334">
        <f>VLOOKUP(D4334,CPI[],2,FALSE)</f>
        <v>184</v>
      </c>
      <c r="Q4334" s="5">
        <f>SUM(Movie[[#This Row],[gross]]*((VLOOKUP(2024,CPI[],2,FALSE))/Movie[[#This Row],[CPI numbers]]))</f>
        <v>150581944.95597824</v>
      </c>
      <c r="R4334" s="4">
        <f>IF(Movie[[#This Row],[budget]]=0,0,SUM((Movie[[#This Row],[gross]]-Movie[[#This Row],[budget]])/Movie[[#This Row],[budget]]))</f>
        <v>0.76646974000000001</v>
      </c>
    </row>
    <row r="4335" spans="1:18" x14ac:dyDescent="0.3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 s="1">
        <v>68000000</v>
      </c>
      <c r="M4335" s="1">
        <v>81240406</v>
      </c>
      <c r="N4335" t="s">
        <v>5109</v>
      </c>
      <c r="O4335">
        <v>134</v>
      </c>
      <c r="P4335">
        <f>VLOOKUP(D4335,CPI[],2,FALSE)</f>
        <v>184</v>
      </c>
      <c r="Q4335" s="5">
        <f>SUM(Movie[[#This Row],[gross]]*((VLOOKUP(2024,CPI[],2,FALSE))/Movie[[#This Row],[CPI numbers]]))</f>
        <v>138506061.75108695</v>
      </c>
      <c r="R4335" s="4">
        <f>IF(Movie[[#This Row],[budget]]=0,0,SUM((Movie[[#This Row],[gross]]-Movie[[#This Row],[budget]])/Movie[[#This Row],[budget]]))</f>
        <v>0.19471185294117646</v>
      </c>
    </row>
    <row r="4336" spans="1:18" x14ac:dyDescent="0.3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 s="1">
        <v>8945072</v>
      </c>
      <c r="N4336" t="s">
        <v>13123</v>
      </c>
      <c r="O4336">
        <v>103</v>
      </c>
      <c r="P4336">
        <f>VLOOKUP(D4336,CPI[],2,FALSE)</f>
        <v>184</v>
      </c>
      <c r="Q4336" s="5">
        <f>SUM(Movie[[#This Row],[gross]]*((VLOOKUP(2024,CPI[],2,FALSE))/Movie[[#This Row],[CPI numbers]]))</f>
        <v>15250375.469565216</v>
      </c>
      <c r="R4336" s="4">
        <f>IF(Movie[[#This Row],[budget]]=0,0,SUM((Movie[[#This Row],[gross]]-Movie[[#This Row],[budget]])/Movie[[#This Row],[budget]]))</f>
        <v>0</v>
      </c>
    </row>
    <row r="4337" spans="1:18" x14ac:dyDescent="0.3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 s="1">
        <v>60000000</v>
      </c>
      <c r="M4337" s="1">
        <v>164433867</v>
      </c>
      <c r="N4337" t="s">
        <v>11855</v>
      </c>
      <c r="O4337">
        <v>92</v>
      </c>
      <c r="P4337">
        <f>VLOOKUP(D4337,CPI[],2,FALSE)</f>
        <v>184</v>
      </c>
      <c r="Q4337" s="5">
        <f>SUM(Movie[[#This Row],[gross]]*((VLOOKUP(2024,CPI[],2,FALSE))/Movie[[#This Row],[CPI numbers]]))</f>
        <v>280341869.98858696</v>
      </c>
      <c r="R4337" s="4">
        <f>IF(Movie[[#This Row],[budget]]=0,0,SUM((Movie[[#This Row],[gross]]-Movie[[#This Row],[budget]])/Movie[[#This Row],[budget]]))</f>
        <v>1.7405644499999999</v>
      </c>
    </row>
    <row r="4338" spans="1:18" x14ac:dyDescent="0.3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 s="1">
        <v>60000000</v>
      </c>
      <c r="M4338" s="1">
        <v>117248958</v>
      </c>
      <c r="N4338" t="s">
        <v>44</v>
      </c>
      <c r="O4338">
        <v>119</v>
      </c>
      <c r="P4338">
        <f>VLOOKUP(D4338,CPI[],2,FALSE)</f>
        <v>184</v>
      </c>
      <c r="Q4338" s="5">
        <f>SUM(Movie[[#This Row],[gross]]*((VLOOKUP(2024,CPI[],2,FALSE))/Movie[[#This Row],[CPI numbers]]))</f>
        <v>199896728.93804348</v>
      </c>
      <c r="R4338" s="4">
        <f>IF(Movie[[#This Row],[budget]]=0,0,SUM((Movie[[#This Row],[gross]]-Movie[[#This Row],[budget]])/Movie[[#This Row],[budget]]))</f>
        <v>0.95414929999999998</v>
      </c>
    </row>
    <row r="4339" spans="1:18" x14ac:dyDescent="0.3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 s="1">
        <v>40000000</v>
      </c>
      <c r="M4339" s="1">
        <v>19322135</v>
      </c>
      <c r="N4339" t="s">
        <v>3744</v>
      </c>
      <c r="O4339">
        <v>89</v>
      </c>
      <c r="P4339">
        <f>VLOOKUP(D4339,CPI[],2,FALSE)</f>
        <v>184</v>
      </c>
      <c r="Q4339" s="5">
        <f>SUM(Movie[[#This Row],[gross]]*((VLOOKUP(2024,CPI[],2,FALSE))/Movie[[#This Row],[CPI numbers]]))</f>
        <v>32942139.942934781</v>
      </c>
      <c r="R4339" s="4">
        <f>IF(Movie[[#This Row],[budget]]=0,0,SUM((Movie[[#This Row],[gross]]-Movie[[#This Row],[budget]])/Movie[[#This Row],[budget]]))</f>
        <v>-0.51694662499999999</v>
      </c>
    </row>
    <row r="4340" spans="1:18" x14ac:dyDescent="0.3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 s="1">
        <v>18000000</v>
      </c>
      <c r="M4340" s="1">
        <v>62228395</v>
      </c>
      <c r="N4340" t="s">
        <v>61</v>
      </c>
      <c r="O4340">
        <v>94</v>
      </c>
      <c r="P4340">
        <f>VLOOKUP(D4340,CPI[],2,FALSE)</f>
        <v>184</v>
      </c>
      <c r="Q4340" s="5">
        <f>SUM(Movie[[#This Row],[gross]]*((VLOOKUP(2024,CPI[],2,FALSE))/Movie[[#This Row],[CPI numbers]]))</f>
        <v>106092649.51902173</v>
      </c>
      <c r="R4340" s="4">
        <f>IF(Movie[[#This Row],[budget]]=0,0,SUM((Movie[[#This Row],[gross]]-Movie[[#This Row],[budget]])/Movie[[#This Row],[budget]]))</f>
        <v>2.4571330555555555</v>
      </c>
    </row>
    <row r="4341" spans="1:18" x14ac:dyDescent="0.3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 s="1">
        <v>5000000</v>
      </c>
      <c r="M4341" s="1">
        <v>2466444</v>
      </c>
      <c r="N4341" t="s">
        <v>10354</v>
      </c>
      <c r="O4341">
        <v>104</v>
      </c>
      <c r="P4341">
        <f>VLOOKUP(D4341,CPI[],2,FALSE)</f>
        <v>184</v>
      </c>
      <c r="Q4341" s="5">
        <f>SUM(Movie[[#This Row],[gross]]*((VLOOKUP(2024,CPI[],2,FALSE))/Movie[[#This Row],[CPI numbers]]))</f>
        <v>4205018.9282608693</v>
      </c>
      <c r="R4341" s="4">
        <f>IF(Movie[[#This Row],[budget]]=0,0,SUM((Movie[[#This Row],[gross]]-Movie[[#This Row],[budget]])/Movie[[#This Row],[budget]]))</f>
        <v>-0.50671120000000003</v>
      </c>
    </row>
    <row r="4342" spans="1:18" x14ac:dyDescent="0.3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 s="1">
        <v>90000000</v>
      </c>
      <c r="M4342" s="1">
        <v>182290266</v>
      </c>
      <c r="N4342" t="s">
        <v>1724</v>
      </c>
      <c r="O4342">
        <v>88</v>
      </c>
      <c r="P4342">
        <f>VLOOKUP(D4342,CPI[],2,FALSE)</f>
        <v>184</v>
      </c>
      <c r="Q4342" s="5">
        <f>SUM(Movie[[#This Row],[gross]]*((VLOOKUP(2024,CPI[],2,FALSE))/Movie[[#This Row],[CPI numbers]]))</f>
        <v>310785089.37065214</v>
      </c>
      <c r="R4342" s="4">
        <f>IF(Movie[[#This Row],[budget]]=0,0,SUM((Movie[[#This Row],[gross]]-Movie[[#This Row],[budget]])/Movie[[#This Row],[budget]]))</f>
        <v>1.0254474</v>
      </c>
    </row>
    <row r="4343" spans="1:18" x14ac:dyDescent="0.3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 s="1">
        <v>60000000</v>
      </c>
      <c r="M4343" s="1">
        <v>80773077</v>
      </c>
      <c r="N4343" t="s">
        <v>9686</v>
      </c>
      <c r="O4343">
        <v>86</v>
      </c>
      <c r="P4343">
        <f>VLOOKUP(D4343,CPI[],2,FALSE)</f>
        <v>184</v>
      </c>
      <c r="Q4343" s="5">
        <f>SUM(Movie[[#This Row],[gross]]*((VLOOKUP(2024,CPI[],2,FALSE))/Movie[[#This Row],[CPI numbers]]))</f>
        <v>137709316.60271737</v>
      </c>
      <c r="R4343" s="4">
        <f>IF(Movie[[#This Row],[budget]]=0,0,SUM((Movie[[#This Row],[gross]]-Movie[[#This Row],[budget]])/Movie[[#This Row],[budget]]))</f>
        <v>0.34621795</v>
      </c>
    </row>
    <row r="4344" spans="1:18" x14ac:dyDescent="0.3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 s="1">
        <v>12000000</v>
      </c>
      <c r="M4344" s="1">
        <v>13818181</v>
      </c>
      <c r="N4344" t="s">
        <v>13142</v>
      </c>
      <c r="O4344">
        <v>90</v>
      </c>
      <c r="P4344">
        <f>VLOOKUP(D4344,CPI[],2,FALSE)</f>
        <v>184</v>
      </c>
      <c r="Q4344" s="5">
        <f>SUM(Movie[[#This Row],[gross]]*((VLOOKUP(2024,CPI[],2,FALSE))/Movie[[#This Row],[CPI numbers]]))</f>
        <v>23558496.628804345</v>
      </c>
      <c r="R4344" s="4">
        <f>IF(Movie[[#This Row],[budget]]=0,0,SUM((Movie[[#This Row],[gross]]-Movie[[#This Row],[budget]])/Movie[[#This Row],[budget]]))</f>
        <v>0.15151508333333333</v>
      </c>
    </row>
    <row r="4345" spans="1:18" x14ac:dyDescent="0.3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 s="1">
        <v>56000000</v>
      </c>
      <c r="M4345" s="1">
        <v>12923936</v>
      </c>
      <c r="N4345" t="s">
        <v>6996</v>
      </c>
      <c r="O4345">
        <v>219</v>
      </c>
      <c r="P4345">
        <f>VLOOKUP(D4345,CPI[],2,FALSE)</f>
        <v>184</v>
      </c>
      <c r="Q4345" s="5">
        <f>SUM(Movie[[#This Row],[gross]]*((VLOOKUP(2024,CPI[],2,FALSE))/Movie[[#This Row],[CPI numbers]]))</f>
        <v>22033906.104347825</v>
      </c>
      <c r="R4345" s="4">
        <f>IF(Movie[[#This Row],[budget]]=0,0,SUM((Movie[[#This Row],[gross]]-Movie[[#This Row],[budget]])/Movie[[#This Row],[budget]]))</f>
        <v>-0.76921542857142855</v>
      </c>
    </row>
    <row r="4346" spans="1:18" x14ac:dyDescent="0.3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 s="1">
        <v>16500000</v>
      </c>
      <c r="M4346" s="1">
        <v>16763804</v>
      </c>
      <c r="N4346" t="s">
        <v>9686</v>
      </c>
      <c r="O4346">
        <v>126</v>
      </c>
      <c r="P4346">
        <f>VLOOKUP(D4346,CPI[],2,FALSE)</f>
        <v>184</v>
      </c>
      <c r="Q4346" s="5">
        <f>SUM(Movie[[#This Row],[gross]]*((VLOOKUP(2024,CPI[],2,FALSE))/Movie[[#This Row],[CPI numbers]]))</f>
        <v>28580463.667391304</v>
      </c>
      <c r="R4346" s="4">
        <f>IF(Movie[[#This Row],[budget]]=0,0,SUM((Movie[[#This Row],[gross]]-Movie[[#This Row],[budget]])/Movie[[#This Row],[budget]]))</f>
        <v>1.598812121212121E-2</v>
      </c>
    </row>
    <row r="4347" spans="1:18" x14ac:dyDescent="0.3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 s="1">
        <v>36000000</v>
      </c>
      <c r="M4347" s="1">
        <v>44350926</v>
      </c>
      <c r="N4347" t="s">
        <v>13150</v>
      </c>
      <c r="O4347">
        <v>109</v>
      </c>
      <c r="P4347">
        <f>VLOOKUP(D4347,CPI[],2,FALSE)</f>
        <v>184</v>
      </c>
      <c r="Q4347" s="5">
        <f>SUM(Movie[[#This Row],[gross]]*((VLOOKUP(2024,CPI[],2,FALSE))/Movie[[#This Row],[CPI numbers]]))</f>
        <v>75613508.077173904</v>
      </c>
      <c r="R4347" s="4">
        <f>IF(Movie[[#This Row],[budget]]=0,0,SUM((Movie[[#This Row],[gross]]-Movie[[#This Row],[budget]])/Movie[[#This Row],[budget]]))</f>
        <v>0.23197016666666667</v>
      </c>
    </row>
    <row r="4348" spans="1:18" x14ac:dyDescent="0.3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 s="1">
        <v>500000</v>
      </c>
      <c r="M4348" s="1">
        <v>8701337</v>
      </c>
      <c r="N4348" t="s">
        <v>13154</v>
      </c>
      <c r="O4348">
        <v>89</v>
      </c>
      <c r="P4348">
        <f>VLOOKUP(D4348,CPI[],2,FALSE)</f>
        <v>184</v>
      </c>
      <c r="Q4348" s="5">
        <f>SUM(Movie[[#This Row],[gross]]*((VLOOKUP(2024,CPI[],2,FALSE))/Movie[[#This Row],[CPI numbers]]))</f>
        <v>14834833.7875</v>
      </c>
      <c r="R4348" s="4">
        <f>IF(Movie[[#This Row],[budget]]=0,0,SUM((Movie[[#This Row],[gross]]-Movie[[#This Row],[budget]])/Movie[[#This Row],[budget]]))</f>
        <v>16.402674000000001</v>
      </c>
    </row>
    <row r="4349" spans="1:18" x14ac:dyDescent="0.3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 s="1">
        <v>79316957</v>
      </c>
      <c r="N4349" t="s">
        <v>10252</v>
      </c>
      <c r="O4349">
        <v>121</v>
      </c>
      <c r="P4349">
        <f>VLOOKUP(D4349,CPI[],2,FALSE)</f>
        <v>184</v>
      </c>
      <c r="Q4349" s="5">
        <f>SUM(Movie[[#This Row],[gross]]*((VLOOKUP(2024,CPI[],2,FALSE))/Movie[[#This Row],[CPI numbers]]))</f>
        <v>135226790.27663043</v>
      </c>
      <c r="R4349" s="4">
        <f>IF(Movie[[#This Row],[budget]]=0,0,SUM((Movie[[#This Row],[gross]]-Movie[[#This Row],[budget]])/Movie[[#This Row],[budget]]))</f>
        <v>0</v>
      </c>
    </row>
    <row r="4350" spans="1:18" x14ac:dyDescent="0.3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 s="1">
        <v>50000000</v>
      </c>
      <c r="M4350" s="1">
        <v>42792561</v>
      </c>
      <c r="N4350" t="s">
        <v>9665</v>
      </c>
      <c r="O4350">
        <v>98</v>
      </c>
      <c r="P4350">
        <f>VLOOKUP(D4350,CPI[],2,FALSE)</f>
        <v>184</v>
      </c>
      <c r="Q4350" s="5">
        <f>SUM(Movie[[#This Row],[gross]]*((VLOOKUP(2024,CPI[],2,FALSE))/Movie[[#This Row],[CPI numbers]]))</f>
        <v>72956665.139673904</v>
      </c>
      <c r="R4350" s="4">
        <f>IF(Movie[[#This Row],[budget]]=0,0,SUM((Movie[[#This Row],[gross]]-Movie[[#This Row],[budget]])/Movie[[#This Row],[budget]]))</f>
        <v>-0.14414878</v>
      </c>
    </row>
    <row r="4351" spans="1:18" x14ac:dyDescent="0.3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 s="1">
        <v>30000000</v>
      </c>
      <c r="M4351" s="1">
        <v>22954068</v>
      </c>
      <c r="N4351" t="s">
        <v>3744</v>
      </c>
      <c r="O4351">
        <v>106</v>
      </c>
      <c r="P4351">
        <f>VLOOKUP(D4351,CPI[],2,FALSE)</f>
        <v>184</v>
      </c>
      <c r="Q4351" s="5">
        <f>SUM(Movie[[#This Row],[gross]]*((VLOOKUP(2024,CPI[],2,FALSE))/Movie[[#This Row],[CPI numbers]]))</f>
        <v>39134190.932608694</v>
      </c>
      <c r="R4351" s="4">
        <f>IF(Movie[[#This Row],[budget]]=0,0,SUM((Movie[[#This Row],[gross]]-Movie[[#This Row],[budget]])/Movie[[#This Row],[budget]]))</f>
        <v>-0.2348644</v>
      </c>
    </row>
    <row r="4352" spans="1:18" x14ac:dyDescent="0.3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 s="1">
        <v>6000000</v>
      </c>
      <c r="M4352" s="1">
        <v>5141166</v>
      </c>
      <c r="N4352" t="s">
        <v>13169</v>
      </c>
      <c r="O4352">
        <v>105</v>
      </c>
      <c r="P4352">
        <f>VLOOKUP(D4352,CPI[],2,FALSE)</f>
        <v>184</v>
      </c>
      <c r="Q4352" s="5">
        <f>SUM(Movie[[#This Row],[gross]]*((VLOOKUP(2024,CPI[],2,FALSE))/Movie[[#This Row],[CPI numbers]]))</f>
        <v>8765129.2076086942</v>
      </c>
      <c r="R4352" s="4">
        <f>IF(Movie[[#This Row],[budget]]=0,0,SUM((Movie[[#This Row],[gross]]-Movie[[#This Row],[budget]])/Movie[[#This Row],[budget]]))</f>
        <v>-0.14313899999999999</v>
      </c>
    </row>
    <row r="4353" spans="1:18" x14ac:dyDescent="0.3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 s="1">
        <v>40000000</v>
      </c>
      <c r="M4353" s="1">
        <v>141591324</v>
      </c>
      <c r="N4353" t="s">
        <v>31</v>
      </c>
      <c r="O4353">
        <v>98</v>
      </c>
      <c r="P4353">
        <f>VLOOKUP(D4353,CPI[],2,FALSE)</f>
        <v>184</v>
      </c>
      <c r="Q4353" s="5">
        <f>SUM(Movie[[#This Row],[gross]]*((VLOOKUP(2024,CPI[],2,FALSE))/Movie[[#This Row],[CPI numbers]]))</f>
        <v>241397817.05869564</v>
      </c>
      <c r="R4353" s="4">
        <f>IF(Movie[[#This Row],[budget]]=0,0,SUM((Movie[[#This Row],[gross]]-Movie[[#This Row],[budget]])/Movie[[#This Row],[budget]]))</f>
        <v>2.5397831000000002</v>
      </c>
    </row>
    <row r="4354" spans="1:18" x14ac:dyDescent="0.3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 s="1">
        <v>28000000</v>
      </c>
      <c r="M4354" s="1">
        <v>58795814</v>
      </c>
      <c r="N4354" t="s">
        <v>118</v>
      </c>
      <c r="O4354">
        <v>102</v>
      </c>
      <c r="P4354">
        <f>VLOOKUP(D4354,CPI[],2,FALSE)</f>
        <v>184</v>
      </c>
      <c r="Q4354" s="5">
        <f>SUM(Movie[[#This Row],[gross]]*((VLOOKUP(2024,CPI[],2,FALSE))/Movie[[#This Row],[CPI numbers]]))</f>
        <v>100240472.02065217</v>
      </c>
      <c r="R4354" s="4">
        <f>IF(Movie[[#This Row],[budget]]=0,0,SUM((Movie[[#This Row],[gross]]-Movie[[#This Row],[budget]])/Movie[[#This Row],[budget]]))</f>
        <v>1.0998505000000001</v>
      </c>
    </row>
    <row r="4355" spans="1:18" x14ac:dyDescent="0.3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 s="1">
        <v>20235426</v>
      </c>
      <c r="N4355" t="s">
        <v>12251</v>
      </c>
      <c r="O4355">
        <v>105</v>
      </c>
      <c r="P4355">
        <f>VLOOKUP(D4355,CPI[],2,FALSE)</f>
        <v>184</v>
      </c>
      <c r="Q4355" s="5">
        <f>SUM(Movie[[#This Row],[gross]]*((VLOOKUP(2024,CPI[],2,FALSE))/Movie[[#This Row],[CPI numbers]]))</f>
        <v>34499201.827173911</v>
      </c>
      <c r="R4355" s="4">
        <f>IF(Movie[[#This Row],[budget]]=0,0,SUM((Movie[[#This Row],[gross]]-Movie[[#This Row],[budget]])/Movie[[#This Row],[budget]]))</f>
        <v>0</v>
      </c>
    </row>
    <row r="4356" spans="1:18" x14ac:dyDescent="0.3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 s="1">
        <v>23000000</v>
      </c>
      <c r="M4356" s="1">
        <v>76490720</v>
      </c>
      <c r="N4356" t="s">
        <v>31</v>
      </c>
      <c r="O4356">
        <v>92</v>
      </c>
      <c r="P4356">
        <f>VLOOKUP(D4356,CPI[],2,FALSE)</f>
        <v>184</v>
      </c>
      <c r="Q4356" s="5">
        <f>SUM(Movie[[#This Row],[gross]]*((VLOOKUP(2024,CPI[],2,FALSE))/Movie[[#This Row],[CPI numbers]]))</f>
        <v>130408363.39130434</v>
      </c>
      <c r="R4356" s="4">
        <f>IF(Movie[[#This Row],[budget]]=0,0,SUM((Movie[[#This Row],[gross]]-Movie[[#This Row],[budget]])/Movie[[#This Row],[budget]]))</f>
        <v>2.3256834782608697</v>
      </c>
    </row>
    <row r="4357" spans="1:18" x14ac:dyDescent="0.3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 s="1">
        <v>6000000</v>
      </c>
      <c r="M4357" s="1">
        <v>2944752</v>
      </c>
      <c r="N4357" t="s">
        <v>10354</v>
      </c>
      <c r="O4357">
        <v>94</v>
      </c>
      <c r="P4357">
        <f>VLOOKUP(D4357,CPI[],2,FALSE)</f>
        <v>184</v>
      </c>
      <c r="Q4357" s="5">
        <f>SUM(Movie[[#This Row],[gross]]*((VLOOKUP(2024,CPI[],2,FALSE))/Movie[[#This Row],[CPI numbers]]))</f>
        <v>5020482.0782608697</v>
      </c>
      <c r="R4357" s="4">
        <f>IF(Movie[[#This Row],[budget]]=0,0,SUM((Movie[[#This Row],[gross]]-Movie[[#This Row],[budget]])/Movie[[#This Row],[budget]]))</f>
        <v>-0.50920799999999999</v>
      </c>
    </row>
    <row r="4358" spans="1:18" x14ac:dyDescent="0.3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 s="1">
        <v>17000000</v>
      </c>
      <c r="M4358" s="1">
        <v>55534455</v>
      </c>
      <c r="N4358" t="s">
        <v>1724</v>
      </c>
      <c r="O4358">
        <v>94</v>
      </c>
      <c r="P4358">
        <f>VLOOKUP(D4358,CPI[],2,FALSE)</f>
        <v>184</v>
      </c>
      <c r="Q4358" s="5">
        <f>SUM(Movie[[#This Row],[gross]]*((VLOOKUP(2024,CPI[],2,FALSE))/Movie[[#This Row],[CPI numbers]]))</f>
        <v>94680209.421195641</v>
      </c>
      <c r="R4358" s="4">
        <f>IF(Movie[[#This Row],[budget]]=0,0,SUM((Movie[[#This Row],[gross]]-Movie[[#This Row],[budget]])/Movie[[#This Row],[budget]]))</f>
        <v>2.2667326470588236</v>
      </c>
    </row>
    <row r="4359" spans="1:18" x14ac:dyDescent="0.3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 s="1">
        <v>3200000</v>
      </c>
      <c r="M4359" s="1">
        <v>10464788</v>
      </c>
      <c r="N4359" t="s">
        <v>13190</v>
      </c>
      <c r="O4359">
        <v>101</v>
      </c>
      <c r="P4359">
        <f>VLOOKUP(D4359,CPI[],2,FALSE)</f>
        <v>184</v>
      </c>
      <c r="Q4359" s="5">
        <f>SUM(Movie[[#This Row],[gross]]*((VLOOKUP(2024,CPI[],2,FALSE))/Movie[[#This Row],[CPI numbers]]))</f>
        <v>17841326.063043479</v>
      </c>
      <c r="R4359" s="4">
        <f>IF(Movie[[#This Row],[budget]]=0,0,SUM((Movie[[#This Row],[gross]]-Movie[[#This Row],[budget]])/Movie[[#This Row],[budget]]))</f>
        <v>2.27024625</v>
      </c>
    </row>
    <row r="4360" spans="1:18" x14ac:dyDescent="0.3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 s="1">
        <v>25000000</v>
      </c>
      <c r="M4360" s="1">
        <v>56489558</v>
      </c>
      <c r="N4360" t="s">
        <v>23</v>
      </c>
      <c r="O4360">
        <v>101</v>
      </c>
      <c r="P4360">
        <f>VLOOKUP(D4360,CPI[],2,FALSE)</f>
        <v>184</v>
      </c>
      <c r="Q4360" s="5">
        <f>SUM(Movie[[#This Row],[gross]]*((VLOOKUP(2024,CPI[],2,FALSE))/Movie[[#This Row],[CPI numbers]]))</f>
        <v>96308556.220652163</v>
      </c>
      <c r="R4360" s="4">
        <f>IF(Movie[[#This Row],[budget]]=0,0,SUM((Movie[[#This Row],[gross]]-Movie[[#This Row],[budget]])/Movie[[#This Row],[budget]]))</f>
        <v>1.25958232</v>
      </c>
    </row>
    <row r="4361" spans="1:18" x14ac:dyDescent="0.3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 s="1">
        <v>20000000</v>
      </c>
      <c r="M4361" s="1">
        <v>44617342</v>
      </c>
      <c r="N4361" t="s">
        <v>118</v>
      </c>
      <c r="O4361">
        <v>92</v>
      </c>
      <c r="P4361">
        <f>VLOOKUP(D4361,CPI[],2,FALSE)</f>
        <v>184</v>
      </c>
      <c r="Q4361" s="5">
        <f>SUM(Movie[[#This Row],[gross]]*((VLOOKUP(2024,CPI[],2,FALSE))/Movie[[#This Row],[CPI numbers]]))</f>
        <v>76067718.398913041</v>
      </c>
      <c r="R4361" s="4">
        <f>IF(Movie[[#This Row],[budget]]=0,0,SUM((Movie[[#This Row],[gross]]-Movie[[#This Row],[budget]])/Movie[[#This Row],[budget]]))</f>
        <v>1.2308671</v>
      </c>
    </row>
    <row r="4362" spans="1:18" x14ac:dyDescent="0.3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 s="1">
        <v>18750246</v>
      </c>
      <c r="N4362" t="s">
        <v>5109</v>
      </c>
      <c r="O4362">
        <v>91</v>
      </c>
      <c r="P4362">
        <f>VLOOKUP(D4362,CPI[],2,FALSE)</f>
        <v>184</v>
      </c>
      <c r="Q4362" s="5">
        <f>SUM(Movie[[#This Row],[gross]]*((VLOOKUP(2024,CPI[],2,FALSE))/Movie[[#This Row],[CPI numbers]]))</f>
        <v>31967131.359782606</v>
      </c>
      <c r="R4362" s="4">
        <f>IF(Movie[[#This Row],[budget]]=0,0,SUM((Movie[[#This Row],[gross]]-Movie[[#This Row],[budget]])/Movie[[#This Row],[budget]]))</f>
        <v>0</v>
      </c>
    </row>
    <row r="4363" spans="1:18" x14ac:dyDescent="0.3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 s="1">
        <v>29119434</v>
      </c>
      <c r="N4363" t="s">
        <v>2092</v>
      </c>
      <c r="O4363">
        <v>118</v>
      </c>
      <c r="P4363">
        <f>VLOOKUP(D4363,CPI[],2,FALSE)</f>
        <v>184</v>
      </c>
      <c r="Q4363" s="5">
        <f>SUM(Movie[[#This Row],[gross]]*((VLOOKUP(2024,CPI[],2,FALSE))/Movie[[#This Row],[CPI numbers]]))</f>
        <v>49645469.814130433</v>
      </c>
      <c r="R4363" s="4">
        <f>IF(Movie[[#This Row],[budget]]=0,0,SUM((Movie[[#This Row],[gross]]-Movie[[#This Row],[budget]])/Movie[[#This Row],[budget]]))</f>
        <v>0</v>
      </c>
    </row>
    <row r="4364" spans="1:18" x14ac:dyDescent="0.3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 s="1">
        <v>10000000</v>
      </c>
      <c r="M4364" s="1">
        <v>93400759</v>
      </c>
      <c r="N4364" t="s">
        <v>2092</v>
      </c>
      <c r="O4364">
        <v>108</v>
      </c>
      <c r="P4364">
        <f>VLOOKUP(D4364,CPI[],2,FALSE)</f>
        <v>184</v>
      </c>
      <c r="Q4364" s="5">
        <f>SUM(Movie[[#This Row],[gross]]*((VLOOKUP(2024,CPI[],2,FALSE))/Movie[[#This Row],[CPI numbers]]))</f>
        <v>159238141.83858696</v>
      </c>
      <c r="R4364" s="4">
        <f>IF(Movie[[#This Row],[budget]]=0,0,SUM((Movie[[#This Row],[gross]]-Movie[[#This Row],[budget]])/Movie[[#This Row],[budget]]))</f>
        <v>8.3400759000000004</v>
      </c>
    </row>
    <row r="4365" spans="1:18" x14ac:dyDescent="0.3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 s="1">
        <v>13200241</v>
      </c>
      <c r="N4365" t="s">
        <v>10294</v>
      </c>
      <c r="O4365">
        <v>186</v>
      </c>
      <c r="P4365">
        <f>VLOOKUP(D4365,CPI[],2,FALSE)</f>
        <v>184</v>
      </c>
      <c r="Q4365" s="5">
        <f>SUM(Movie[[#This Row],[gross]]*((VLOOKUP(2024,CPI[],2,FALSE))/Movie[[#This Row],[CPI numbers]]))</f>
        <v>22504976.096195649</v>
      </c>
      <c r="R4365" s="4">
        <f>IF(Movie[[#This Row],[budget]]=0,0,SUM((Movie[[#This Row],[gross]]-Movie[[#This Row],[budget]])/Movie[[#This Row],[budget]]))</f>
        <v>0</v>
      </c>
    </row>
    <row r="4366" spans="1:18" x14ac:dyDescent="0.3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 s="1">
        <v>30000000</v>
      </c>
      <c r="M4366" s="1">
        <v>19526014</v>
      </c>
      <c r="N4366" t="s">
        <v>3744</v>
      </c>
      <c r="O4366">
        <v>87</v>
      </c>
      <c r="P4366">
        <f>VLOOKUP(D4366,CPI[],2,FALSE)</f>
        <v>184</v>
      </c>
      <c r="Q4366" s="5">
        <f>SUM(Movie[[#This Row],[gross]]*((VLOOKUP(2024,CPI[],2,FALSE))/Movie[[#This Row],[CPI numbers]]))</f>
        <v>33289731.47717391</v>
      </c>
      <c r="R4366" s="4">
        <f>IF(Movie[[#This Row],[budget]]=0,0,SUM((Movie[[#This Row],[gross]]-Movie[[#This Row],[budget]])/Movie[[#This Row],[budget]]))</f>
        <v>-0.34913286666666665</v>
      </c>
    </row>
    <row r="4367" spans="1:18" x14ac:dyDescent="0.3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 s="1">
        <v>15000000</v>
      </c>
      <c r="M4367" s="1">
        <v>34622504</v>
      </c>
      <c r="N4367" t="s">
        <v>23</v>
      </c>
      <c r="O4367">
        <v>86</v>
      </c>
      <c r="P4367">
        <f>VLOOKUP(D4367,CPI[],2,FALSE)</f>
        <v>184</v>
      </c>
      <c r="Q4367" s="5">
        <f>SUM(Movie[[#This Row],[gross]]*((VLOOKUP(2024,CPI[],2,FALSE))/Movie[[#This Row],[CPI numbers]]))</f>
        <v>59027606.004347824</v>
      </c>
      <c r="R4367" s="4">
        <f>IF(Movie[[#This Row],[budget]]=0,0,SUM((Movie[[#This Row],[gross]]-Movie[[#This Row],[budget]])/Movie[[#This Row],[budget]]))</f>
        <v>1.3081669333333332</v>
      </c>
    </row>
    <row r="4368" spans="1:18" x14ac:dyDescent="0.3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 s="1">
        <v>60000000</v>
      </c>
      <c r="M4368" s="1">
        <v>88929111</v>
      </c>
      <c r="N4368" t="s">
        <v>5109</v>
      </c>
      <c r="O4368">
        <v>89</v>
      </c>
      <c r="P4368">
        <f>VLOOKUP(D4368,CPI[],2,FALSE)</f>
        <v>184</v>
      </c>
      <c r="Q4368" s="5">
        <f>SUM(Movie[[#This Row],[gross]]*((VLOOKUP(2024,CPI[],2,FALSE))/Movie[[#This Row],[CPI numbers]]))</f>
        <v>151614468.04728261</v>
      </c>
      <c r="R4368" s="4">
        <f>IF(Movie[[#This Row],[budget]]=0,0,SUM((Movie[[#This Row],[gross]]-Movie[[#This Row],[budget]])/Movie[[#This Row],[budget]]))</f>
        <v>0.48215184999999999</v>
      </c>
    </row>
    <row r="4369" spans="1:18" x14ac:dyDescent="0.3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 s="1">
        <v>8482993</v>
      </c>
      <c r="N4369" t="s">
        <v>13219</v>
      </c>
      <c r="O4369">
        <v>110</v>
      </c>
      <c r="P4369">
        <f>VLOOKUP(D4369,CPI[],2,FALSE)</f>
        <v>184</v>
      </c>
      <c r="Q4369" s="5">
        <f>SUM(Movie[[#This Row],[gross]]*((VLOOKUP(2024,CPI[],2,FALSE))/Movie[[#This Row],[CPI numbers]]))</f>
        <v>14462581.000543477</v>
      </c>
      <c r="R4369" s="4">
        <f>IF(Movie[[#This Row],[budget]]=0,0,SUM((Movie[[#This Row],[gross]]-Movie[[#This Row],[budget]])/Movie[[#This Row],[budget]]))</f>
        <v>0</v>
      </c>
    </row>
    <row r="4370" spans="1:18" x14ac:dyDescent="0.3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 s="1">
        <v>35000000</v>
      </c>
      <c r="M4370" s="1">
        <v>53293628</v>
      </c>
      <c r="N4370" t="s">
        <v>11855</v>
      </c>
      <c r="O4370">
        <v>109</v>
      </c>
      <c r="P4370">
        <f>VLOOKUP(D4370,CPI[],2,FALSE)</f>
        <v>184</v>
      </c>
      <c r="Q4370" s="5">
        <f>SUM(Movie[[#This Row],[gross]]*((VLOOKUP(2024,CPI[],2,FALSE))/Movie[[#This Row],[CPI numbers]]))</f>
        <v>90859842.954347819</v>
      </c>
      <c r="R4370" s="4">
        <f>IF(Movie[[#This Row],[budget]]=0,0,SUM((Movie[[#This Row],[gross]]-Movie[[#This Row],[budget]])/Movie[[#This Row],[budget]]))</f>
        <v>0.52267508571428567</v>
      </c>
    </row>
    <row r="4371" spans="1:18" x14ac:dyDescent="0.3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 s="1">
        <v>46000000</v>
      </c>
      <c r="M4371" s="1">
        <v>101191884</v>
      </c>
      <c r="N4371" t="s">
        <v>2092</v>
      </c>
      <c r="O4371">
        <v>115</v>
      </c>
      <c r="P4371">
        <f>VLOOKUP(D4371,CPI[],2,FALSE)</f>
        <v>184</v>
      </c>
      <c r="Q4371" s="5">
        <f>SUM(Movie[[#This Row],[gross]]*((VLOOKUP(2024,CPI[],2,FALSE))/Movie[[#This Row],[CPI numbers]]))</f>
        <v>172521163.10217389</v>
      </c>
      <c r="R4371" s="4">
        <f>IF(Movie[[#This Row],[budget]]=0,0,SUM((Movie[[#This Row],[gross]]-Movie[[#This Row],[budget]])/Movie[[#This Row],[budget]]))</f>
        <v>1.1998235652173912</v>
      </c>
    </row>
    <row r="4372" spans="1:18" x14ac:dyDescent="0.3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 s="1">
        <v>7929307</v>
      </c>
      <c r="N4372" t="s">
        <v>13225</v>
      </c>
      <c r="O4372">
        <v>95</v>
      </c>
      <c r="P4372">
        <f>VLOOKUP(D4372,CPI[],2,FALSE)</f>
        <v>184</v>
      </c>
      <c r="Q4372" s="5">
        <f>SUM(Movie[[#This Row],[gross]]*((VLOOKUP(2024,CPI[],2,FALSE))/Movie[[#This Row],[CPI numbers]]))</f>
        <v>13518606.553804347</v>
      </c>
      <c r="R4372" s="4">
        <f>IF(Movie[[#This Row],[budget]]=0,0,SUM((Movie[[#This Row],[gross]]-Movie[[#This Row],[budget]])/Movie[[#This Row],[budget]]))</f>
        <v>0</v>
      </c>
    </row>
    <row r="4373" spans="1:18" x14ac:dyDescent="0.3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 s="1">
        <v>6400000</v>
      </c>
      <c r="M4373" s="1">
        <v>2561820</v>
      </c>
      <c r="N4373" t="s">
        <v>1786</v>
      </c>
      <c r="O4373">
        <v>98</v>
      </c>
      <c r="P4373">
        <f>VLOOKUP(D4373,CPI[],2,FALSE)</f>
        <v>184</v>
      </c>
      <c r="Q4373" s="5">
        <f>SUM(Movie[[#This Row],[gross]]*((VLOOKUP(2024,CPI[],2,FALSE))/Movie[[#This Row],[CPI numbers]]))</f>
        <v>4367624.6413043477</v>
      </c>
      <c r="R4373" s="4">
        <f>IF(Movie[[#This Row],[budget]]=0,0,SUM((Movie[[#This Row],[gross]]-Movie[[#This Row],[budget]])/Movie[[#This Row],[budget]]))</f>
        <v>-0.59971562499999997</v>
      </c>
    </row>
    <row r="4374" spans="1:18" x14ac:dyDescent="0.3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 s="1">
        <v>75000000</v>
      </c>
      <c r="M4374" s="1">
        <v>51142659</v>
      </c>
      <c r="N4374" t="s">
        <v>11855</v>
      </c>
      <c r="O4374">
        <v>116</v>
      </c>
      <c r="P4374">
        <f>VLOOKUP(D4374,CPI[],2,FALSE)</f>
        <v>184</v>
      </c>
      <c r="Q4374" s="5">
        <f>SUM(Movie[[#This Row],[gross]]*((VLOOKUP(2024,CPI[],2,FALSE))/Movie[[#This Row],[CPI numbers]]))</f>
        <v>87192674.610326082</v>
      </c>
      <c r="R4374" s="4">
        <f>IF(Movie[[#This Row],[budget]]=0,0,SUM((Movie[[#This Row],[gross]]-Movie[[#This Row],[budget]])/Movie[[#This Row],[budget]]))</f>
        <v>-0.31809788</v>
      </c>
    </row>
    <row r="4375" spans="1:18" x14ac:dyDescent="0.3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 s="1">
        <v>528245</v>
      </c>
      <c r="N4375" t="s">
        <v>13237</v>
      </c>
      <c r="O4375">
        <v>113</v>
      </c>
      <c r="P4375">
        <f>VLOOKUP(D4375,CPI[],2,FALSE)</f>
        <v>184</v>
      </c>
      <c r="Q4375" s="5">
        <f>SUM(Movie[[#This Row],[gross]]*((VLOOKUP(2024,CPI[],2,FALSE))/Movie[[#This Row],[CPI numbers]]))</f>
        <v>900600.30706521729</v>
      </c>
      <c r="R4375" s="4">
        <f>IF(Movie[[#This Row],[budget]]=0,0,SUM((Movie[[#This Row],[gross]]-Movie[[#This Row],[budget]])/Movie[[#This Row],[budget]]))</f>
        <v>0</v>
      </c>
    </row>
    <row r="4376" spans="1:18" x14ac:dyDescent="0.3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 s="1">
        <v>50097949</v>
      </c>
      <c r="N4376" t="s">
        <v>31</v>
      </c>
      <c r="O4376">
        <v>88</v>
      </c>
      <c r="P4376">
        <f>VLOOKUP(D4376,CPI[],2,FALSE)</f>
        <v>184</v>
      </c>
      <c r="Q4376" s="5">
        <f>SUM(Movie[[#This Row],[gross]]*((VLOOKUP(2024,CPI[],2,FALSE))/Movie[[#This Row],[CPI numbers]]))</f>
        <v>85411557.615760863</v>
      </c>
      <c r="R4376" s="4">
        <f>IF(Movie[[#This Row],[budget]]=0,0,SUM((Movie[[#This Row],[gross]]-Movie[[#This Row],[budget]])/Movie[[#This Row],[budget]]))</f>
        <v>0</v>
      </c>
    </row>
    <row r="4377" spans="1:18" x14ac:dyDescent="0.3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 s="1">
        <v>9500000</v>
      </c>
      <c r="M4377" s="1">
        <v>14776760</v>
      </c>
      <c r="N4377" t="s">
        <v>13242</v>
      </c>
      <c r="O4377">
        <v>80</v>
      </c>
      <c r="P4377">
        <f>VLOOKUP(D4377,CPI[],2,FALSE)</f>
        <v>184</v>
      </c>
      <c r="Q4377" s="5">
        <f>SUM(Movie[[#This Row],[gross]]*((VLOOKUP(2024,CPI[],2,FALSE))/Movie[[#This Row],[CPI numbers]]))</f>
        <v>25192769.630434781</v>
      </c>
      <c r="R4377" s="4">
        <f>IF(Movie[[#This Row],[budget]]=0,0,SUM((Movie[[#This Row],[gross]]-Movie[[#This Row],[budget]])/Movie[[#This Row],[budget]]))</f>
        <v>0.55544842105263159</v>
      </c>
    </row>
    <row r="4378" spans="1:18" x14ac:dyDescent="0.3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 s="1">
        <v>5762801</v>
      </c>
      <c r="N4378" t="s">
        <v>13248</v>
      </c>
      <c r="O4378">
        <v>124</v>
      </c>
      <c r="P4378">
        <f>VLOOKUP(D4378,CPI[],2,FALSE)</f>
        <v>184</v>
      </c>
      <c r="Q4378" s="5">
        <f>SUM(Movie[[#This Row],[gross]]*((VLOOKUP(2024,CPI[],2,FALSE))/Movie[[#This Row],[CPI numbers]]))</f>
        <v>9824949.3135869559</v>
      </c>
      <c r="R4378" s="4">
        <f>IF(Movie[[#This Row],[budget]]=0,0,SUM((Movie[[#This Row],[gross]]-Movie[[#This Row],[budget]])/Movie[[#This Row],[budget]]))</f>
        <v>0</v>
      </c>
    </row>
    <row r="4379" spans="1:18" x14ac:dyDescent="0.3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 s="1">
        <v>167999</v>
      </c>
      <c r="N4379" t="s">
        <v>10958</v>
      </c>
      <c r="O4379">
        <v>119</v>
      </c>
      <c r="P4379">
        <f>VLOOKUP(D4379,CPI[],2,FALSE)</f>
        <v>184</v>
      </c>
      <c r="Q4379" s="5">
        <f>SUM(Movie[[#This Row],[gross]]*((VLOOKUP(2024,CPI[],2,FALSE))/Movie[[#This Row],[CPI numbers]]))</f>
        <v>286420.03423913044</v>
      </c>
      <c r="R4379" s="4">
        <f>IF(Movie[[#This Row],[budget]]=0,0,SUM((Movie[[#This Row],[gross]]-Movie[[#This Row],[budget]])/Movie[[#This Row],[budget]]))</f>
        <v>0</v>
      </c>
    </row>
    <row r="4380" spans="1:18" x14ac:dyDescent="0.3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 s="1">
        <v>55000000</v>
      </c>
      <c r="M4380" s="1">
        <v>65784503</v>
      </c>
      <c r="N4380" t="s">
        <v>180</v>
      </c>
      <c r="O4380">
        <v>118</v>
      </c>
      <c r="P4380">
        <f>VLOOKUP(D4380,CPI[],2,FALSE)</f>
        <v>184</v>
      </c>
      <c r="Q4380" s="5">
        <f>SUM(Movie[[#This Row],[gross]]*((VLOOKUP(2024,CPI[],2,FALSE))/Movie[[#This Row],[CPI numbers]]))</f>
        <v>112155427.12554348</v>
      </c>
      <c r="R4380" s="4">
        <f>IF(Movie[[#This Row],[budget]]=0,0,SUM((Movie[[#This Row],[gross]]-Movie[[#This Row],[budget]])/Movie[[#This Row],[budget]]))</f>
        <v>0.19608187272727273</v>
      </c>
    </row>
    <row r="4381" spans="1:18" x14ac:dyDescent="0.3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 s="1">
        <v>6585516</v>
      </c>
      <c r="N4381" t="s">
        <v>6687</v>
      </c>
      <c r="O4381">
        <v>110</v>
      </c>
      <c r="P4381">
        <f>VLOOKUP(D4381,CPI[],2,FALSE)</f>
        <v>184</v>
      </c>
      <c r="Q4381" s="5">
        <f>SUM(Movie[[#This Row],[gross]]*((VLOOKUP(2024,CPI[],2,FALSE))/Movie[[#This Row],[CPI numbers]]))</f>
        <v>11227588.963043477</v>
      </c>
      <c r="R4381" s="4">
        <f>IF(Movie[[#This Row],[budget]]=0,0,SUM((Movie[[#This Row],[gross]]-Movie[[#This Row],[budget]])/Movie[[#This Row],[budget]]))</f>
        <v>0</v>
      </c>
    </row>
    <row r="4382" spans="1:18" x14ac:dyDescent="0.3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 s="1">
        <v>453133</v>
      </c>
      <c r="N4382" t="s">
        <v>6005</v>
      </c>
      <c r="O4382">
        <v>92</v>
      </c>
      <c r="P4382">
        <f>VLOOKUP(D4382,CPI[],2,FALSE)</f>
        <v>184</v>
      </c>
      <c r="Q4382" s="5">
        <f>SUM(Movie[[#This Row],[gross]]*((VLOOKUP(2024,CPI[],2,FALSE))/Movie[[#This Row],[CPI numbers]]))</f>
        <v>772542.51141304348</v>
      </c>
      <c r="R4382" s="4">
        <f>IF(Movie[[#This Row],[budget]]=0,0,SUM((Movie[[#This Row],[gross]]-Movie[[#This Row],[budget]])/Movie[[#This Row],[budget]]))</f>
        <v>0</v>
      </c>
    </row>
    <row r="4383" spans="1:18" x14ac:dyDescent="0.3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 s="1">
        <v>436365</v>
      </c>
      <c r="N4383" t="s">
        <v>1481</v>
      </c>
      <c r="O4383">
        <v>96</v>
      </c>
      <c r="P4383">
        <f>VLOOKUP(D4383,CPI[],2,FALSE)</f>
        <v>184</v>
      </c>
      <c r="Q4383" s="5">
        <f>SUM(Movie[[#This Row],[gross]]*((VLOOKUP(2024,CPI[],2,FALSE))/Movie[[#This Row],[CPI numbers]]))</f>
        <v>743954.89402173914</v>
      </c>
      <c r="R4383" s="4">
        <f>IF(Movie[[#This Row],[budget]]=0,0,SUM((Movie[[#This Row],[gross]]-Movie[[#This Row],[budget]])/Movie[[#This Row],[budget]]))</f>
        <v>0</v>
      </c>
    </row>
    <row r="4384" spans="1:18" x14ac:dyDescent="0.3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 s="1">
        <v>34196922</v>
      </c>
      <c r="N4384" t="s">
        <v>13267</v>
      </c>
      <c r="O4384">
        <v>116</v>
      </c>
      <c r="P4384">
        <f>VLOOKUP(D4384,CPI[],2,FALSE)</f>
        <v>184</v>
      </c>
      <c r="Q4384" s="5">
        <f>SUM(Movie[[#This Row],[gross]]*((VLOOKUP(2024,CPI[],2,FALSE))/Movie[[#This Row],[CPI numbers]]))</f>
        <v>58302034.953260869</v>
      </c>
      <c r="R4384" s="4">
        <f>IF(Movie[[#This Row],[budget]]=0,0,SUM((Movie[[#This Row],[gross]]-Movie[[#This Row],[budget]])/Movie[[#This Row],[budget]]))</f>
        <v>0</v>
      </c>
    </row>
    <row r="4385" spans="1:18" x14ac:dyDescent="0.3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 s="1">
        <v>2905499</v>
      </c>
      <c r="N4385" t="s">
        <v>13271</v>
      </c>
      <c r="O4385">
        <v>102</v>
      </c>
      <c r="P4385">
        <f>VLOOKUP(D4385,CPI[],2,FALSE)</f>
        <v>184</v>
      </c>
      <c r="Q4385" s="5">
        <f>SUM(Movie[[#This Row],[gross]]*((VLOOKUP(2024,CPI[],2,FALSE))/Movie[[#This Row],[CPI numbers]]))</f>
        <v>4953559.9798913039</v>
      </c>
      <c r="R4385" s="4">
        <f>IF(Movie[[#This Row],[budget]]=0,0,SUM((Movie[[#This Row],[gross]]-Movie[[#This Row],[budget]])/Movie[[#This Row],[budget]]))</f>
        <v>0</v>
      </c>
    </row>
    <row r="4386" spans="1:18" x14ac:dyDescent="0.3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 s="1">
        <v>8604201</v>
      </c>
      <c r="N4386" t="s">
        <v>13275</v>
      </c>
      <c r="O4386">
        <v>93</v>
      </c>
      <c r="P4386">
        <f>VLOOKUP(D4386,CPI[],2,FALSE)</f>
        <v>184</v>
      </c>
      <c r="Q4386" s="5">
        <f>SUM(Movie[[#This Row],[gross]]*((VLOOKUP(2024,CPI[],2,FALSE))/Movie[[#This Row],[CPI numbers]]))</f>
        <v>14669227.465760868</v>
      </c>
      <c r="R4386" s="4">
        <f>IF(Movie[[#This Row],[budget]]=0,0,SUM((Movie[[#This Row],[gross]]-Movie[[#This Row],[budget]])/Movie[[#This Row],[budget]]))</f>
        <v>0</v>
      </c>
    </row>
    <row r="4387" spans="1:18" x14ac:dyDescent="0.3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 s="1">
        <v>52000000</v>
      </c>
      <c r="M4387" s="1">
        <v>37713879</v>
      </c>
      <c r="N4387" t="s">
        <v>118</v>
      </c>
      <c r="O4387">
        <v>104</v>
      </c>
      <c r="P4387">
        <f>VLOOKUP(D4387,CPI[],2,FALSE)</f>
        <v>184</v>
      </c>
      <c r="Q4387" s="5">
        <f>SUM(Movie[[#This Row],[gross]]*((VLOOKUP(2024,CPI[],2,FALSE))/Movie[[#This Row],[CPI numbers]]))</f>
        <v>64298064.360326082</v>
      </c>
      <c r="R4387" s="4">
        <f>IF(Movie[[#This Row],[budget]]=0,0,SUM((Movie[[#This Row],[gross]]-Movie[[#This Row],[budget]])/Movie[[#This Row],[budget]]))</f>
        <v>-0.27473309615384617</v>
      </c>
    </row>
    <row r="4388" spans="1:18" x14ac:dyDescent="0.3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 s="1">
        <v>35000000</v>
      </c>
      <c r="M4388" s="1">
        <v>39468111</v>
      </c>
      <c r="N4388" t="s">
        <v>9109</v>
      </c>
      <c r="O4388">
        <v>101</v>
      </c>
      <c r="P4388">
        <f>VLOOKUP(D4388,CPI[],2,FALSE)</f>
        <v>184</v>
      </c>
      <c r="Q4388" s="5">
        <f>SUM(Movie[[#This Row],[gross]]*((VLOOKUP(2024,CPI[],2,FALSE))/Movie[[#This Row],[CPI numbers]]))</f>
        <v>67288839.242934778</v>
      </c>
      <c r="R4388" s="4">
        <f>IF(Movie[[#This Row],[budget]]=0,0,SUM((Movie[[#This Row],[gross]]-Movie[[#This Row],[budget]])/Movie[[#This Row],[budget]]))</f>
        <v>0.12766031428571428</v>
      </c>
    </row>
    <row r="4389" spans="1:18" x14ac:dyDescent="0.3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 s="1">
        <v>24000000</v>
      </c>
      <c r="M4389" s="1">
        <v>23510621</v>
      </c>
      <c r="N4389" t="s">
        <v>9686</v>
      </c>
      <c r="O4389">
        <v>110</v>
      </c>
      <c r="P4389">
        <f>VLOOKUP(D4389,CPI[],2,FALSE)</f>
        <v>184</v>
      </c>
      <c r="Q4389" s="5">
        <f>SUM(Movie[[#This Row],[gross]]*((VLOOKUP(2024,CPI[],2,FALSE))/Movie[[#This Row],[CPI numbers]]))</f>
        <v>40083053.302717388</v>
      </c>
      <c r="R4389" s="4">
        <f>IF(Movie[[#This Row],[budget]]=0,0,SUM((Movie[[#This Row],[gross]]-Movie[[#This Row],[budget]])/Movie[[#This Row],[budget]]))</f>
        <v>-2.0390791666666668E-2</v>
      </c>
    </row>
    <row r="4390" spans="1:18" x14ac:dyDescent="0.3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 s="1">
        <v>3783</v>
      </c>
      <c r="N4390" t="s">
        <v>13288</v>
      </c>
      <c r="O4390">
        <v>100</v>
      </c>
      <c r="P4390">
        <f>VLOOKUP(D4390,CPI[],2,FALSE)</f>
        <v>184</v>
      </c>
      <c r="Q4390" s="5">
        <f>SUM(Movie[[#This Row],[gross]]*((VLOOKUP(2024,CPI[],2,FALSE))/Movie[[#This Row],[CPI numbers]]))</f>
        <v>6449.6038043478256</v>
      </c>
      <c r="R4390" s="4">
        <f>IF(Movie[[#This Row],[budget]]=0,0,SUM((Movie[[#This Row],[gross]]-Movie[[#This Row],[budget]])/Movie[[#This Row],[budget]]))</f>
        <v>0</v>
      </c>
    </row>
    <row r="4391" spans="1:18" x14ac:dyDescent="0.3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 s="1">
        <v>41000000</v>
      </c>
      <c r="M4391" s="1">
        <v>34268701</v>
      </c>
      <c r="N4391" t="s">
        <v>13293</v>
      </c>
      <c r="O4391">
        <v>88</v>
      </c>
      <c r="P4391">
        <f>VLOOKUP(D4391,CPI[],2,FALSE)</f>
        <v>184</v>
      </c>
      <c r="Q4391" s="5">
        <f>SUM(Movie[[#This Row],[gross]]*((VLOOKUP(2024,CPI[],2,FALSE))/Movie[[#This Row],[CPI numbers]]))</f>
        <v>58424410.346195646</v>
      </c>
      <c r="R4391" s="4">
        <f>IF(Movie[[#This Row],[budget]]=0,0,SUM((Movie[[#This Row],[gross]]-Movie[[#This Row],[budget]])/Movie[[#This Row],[budget]]))</f>
        <v>-0.1641780243902439</v>
      </c>
    </row>
    <row r="4392" spans="1:18" x14ac:dyDescent="0.3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 s="1">
        <v>7986084</v>
      </c>
      <c r="N4392" t="s">
        <v>8435</v>
      </c>
      <c r="O4392">
        <v>101</v>
      </c>
      <c r="P4392">
        <f>VLOOKUP(D4392,CPI[],2,FALSE)</f>
        <v>184</v>
      </c>
      <c r="Q4392" s="5">
        <f>SUM(Movie[[#This Row],[gross]]*((VLOOKUP(2024,CPI[],2,FALSE))/Movie[[#This Row],[CPI numbers]]))</f>
        <v>13615405.167391304</v>
      </c>
      <c r="R4392" s="4">
        <f>IF(Movie[[#This Row],[budget]]=0,0,SUM((Movie[[#This Row],[gross]]-Movie[[#This Row],[budget]])/Movie[[#This Row],[budget]]))</f>
        <v>0</v>
      </c>
    </row>
    <row r="4393" spans="1:18" x14ac:dyDescent="0.3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 s="1">
        <v>4000000</v>
      </c>
      <c r="M4393" s="1">
        <v>826617</v>
      </c>
      <c r="N4393" t="s">
        <v>13300</v>
      </c>
      <c r="O4393">
        <v>96</v>
      </c>
      <c r="P4393">
        <f>VLOOKUP(D4393,CPI[],2,FALSE)</f>
        <v>184</v>
      </c>
      <c r="Q4393" s="5">
        <f>SUM(Movie[[#This Row],[gross]]*((VLOOKUP(2024,CPI[],2,FALSE))/Movie[[#This Row],[CPI numbers]]))</f>
        <v>1409292.1353260868</v>
      </c>
      <c r="R4393" s="4">
        <f>IF(Movie[[#This Row],[budget]]=0,0,SUM((Movie[[#This Row],[gross]]-Movie[[#This Row],[budget]])/Movie[[#This Row],[budget]]))</f>
        <v>-0.79334574999999996</v>
      </c>
    </row>
    <row r="4394" spans="1:18" x14ac:dyDescent="0.3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 s="1">
        <v>5000000</v>
      </c>
      <c r="M4394" s="1">
        <v>782606</v>
      </c>
      <c r="N4394" t="s">
        <v>13304</v>
      </c>
      <c r="O4394">
        <v>98</v>
      </c>
      <c r="P4394">
        <f>VLOOKUP(D4394,CPI[],2,FALSE)</f>
        <v>184</v>
      </c>
      <c r="Q4394" s="5">
        <f>SUM(Movie[[#This Row],[gross]]*((VLOOKUP(2024,CPI[],2,FALSE))/Movie[[#This Row],[CPI numbers]]))</f>
        <v>1334258.1641304346</v>
      </c>
      <c r="R4394" s="4">
        <f>IF(Movie[[#This Row],[budget]]=0,0,SUM((Movie[[#This Row],[gross]]-Movie[[#This Row],[budget]])/Movie[[#This Row],[budget]]))</f>
        <v>-0.84347879999999997</v>
      </c>
    </row>
    <row r="4395" spans="1:18" x14ac:dyDescent="0.3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 s="1">
        <v>33000000</v>
      </c>
      <c r="M4395" s="1">
        <v>164729679</v>
      </c>
      <c r="N4395" t="s">
        <v>2092</v>
      </c>
      <c r="O4395">
        <v>105</v>
      </c>
      <c r="P4395">
        <f>VLOOKUP(D4395,CPI[],2,FALSE)</f>
        <v>184</v>
      </c>
      <c r="Q4395" s="5">
        <f>SUM(Movie[[#This Row],[gross]]*((VLOOKUP(2024,CPI[],2,FALSE))/Movie[[#This Row],[CPI numbers]]))</f>
        <v>280846197.29510868</v>
      </c>
      <c r="R4395" s="4">
        <f>IF(Movie[[#This Row],[budget]]=0,0,SUM((Movie[[#This Row],[gross]]-Movie[[#This Row],[budget]])/Movie[[#This Row],[budget]]))</f>
        <v>3.9918084545454544</v>
      </c>
    </row>
    <row r="4396" spans="1:18" x14ac:dyDescent="0.3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 s="1">
        <v>20000000</v>
      </c>
      <c r="M4396" s="1">
        <v>8564586</v>
      </c>
      <c r="N4396" t="s">
        <v>2026</v>
      </c>
      <c r="O4396">
        <v>100</v>
      </c>
      <c r="P4396">
        <f>VLOOKUP(D4396,CPI[],2,FALSE)</f>
        <v>184</v>
      </c>
      <c r="Q4396" s="5">
        <f>SUM(Movie[[#This Row],[gross]]*((VLOOKUP(2024,CPI[],2,FALSE))/Movie[[#This Row],[CPI numbers]]))</f>
        <v>14601688.19673913</v>
      </c>
      <c r="R4396" s="4">
        <f>IF(Movie[[#This Row],[budget]]=0,0,SUM((Movie[[#This Row],[gross]]-Movie[[#This Row],[budget]])/Movie[[#This Row],[budget]]))</f>
        <v>-0.57177069999999997</v>
      </c>
    </row>
    <row r="4397" spans="1:18" x14ac:dyDescent="0.3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 s="1">
        <v>21964072</v>
      </c>
      <c r="N4397" t="s">
        <v>11128</v>
      </c>
      <c r="O4397">
        <v>100</v>
      </c>
      <c r="P4397">
        <f>VLOOKUP(D4397,CPI[],2,FALSE)</f>
        <v>184</v>
      </c>
      <c r="Q4397" s="5">
        <f>SUM(Movie[[#This Row],[gross]]*((VLOOKUP(2024,CPI[],2,FALSE))/Movie[[#This Row],[CPI numbers]]))</f>
        <v>37446355.360869564</v>
      </c>
      <c r="R4397" s="4">
        <f>IF(Movie[[#This Row],[budget]]=0,0,SUM((Movie[[#This Row],[gross]]-Movie[[#This Row],[budget]])/Movie[[#This Row],[budget]]))</f>
        <v>0</v>
      </c>
    </row>
    <row r="4398" spans="1:18" x14ac:dyDescent="0.3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 s="1">
        <v>2799773</v>
      </c>
      <c r="N4398" t="s">
        <v>13314</v>
      </c>
      <c r="O4398">
        <v>366</v>
      </c>
      <c r="P4398">
        <f>VLOOKUP(D4398,CPI[],2,FALSE)</f>
        <v>184</v>
      </c>
      <c r="Q4398" s="5">
        <f>SUM(Movie[[#This Row],[gross]]*((VLOOKUP(2024,CPI[],2,FALSE))/Movie[[#This Row],[CPI numbers]]))</f>
        <v>4773308.6418478256</v>
      </c>
      <c r="R4398" s="4">
        <f>IF(Movie[[#This Row],[budget]]=0,0,SUM((Movie[[#This Row],[gross]]-Movie[[#This Row],[budget]])/Movie[[#This Row],[budget]]))</f>
        <v>0</v>
      </c>
    </row>
    <row r="4399" spans="1:18" x14ac:dyDescent="0.3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 s="1">
        <v>40000000</v>
      </c>
      <c r="M4399" s="1">
        <v>26891849</v>
      </c>
      <c r="N4399" t="s">
        <v>10705</v>
      </c>
      <c r="O4399">
        <v>98</v>
      </c>
      <c r="P4399">
        <f>VLOOKUP(D4399,CPI[],2,FALSE)</f>
        <v>184</v>
      </c>
      <c r="Q4399" s="5">
        <f>SUM(Movie[[#This Row],[gross]]*((VLOOKUP(2024,CPI[],2,FALSE))/Movie[[#This Row],[CPI numbers]]))</f>
        <v>45847679.517934777</v>
      </c>
      <c r="R4399" s="4">
        <f>IF(Movie[[#This Row],[budget]]=0,0,SUM((Movie[[#This Row],[gross]]-Movie[[#This Row],[budget]])/Movie[[#This Row],[budget]]))</f>
        <v>-0.32770377499999997</v>
      </c>
    </row>
    <row r="4400" spans="1:18" x14ac:dyDescent="0.3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 s="1">
        <v>15000000</v>
      </c>
      <c r="M4400" s="1">
        <v>23014206</v>
      </c>
      <c r="N4400" t="s">
        <v>10354</v>
      </c>
      <c r="O4400">
        <v>97</v>
      </c>
      <c r="P4400">
        <f>VLOOKUP(D4400,CPI[],2,FALSE)</f>
        <v>184</v>
      </c>
      <c r="Q4400" s="5">
        <f>SUM(Movie[[#This Row],[gross]]*((VLOOKUP(2024,CPI[],2,FALSE))/Movie[[#This Row],[CPI numbers]]))</f>
        <v>39236719.68586956</v>
      </c>
      <c r="R4400" s="4">
        <f>IF(Movie[[#This Row],[budget]]=0,0,SUM((Movie[[#This Row],[gross]]-Movie[[#This Row],[budget]])/Movie[[#This Row],[budget]]))</f>
        <v>0.53428039999999999</v>
      </c>
    </row>
    <row r="4401" spans="1:18" x14ac:dyDescent="0.3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 s="1">
        <v>850000</v>
      </c>
      <c r="M4401" s="1">
        <v>865028</v>
      </c>
      <c r="N4401" t="s">
        <v>13322</v>
      </c>
      <c r="O4401">
        <v>107</v>
      </c>
      <c r="P4401">
        <f>VLOOKUP(D4401,CPI[],2,FALSE)</f>
        <v>184</v>
      </c>
      <c r="Q4401" s="5">
        <f>SUM(Movie[[#This Row],[gross]]*((VLOOKUP(2024,CPI[],2,FALSE))/Movie[[#This Row],[CPI numbers]]))</f>
        <v>1474778.7152173913</v>
      </c>
      <c r="R4401" s="4">
        <f>IF(Movie[[#This Row],[budget]]=0,0,SUM((Movie[[#This Row],[gross]]-Movie[[#This Row],[budget]])/Movie[[#This Row],[budget]]))</f>
        <v>1.7680000000000001E-2</v>
      </c>
    </row>
    <row r="4402" spans="1:18" x14ac:dyDescent="0.3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 s="1">
        <v>35000000</v>
      </c>
      <c r="M4402" s="1">
        <v>11705002</v>
      </c>
      <c r="N4402" t="s">
        <v>13325</v>
      </c>
      <c r="O4402">
        <v>127</v>
      </c>
      <c r="P4402">
        <f>VLOOKUP(D4402,CPI[],2,FALSE)</f>
        <v>184</v>
      </c>
      <c r="Q4402" s="5">
        <f>SUM(Movie[[#This Row],[gross]]*((VLOOKUP(2024,CPI[],2,FALSE))/Movie[[#This Row],[CPI numbers]]))</f>
        <v>19955756.127173912</v>
      </c>
      <c r="R4402" s="4">
        <f>IF(Movie[[#This Row],[budget]]=0,0,SUM((Movie[[#This Row],[gross]]-Movie[[#This Row],[budget]])/Movie[[#This Row],[budget]]))</f>
        <v>-0.66557137142857148</v>
      </c>
    </row>
    <row r="4403" spans="1:18" x14ac:dyDescent="0.3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 s="1">
        <v>8211508</v>
      </c>
      <c r="N4403" t="s">
        <v>13328</v>
      </c>
      <c r="O4403">
        <v>109</v>
      </c>
      <c r="P4403">
        <f>VLOOKUP(D4403,CPI[],2,FALSE)</f>
        <v>184</v>
      </c>
      <c r="Q4403" s="5">
        <f>SUM(Movie[[#This Row],[gross]]*((VLOOKUP(2024,CPI[],2,FALSE))/Movie[[#This Row],[CPI numbers]]))</f>
        <v>13999728.584782608</v>
      </c>
      <c r="R4403" s="4">
        <f>IF(Movie[[#This Row],[budget]]=0,0,SUM((Movie[[#This Row],[gross]]-Movie[[#This Row],[budget]])/Movie[[#This Row],[budget]]))</f>
        <v>0</v>
      </c>
    </row>
    <row r="4404" spans="1:18" x14ac:dyDescent="0.3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 s="1">
        <v>12661189</v>
      </c>
      <c r="N4404" t="s">
        <v>9109</v>
      </c>
      <c r="O4404">
        <v>80</v>
      </c>
      <c r="P4404">
        <f>VLOOKUP(D4404,CPI[],2,FALSE)</f>
        <v>184</v>
      </c>
      <c r="Q4404" s="5">
        <f>SUM(Movie[[#This Row],[gross]]*((VLOOKUP(2024,CPI[],2,FALSE))/Movie[[#This Row],[CPI numbers]]))</f>
        <v>21585951.028804347</v>
      </c>
      <c r="R4404" s="4">
        <f>IF(Movie[[#This Row],[budget]]=0,0,SUM((Movie[[#This Row],[gross]]-Movie[[#This Row],[budget]])/Movie[[#This Row],[budget]]))</f>
        <v>0</v>
      </c>
    </row>
    <row r="4405" spans="1:18" x14ac:dyDescent="0.3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 s="1">
        <v>30000000</v>
      </c>
      <c r="M4405" s="1">
        <v>33972062</v>
      </c>
      <c r="N4405" t="s">
        <v>44</v>
      </c>
      <c r="O4405">
        <v>123</v>
      </c>
      <c r="P4405">
        <f>VLOOKUP(D4405,CPI[],2,FALSE)</f>
        <v>184</v>
      </c>
      <c r="Q4405" s="5">
        <f>SUM(Movie[[#This Row],[gross]]*((VLOOKUP(2024,CPI[],2,FALSE))/Movie[[#This Row],[CPI numbers]]))</f>
        <v>57918673.094565213</v>
      </c>
      <c r="R4405" s="4">
        <f>IF(Movie[[#This Row],[budget]]=0,0,SUM((Movie[[#This Row],[gross]]-Movie[[#This Row],[budget]])/Movie[[#This Row],[budget]]))</f>
        <v>0.13240206666666668</v>
      </c>
    </row>
    <row r="4406" spans="1:18" x14ac:dyDescent="0.3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 s="1">
        <v>18000000</v>
      </c>
      <c r="M4406" s="1">
        <v>13585075</v>
      </c>
      <c r="N4406" t="s">
        <v>9686</v>
      </c>
      <c r="O4406">
        <v>108</v>
      </c>
      <c r="P4406">
        <f>VLOOKUP(D4406,CPI[],2,FALSE)</f>
        <v>184</v>
      </c>
      <c r="Q4406" s="5">
        <f>SUM(Movie[[#This Row],[gross]]*((VLOOKUP(2024,CPI[],2,FALSE))/Movie[[#This Row],[CPI numbers]]))</f>
        <v>23161076.236413043</v>
      </c>
      <c r="R4406" s="4">
        <f>IF(Movie[[#This Row],[budget]]=0,0,SUM((Movie[[#This Row],[gross]]-Movie[[#This Row],[budget]])/Movie[[#This Row],[budget]]))</f>
        <v>-0.24527361111111112</v>
      </c>
    </row>
    <row r="4407" spans="1:18" x14ac:dyDescent="0.3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 s="1">
        <v>8000000</v>
      </c>
      <c r="M4407" s="1">
        <v>6586341</v>
      </c>
      <c r="N4407" t="s">
        <v>6564</v>
      </c>
      <c r="O4407">
        <v>113</v>
      </c>
      <c r="P4407">
        <f>VLOOKUP(D4407,CPI[],2,FALSE)</f>
        <v>184</v>
      </c>
      <c r="Q4407" s="5">
        <f>SUM(Movie[[#This Row],[gross]]*((VLOOKUP(2024,CPI[],2,FALSE))/Movie[[#This Row],[CPI numbers]]))</f>
        <v>11228995.498369565</v>
      </c>
      <c r="R4407" s="4">
        <f>IF(Movie[[#This Row],[budget]]=0,0,SUM((Movie[[#This Row],[gross]]-Movie[[#This Row],[budget]])/Movie[[#This Row],[budget]]))</f>
        <v>-0.176707375</v>
      </c>
    </row>
    <row r="4408" spans="1:18" x14ac:dyDescent="0.3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 s="1">
        <v>2707738</v>
      </c>
      <c r="N4408" t="s">
        <v>12277</v>
      </c>
      <c r="O4408">
        <v>114</v>
      </c>
      <c r="P4408">
        <f>VLOOKUP(D4408,CPI[],2,FALSE)</f>
        <v>184</v>
      </c>
      <c r="Q4408" s="5">
        <f>SUM(Movie[[#This Row],[gross]]*((VLOOKUP(2024,CPI[],2,FALSE))/Movie[[#This Row],[CPI numbers]]))</f>
        <v>4616398.9706521733</v>
      </c>
      <c r="R4408" s="4">
        <f>IF(Movie[[#This Row],[budget]]=0,0,SUM((Movie[[#This Row],[gross]]-Movie[[#This Row],[budget]])/Movie[[#This Row],[budget]]))</f>
        <v>0</v>
      </c>
    </row>
    <row r="4409" spans="1:18" x14ac:dyDescent="0.3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 s="1">
        <v>20000000</v>
      </c>
      <c r="M4409" s="1">
        <v>186303759</v>
      </c>
      <c r="N4409" t="s">
        <v>5943</v>
      </c>
      <c r="O4409">
        <v>72</v>
      </c>
      <c r="P4409">
        <f>VLOOKUP(D4409,CPI[],2,FALSE)</f>
        <v>184</v>
      </c>
      <c r="Q4409" s="5">
        <f>SUM(Movie[[#This Row],[gross]]*((VLOOKUP(2024,CPI[],2,FALSE))/Movie[[#This Row],[CPI numbers]]))</f>
        <v>317627658.68641305</v>
      </c>
      <c r="R4409" s="4">
        <f>IF(Movie[[#This Row],[budget]]=0,0,SUM((Movie[[#This Row],[gross]]-Movie[[#This Row],[budget]])/Movie[[#This Row],[budget]]))</f>
        <v>8.3151879500000003</v>
      </c>
    </row>
    <row r="4410" spans="1:18" x14ac:dyDescent="0.3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 s="1">
        <v>14000000</v>
      </c>
      <c r="M4410" s="1">
        <v>18191005</v>
      </c>
      <c r="N4410" t="s">
        <v>8987</v>
      </c>
      <c r="O4410">
        <v>86</v>
      </c>
      <c r="P4410">
        <f>VLOOKUP(D4410,CPI[],2,FALSE)</f>
        <v>184</v>
      </c>
      <c r="Q4410" s="5">
        <f>SUM(Movie[[#This Row],[gross]]*((VLOOKUP(2024,CPI[],2,FALSE))/Movie[[#This Row],[CPI numbers]]))</f>
        <v>31013686.241847824</v>
      </c>
      <c r="R4410" s="4">
        <f>IF(Movie[[#This Row],[budget]]=0,0,SUM((Movie[[#This Row],[gross]]-Movie[[#This Row],[budget]])/Movie[[#This Row],[budget]]))</f>
        <v>0.2993575</v>
      </c>
    </row>
    <row r="4411" spans="1:18" x14ac:dyDescent="0.3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 s="1">
        <v>20000000</v>
      </c>
      <c r="M4411" s="1">
        <v>17432163</v>
      </c>
      <c r="N4411" t="s">
        <v>118</v>
      </c>
      <c r="O4411">
        <v>101</v>
      </c>
      <c r="P4411">
        <f>VLOOKUP(D4411,CPI[],2,FALSE)</f>
        <v>184</v>
      </c>
      <c r="Q4411" s="5">
        <f>SUM(Movie[[#This Row],[gross]]*((VLOOKUP(2024,CPI[],2,FALSE))/Movie[[#This Row],[CPI numbers]]))</f>
        <v>29719943.114673913</v>
      </c>
      <c r="R4411" s="4">
        <f>IF(Movie[[#This Row],[budget]]=0,0,SUM((Movie[[#This Row],[gross]]-Movie[[#This Row],[budget]])/Movie[[#This Row],[budget]]))</f>
        <v>-0.12839185</v>
      </c>
    </row>
    <row r="4412" spans="1:18" x14ac:dyDescent="0.3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 s="1">
        <v>5000000</v>
      </c>
      <c r="M4412" s="1">
        <v>5175215</v>
      </c>
      <c r="N4412" t="s">
        <v>5936</v>
      </c>
      <c r="O4412">
        <v>105</v>
      </c>
      <c r="P4412">
        <f>VLOOKUP(D4412,CPI[],2,FALSE)</f>
        <v>184</v>
      </c>
      <c r="Q4412" s="5">
        <f>SUM(Movie[[#This Row],[gross]]*((VLOOKUP(2024,CPI[],2,FALSE))/Movie[[#This Row],[CPI numbers]]))</f>
        <v>8823179.0516304336</v>
      </c>
      <c r="R4412" s="4">
        <f>IF(Movie[[#This Row],[budget]]=0,0,SUM((Movie[[#This Row],[gross]]-Movie[[#This Row],[budget]])/Movie[[#This Row],[budget]]))</f>
        <v>3.5042999999999998E-2</v>
      </c>
    </row>
    <row r="4413" spans="1:18" x14ac:dyDescent="0.3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 s="1">
        <v>2500000</v>
      </c>
      <c r="M4413" s="1">
        <v>579986</v>
      </c>
      <c r="N4413" t="s">
        <v>9899</v>
      </c>
      <c r="O4413">
        <v>108</v>
      </c>
      <c r="P4413">
        <f>VLOOKUP(D4413,CPI[],2,FALSE)</f>
        <v>184</v>
      </c>
      <c r="Q4413" s="5">
        <f>SUM(Movie[[#This Row],[gross]]*((VLOOKUP(2024,CPI[],2,FALSE))/Movie[[#This Row],[CPI numbers]]))</f>
        <v>988813.0880434782</v>
      </c>
      <c r="R4413" s="4">
        <f>IF(Movie[[#This Row],[budget]]=0,0,SUM((Movie[[#This Row],[gross]]-Movie[[#This Row],[budget]])/Movie[[#This Row],[budget]]))</f>
        <v>-0.76800559999999995</v>
      </c>
    </row>
    <row r="4414" spans="1:18" x14ac:dyDescent="0.3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 s="1">
        <v>12000000</v>
      </c>
      <c r="M4414" s="1">
        <v>4928883</v>
      </c>
      <c r="N4414" t="s">
        <v>13358</v>
      </c>
      <c r="O4414">
        <v>81</v>
      </c>
      <c r="P4414">
        <f>VLOOKUP(D4414,CPI[],2,FALSE)</f>
        <v>184</v>
      </c>
      <c r="Q4414" s="5">
        <f>SUM(Movie[[#This Row],[gross]]*((VLOOKUP(2024,CPI[],2,FALSE))/Movie[[#This Row],[CPI numbers]]))</f>
        <v>8403209.7668478247</v>
      </c>
      <c r="R4414" s="4">
        <f>IF(Movie[[#This Row],[budget]]=0,0,SUM((Movie[[#This Row],[gross]]-Movie[[#This Row],[budget]])/Movie[[#This Row],[budget]]))</f>
        <v>-0.58925974999999997</v>
      </c>
    </row>
    <row r="4415" spans="1:18" x14ac:dyDescent="0.3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 s="1">
        <v>10000000</v>
      </c>
      <c r="M4415" s="1">
        <v>1271244</v>
      </c>
      <c r="N4415" t="s">
        <v>10036</v>
      </c>
      <c r="O4415">
        <v>104</v>
      </c>
      <c r="P4415">
        <f>VLOOKUP(D4415,CPI[],2,FALSE)</f>
        <v>184</v>
      </c>
      <c r="Q4415" s="5">
        <f>SUM(Movie[[#This Row],[gross]]*((VLOOKUP(2024,CPI[],2,FALSE))/Movie[[#This Row],[CPI numbers]]))</f>
        <v>2167332.8413043479</v>
      </c>
      <c r="R4415" s="4">
        <f>IF(Movie[[#This Row],[budget]]=0,0,SUM((Movie[[#This Row],[gross]]-Movie[[#This Row],[budget]])/Movie[[#This Row],[budget]]))</f>
        <v>-0.87287559999999997</v>
      </c>
    </row>
    <row r="4416" spans="1:18" x14ac:dyDescent="0.3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 s="1">
        <v>35200000</v>
      </c>
      <c r="M4416" s="1">
        <v>38620484</v>
      </c>
      <c r="N4416" t="s">
        <v>9686</v>
      </c>
      <c r="O4416">
        <v>95</v>
      </c>
      <c r="P4416">
        <f>VLOOKUP(D4416,CPI[],2,FALSE)</f>
        <v>184</v>
      </c>
      <c r="Q4416" s="5">
        <f>SUM(Movie[[#This Row],[gross]]*((VLOOKUP(2024,CPI[],2,FALSE))/Movie[[#This Row],[CPI numbers]]))</f>
        <v>65843727.341304347</v>
      </c>
      <c r="R4416" s="4">
        <f>IF(Movie[[#This Row],[budget]]=0,0,SUM((Movie[[#This Row],[gross]]-Movie[[#This Row],[budget]])/Movie[[#This Row],[budget]]))</f>
        <v>9.717284090909091E-2</v>
      </c>
    </row>
    <row r="4417" spans="1:18" x14ac:dyDescent="0.3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 s="1">
        <v>8000000</v>
      </c>
      <c r="M4417" s="1">
        <v>435625</v>
      </c>
      <c r="N4417" t="s">
        <v>5812</v>
      </c>
      <c r="O4417">
        <v>109</v>
      </c>
      <c r="P4417">
        <f>VLOOKUP(D4417,CPI[],2,FALSE)</f>
        <v>184</v>
      </c>
      <c r="Q4417" s="5">
        <f>SUM(Movie[[#This Row],[gross]]*((VLOOKUP(2024,CPI[],2,FALSE))/Movie[[#This Row],[CPI numbers]]))</f>
        <v>742693.27445652173</v>
      </c>
      <c r="R4417" s="4">
        <f>IF(Movie[[#This Row],[budget]]=0,0,SUM((Movie[[#This Row],[gross]]-Movie[[#This Row],[budget]])/Movie[[#This Row],[budget]]))</f>
        <v>-0.94554687500000001</v>
      </c>
    </row>
    <row r="4418" spans="1:18" x14ac:dyDescent="0.3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 s="1">
        <v>300000</v>
      </c>
      <c r="M4418" s="1">
        <v>3282321</v>
      </c>
      <c r="N4418" t="s">
        <v>80</v>
      </c>
      <c r="O4418">
        <v>80</v>
      </c>
      <c r="P4418">
        <f>VLOOKUP(D4418,CPI[],2,FALSE)</f>
        <v>184</v>
      </c>
      <c r="Q4418" s="5">
        <f>SUM(Movie[[#This Row],[gross]]*((VLOOKUP(2024,CPI[],2,FALSE))/Movie[[#This Row],[CPI numbers]]))</f>
        <v>5596000.5309782606</v>
      </c>
      <c r="R4418" s="4">
        <f>IF(Movie[[#This Row],[budget]]=0,0,SUM((Movie[[#This Row],[gross]]-Movie[[#This Row],[budget]])/Movie[[#This Row],[budget]]))</f>
        <v>9.9410699999999999</v>
      </c>
    </row>
    <row r="4419" spans="1:18" x14ac:dyDescent="0.3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 s="1">
        <v>7500000</v>
      </c>
      <c r="M4419" s="1">
        <v>886018</v>
      </c>
      <c r="N4419" t="s">
        <v>6564</v>
      </c>
      <c r="O4419">
        <v>93</v>
      </c>
      <c r="P4419">
        <f>VLOOKUP(D4419,CPI[],2,FALSE)</f>
        <v>184</v>
      </c>
      <c r="Q4419" s="5">
        <f>SUM(Movie[[#This Row],[gross]]*((VLOOKUP(2024,CPI[],2,FALSE))/Movie[[#This Row],[CPI numbers]]))</f>
        <v>1510564.383695652</v>
      </c>
      <c r="R4419" s="4">
        <f>IF(Movie[[#This Row],[budget]]=0,0,SUM((Movie[[#This Row],[gross]]-Movie[[#This Row],[budget]])/Movie[[#This Row],[budget]]))</f>
        <v>-0.88186426666666662</v>
      </c>
    </row>
    <row r="4420" spans="1:18" x14ac:dyDescent="0.3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 s="1">
        <v>499149</v>
      </c>
      <c r="N4420" t="s">
        <v>11703</v>
      </c>
      <c r="O4420">
        <v>114</v>
      </c>
      <c r="P4420">
        <f>VLOOKUP(D4420,CPI[],2,FALSE)</f>
        <v>184</v>
      </c>
      <c r="Q4420" s="5">
        <f>SUM(Movie[[#This Row],[gross]]*((VLOOKUP(2024,CPI[],2,FALSE))/Movie[[#This Row],[CPI numbers]]))</f>
        <v>850994.78967391304</v>
      </c>
      <c r="R4420" s="4">
        <f>IF(Movie[[#This Row],[budget]]=0,0,SUM((Movie[[#This Row],[gross]]-Movie[[#This Row],[budget]])/Movie[[#This Row],[budget]]))</f>
        <v>0</v>
      </c>
    </row>
    <row r="4421" spans="1:18" x14ac:dyDescent="0.3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 s="1">
        <v>83439</v>
      </c>
      <c r="N4421" t="s">
        <v>13375</v>
      </c>
      <c r="O4421">
        <v>90</v>
      </c>
      <c r="P4421">
        <f>VLOOKUP(D4421,CPI[],2,FALSE)</f>
        <v>184</v>
      </c>
      <c r="Q4421" s="5">
        <f>SUM(Movie[[#This Row],[gross]]*((VLOOKUP(2024,CPI[],2,FALSE))/Movie[[#This Row],[CPI numbers]]))</f>
        <v>142254.42554347825</v>
      </c>
      <c r="R4421" s="4">
        <f>IF(Movie[[#This Row],[budget]]=0,0,SUM((Movie[[#This Row],[gross]]-Movie[[#This Row],[budget]])/Movie[[#This Row],[budget]]))</f>
        <v>0</v>
      </c>
    </row>
    <row r="4422" spans="1:18" x14ac:dyDescent="0.3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 s="1">
        <v>5254422</v>
      </c>
      <c r="N4422" t="s">
        <v>10610</v>
      </c>
      <c r="O4422">
        <v>100</v>
      </c>
      <c r="P4422">
        <f>VLOOKUP(D4422,CPI[],2,FALSE)</f>
        <v>184</v>
      </c>
      <c r="Q4422" s="5">
        <f>SUM(Movie[[#This Row],[gross]]*((VLOOKUP(2024,CPI[],2,FALSE))/Movie[[#This Row],[CPI numbers]]))</f>
        <v>8958218.3771739118</v>
      </c>
      <c r="R4422" s="4">
        <f>IF(Movie[[#This Row],[budget]]=0,0,SUM((Movie[[#This Row],[gross]]-Movie[[#This Row],[budget]])/Movie[[#This Row],[budget]]))</f>
        <v>0</v>
      </c>
    </row>
    <row r="4423" spans="1:18" x14ac:dyDescent="0.3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 s="1">
        <v>38000000</v>
      </c>
      <c r="M4423" s="1">
        <v>11560806</v>
      </c>
      <c r="N4423" t="s">
        <v>180</v>
      </c>
      <c r="O4423">
        <v>102</v>
      </c>
      <c r="P4423">
        <f>VLOOKUP(D4423,CPI[],2,FALSE)</f>
        <v>184</v>
      </c>
      <c r="Q4423" s="5">
        <f>SUM(Movie[[#This Row],[gross]]*((VLOOKUP(2024,CPI[],2,FALSE))/Movie[[#This Row],[CPI numbers]]))</f>
        <v>19709917.620652173</v>
      </c>
      <c r="R4423" s="4">
        <f>IF(Movie[[#This Row],[budget]]=0,0,SUM((Movie[[#This Row],[gross]]-Movie[[#This Row],[budget]])/Movie[[#This Row],[budget]]))</f>
        <v>-0.69576826315789475</v>
      </c>
    </row>
    <row r="4424" spans="1:18" x14ac:dyDescent="0.3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 s="1">
        <v>58202</v>
      </c>
      <c r="N4424" t="s">
        <v>13383</v>
      </c>
      <c r="O4424">
        <v>129</v>
      </c>
      <c r="P4424">
        <f>VLOOKUP(D4424,CPI[],2,FALSE)</f>
        <v>184</v>
      </c>
      <c r="Q4424" s="5">
        <f>SUM(Movie[[#This Row],[gross]]*((VLOOKUP(2024,CPI[],2,FALSE))/Movie[[#This Row],[CPI numbers]]))</f>
        <v>99228.083695652167</v>
      </c>
      <c r="R4424" s="4">
        <f>IF(Movie[[#This Row],[budget]]=0,0,SUM((Movie[[#This Row],[gross]]-Movie[[#This Row],[budget]])/Movie[[#This Row],[budget]]))</f>
        <v>0</v>
      </c>
    </row>
    <row r="4425" spans="1:18" x14ac:dyDescent="0.3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 s="1">
        <v>17000000</v>
      </c>
      <c r="M4425" s="1">
        <v>9439660</v>
      </c>
      <c r="N4425" t="s">
        <v>2092</v>
      </c>
      <c r="O4425">
        <v>98</v>
      </c>
      <c r="P4425">
        <f>VLOOKUP(D4425,CPI[],2,FALSE)</f>
        <v>184</v>
      </c>
      <c r="Q4425" s="5">
        <f>SUM(Movie[[#This Row],[gross]]*((VLOOKUP(2024,CPI[],2,FALSE))/Movie[[#This Row],[CPI numbers]]))</f>
        <v>16093594.249999998</v>
      </c>
      <c r="R4425" s="4">
        <f>IF(Movie[[#This Row],[budget]]=0,0,SUM((Movie[[#This Row],[gross]]-Movie[[#This Row],[budget]])/Movie[[#This Row],[budget]]))</f>
        <v>-0.44472588235294119</v>
      </c>
    </row>
    <row r="4426" spans="1:18" x14ac:dyDescent="0.3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 s="1">
        <v>10000000</v>
      </c>
      <c r="M4426" s="1">
        <v>459098</v>
      </c>
      <c r="N4426" t="s">
        <v>13390</v>
      </c>
      <c r="O4426">
        <v>101</v>
      </c>
      <c r="P4426">
        <f>VLOOKUP(D4426,CPI[],2,FALSE)</f>
        <v>184</v>
      </c>
      <c r="Q4426" s="5">
        <f>SUM(Movie[[#This Row],[gross]]*((VLOOKUP(2024,CPI[],2,FALSE))/Movie[[#This Row],[CPI numbers]]))</f>
        <v>782712.18804347818</v>
      </c>
      <c r="R4426" s="4">
        <f>IF(Movie[[#This Row],[budget]]=0,0,SUM((Movie[[#This Row],[gross]]-Movie[[#This Row],[budget]])/Movie[[#This Row],[budget]]))</f>
        <v>-0.9540902</v>
      </c>
    </row>
    <row r="4427" spans="1:18" x14ac:dyDescent="0.3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 s="1">
        <v>2500000</v>
      </c>
      <c r="M4427" s="1">
        <v>3039587</v>
      </c>
      <c r="N4427" t="s">
        <v>6564</v>
      </c>
      <c r="O4427">
        <v>112</v>
      </c>
      <c r="P4427">
        <f>VLOOKUP(D4427,CPI[],2,FALSE)</f>
        <v>184</v>
      </c>
      <c r="Q4427" s="5">
        <f>SUM(Movie[[#This Row],[gross]]*((VLOOKUP(2024,CPI[],2,FALSE))/Movie[[#This Row],[CPI numbers]]))</f>
        <v>5182165.445108695</v>
      </c>
      <c r="R4427" s="4">
        <f>IF(Movie[[#This Row],[budget]]=0,0,SUM((Movie[[#This Row],[gross]]-Movie[[#This Row],[budget]])/Movie[[#This Row],[budget]]))</f>
        <v>0.21583479999999999</v>
      </c>
    </row>
    <row r="4428" spans="1:18" x14ac:dyDescent="0.3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 s="1">
        <v>2917393</v>
      </c>
      <c r="N4428" t="s">
        <v>6564</v>
      </c>
      <c r="O4428">
        <v>100</v>
      </c>
      <c r="P4428">
        <f>VLOOKUP(D4428,CPI[],2,FALSE)</f>
        <v>184</v>
      </c>
      <c r="Q4428" s="5">
        <f>SUM(Movie[[#This Row],[gross]]*((VLOOKUP(2024,CPI[],2,FALSE))/Movie[[#This Row],[CPI numbers]]))</f>
        <v>4973837.9570652172</v>
      </c>
      <c r="R4428" s="4">
        <f>IF(Movie[[#This Row],[budget]]=0,0,SUM((Movie[[#This Row],[gross]]-Movie[[#This Row],[budget]])/Movie[[#This Row],[budget]]))</f>
        <v>0</v>
      </c>
    </row>
    <row r="4429" spans="1:18" x14ac:dyDescent="0.3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 s="1">
        <v>25000000</v>
      </c>
      <c r="M4429" s="1">
        <v>55250496</v>
      </c>
      <c r="N4429" t="s">
        <v>13401</v>
      </c>
      <c r="O4429">
        <v>80</v>
      </c>
      <c r="P4429">
        <f>VLOOKUP(D4429,CPI[],2,FALSE)</f>
        <v>184</v>
      </c>
      <c r="Q4429" s="5">
        <f>SUM(Movie[[#This Row],[gross]]*((VLOOKUP(2024,CPI[],2,FALSE))/Movie[[#This Row],[CPI numbers]]))</f>
        <v>94196090.191304341</v>
      </c>
      <c r="R4429" s="4">
        <f>IF(Movie[[#This Row],[budget]]=0,0,SUM((Movie[[#This Row],[gross]]-Movie[[#This Row],[budget]])/Movie[[#This Row],[budget]]))</f>
        <v>1.21001984</v>
      </c>
    </row>
    <row r="4430" spans="1:18" x14ac:dyDescent="0.3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 s="1">
        <v>12991996</v>
      </c>
      <c r="N4430" t="s">
        <v>839</v>
      </c>
      <c r="O4430">
        <v>117</v>
      </c>
      <c r="P4430">
        <f>VLOOKUP(D4430,CPI[],2,FALSE)</f>
        <v>184</v>
      </c>
      <c r="Q4430" s="5">
        <f>SUM(Movie[[#This Row],[gross]]*((VLOOKUP(2024,CPI[],2,FALSE))/Movie[[#This Row],[CPI numbers]]))</f>
        <v>22149941.006521739</v>
      </c>
      <c r="R4430" s="4">
        <f>IF(Movie[[#This Row],[budget]]=0,0,SUM((Movie[[#This Row],[gross]]-Movie[[#This Row],[budget]])/Movie[[#This Row],[budget]]))</f>
        <v>0</v>
      </c>
    </row>
    <row r="4431" spans="1:18" x14ac:dyDescent="0.3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 s="1">
        <v>30000000</v>
      </c>
      <c r="M4431" s="1">
        <v>29632684</v>
      </c>
      <c r="N4431" t="s">
        <v>13407</v>
      </c>
      <c r="O4431">
        <v>123</v>
      </c>
      <c r="P4431">
        <f>VLOOKUP(D4431,CPI[],2,FALSE)</f>
        <v>184</v>
      </c>
      <c r="Q4431" s="5">
        <f>SUM(Movie[[#This Row],[gross]]*((VLOOKUP(2024,CPI[],2,FALSE))/Movie[[#This Row],[CPI numbers]]))</f>
        <v>50520505.276086956</v>
      </c>
      <c r="R4431" s="4">
        <f>IF(Movie[[#This Row],[budget]]=0,0,SUM((Movie[[#This Row],[gross]]-Movie[[#This Row],[budget]])/Movie[[#This Row],[budget]]))</f>
        <v>-1.2243866666666667E-2</v>
      </c>
    </row>
    <row r="4432" spans="1:18" x14ac:dyDescent="0.3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 s="1">
        <v>377271</v>
      </c>
      <c r="N4432" t="s">
        <v>13411</v>
      </c>
      <c r="O4432">
        <v>104</v>
      </c>
      <c r="P4432">
        <f>VLOOKUP(D4432,CPI[],2,FALSE)</f>
        <v>184</v>
      </c>
      <c r="Q4432" s="5">
        <f>SUM(Movie[[#This Row],[gross]]*((VLOOKUP(2024,CPI[],2,FALSE))/Movie[[#This Row],[CPI numbers]]))</f>
        <v>643206.04728260869</v>
      </c>
      <c r="R4432" s="4">
        <f>IF(Movie[[#This Row],[budget]]=0,0,SUM((Movie[[#This Row],[gross]]-Movie[[#This Row],[budget]])/Movie[[#This Row],[budget]]))</f>
        <v>0</v>
      </c>
    </row>
    <row r="4433" spans="1:18" x14ac:dyDescent="0.3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 s="1">
        <v>780000</v>
      </c>
      <c r="M4433" s="1">
        <v>1310470</v>
      </c>
      <c r="N4433" t="s">
        <v>13417</v>
      </c>
      <c r="O4433">
        <v>90</v>
      </c>
      <c r="P4433">
        <f>VLOOKUP(D4433,CPI[],2,FALSE)</f>
        <v>184</v>
      </c>
      <c r="Q4433" s="5">
        <f>SUM(Movie[[#This Row],[gross]]*((VLOOKUP(2024,CPI[],2,FALSE))/Movie[[#This Row],[CPI numbers]]))</f>
        <v>2234208.9076086953</v>
      </c>
      <c r="R4433" s="4">
        <f>IF(Movie[[#This Row],[budget]]=0,0,SUM((Movie[[#This Row],[gross]]-Movie[[#This Row],[budget]])/Movie[[#This Row],[budget]]))</f>
        <v>0.68008974358974361</v>
      </c>
    </row>
    <row r="4434" spans="1:18" x14ac:dyDescent="0.3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 s="1">
        <v>10781635</v>
      </c>
      <c r="N4434" t="s">
        <v>13421</v>
      </c>
      <c r="O4434">
        <v>145</v>
      </c>
      <c r="P4434">
        <f>VLOOKUP(D4434,CPI[],2,FALSE)</f>
        <v>184</v>
      </c>
      <c r="Q4434" s="5">
        <f>SUM(Movie[[#This Row],[gross]]*((VLOOKUP(2024,CPI[],2,FALSE))/Movie[[#This Row],[CPI numbers]]))</f>
        <v>18381515.758152172</v>
      </c>
      <c r="R4434" s="4">
        <f>IF(Movie[[#This Row],[budget]]=0,0,SUM((Movie[[#This Row],[gross]]-Movie[[#This Row],[budget]])/Movie[[#This Row],[budget]]))</f>
        <v>0</v>
      </c>
    </row>
    <row r="4435" spans="1:18" x14ac:dyDescent="0.3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 s="1">
        <v>1300000</v>
      </c>
      <c r="M4435" s="1">
        <v>65497208</v>
      </c>
      <c r="N4435" t="s">
        <v>12251</v>
      </c>
      <c r="O4435">
        <v>84</v>
      </c>
      <c r="P4435">
        <f>VLOOKUP(D4435,CPI[],2,FALSE)</f>
        <v>184</v>
      </c>
      <c r="Q4435" s="5">
        <f>SUM(Movie[[#This Row],[gross]]*((VLOOKUP(2024,CPI[],2,FALSE))/Movie[[#This Row],[CPI numbers]]))</f>
        <v>111665620.37826087</v>
      </c>
      <c r="R4435" s="4">
        <f>IF(Movie[[#This Row],[budget]]=0,0,SUM((Movie[[#This Row],[gross]]-Movie[[#This Row],[budget]])/Movie[[#This Row],[budget]]))</f>
        <v>49.382467692307692</v>
      </c>
    </row>
    <row r="4436" spans="1:18" x14ac:dyDescent="0.3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 s="1">
        <v>9781854</v>
      </c>
      <c r="N4436" t="s">
        <v>5198</v>
      </c>
      <c r="O4436">
        <v>106</v>
      </c>
      <c r="P4436">
        <f>VLOOKUP(D4436,CPI[],2,FALSE)</f>
        <v>184</v>
      </c>
      <c r="Q4436" s="5">
        <f>SUM(Movie[[#This Row],[gross]]*((VLOOKUP(2024,CPI[],2,FALSE))/Movie[[#This Row],[CPI numbers]]))</f>
        <v>16676997.824999999</v>
      </c>
      <c r="R4436" s="4">
        <f>IF(Movie[[#This Row],[budget]]=0,0,SUM((Movie[[#This Row],[gross]]-Movie[[#This Row],[budget]])/Movie[[#This Row],[budget]]))</f>
        <v>0</v>
      </c>
    </row>
    <row r="4437" spans="1:18" x14ac:dyDescent="0.3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 s="1">
        <v>15000000</v>
      </c>
      <c r="M4437" s="1">
        <v>6415017</v>
      </c>
      <c r="N4437" t="s">
        <v>12769</v>
      </c>
      <c r="O4437">
        <v>112</v>
      </c>
      <c r="P4437">
        <f>VLOOKUP(D4437,CPI[],2,FALSE)</f>
        <v>184</v>
      </c>
      <c r="Q4437" s="5">
        <f>SUM(Movie[[#This Row],[gross]]*((VLOOKUP(2024,CPI[],2,FALSE))/Movie[[#This Row],[CPI numbers]]))</f>
        <v>10936906.700543478</v>
      </c>
      <c r="R4437" s="4">
        <f>IF(Movie[[#This Row],[budget]]=0,0,SUM((Movie[[#This Row],[gross]]-Movie[[#This Row],[budget]])/Movie[[#This Row],[budget]]))</f>
        <v>-0.57233219999999996</v>
      </c>
    </row>
    <row r="4438" spans="1:18" x14ac:dyDescent="0.3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 s="1">
        <v>34883010</v>
      </c>
      <c r="N4438" t="s">
        <v>13432</v>
      </c>
      <c r="O4438">
        <v>99</v>
      </c>
      <c r="P4438">
        <f>VLOOKUP(D4438,CPI[],2,FALSE)</f>
        <v>184</v>
      </c>
      <c r="Q4438" s="5">
        <f>SUM(Movie[[#This Row],[gross]]*((VLOOKUP(2024,CPI[],2,FALSE))/Movie[[#This Row],[CPI numbers]]))</f>
        <v>59471740.418478258</v>
      </c>
      <c r="R4438" s="4">
        <f>IF(Movie[[#This Row],[budget]]=0,0,SUM((Movie[[#This Row],[gross]]-Movie[[#This Row],[budget]])/Movie[[#This Row],[budget]]))</f>
        <v>0</v>
      </c>
    </row>
    <row r="4439" spans="1:18" x14ac:dyDescent="0.3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 s="1">
        <v>18000000</v>
      </c>
      <c r="M4439" s="1">
        <v>45490616</v>
      </c>
      <c r="N4439" t="s">
        <v>118</v>
      </c>
      <c r="O4439">
        <v>87</v>
      </c>
      <c r="P4439">
        <f>VLOOKUP(D4439,CPI[],2,FALSE)</f>
        <v>184</v>
      </c>
      <c r="Q4439" s="5">
        <f>SUM(Movie[[#This Row],[gross]]*((VLOOKUP(2024,CPI[],2,FALSE))/Movie[[#This Row],[CPI numbers]]))</f>
        <v>77556555.647826076</v>
      </c>
      <c r="R4439" s="4">
        <f>IF(Movie[[#This Row],[budget]]=0,0,SUM((Movie[[#This Row],[gross]]-Movie[[#This Row],[budget]])/Movie[[#This Row],[budget]]))</f>
        <v>1.5272564444444445</v>
      </c>
    </row>
    <row r="4440" spans="1:18" x14ac:dyDescent="0.3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 s="1">
        <v>343847</v>
      </c>
      <c r="N4440" t="s">
        <v>9267</v>
      </c>
      <c r="O4440">
        <v>108</v>
      </c>
      <c r="P4440">
        <f>VLOOKUP(D4440,CPI[],2,FALSE)</f>
        <v>184</v>
      </c>
      <c r="Q4440" s="5">
        <f>SUM(Movie[[#This Row],[gross]]*((VLOOKUP(2024,CPI[],2,FALSE))/Movie[[#This Row],[CPI numbers]]))</f>
        <v>586221.76032608689</v>
      </c>
      <c r="R4440" s="4">
        <f>IF(Movie[[#This Row],[budget]]=0,0,SUM((Movie[[#This Row],[gross]]-Movie[[#This Row],[budget]])/Movie[[#This Row],[budget]]))</f>
        <v>0</v>
      </c>
    </row>
    <row r="4441" spans="1:18" x14ac:dyDescent="0.3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 s="1">
        <v>16000000</v>
      </c>
      <c r="M4441" s="1">
        <v>14390329</v>
      </c>
      <c r="N4441" t="s">
        <v>12695</v>
      </c>
      <c r="O4441">
        <v>101</v>
      </c>
      <c r="P4441">
        <f>VLOOKUP(D4441,CPI[],2,FALSE)</f>
        <v>184</v>
      </c>
      <c r="Q4441" s="5">
        <f>SUM(Movie[[#This Row],[gross]]*((VLOOKUP(2024,CPI[],2,FALSE))/Movie[[#This Row],[CPI numbers]]))</f>
        <v>24533946.778804347</v>
      </c>
      <c r="R4441" s="4">
        <f>IF(Movie[[#This Row],[budget]]=0,0,SUM((Movie[[#This Row],[gross]]-Movie[[#This Row],[budget]])/Movie[[#This Row],[budget]]))</f>
        <v>-0.1006044375</v>
      </c>
    </row>
    <row r="4442" spans="1:18" x14ac:dyDescent="0.3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 s="1">
        <v>478996</v>
      </c>
      <c r="N4442" t="s">
        <v>10191</v>
      </c>
      <c r="O4442">
        <v>106</v>
      </c>
      <c r="P4442">
        <f>VLOOKUP(D4442,CPI[],2,FALSE)</f>
        <v>184</v>
      </c>
      <c r="Q4442" s="5">
        <f>SUM(Movie[[#This Row],[gross]]*((VLOOKUP(2024,CPI[],2,FALSE))/Movie[[#This Row],[CPI numbers]]))</f>
        <v>816636.11521739129</v>
      </c>
      <c r="R4442" s="4">
        <f>IF(Movie[[#This Row],[budget]]=0,0,SUM((Movie[[#This Row],[gross]]-Movie[[#This Row],[budget]])/Movie[[#This Row],[budget]]))</f>
        <v>0</v>
      </c>
    </row>
    <row r="4443" spans="1:18" x14ac:dyDescent="0.3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 s="1">
        <v>546106</v>
      </c>
      <c r="N4443" t="s">
        <v>13450</v>
      </c>
      <c r="O4443">
        <v>112</v>
      </c>
      <c r="P4443">
        <f>VLOOKUP(D4443,CPI[],2,FALSE)</f>
        <v>184</v>
      </c>
      <c r="Q4443" s="5">
        <f>SUM(Movie[[#This Row],[gross]]*((VLOOKUP(2024,CPI[],2,FALSE))/Movie[[#This Row],[CPI numbers]]))</f>
        <v>931051.37065217388</v>
      </c>
      <c r="R4443" s="4">
        <f>IF(Movie[[#This Row],[budget]]=0,0,SUM((Movie[[#This Row],[gross]]-Movie[[#This Row],[budget]])/Movie[[#This Row],[budget]]))</f>
        <v>0</v>
      </c>
    </row>
    <row r="4444" spans="1:18" x14ac:dyDescent="0.3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 s="1">
        <v>1277800</v>
      </c>
      <c r="N4444" t="s">
        <v>13456</v>
      </c>
      <c r="O4444">
        <v>111</v>
      </c>
      <c r="P4444">
        <f>VLOOKUP(D4444,CPI[],2,FALSE)</f>
        <v>184</v>
      </c>
      <c r="Q4444" s="5">
        <f>SUM(Movie[[#This Row],[gross]]*((VLOOKUP(2024,CPI[],2,FALSE))/Movie[[#This Row],[CPI numbers]]))</f>
        <v>2178510.1086956519</v>
      </c>
      <c r="R4444" s="4">
        <f>IF(Movie[[#This Row],[budget]]=0,0,SUM((Movie[[#This Row],[gross]]-Movie[[#This Row],[budget]])/Movie[[#This Row],[budget]]))</f>
        <v>0</v>
      </c>
    </row>
    <row r="4445" spans="1:18" x14ac:dyDescent="0.3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 s="1">
        <v>25000000</v>
      </c>
      <c r="M4445" s="1">
        <v>30381722</v>
      </c>
      <c r="N4445" t="s">
        <v>8625</v>
      </c>
      <c r="O4445">
        <v>109</v>
      </c>
      <c r="P4445">
        <f>VLOOKUP(D4445,CPI[],2,FALSE)</f>
        <v>188.9</v>
      </c>
      <c r="Q4445" s="5">
        <f>SUM(Movie[[#This Row],[gross]]*((VLOOKUP(2024,CPI[],2,FALSE))/Movie[[#This Row],[CPI numbers]]))</f>
        <v>50453923.723663308</v>
      </c>
      <c r="R4445" s="4">
        <f>IF(Movie[[#This Row],[budget]]=0,0,SUM((Movie[[#This Row],[gross]]-Movie[[#This Row],[budget]])/Movie[[#This Row],[budget]]))</f>
        <v>0.21526888</v>
      </c>
    </row>
    <row r="4446" spans="1:18" x14ac:dyDescent="0.3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 s="1">
        <v>25000000</v>
      </c>
      <c r="M4446" s="1">
        <v>22605153</v>
      </c>
      <c r="N4446" t="s">
        <v>9686</v>
      </c>
      <c r="O4446">
        <v>92</v>
      </c>
      <c r="P4446">
        <f>VLOOKUP(D4446,CPI[],2,FALSE)</f>
        <v>188.9</v>
      </c>
      <c r="Q4446" s="5">
        <f>SUM(Movie[[#This Row],[gross]]*((VLOOKUP(2024,CPI[],2,FALSE))/Movie[[#This Row],[CPI numbers]]))</f>
        <v>37539632.059820004</v>
      </c>
      <c r="R4446" s="4">
        <f>IF(Movie[[#This Row],[budget]]=0,0,SUM((Movie[[#This Row],[gross]]-Movie[[#This Row],[budget]])/Movie[[#This Row],[budget]]))</f>
        <v>-9.5793879999999998E-2</v>
      </c>
    </row>
    <row r="4447" spans="1:18" x14ac:dyDescent="0.3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 s="1">
        <v>20000000</v>
      </c>
      <c r="M4447" s="1">
        <v>168423227</v>
      </c>
      <c r="N4447" t="s">
        <v>180</v>
      </c>
      <c r="O4447">
        <v>92</v>
      </c>
      <c r="P4447">
        <f>VLOOKUP(D4447,CPI[],2,FALSE)</f>
        <v>188.9</v>
      </c>
      <c r="Q4447" s="5">
        <f>SUM(Movie[[#This Row],[gross]]*((VLOOKUP(2024,CPI[],2,FALSE))/Movie[[#This Row],[CPI numbers]]))</f>
        <v>279694898.41132873</v>
      </c>
      <c r="R4447" s="4">
        <f>IF(Movie[[#This Row],[budget]]=0,0,SUM((Movie[[#This Row],[gross]]-Movie[[#This Row],[budget]])/Movie[[#This Row],[budget]]))</f>
        <v>7.4211613500000002</v>
      </c>
    </row>
    <row r="4448" spans="1:18" x14ac:dyDescent="0.3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 s="1">
        <v>37000000</v>
      </c>
      <c r="M4448" s="1">
        <v>113100873</v>
      </c>
      <c r="N4448" t="s">
        <v>11855</v>
      </c>
      <c r="O4448">
        <v>109</v>
      </c>
      <c r="P4448">
        <f>VLOOKUP(D4448,CPI[],2,FALSE)</f>
        <v>188.9</v>
      </c>
      <c r="Q4448" s="5">
        <f>SUM(Movie[[#This Row],[gross]]*((VLOOKUP(2024,CPI[],2,FALSE))/Movie[[#This Row],[CPI numbers]]))</f>
        <v>187822889.67760718</v>
      </c>
      <c r="R4448" s="4">
        <f>IF(Movie[[#This Row],[budget]]=0,0,SUM((Movie[[#This Row],[gross]]-Movie[[#This Row],[budget]])/Movie[[#This Row],[budget]]))</f>
        <v>2.0567803513513514</v>
      </c>
    </row>
    <row r="4449" spans="1:18" x14ac:dyDescent="0.3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 s="1">
        <v>17000000</v>
      </c>
      <c r="M4449" s="1">
        <v>130126277</v>
      </c>
      <c r="N4449" t="s">
        <v>44</v>
      </c>
      <c r="O4449">
        <v>97</v>
      </c>
      <c r="P4449">
        <f>VLOOKUP(D4449,CPI[],2,FALSE)</f>
        <v>188.9</v>
      </c>
      <c r="Q4449" s="5">
        <f>SUM(Movie[[#This Row],[gross]]*((VLOOKUP(2024,CPI[],2,FALSE))/Movie[[#This Row],[CPI numbers]]))</f>
        <v>216096416.59555319</v>
      </c>
      <c r="R4449" s="4">
        <f>IF(Movie[[#This Row],[budget]]=0,0,SUM((Movie[[#This Row],[gross]]-Movie[[#This Row],[budget]])/Movie[[#This Row],[budget]]))</f>
        <v>6.6544868823529413</v>
      </c>
    </row>
    <row r="4450" spans="1:18" x14ac:dyDescent="0.3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 s="1">
        <v>130000000</v>
      </c>
      <c r="M4450" s="1">
        <v>797361618</v>
      </c>
      <c r="N4450" t="s">
        <v>23</v>
      </c>
      <c r="O4450">
        <v>142</v>
      </c>
      <c r="P4450">
        <f>VLOOKUP(D4450,CPI[],2,FALSE)</f>
        <v>188.9</v>
      </c>
      <c r="Q4450" s="5">
        <f>SUM(Movie[[#This Row],[gross]]*((VLOOKUP(2024,CPI[],2,FALSE))/Movie[[#This Row],[CPI numbers]]))</f>
        <v>1324152141.6971941</v>
      </c>
      <c r="R4450" s="4">
        <f>IF(Movie[[#This Row],[budget]]=0,0,SUM((Movie[[#This Row],[gross]]-Movie[[#This Row],[budget]])/Movie[[#This Row],[budget]]))</f>
        <v>5.1335509076923076</v>
      </c>
    </row>
    <row r="4451" spans="1:18" x14ac:dyDescent="0.3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 s="1">
        <v>175000000</v>
      </c>
      <c r="M4451" s="1">
        <v>497409852</v>
      </c>
      <c r="N4451" t="s">
        <v>23</v>
      </c>
      <c r="O4451">
        <v>163</v>
      </c>
      <c r="P4451">
        <f>VLOOKUP(D4451,CPI[],2,FALSE)</f>
        <v>188.9</v>
      </c>
      <c r="Q4451" s="5">
        <f>SUM(Movie[[#This Row],[gross]]*((VLOOKUP(2024,CPI[],2,FALSE))/Movie[[#This Row],[CPI numbers]]))</f>
        <v>826032136.43409204</v>
      </c>
      <c r="R4451" s="4">
        <f>IF(Movie[[#This Row],[budget]]=0,0,SUM((Movie[[#This Row],[gross]]-Movie[[#This Row],[budget]])/Movie[[#This Row],[budget]]))</f>
        <v>1.8423420114285713</v>
      </c>
    </row>
    <row r="4452" spans="1:18" x14ac:dyDescent="0.3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 s="1">
        <v>20000000</v>
      </c>
      <c r="M4452" s="1">
        <v>74036715</v>
      </c>
      <c r="N4452" t="s">
        <v>12695</v>
      </c>
      <c r="O4452">
        <v>108</v>
      </c>
      <c r="P4452">
        <f>VLOOKUP(D4452,CPI[],2,FALSE)</f>
        <v>188.9</v>
      </c>
      <c r="Q4452" s="5">
        <f>SUM(Movie[[#This Row],[gross]]*((VLOOKUP(2024,CPI[],2,FALSE))/Movie[[#This Row],[CPI numbers]]))</f>
        <v>122950330.83906828</v>
      </c>
      <c r="R4452" s="4">
        <f>IF(Movie[[#This Row],[budget]]=0,0,SUM((Movie[[#This Row],[gross]]-Movie[[#This Row],[budget]])/Movie[[#This Row],[budget]]))</f>
        <v>2.7018357499999999</v>
      </c>
    </row>
    <row r="4453" spans="1:18" x14ac:dyDescent="0.3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 s="1">
        <v>30000000</v>
      </c>
      <c r="M4453" s="1">
        <v>154118820</v>
      </c>
      <c r="N4453" t="s">
        <v>3744</v>
      </c>
      <c r="O4453">
        <v>137</v>
      </c>
      <c r="P4453">
        <f>VLOOKUP(D4453,CPI[],2,FALSE)</f>
        <v>188.9</v>
      </c>
      <c r="Q4453" s="5">
        <f>SUM(Movie[[#This Row],[gross]]*((VLOOKUP(2024,CPI[],2,FALSE))/Movie[[#This Row],[CPI numbers]]))</f>
        <v>255940041.47167811</v>
      </c>
      <c r="R4453" s="4">
        <f>IF(Movie[[#This Row],[budget]]=0,0,SUM((Movie[[#This Row],[gross]]-Movie[[#This Row],[budget]])/Movie[[#This Row],[budget]]))</f>
        <v>4.1372939999999998</v>
      </c>
    </row>
    <row r="4454" spans="1:18" x14ac:dyDescent="0.3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 s="1">
        <v>29000000</v>
      </c>
      <c r="M4454" s="1">
        <v>117815157</v>
      </c>
      <c r="N4454" t="s">
        <v>2026</v>
      </c>
      <c r="O4454">
        <v>123</v>
      </c>
      <c r="P4454">
        <f>VLOOKUP(D4454,CPI[],2,FALSE)</f>
        <v>188.9</v>
      </c>
      <c r="Q4454" s="5">
        <f>SUM(Movie[[#This Row],[gross]]*((VLOOKUP(2024,CPI[],2,FALSE))/Movie[[#This Row],[CPI numbers]]))</f>
        <v>195651745.63737425</v>
      </c>
      <c r="R4454" s="4">
        <f>IF(Movie[[#This Row],[budget]]=0,0,SUM((Movie[[#This Row],[gross]]-Movie[[#This Row],[budget]])/Movie[[#This Row],[budget]]))</f>
        <v>3.0625916206896551</v>
      </c>
    </row>
    <row r="4455" spans="1:18" x14ac:dyDescent="0.3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 s="1">
        <v>60000000</v>
      </c>
      <c r="M4455" s="1">
        <v>219100084</v>
      </c>
      <c r="N4455" t="s">
        <v>9686</v>
      </c>
      <c r="O4455">
        <v>128</v>
      </c>
      <c r="P4455">
        <f>VLOOKUP(D4455,CPI[],2,FALSE)</f>
        <v>188.9</v>
      </c>
      <c r="Q4455" s="5">
        <f>SUM(Movie[[#This Row],[gross]]*((VLOOKUP(2024,CPI[],2,FALSE))/Movie[[#This Row],[CPI numbers]]))</f>
        <v>363852283.4875595</v>
      </c>
      <c r="R4455" s="4">
        <f>IF(Movie[[#This Row],[budget]]=0,0,SUM((Movie[[#This Row],[gross]]-Movie[[#This Row],[budget]])/Movie[[#This Row],[budget]]))</f>
        <v>2.6516680666666668</v>
      </c>
    </row>
    <row r="4456" spans="1:18" x14ac:dyDescent="0.3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 s="1">
        <v>160000000</v>
      </c>
      <c r="M4456" s="1">
        <v>300157638</v>
      </c>
      <c r="N4456" t="s">
        <v>61</v>
      </c>
      <c r="O4456">
        <v>131</v>
      </c>
      <c r="P4456">
        <f>VLOOKUP(D4456,CPI[],2,FALSE)</f>
        <v>188.9</v>
      </c>
      <c r="Q4456" s="5">
        <f>SUM(Movie[[#This Row],[gross]]*((VLOOKUP(2024,CPI[],2,FALSE))/Movie[[#This Row],[CPI numbers]]))</f>
        <v>498461890.10375857</v>
      </c>
      <c r="R4456" s="4">
        <f>IF(Movie[[#This Row],[budget]]=0,0,SUM((Movie[[#This Row],[gross]]-Movie[[#This Row],[budget]])/Movie[[#This Row],[budget]]))</f>
        <v>0.87598523750000001</v>
      </c>
    </row>
    <row r="4457" spans="1:18" x14ac:dyDescent="0.3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 s="1">
        <v>92000000</v>
      </c>
      <c r="M4457" s="1">
        <v>631607053</v>
      </c>
      <c r="N4457" t="s">
        <v>10118</v>
      </c>
      <c r="O4457">
        <v>115</v>
      </c>
      <c r="P4457">
        <f>VLOOKUP(D4457,CPI[],2,FALSE)</f>
        <v>188.9</v>
      </c>
      <c r="Q4457" s="5">
        <f>SUM(Movie[[#This Row],[gross]]*((VLOOKUP(2024,CPI[],2,FALSE))/Movie[[#This Row],[CPI numbers]]))</f>
        <v>1048889002.2556907</v>
      </c>
      <c r="R4457" s="4">
        <f>IF(Movie[[#This Row],[budget]]=0,0,SUM((Movie[[#This Row],[gross]]-Movie[[#This Row],[budget]])/Movie[[#This Row],[budget]]))</f>
        <v>5.8652940543478262</v>
      </c>
    </row>
    <row r="4458" spans="1:18" x14ac:dyDescent="0.3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 s="1">
        <v>1200000</v>
      </c>
      <c r="M4458" s="1">
        <v>103911669</v>
      </c>
      <c r="N4458" t="s">
        <v>13491</v>
      </c>
      <c r="O4458">
        <v>103</v>
      </c>
      <c r="P4458">
        <f>VLOOKUP(D4458,CPI[],2,FALSE)</f>
        <v>188.9</v>
      </c>
      <c r="Q4458" s="5">
        <f>SUM(Movie[[#This Row],[gross]]*((VLOOKUP(2024,CPI[],2,FALSE))/Movie[[#This Row],[CPI numbers]]))</f>
        <v>172562681.65854949</v>
      </c>
      <c r="R4458" s="4">
        <f>IF(Movie[[#This Row],[budget]]=0,0,SUM((Movie[[#This Row],[gross]]-Movie[[#This Row],[budget]])/Movie[[#This Row],[budget]]))</f>
        <v>85.5930575</v>
      </c>
    </row>
    <row r="4459" spans="1:18" x14ac:dyDescent="0.3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 s="1">
        <v>65000000</v>
      </c>
      <c r="M4459" s="1">
        <v>220239925</v>
      </c>
      <c r="N4459" t="s">
        <v>44</v>
      </c>
      <c r="O4459">
        <v>120</v>
      </c>
      <c r="P4459">
        <f>VLOOKUP(D4459,CPI[],2,FALSE)</f>
        <v>188.9</v>
      </c>
      <c r="Q4459" s="5">
        <f>SUM(Movie[[#This Row],[gross]]*((VLOOKUP(2024,CPI[],2,FALSE))/Movie[[#This Row],[CPI numbers]]))</f>
        <v>365745179.84383267</v>
      </c>
      <c r="R4459" s="4">
        <f>IF(Movie[[#This Row],[budget]]=0,0,SUM((Movie[[#This Row],[gross]]-Movie[[#This Row],[budget]])/Movie[[#This Row],[budget]]))</f>
        <v>2.3883065384615385</v>
      </c>
    </row>
    <row r="4460" spans="1:18" x14ac:dyDescent="0.3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 s="1">
        <v>110000000</v>
      </c>
      <c r="M4460" s="1">
        <v>213719942</v>
      </c>
      <c r="N4460" t="s">
        <v>13495</v>
      </c>
      <c r="O4460">
        <v>170</v>
      </c>
      <c r="P4460">
        <f>VLOOKUP(D4460,CPI[],2,FALSE)</f>
        <v>188.9</v>
      </c>
      <c r="Q4460" s="5">
        <f>SUM(Movie[[#This Row],[gross]]*((VLOOKUP(2024,CPI[],2,FALSE))/Movie[[#This Row],[CPI numbers]]))</f>
        <v>354917659.10746425</v>
      </c>
      <c r="R4460" s="4">
        <f>IF(Movie[[#This Row],[budget]]=0,0,SUM((Movie[[#This Row],[gross]]-Movie[[#This Row],[budget]])/Movie[[#This Row],[budget]]))</f>
        <v>0.94290856363636366</v>
      </c>
    </row>
    <row r="4461" spans="1:18" x14ac:dyDescent="0.3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 s="1">
        <v>200000000</v>
      </c>
      <c r="M4461" s="1">
        <v>788976453</v>
      </c>
      <c r="N4461" t="s">
        <v>31</v>
      </c>
      <c r="O4461">
        <v>127</v>
      </c>
      <c r="P4461">
        <f>VLOOKUP(D4461,CPI[],2,FALSE)</f>
        <v>188.9</v>
      </c>
      <c r="Q4461" s="5">
        <f>SUM(Movie[[#This Row],[gross]]*((VLOOKUP(2024,CPI[],2,FALSE))/Movie[[#This Row],[CPI numbers]]))</f>
        <v>1310227174.7278981</v>
      </c>
      <c r="R4461" s="4">
        <f>IF(Movie[[#This Row],[budget]]=0,0,SUM((Movie[[#This Row],[gross]]-Movie[[#This Row],[budget]])/Movie[[#This Row],[budget]]))</f>
        <v>2.9448822649999999</v>
      </c>
    </row>
    <row r="4462" spans="1:18" x14ac:dyDescent="0.3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 s="1">
        <v>33000000</v>
      </c>
      <c r="M4462" s="1">
        <v>54700105</v>
      </c>
      <c r="N4462" t="s">
        <v>10354</v>
      </c>
      <c r="O4462">
        <v>124</v>
      </c>
      <c r="P4462">
        <f>VLOOKUP(D4462,CPI[],2,FALSE)</f>
        <v>188.9</v>
      </c>
      <c r="Q4462" s="5">
        <f>SUM(Movie[[#This Row],[gross]]*((VLOOKUP(2024,CPI[],2,FALSE))/Movie[[#This Row],[CPI numbers]]))</f>
        <v>90838660.341450498</v>
      </c>
      <c r="R4462" s="4">
        <f>IF(Movie[[#This Row],[budget]]=0,0,SUM((Movie[[#This Row],[gross]]-Movie[[#This Row],[budget]])/Movie[[#This Row],[budget]]))</f>
        <v>0.65757893939393941</v>
      </c>
    </row>
    <row r="4463" spans="1:18" x14ac:dyDescent="0.3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 s="1">
        <v>120000000</v>
      </c>
      <c r="M4463" s="1">
        <v>353133898</v>
      </c>
      <c r="N4463" t="s">
        <v>180</v>
      </c>
      <c r="O4463">
        <v>115</v>
      </c>
      <c r="P4463">
        <f>VLOOKUP(D4463,CPI[],2,FALSE)</f>
        <v>188.9</v>
      </c>
      <c r="Q4463" s="5">
        <f>SUM(Movie[[#This Row],[gross]]*((VLOOKUP(2024,CPI[],2,FALSE))/Movie[[#This Row],[CPI numbers]]))</f>
        <v>586437817.906829</v>
      </c>
      <c r="R4463" s="4">
        <f>IF(Movie[[#This Row],[budget]]=0,0,SUM((Movie[[#This Row],[gross]]-Movie[[#This Row],[budget]])/Movie[[#This Row],[budget]]))</f>
        <v>1.9427824833333334</v>
      </c>
    </row>
    <row r="4464" spans="1:18" x14ac:dyDescent="0.3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 s="1">
        <v>24000000</v>
      </c>
      <c r="M4464" s="1">
        <v>236214446</v>
      </c>
      <c r="N4464" t="s">
        <v>13505</v>
      </c>
      <c r="O4464">
        <v>119</v>
      </c>
      <c r="P4464">
        <f>VLOOKUP(D4464,CPI[],2,FALSE)</f>
        <v>188.9</v>
      </c>
      <c r="Q4464" s="5">
        <f>SUM(Movie[[#This Row],[gross]]*((VLOOKUP(2024,CPI[],2,FALSE))/Movie[[#This Row],[CPI numbers]]))</f>
        <v>392273540.02223396</v>
      </c>
      <c r="R4464" s="4">
        <f>IF(Movie[[#This Row],[budget]]=0,0,SUM((Movie[[#This Row],[gross]]-Movie[[#This Row],[budget]])/Movie[[#This Row],[budget]]))</f>
        <v>8.8422685833333325</v>
      </c>
    </row>
    <row r="4465" spans="1:18" x14ac:dyDescent="0.3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 s="1">
        <v>80000000</v>
      </c>
      <c r="M4465" s="1">
        <v>55470154</v>
      </c>
      <c r="N4465" t="s">
        <v>31</v>
      </c>
      <c r="O4465">
        <v>131</v>
      </c>
      <c r="P4465">
        <f>VLOOKUP(D4465,CPI[],2,FALSE)</f>
        <v>188.9</v>
      </c>
      <c r="Q4465" s="5">
        <f>SUM(Movie[[#This Row],[gross]]*((VLOOKUP(2024,CPI[],2,FALSE))/Movie[[#This Row],[CPI numbers]]))</f>
        <v>92117455.319216505</v>
      </c>
      <c r="R4465" s="4">
        <f>IF(Movie[[#This Row],[budget]]=0,0,SUM((Movie[[#This Row],[gross]]-Movie[[#This Row],[budget]])/Movie[[#This Row],[budget]]))</f>
        <v>-0.30662307500000002</v>
      </c>
    </row>
    <row r="4466" spans="1:18" x14ac:dyDescent="0.3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 s="1">
        <v>30000000</v>
      </c>
      <c r="M4466" s="1">
        <v>216763646</v>
      </c>
      <c r="N4466" t="s">
        <v>23</v>
      </c>
      <c r="O4466">
        <v>132</v>
      </c>
      <c r="P4466">
        <f>VLOOKUP(D4466,CPI[],2,FALSE)</f>
        <v>188.9</v>
      </c>
      <c r="Q4466" s="5">
        <f>SUM(Movie[[#This Row],[gross]]*((VLOOKUP(2024,CPI[],2,FALSE))/Movie[[#This Row],[CPI numbers]]))</f>
        <v>359972237.95764953</v>
      </c>
      <c r="R4466" s="4">
        <f>IF(Movie[[#This Row],[budget]]=0,0,SUM((Movie[[#This Row],[gross]]-Movie[[#This Row],[budget]])/Movie[[#This Row],[budget]]))</f>
        <v>6.2254548666666665</v>
      </c>
    </row>
    <row r="4467" spans="1:18" x14ac:dyDescent="0.3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 s="1">
        <v>30097092</v>
      </c>
      <c r="N4467" t="s">
        <v>61</v>
      </c>
      <c r="O4467">
        <v>99</v>
      </c>
      <c r="P4467">
        <f>VLOOKUP(D4467,CPI[],2,FALSE)</f>
        <v>188.9</v>
      </c>
      <c r="Q4467" s="5">
        <f>SUM(Movie[[#This Row],[gross]]*((VLOOKUP(2024,CPI[],2,FALSE))/Movie[[#This Row],[CPI numbers]]))</f>
        <v>49981248.069878235</v>
      </c>
      <c r="R4467" s="4">
        <f>IF(Movie[[#This Row],[budget]]=0,0,SUM((Movie[[#This Row],[gross]]-Movie[[#This Row],[budget]])/Movie[[#This Row],[budget]]))</f>
        <v>0</v>
      </c>
    </row>
    <row r="4468" spans="1:18" x14ac:dyDescent="0.3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 s="1">
        <v>60000000</v>
      </c>
      <c r="M4468" s="1">
        <v>256697520</v>
      </c>
      <c r="N4468" t="s">
        <v>2092</v>
      </c>
      <c r="O4468">
        <v>108</v>
      </c>
      <c r="P4468">
        <f>VLOOKUP(D4468,CPI[],2,FALSE)</f>
        <v>188.9</v>
      </c>
      <c r="Q4468" s="5">
        <f>SUM(Movie[[#This Row],[gross]]*((VLOOKUP(2024,CPI[],2,FALSE))/Movie[[#This Row],[CPI numbers]]))</f>
        <v>426289105.47379559</v>
      </c>
      <c r="R4468" s="4">
        <f>IF(Movie[[#This Row],[budget]]=0,0,SUM((Movie[[#This Row],[gross]]-Movie[[#This Row],[budget]])/Movie[[#This Row],[budget]]))</f>
        <v>3.278292</v>
      </c>
    </row>
    <row r="4469" spans="1:18" x14ac:dyDescent="0.3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 s="1">
        <v>2766976</v>
      </c>
      <c r="N4469" t="s">
        <v>13522</v>
      </c>
      <c r="O4469">
        <v>86</v>
      </c>
      <c r="P4469">
        <f>VLOOKUP(D4469,CPI[],2,FALSE)</f>
        <v>188.9</v>
      </c>
      <c r="Q4469" s="5">
        <f>SUM(Movie[[#This Row],[gross]]*((VLOOKUP(2024,CPI[],2,FALSE))/Movie[[#This Row],[CPI numbers]]))</f>
        <v>4595025.7871889882</v>
      </c>
      <c r="R4469" s="4">
        <f>IF(Movie[[#This Row],[budget]]=0,0,SUM((Movie[[#This Row],[gross]]-Movie[[#This Row],[budget]])/Movie[[#This Row],[budget]]))</f>
        <v>0</v>
      </c>
    </row>
    <row r="4470" spans="1:18" x14ac:dyDescent="0.3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 s="1">
        <v>13000000</v>
      </c>
      <c r="M4470" s="1">
        <v>96822421</v>
      </c>
      <c r="N4470" t="s">
        <v>13526</v>
      </c>
      <c r="O4470">
        <v>113</v>
      </c>
      <c r="P4470">
        <f>VLOOKUP(D4470,CPI[],2,FALSE)</f>
        <v>188.9</v>
      </c>
      <c r="Q4470" s="5">
        <f>SUM(Movie[[#This Row],[gross]]*((VLOOKUP(2024,CPI[],2,FALSE))/Movie[[#This Row],[CPI numbers]]))</f>
        <v>160789801.31127578</v>
      </c>
      <c r="R4470" s="4">
        <f>IF(Movie[[#This Row],[budget]]=0,0,SUM((Movie[[#This Row],[gross]]-Movie[[#This Row],[budget]])/Movie[[#This Row],[budget]]))</f>
        <v>6.4478785384615387</v>
      </c>
    </row>
    <row r="4471" spans="1:18" x14ac:dyDescent="0.3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 s="1">
        <v>125000000</v>
      </c>
      <c r="M4471" s="1">
        <v>552639571</v>
      </c>
      <c r="N4471" t="s">
        <v>180</v>
      </c>
      <c r="O4471">
        <v>124</v>
      </c>
      <c r="P4471">
        <f>VLOOKUP(D4471,CPI[],2,FALSE)</f>
        <v>188.9</v>
      </c>
      <c r="Q4471" s="5">
        <f>SUM(Movie[[#This Row],[gross]]*((VLOOKUP(2024,CPI[],2,FALSE))/Movie[[#This Row],[CPI numbers]]))</f>
        <v>917750309.27845407</v>
      </c>
      <c r="R4471" s="4">
        <f>IF(Movie[[#This Row],[budget]]=0,0,SUM((Movie[[#This Row],[gross]]-Movie[[#This Row],[budget]])/Movie[[#This Row],[budget]]))</f>
        <v>3.421116568</v>
      </c>
    </row>
    <row r="4472" spans="1:18" x14ac:dyDescent="0.3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 s="1">
        <v>11850214</v>
      </c>
      <c r="N4472" t="s">
        <v>12769</v>
      </c>
      <c r="O4472">
        <v>105</v>
      </c>
      <c r="P4472">
        <f>VLOOKUP(D4472,CPI[],2,FALSE)</f>
        <v>188.9</v>
      </c>
      <c r="Q4472" s="5">
        <f>SUM(Movie[[#This Row],[gross]]*((VLOOKUP(2024,CPI[],2,FALSE))/Movie[[#This Row],[CPI numbers]]))</f>
        <v>19679259.564849123</v>
      </c>
      <c r="R4472" s="4">
        <f>IF(Movie[[#This Row],[budget]]=0,0,SUM((Movie[[#This Row],[gross]]-Movie[[#This Row],[budget]])/Movie[[#This Row],[budget]]))</f>
        <v>0</v>
      </c>
    </row>
    <row r="4473" spans="1:18" x14ac:dyDescent="0.3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 s="1">
        <v>400000</v>
      </c>
      <c r="M4473" s="1">
        <v>46138887</v>
      </c>
      <c r="N4473" t="s">
        <v>9439</v>
      </c>
      <c r="O4473">
        <v>96</v>
      </c>
      <c r="P4473">
        <f>VLOOKUP(D4473,CPI[],2,FALSE)</f>
        <v>188.9</v>
      </c>
      <c r="Q4473" s="5">
        <f>SUM(Movie[[#This Row],[gross]]*((VLOOKUP(2024,CPI[],2,FALSE))/Movie[[#This Row],[CPI numbers]]))</f>
        <v>76621327.961355209</v>
      </c>
      <c r="R4473" s="4">
        <f>IF(Movie[[#This Row],[budget]]=0,0,SUM((Movie[[#This Row],[gross]]-Movie[[#This Row],[budget]])/Movie[[#This Row],[budget]]))</f>
        <v>114.3472175</v>
      </c>
    </row>
    <row r="4474" spans="1:18" x14ac:dyDescent="0.3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 s="1">
        <v>75000000</v>
      </c>
      <c r="M4474" s="1">
        <v>198520934</v>
      </c>
      <c r="N4474" t="s">
        <v>31</v>
      </c>
      <c r="O4474">
        <v>99</v>
      </c>
      <c r="P4474">
        <f>VLOOKUP(D4474,CPI[],2,FALSE)</f>
        <v>188.9</v>
      </c>
      <c r="Q4474" s="5">
        <f>SUM(Movie[[#This Row],[gross]]*((VLOOKUP(2024,CPI[],2,FALSE))/Movie[[#This Row],[CPI numbers]]))</f>
        <v>329677167.79142398</v>
      </c>
      <c r="R4474" s="4">
        <f>IF(Movie[[#This Row],[budget]]=0,0,SUM((Movie[[#This Row],[gross]]-Movie[[#This Row],[budget]])/Movie[[#This Row],[budget]]))</f>
        <v>1.6469457866666666</v>
      </c>
    </row>
    <row r="4475" spans="1:18" x14ac:dyDescent="0.3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 s="1">
        <v>70000000</v>
      </c>
      <c r="M4475" s="1">
        <v>130834852</v>
      </c>
      <c r="N4475" t="s">
        <v>9109</v>
      </c>
      <c r="O4475">
        <v>146</v>
      </c>
      <c r="P4475">
        <f>VLOOKUP(D4475,CPI[],2,FALSE)</f>
        <v>188.9</v>
      </c>
      <c r="Q4475" s="5">
        <f>SUM(Movie[[#This Row],[gross]]*((VLOOKUP(2024,CPI[],2,FALSE))/Movie[[#This Row],[CPI numbers]]))</f>
        <v>217273123.72895709</v>
      </c>
      <c r="R4475" s="4">
        <f>IF(Movie[[#This Row],[budget]]=0,0,SUM((Movie[[#This Row],[gross]]-Movie[[#This Row],[budget]])/Movie[[#This Row],[budget]]))</f>
        <v>0.86906931428571432</v>
      </c>
    </row>
    <row r="4476" spans="1:18" x14ac:dyDescent="0.3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 s="1">
        <v>92181574</v>
      </c>
      <c r="N4476" t="s">
        <v>2043</v>
      </c>
      <c r="O4476">
        <v>156</v>
      </c>
      <c r="P4476">
        <f>VLOOKUP(D4476,CPI[],2,FALSE)</f>
        <v>188.9</v>
      </c>
      <c r="Q4476" s="5">
        <f>SUM(Movie[[#This Row],[gross]]*((VLOOKUP(2024,CPI[],2,FALSE))/Movie[[#This Row],[CPI numbers]]))</f>
        <v>153082899.75542614</v>
      </c>
      <c r="R4476" s="4">
        <f>IF(Movie[[#This Row],[budget]]=0,0,SUM((Movie[[#This Row],[gross]]-Movie[[#This Row],[budget]])/Movie[[#This Row],[budget]]))</f>
        <v>0</v>
      </c>
    </row>
    <row r="4477" spans="1:18" x14ac:dyDescent="0.3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 s="1">
        <v>37000000</v>
      </c>
      <c r="M4477" s="1">
        <v>96455697</v>
      </c>
      <c r="N4477" t="s">
        <v>11855</v>
      </c>
      <c r="O4477">
        <v>98</v>
      </c>
      <c r="P4477">
        <f>VLOOKUP(D4477,CPI[],2,FALSE)</f>
        <v>188.9</v>
      </c>
      <c r="Q4477" s="5">
        <f>SUM(Movie[[#This Row],[gross]]*((VLOOKUP(2024,CPI[],2,FALSE))/Movie[[#This Row],[CPI numbers]]))</f>
        <v>160180794.85918474</v>
      </c>
      <c r="R4477" s="4">
        <f>IF(Movie[[#This Row],[budget]]=0,0,SUM((Movie[[#This Row],[gross]]-Movie[[#This Row],[budget]])/Movie[[#This Row],[budget]]))</f>
        <v>1.6069107297297298</v>
      </c>
    </row>
    <row r="4478" spans="1:18" x14ac:dyDescent="0.3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 s="1">
        <v>150000000</v>
      </c>
      <c r="M4478" s="1">
        <v>928760770</v>
      </c>
      <c r="N4478" t="s">
        <v>9686</v>
      </c>
      <c r="O4478">
        <v>93</v>
      </c>
      <c r="P4478">
        <f>VLOOKUP(D4478,CPI[],2,FALSE)</f>
        <v>188.9</v>
      </c>
      <c r="Q4478" s="5">
        <f>SUM(Movie[[#This Row],[gross]]*((VLOOKUP(2024,CPI[],2,FALSE))/Movie[[#This Row],[CPI numbers]]))</f>
        <v>1542362379.8253043</v>
      </c>
      <c r="R4478" s="4">
        <f>IF(Movie[[#This Row],[budget]]=0,0,SUM((Movie[[#This Row],[gross]]-Movie[[#This Row],[budget]])/Movie[[#This Row],[budget]]))</f>
        <v>5.1917384666666671</v>
      </c>
    </row>
    <row r="4479" spans="1:18" x14ac:dyDescent="0.3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 s="1">
        <v>6500000</v>
      </c>
      <c r="M4479" s="1">
        <v>98410061</v>
      </c>
      <c r="N4479" t="s">
        <v>13548</v>
      </c>
      <c r="O4479">
        <v>112</v>
      </c>
      <c r="P4479">
        <f>VLOOKUP(D4479,CPI[],2,FALSE)</f>
        <v>188.9</v>
      </c>
      <c r="Q4479" s="5">
        <f>SUM(Movie[[#This Row],[gross]]*((VLOOKUP(2024,CPI[],2,FALSE))/Movie[[#This Row],[CPI numbers]]))</f>
        <v>163426342.69825304</v>
      </c>
      <c r="R4479" s="4">
        <f>IF(Movie[[#This Row],[budget]]=0,0,SUM((Movie[[#This Row],[gross]]-Movie[[#This Row],[budget]])/Movie[[#This Row],[budget]]))</f>
        <v>14.140009384615384</v>
      </c>
    </row>
    <row r="4480" spans="1:18" x14ac:dyDescent="0.3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 s="1">
        <v>75000000</v>
      </c>
      <c r="M4480" s="1">
        <v>290835269</v>
      </c>
      <c r="N4480" t="s">
        <v>61</v>
      </c>
      <c r="O4480">
        <v>108</v>
      </c>
      <c r="P4480">
        <f>VLOOKUP(D4480,CPI[],2,FALSE)</f>
        <v>188.9</v>
      </c>
      <c r="Q4480" s="5">
        <f>SUM(Movie[[#This Row],[gross]]*((VLOOKUP(2024,CPI[],2,FALSE))/Movie[[#This Row],[CPI numbers]]))</f>
        <v>482980539.36103755</v>
      </c>
      <c r="R4480" s="4">
        <f>IF(Movie[[#This Row],[budget]]=0,0,SUM((Movie[[#This Row],[gross]]-Movie[[#This Row],[budget]])/Movie[[#This Row],[budget]]))</f>
        <v>2.8778035866666665</v>
      </c>
    </row>
    <row r="4481" spans="1:18" x14ac:dyDescent="0.3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 s="1">
        <v>26000000</v>
      </c>
      <c r="M4481" s="1">
        <v>102278712</v>
      </c>
      <c r="N4481" t="s">
        <v>13553</v>
      </c>
      <c r="O4481">
        <v>101</v>
      </c>
      <c r="P4481">
        <f>VLOOKUP(D4481,CPI[],2,FALSE)</f>
        <v>188.9</v>
      </c>
      <c r="Q4481" s="5">
        <f>SUM(Movie[[#This Row],[gross]]*((VLOOKUP(2024,CPI[],2,FALSE))/Movie[[#This Row],[CPI numbers]]))</f>
        <v>169850883.82424563</v>
      </c>
      <c r="R4481" s="4">
        <f>IF(Movie[[#This Row],[budget]]=0,0,SUM((Movie[[#This Row],[gross]]-Movie[[#This Row],[budget]])/Movie[[#This Row],[budget]]))</f>
        <v>2.9337966153846153</v>
      </c>
    </row>
    <row r="4482" spans="1:18" x14ac:dyDescent="0.3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 s="1">
        <v>30000000</v>
      </c>
      <c r="M4482" s="1">
        <v>612054506</v>
      </c>
      <c r="N4482" t="s">
        <v>5812</v>
      </c>
      <c r="O4482">
        <v>127</v>
      </c>
      <c r="P4482">
        <f>VLOOKUP(D4482,CPI[],2,FALSE)</f>
        <v>188.9</v>
      </c>
      <c r="Q4482" s="5">
        <f>SUM(Movie[[#This Row],[gross]]*((VLOOKUP(2024,CPI[],2,FALSE))/Movie[[#This Row],[CPI numbers]]))</f>
        <v>1016418732.3038644</v>
      </c>
      <c r="R4482" s="4">
        <f>IF(Movie[[#This Row],[budget]]=0,0,SUM((Movie[[#This Row],[gross]]-Movie[[#This Row],[budget]])/Movie[[#This Row],[budget]]))</f>
        <v>19.401816866666667</v>
      </c>
    </row>
    <row r="4483" spans="1:18" x14ac:dyDescent="0.3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 s="1">
        <v>45000000</v>
      </c>
      <c r="M4483" s="1">
        <v>129342769</v>
      </c>
      <c r="N4483" t="s">
        <v>10875</v>
      </c>
      <c r="O4483">
        <v>94</v>
      </c>
      <c r="P4483">
        <f>VLOOKUP(D4483,CPI[],2,FALSE)</f>
        <v>188.9</v>
      </c>
      <c r="Q4483" s="5">
        <f>SUM(Movie[[#This Row],[gross]]*((VLOOKUP(2024,CPI[],2,FALSE))/Movie[[#This Row],[CPI numbers]]))</f>
        <v>214795270.70037055</v>
      </c>
      <c r="R4483" s="4">
        <f>IF(Movie[[#This Row],[budget]]=0,0,SUM((Movie[[#This Row],[gross]]-Movie[[#This Row],[budget]])/Movie[[#This Row],[budget]]))</f>
        <v>1.8742837555555556</v>
      </c>
    </row>
    <row r="4484" spans="1:18" x14ac:dyDescent="0.3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 s="1">
        <v>66000000</v>
      </c>
      <c r="M4484" s="1">
        <v>99378985</v>
      </c>
      <c r="N4484" t="s">
        <v>11855</v>
      </c>
      <c r="O4484">
        <v>122</v>
      </c>
      <c r="P4484">
        <f>VLOOKUP(D4484,CPI[],2,FALSE)</f>
        <v>188.9</v>
      </c>
      <c r="Q4484" s="5">
        <f>SUM(Movie[[#This Row],[gross]]*((VLOOKUP(2024,CPI[],2,FALSE))/Movie[[#This Row],[CPI numbers]]))</f>
        <v>165035402.82953942</v>
      </c>
      <c r="R4484" s="4">
        <f>IF(Movie[[#This Row],[budget]]=0,0,SUM((Movie[[#This Row],[gross]]-Movie[[#This Row],[budget]])/Movie[[#This Row],[budget]]))</f>
        <v>0.50574219696969702</v>
      </c>
    </row>
    <row r="4485" spans="1:18" x14ac:dyDescent="0.3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 s="1">
        <v>26000000</v>
      </c>
      <c r="M4485" s="1">
        <v>90709367</v>
      </c>
      <c r="N4485" t="s">
        <v>9686</v>
      </c>
      <c r="O4485">
        <v>94</v>
      </c>
      <c r="P4485">
        <f>VLOOKUP(D4485,CPI[],2,FALSE)</f>
        <v>188.9</v>
      </c>
      <c r="Q4485" s="5">
        <f>SUM(Movie[[#This Row],[gross]]*((VLOOKUP(2024,CPI[],2,FALSE))/Movie[[#This Row],[CPI numbers]]))</f>
        <v>150638054.14452091</v>
      </c>
      <c r="R4485" s="4">
        <f>IF(Movie[[#This Row],[budget]]=0,0,SUM((Movie[[#This Row],[gross]]-Movie[[#This Row],[budget]])/Movie[[#This Row],[budget]]))</f>
        <v>2.4888218076923079</v>
      </c>
    </row>
    <row r="4486" spans="1:18" x14ac:dyDescent="0.3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 s="1">
        <v>46000000</v>
      </c>
      <c r="M4486" s="1">
        <v>57223890</v>
      </c>
      <c r="N4486" t="s">
        <v>118</v>
      </c>
      <c r="O4486">
        <v>86</v>
      </c>
      <c r="P4486">
        <f>VLOOKUP(D4486,CPI[],2,FALSE)</f>
        <v>188.9</v>
      </c>
      <c r="Q4486" s="5">
        <f>SUM(Movie[[#This Row],[gross]]*((VLOOKUP(2024,CPI[],2,FALSE))/Movie[[#This Row],[CPI numbers]]))</f>
        <v>95029826.855479077</v>
      </c>
      <c r="R4486" s="4">
        <f>IF(Movie[[#This Row],[budget]]=0,0,SUM((Movie[[#This Row],[gross]]-Movie[[#This Row],[budget]])/Movie[[#This Row],[budget]]))</f>
        <v>0.24399760869565218</v>
      </c>
    </row>
    <row r="4487" spans="1:18" x14ac:dyDescent="0.3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 s="1">
        <v>50000000</v>
      </c>
      <c r="M4487" s="1">
        <v>34809623</v>
      </c>
      <c r="N4487" t="s">
        <v>2092</v>
      </c>
      <c r="O4487">
        <v>119</v>
      </c>
      <c r="P4487">
        <f>VLOOKUP(D4487,CPI[],2,FALSE)</f>
        <v>188.9</v>
      </c>
      <c r="Q4487" s="5">
        <f>SUM(Movie[[#This Row],[gross]]*((VLOOKUP(2024,CPI[],2,FALSE))/Movie[[#This Row],[CPI numbers]]))</f>
        <v>57807192.88035997</v>
      </c>
      <c r="R4487" s="4">
        <f>IF(Movie[[#This Row],[budget]]=0,0,SUM((Movie[[#This Row],[gross]]-Movie[[#This Row],[budget]])/Movie[[#This Row],[budget]]))</f>
        <v>-0.30380753999999999</v>
      </c>
    </row>
    <row r="4488" spans="1:18" x14ac:dyDescent="0.3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 s="1">
        <v>140000000</v>
      </c>
      <c r="M4488" s="1">
        <v>211468235</v>
      </c>
      <c r="N4488" t="s">
        <v>44</v>
      </c>
      <c r="O4488">
        <v>108</v>
      </c>
      <c r="P4488">
        <f>VLOOKUP(D4488,CPI[],2,FALSE)</f>
        <v>188.9</v>
      </c>
      <c r="Q4488" s="5">
        <f>SUM(Movie[[#This Row],[gross]]*((VLOOKUP(2024,CPI[],2,FALSE))/Movie[[#This Row],[CPI numbers]]))</f>
        <v>351178323.55479085</v>
      </c>
      <c r="R4488" s="4">
        <f>IF(Movie[[#This Row],[budget]]=0,0,SUM((Movie[[#This Row],[gross]]-Movie[[#This Row],[budget]])/Movie[[#This Row],[budget]]))</f>
        <v>0.51048739285714284</v>
      </c>
    </row>
    <row r="4489" spans="1:18" x14ac:dyDescent="0.3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 s="1">
        <v>5000000</v>
      </c>
      <c r="M4489" s="1">
        <v>8203235</v>
      </c>
      <c r="N4489" t="s">
        <v>13572</v>
      </c>
      <c r="O4489">
        <v>101</v>
      </c>
      <c r="P4489">
        <f>VLOOKUP(D4489,CPI[],2,FALSE)</f>
        <v>188.9</v>
      </c>
      <c r="Q4489" s="5">
        <f>SUM(Movie[[#This Row],[gross]]*((VLOOKUP(2024,CPI[],2,FALSE))/Movie[[#This Row],[CPI numbers]]))</f>
        <v>13622841.818422444</v>
      </c>
      <c r="R4489" s="4">
        <f>IF(Movie[[#This Row],[budget]]=0,0,SUM((Movie[[#This Row],[gross]]-Movie[[#This Row],[budget]])/Movie[[#This Row],[budget]]))</f>
        <v>0.64064699999999997</v>
      </c>
    </row>
    <row r="4490" spans="1:18" x14ac:dyDescent="0.3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 s="1">
        <v>70000000</v>
      </c>
      <c r="M4490" s="1">
        <v>154649125</v>
      </c>
      <c r="N4490" t="s">
        <v>23</v>
      </c>
      <c r="O4490">
        <v>143</v>
      </c>
      <c r="P4490">
        <f>VLOOKUP(D4490,CPI[],2,FALSE)</f>
        <v>188.9</v>
      </c>
      <c r="Q4490" s="5">
        <f>SUM(Movie[[#This Row],[gross]]*((VLOOKUP(2024,CPI[],2,FALSE))/Movie[[#This Row],[CPI numbers]]))</f>
        <v>256820701.49550024</v>
      </c>
      <c r="R4490" s="4">
        <f>IF(Movie[[#This Row],[budget]]=0,0,SUM((Movie[[#This Row],[gross]]-Movie[[#This Row],[budget]])/Movie[[#This Row],[budget]]))</f>
        <v>1.2092732142857143</v>
      </c>
    </row>
    <row r="4491" spans="1:18" x14ac:dyDescent="0.3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 s="1">
        <v>27000000</v>
      </c>
      <c r="M4491" s="1">
        <v>115505027</v>
      </c>
      <c r="N4491" t="s">
        <v>31</v>
      </c>
      <c r="O4491">
        <v>104</v>
      </c>
      <c r="P4491">
        <f>VLOOKUP(D4491,CPI[],2,FALSE)</f>
        <v>188.9</v>
      </c>
      <c r="Q4491" s="5">
        <f>SUM(Movie[[#This Row],[gross]]*((VLOOKUP(2024,CPI[],2,FALSE))/Movie[[#This Row],[CPI numbers]]))</f>
        <v>191815388.93541554</v>
      </c>
      <c r="R4491" s="4">
        <f>IF(Movie[[#This Row],[budget]]=0,0,SUM((Movie[[#This Row],[gross]]-Movie[[#This Row],[budget]])/Movie[[#This Row],[budget]]))</f>
        <v>3.2779639629629629</v>
      </c>
    </row>
    <row r="4492" spans="1:18" x14ac:dyDescent="0.3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 s="1">
        <v>100000000</v>
      </c>
      <c r="M4492" s="1">
        <v>347512318</v>
      </c>
      <c r="N4492" t="s">
        <v>1724</v>
      </c>
      <c r="O4492">
        <v>131</v>
      </c>
      <c r="P4492">
        <f>VLOOKUP(D4492,CPI[],2,FALSE)</f>
        <v>188.9</v>
      </c>
      <c r="Q4492" s="5">
        <f>SUM(Movie[[#This Row],[gross]]*((VLOOKUP(2024,CPI[],2,FALSE))/Movie[[#This Row],[CPI numbers]]))</f>
        <v>577102245.40285861</v>
      </c>
      <c r="R4492" s="4">
        <f>IF(Movie[[#This Row],[budget]]=0,0,SUM((Movie[[#This Row],[gross]]-Movie[[#This Row],[budget]])/Movie[[#This Row],[budget]]))</f>
        <v>2.4751231800000002</v>
      </c>
    </row>
    <row r="4493" spans="1:18" x14ac:dyDescent="0.3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 s="1">
        <v>155000000</v>
      </c>
      <c r="M4493" s="1">
        <v>167298192</v>
      </c>
      <c r="N4493" t="s">
        <v>23</v>
      </c>
      <c r="O4493">
        <v>175</v>
      </c>
      <c r="P4493">
        <f>VLOOKUP(D4493,CPI[],2,FALSE)</f>
        <v>188.9</v>
      </c>
      <c r="Q4493" s="5">
        <f>SUM(Movie[[#This Row],[gross]]*((VLOOKUP(2024,CPI[],2,FALSE))/Movie[[#This Row],[CPI numbers]]))</f>
        <v>277826589.89094758</v>
      </c>
      <c r="R4493" s="4">
        <f>IF(Movie[[#This Row],[budget]]=0,0,SUM((Movie[[#This Row],[gross]]-Movie[[#This Row],[budget]])/Movie[[#This Row],[budget]]))</f>
        <v>7.9343174193548388E-2</v>
      </c>
    </row>
    <row r="4494" spans="1:18" x14ac:dyDescent="0.3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 s="1">
        <v>105000000</v>
      </c>
      <c r="M4494" s="1">
        <v>115900534</v>
      </c>
      <c r="N4494" t="s">
        <v>61</v>
      </c>
      <c r="O4494">
        <v>119</v>
      </c>
      <c r="P4494">
        <f>VLOOKUP(D4494,CPI[],2,FALSE)</f>
        <v>188.9</v>
      </c>
      <c r="Q4494" s="5">
        <f>SUM(Movie[[#This Row],[gross]]*((VLOOKUP(2024,CPI[],2,FALSE))/Movie[[#This Row],[CPI numbers]]))</f>
        <v>192472194.36633137</v>
      </c>
      <c r="R4494" s="4">
        <f>IF(Movie[[#This Row],[budget]]=0,0,SUM((Movie[[#This Row],[gross]]-Movie[[#This Row],[budget]])/Movie[[#This Row],[budget]]))</f>
        <v>0.10381460952380953</v>
      </c>
    </row>
    <row r="4495" spans="1:18" x14ac:dyDescent="0.3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 s="1">
        <v>1590308</v>
      </c>
      <c r="N4495" t="s">
        <v>12683</v>
      </c>
      <c r="O4495">
        <v>71</v>
      </c>
      <c r="P4495">
        <f>VLOOKUP(D4495,CPI[],2,FALSE)</f>
        <v>188.9</v>
      </c>
      <c r="Q4495" s="5">
        <f>SUM(Movie[[#This Row],[gross]]*((VLOOKUP(2024,CPI[],2,FALSE))/Movie[[#This Row],[CPI numbers]]))</f>
        <v>2640972.0465854947</v>
      </c>
      <c r="R4495" s="4">
        <f>IF(Movie[[#This Row],[budget]]=0,0,SUM((Movie[[#This Row],[gross]]-Movie[[#This Row],[budget]])/Movie[[#This Row],[budget]]))</f>
        <v>0</v>
      </c>
    </row>
    <row r="4496" spans="1:18" x14ac:dyDescent="0.3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 s="1">
        <v>80000000</v>
      </c>
      <c r="M4496" s="1">
        <v>96105910</v>
      </c>
      <c r="N4496" t="s">
        <v>44</v>
      </c>
      <c r="O4496">
        <v>129</v>
      </c>
      <c r="P4496">
        <f>VLOOKUP(D4496,CPI[],2,FALSE)</f>
        <v>188.9</v>
      </c>
      <c r="Q4496" s="5">
        <f>SUM(Movie[[#This Row],[gross]]*((VLOOKUP(2024,CPI[],2,FALSE))/Movie[[#This Row],[CPI numbers]]))</f>
        <v>159599915.12440443</v>
      </c>
      <c r="R4496" s="4">
        <f>IF(Movie[[#This Row],[budget]]=0,0,SUM((Movie[[#This Row],[gross]]-Movie[[#This Row],[budget]])/Movie[[#This Row],[budget]]))</f>
        <v>0.20132387500000001</v>
      </c>
    </row>
    <row r="4497" spans="1:18" x14ac:dyDescent="0.3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 s="1">
        <v>120000000</v>
      </c>
      <c r="M4497" s="1">
        <v>203567857</v>
      </c>
      <c r="N4497" t="s">
        <v>2092</v>
      </c>
      <c r="O4497">
        <v>126</v>
      </c>
      <c r="P4497">
        <f>VLOOKUP(D4497,CPI[],2,FALSE)</f>
        <v>188.9</v>
      </c>
      <c r="Q4497" s="5">
        <f>SUM(Movie[[#This Row],[gross]]*((VLOOKUP(2024,CPI[],2,FALSE))/Movie[[#This Row],[CPI numbers]]))</f>
        <v>338058426.3679195</v>
      </c>
      <c r="R4497" s="4">
        <f>IF(Movie[[#This Row],[budget]]=0,0,SUM((Movie[[#This Row],[gross]]-Movie[[#This Row],[budget]])/Movie[[#This Row],[budget]]))</f>
        <v>0.69639880833333334</v>
      </c>
    </row>
    <row r="4498" spans="1:18" x14ac:dyDescent="0.3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 s="1">
        <v>110000000</v>
      </c>
      <c r="M4498" s="1">
        <v>362744280</v>
      </c>
      <c r="N4498" t="s">
        <v>23</v>
      </c>
      <c r="O4498">
        <v>125</v>
      </c>
      <c r="P4498">
        <f>VLOOKUP(D4498,CPI[],2,FALSE)</f>
        <v>188.9</v>
      </c>
      <c r="Q4498" s="5">
        <f>SUM(Movie[[#This Row],[gross]]*((VLOOKUP(2024,CPI[],2,FALSE))/Movie[[#This Row],[CPI numbers]]))</f>
        <v>602397462.33986235</v>
      </c>
      <c r="R4498" s="4">
        <f>IF(Movie[[#This Row],[budget]]=0,0,SUM((Movie[[#This Row],[gross]]-Movie[[#This Row],[budget]])/Movie[[#This Row],[budget]]))</f>
        <v>2.2976752727272727</v>
      </c>
    </row>
    <row r="4499" spans="1:18" x14ac:dyDescent="0.3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 s="1">
        <v>9000000</v>
      </c>
      <c r="M4499" s="1">
        <v>23936908</v>
      </c>
      <c r="N4499" t="s">
        <v>13593</v>
      </c>
      <c r="O4499">
        <v>88</v>
      </c>
      <c r="P4499">
        <f>VLOOKUP(D4499,CPI[],2,FALSE)</f>
        <v>188.9</v>
      </c>
      <c r="Q4499" s="5">
        <f>SUM(Movie[[#This Row],[gross]]*((VLOOKUP(2024,CPI[],2,FALSE))/Movie[[#This Row],[CPI numbers]]))</f>
        <v>39751233.666490205</v>
      </c>
      <c r="R4499" s="4">
        <f>IF(Movie[[#This Row],[budget]]=0,0,SUM((Movie[[#This Row],[gross]]-Movie[[#This Row],[budget]])/Movie[[#This Row],[budget]]))</f>
        <v>1.6596564444444444</v>
      </c>
    </row>
    <row r="4500" spans="1:18" x14ac:dyDescent="0.3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 s="1">
        <v>65000000</v>
      </c>
      <c r="M4500" s="1">
        <v>131977904</v>
      </c>
      <c r="N4500" t="s">
        <v>2026</v>
      </c>
      <c r="O4500">
        <v>113</v>
      </c>
      <c r="P4500">
        <f>VLOOKUP(D4500,CPI[],2,FALSE)</f>
        <v>188.9</v>
      </c>
      <c r="Q4500" s="5">
        <f>SUM(Movie[[#This Row],[gross]]*((VLOOKUP(2024,CPI[],2,FALSE))/Movie[[#This Row],[CPI numbers]]))</f>
        <v>219171352.48703015</v>
      </c>
      <c r="R4500" s="4">
        <f>IF(Movie[[#This Row],[budget]]=0,0,SUM((Movie[[#This Row],[gross]]-Movie[[#This Row],[budget]])/Movie[[#This Row],[budget]]))</f>
        <v>1.0304292923076923</v>
      </c>
    </row>
    <row r="4501" spans="1:18" x14ac:dyDescent="0.3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 s="1">
        <v>60000000</v>
      </c>
      <c r="M4501" s="1">
        <v>177427090</v>
      </c>
      <c r="N4501" t="s">
        <v>180</v>
      </c>
      <c r="O4501">
        <v>101</v>
      </c>
      <c r="P4501">
        <f>VLOOKUP(D4501,CPI[],2,FALSE)</f>
        <v>188.9</v>
      </c>
      <c r="Q4501" s="5">
        <f>SUM(Movie[[#This Row],[gross]]*((VLOOKUP(2024,CPI[],2,FALSE))/Movie[[#This Row],[CPI numbers]]))</f>
        <v>294647316.74430913</v>
      </c>
      <c r="R4501" s="4">
        <f>IF(Movie[[#This Row],[budget]]=0,0,SUM((Movie[[#This Row],[gross]]-Movie[[#This Row],[budget]])/Movie[[#This Row],[budget]]))</f>
        <v>1.9571181666666666</v>
      </c>
    </row>
    <row r="4502" spans="1:18" x14ac:dyDescent="0.3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 s="1">
        <v>80000000</v>
      </c>
      <c r="M4502" s="1">
        <v>522657936</v>
      </c>
      <c r="N4502" t="s">
        <v>61</v>
      </c>
      <c r="O4502">
        <v>115</v>
      </c>
      <c r="P4502">
        <f>VLOOKUP(D4502,CPI[],2,FALSE)</f>
        <v>188.9</v>
      </c>
      <c r="Q4502" s="5">
        <f>SUM(Movie[[#This Row],[gross]]*((VLOOKUP(2024,CPI[],2,FALSE))/Movie[[#This Row],[CPI numbers]]))</f>
        <v>867960796.8406564</v>
      </c>
      <c r="R4502" s="4">
        <f>IF(Movie[[#This Row],[budget]]=0,0,SUM((Movie[[#This Row],[gross]]-Movie[[#This Row],[budget]])/Movie[[#This Row],[budget]]))</f>
        <v>5.5332242000000003</v>
      </c>
    </row>
    <row r="4503" spans="1:18" x14ac:dyDescent="0.3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 s="1">
        <v>16000000</v>
      </c>
      <c r="M4503" s="1">
        <v>109706931</v>
      </c>
      <c r="N4503" t="s">
        <v>9439</v>
      </c>
      <c r="O4503">
        <v>127</v>
      </c>
      <c r="P4503">
        <f>VLOOKUP(D4503,CPI[],2,FALSE)</f>
        <v>188.9</v>
      </c>
      <c r="Q4503" s="5">
        <f>SUM(Movie[[#This Row],[gross]]*((VLOOKUP(2024,CPI[],2,FALSE))/Movie[[#This Row],[CPI numbers]]))</f>
        <v>182186682.13181576</v>
      </c>
      <c r="R4503" s="4">
        <f>IF(Movie[[#This Row],[budget]]=0,0,SUM((Movie[[#This Row],[gross]]-Movie[[#This Row],[budget]])/Movie[[#This Row],[budget]]))</f>
        <v>5.8566831874999998</v>
      </c>
    </row>
    <row r="4504" spans="1:18" x14ac:dyDescent="0.3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 s="1">
        <v>30000000</v>
      </c>
      <c r="M4504" s="1">
        <v>61950770</v>
      </c>
      <c r="N4504" t="s">
        <v>61</v>
      </c>
      <c r="O4504">
        <v>118</v>
      </c>
      <c r="P4504">
        <f>VLOOKUP(D4504,CPI[],2,FALSE)</f>
        <v>188.9</v>
      </c>
      <c r="Q4504" s="5">
        <f>SUM(Movie[[#This Row],[gross]]*((VLOOKUP(2024,CPI[],2,FALSE))/Movie[[#This Row],[CPI numbers]]))</f>
        <v>102879600.57702488</v>
      </c>
      <c r="R4504" s="4">
        <f>IF(Movie[[#This Row],[budget]]=0,0,SUM((Movie[[#This Row],[gross]]-Movie[[#This Row],[budget]])/Movie[[#This Row],[budget]]))</f>
        <v>1.0650256666666666</v>
      </c>
    </row>
    <row r="4505" spans="1:18" x14ac:dyDescent="0.3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 s="1">
        <v>60000000</v>
      </c>
      <c r="M4505" s="1">
        <v>170268750</v>
      </c>
      <c r="N4505" t="s">
        <v>8987</v>
      </c>
      <c r="O4505">
        <v>101</v>
      </c>
      <c r="P4505">
        <f>VLOOKUP(D4505,CPI[],2,FALSE)</f>
        <v>188.9</v>
      </c>
      <c r="Q4505" s="5">
        <f>SUM(Movie[[#This Row],[gross]]*((VLOOKUP(2024,CPI[],2,FALSE))/Movie[[#This Row],[CPI numbers]]))</f>
        <v>282759697.59131813</v>
      </c>
      <c r="R4505" s="4">
        <f>IF(Movie[[#This Row],[budget]]=0,0,SUM((Movie[[#This Row],[gross]]-Movie[[#This Row],[budget]])/Movie[[#This Row],[budget]]))</f>
        <v>1.8378125000000001</v>
      </c>
    </row>
    <row r="4506" spans="1:18" x14ac:dyDescent="0.3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 s="1">
        <v>75000000</v>
      </c>
      <c r="M4506" s="1">
        <v>374583879</v>
      </c>
      <c r="N4506" t="s">
        <v>10173</v>
      </c>
      <c r="O4506">
        <v>90</v>
      </c>
      <c r="P4506">
        <f>VLOOKUP(D4506,CPI[],2,FALSE)</f>
        <v>188.9</v>
      </c>
      <c r="Q4506" s="5">
        <f>SUM(Movie[[#This Row],[gross]]*((VLOOKUP(2024,CPI[],2,FALSE))/Movie[[#This Row],[CPI numbers]]))</f>
        <v>622059093.92429852</v>
      </c>
      <c r="R4506" s="4">
        <f>IF(Movie[[#This Row],[budget]]=0,0,SUM((Movie[[#This Row],[gross]]-Movie[[#This Row],[budget]])/Movie[[#This Row],[budget]]))</f>
        <v>3.9944517199999998</v>
      </c>
    </row>
    <row r="4507" spans="1:18" x14ac:dyDescent="0.3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 s="1">
        <v>2700000</v>
      </c>
      <c r="M4507" s="1">
        <v>15936507</v>
      </c>
      <c r="N4507" t="s">
        <v>13610</v>
      </c>
      <c r="O4507">
        <v>80</v>
      </c>
      <c r="P4507">
        <f>VLOOKUP(D4507,CPI[],2,FALSE)</f>
        <v>188.9</v>
      </c>
      <c r="Q4507" s="5">
        <f>SUM(Movie[[#This Row],[gross]]*((VLOOKUP(2024,CPI[],2,FALSE))/Movie[[#This Row],[CPI numbers]]))</f>
        <v>26465231.582318686</v>
      </c>
      <c r="R4507" s="4">
        <f>IF(Movie[[#This Row],[budget]]=0,0,SUM((Movie[[#This Row],[gross]]-Movie[[#This Row],[budget]])/Movie[[#This Row],[budget]]))</f>
        <v>4.9024099999999997</v>
      </c>
    </row>
    <row r="4508" spans="1:18" x14ac:dyDescent="0.3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 s="1">
        <v>31000000</v>
      </c>
      <c r="M4508" s="1">
        <v>27388767</v>
      </c>
      <c r="N4508" t="s">
        <v>3744</v>
      </c>
      <c r="O4508">
        <v>96</v>
      </c>
      <c r="P4508">
        <f>VLOOKUP(D4508,CPI[],2,FALSE)</f>
        <v>188.9</v>
      </c>
      <c r="Q4508" s="5">
        <f>SUM(Movie[[#This Row],[gross]]*((VLOOKUP(2024,CPI[],2,FALSE))/Movie[[#This Row],[CPI numbers]]))</f>
        <v>45483622.064055048</v>
      </c>
      <c r="R4508" s="4">
        <f>IF(Movie[[#This Row],[budget]]=0,0,SUM((Movie[[#This Row],[gross]]-Movie[[#This Row],[budget]])/Movie[[#This Row],[budget]]))</f>
        <v>-0.11649138709677419</v>
      </c>
    </row>
    <row r="4509" spans="1:18" x14ac:dyDescent="0.3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 s="1">
        <v>7000</v>
      </c>
      <c r="M4509" s="1">
        <v>545436</v>
      </c>
      <c r="N4509" t="s">
        <v>13616</v>
      </c>
      <c r="O4509">
        <v>77</v>
      </c>
      <c r="P4509">
        <f>VLOOKUP(D4509,CPI[],2,FALSE)</f>
        <v>188.9</v>
      </c>
      <c r="Q4509" s="5">
        <f>SUM(Movie[[#This Row],[gross]]*((VLOOKUP(2024,CPI[],2,FALSE))/Movie[[#This Row],[CPI numbers]]))</f>
        <v>905787.57649550017</v>
      </c>
      <c r="R4509" s="4">
        <f>IF(Movie[[#This Row],[budget]]=0,0,SUM((Movie[[#This Row],[gross]]-Movie[[#This Row],[budget]])/Movie[[#This Row],[budget]]))</f>
        <v>76.919428571428568</v>
      </c>
    </row>
    <row r="4510" spans="1:18" x14ac:dyDescent="0.3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 s="1">
        <v>19000000</v>
      </c>
      <c r="M4510" s="1">
        <v>70067909</v>
      </c>
      <c r="N4510" t="s">
        <v>23</v>
      </c>
      <c r="O4510">
        <v>95</v>
      </c>
      <c r="P4510">
        <f>VLOOKUP(D4510,CPI[],2,FALSE)</f>
        <v>188.9</v>
      </c>
      <c r="Q4510" s="5">
        <f>SUM(Movie[[#This Row],[gross]]*((VLOOKUP(2024,CPI[],2,FALSE))/Movie[[#This Row],[CPI numbers]]))</f>
        <v>116359465.60772894</v>
      </c>
      <c r="R4510" s="4">
        <f>IF(Movie[[#This Row],[budget]]=0,0,SUM((Movie[[#This Row],[gross]]-Movie[[#This Row],[budget]])/Movie[[#This Row],[budget]]))</f>
        <v>2.6877846842105262</v>
      </c>
    </row>
    <row r="4511" spans="1:18" x14ac:dyDescent="0.3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 s="1">
        <v>42000000</v>
      </c>
      <c r="M4511" s="1">
        <v>178311729</v>
      </c>
      <c r="N4511" t="s">
        <v>61</v>
      </c>
      <c r="O4511">
        <v>90</v>
      </c>
      <c r="P4511">
        <f>VLOOKUP(D4511,CPI[],2,FALSE)</f>
        <v>188.9</v>
      </c>
      <c r="Q4511" s="5">
        <f>SUM(Movie[[#This Row],[gross]]*((VLOOKUP(2024,CPI[],2,FALSE))/Movie[[#This Row],[CPI numbers]]))</f>
        <v>296116407.55584961</v>
      </c>
      <c r="R4511" s="4">
        <f>IF(Movie[[#This Row],[budget]]=0,0,SUM((Movie[[#This Row],[gross]]-Movie[[#This Row],[budget]])/Movie[[#This Row],[budget]]))</f>
        <v>3.2455173571428571</v>
      </c>
    </row>
    <row r="4512" spans="1:18" x14ac:dyDescent="0.3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 s="1">
        <v>1482316</v>
      </c>
      <c r="N4512" t="s">
        <v>13625</v>
      </c>
      <c r="O4512">
        <v>106</v>
      </c>
      <c r="P4512">
        <f>VLOOKUP(D4512,CPI[],2,FALSE)</f>
        <v>188.9</v>
      </c>
      <c r="Q4512" s="5">
        <f>SUM(Movie[[#This Row],[gross]]*((VLOOKUP(2024,CPI[],2,FALSE))/Movie[[#This Row],[CPI numbers]]))</f>
        <v>2461633.2938062465</v>
      </c>
      <c r="R4512" s="4">
        <f>IF(Movie[[#This Row],[budget]]=0,0,SUM((Movie[[#This Row],[gross]]-Movie[[#This Row],[budget]])/Movie[[#This Row],[budget]]))</f>
        <v>0</v>
      </c>
    </row>
    <row r="4513" spans="1:18" x14ac:dyDescent="0.3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 s="1">
        <v>30000000</v>
      </c>
      <c r="M4513" s="1">
        <v>141067127</v>
      </c>
      <c r="N4513" t="s">
        <v>44</v>
      </c>
      <c r="O4513">
        <v>87</v>
      </c>
      <c r="P4513">
        <f>VLOOKUP(D4513,CPI[],2,FALSE)</f>
        <v>188.9</v>
      </c>
      <c r="Q4513" s="5">
        <f>SUM(Movie[[#This Row],[gross]]*((VLOOKUP(2024,CPI[],2,FALSE))/Movie[[#This Row],[CPI numbers]]))</f>
        <v>234265525.35680252</v>
      </c>
      <c r="R4513" s="4">
        <f>IF(Movie[[#This Row],[budget]]=0,0,SUM((Movie[[#This Row],[gross]]-Movie[[#This Row],[budget]])/Movie[[#This Row],[budget]]))</f>
        <v>3.7022375666666667</v>
      </c>
    </row>
    <row r="4514" spans="1:18" x14ac:dyDescent="0.3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 s="1">
        <v>80000000</v>
      </c>
      <c r="M4514" s="1">
        <v>181216833</v>
      </c>
      <c r="N4514" t="s">
        <v>23</v>
      </c>
      <c r="O4514">
        <v>93</v>
      </c>
      <c r="P4514">
        <f>VLOOKUP(D4514,CPI[],2,FALSE)</f>
        <v>188.9</v>
      </c>
      <c r="Q4514" s="5">
        <f>SUM(Movie[[#This Row],[gross]]*((VLOOKUP(2024,CPI[],2,FALSE))/Movie[[#This Row],[CPI numbers]]))</f>
        <v>300940817.95712012</v>
      </c>
      <c r="R4514" s="4">
        <f>IF(Movie[[#This Row],[budget]]=0,0,SUM((Movie[[#This Row],[gross]]-Movie[[#This Row],[budget]])/Movie[[#This Row],[budget]]))</f>
        <v>1.2652104125000001</v>
      </c>
    </row>
    <row r="4515" spans="1:18" x14ac:dyDescent="0.3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 s="1">
        <v>35000000</v>
      </c>
      <c r="M4515" s="1">
        <v>76665191</v>
      </c>
      <c r="N4515" t="s">
        <v>2092</v>
      </c>
      <c r="O4515">
        <v>104</v>
      </c>
      <c r="P4515">
        <f>VLOOKUP(D4515,CPI[],2,FALSE)</f>
        <v>188.9</v>
      </c>
      <c r="Q4515" s="5">
        <f>SUM(Movie[[#This Row],[gross]]*((VLOOKUP(2024,CPI[],2,FALSE))/Movie[[#This Row],[CPI numbers]]))</f>
        <v>127315354.24404445</v>
      </c>
      <c r="R4515" s="4">
        <f>IF(Movie[[#This Row],[budget]]=0,0,SUM((Movie[[#This Row],[gross]]-Movie[[#This Row],[budget]])/Movie[[#This Row],[budget]]))</f>
        <v>1.1904340285714285</v>
      </c>
    </row>
    <row r="4516" spans="1:18" x14ac:dyDescent="0.3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 s="1">
        <v>17500000</v>
      </c>
      <c r="M4516" s="1">
        <v>33882243</v>
      </c>
      <c r="N4516" t="s">
        <v>80</v>
      </c>
      <c r="O4516">
        <v>121</v>
      </c>
      <c r="P4516">
        <f>VLOOKUP(D4516,CPI[],2,FALSE)</f>
        <v>188.9</v>
      </c>
      <c r="Q4516" s="5">
        <f>SUM(Movie[[#This Row],[gross]]*((VLOOKUP(2024,CPI[],2,FALSE))/Movie[[#This Row],[CPI numbers]]))</f>
        <v>56267123.499735303</v>
      </c>
      <c r="R4516" s="4">
        <f>IF(Movie[[#This Row],[budget]]=0,0,SUM((Movie[[#This Row],[gross]]-Movie[[#This Row],[budget]])/Movie[[#This Row],[budget]]))</f>
        <v>0.93612817142857141</v>
      </c>
    </row>
    <row r="4517" spans="1:18" x14ac:dyDescent="0.3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 s="1">
        <v>45000000</v>
      </c>
      <c r="M4517" s="1">
        <v>65470529</v>
      </c>
      <c r="N4517" t="s">
        <v>23</v>
      </c>
      <c r="O4517">
        <v>103</v>
      </c>
      <c r="P4517">
        <f>VLOOKUP(D4517,CPI[],2,FALSE)</f>
        <v>188.9</v>
      </c>
      <c r="Q4517" s="5">
        <f>SUM(Movie[[#This Row],[gross]]*((VLOOKUP(2024,CPI[],2,FALSE))/Movie[[#This Row],[CPI numbers]]))</f>
        <v>108724748.26521969</v>
      </c>
      <c r="R4517" s="4">
        <f>IF(Movie[[#This Row],[budget]]=0,0,SUM((Movie[[#This Row],[gross]]-Movie[[#This Row],[budget]])/Movie[[#This Row],[budget]]))</f>
        <v>0.45490064444444445</v>
      </c>
    </row>
    <row r="4518" spans="1:18" x14ac:dyDescent="0.3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 s="1">
        <v>20000000</v>
      </c>
      <c r="M4518" s="1">
        <v>104882445</v>
      </c>
      <c r="N4518" t="s">
        <v>13640</v>
      </c>
      <c r="O4518">
        <v>99</v>
      </c>
      <c r="P4518">
        <f>VLOOKUP(D4518,CPI[],2,FALSE)</f>
        <v>188.9</v>
      </c>
      <c r="Q4518" s="5">
        <f>SUM(Movie[[#This Row],[gross]]*((VLOOKUP(2024,CPI[],2,FALSE))/Movie[[#This Row],[CPI numbers]]))</f>
        <v>174174817.34515616</v>
      </c>
      <c r="R4518" s="4">
        <f>IF(Movie[[#This Row],[budget]]=0,0,SUM((Movie[[#This Row],[gross]]-Movie[[#This Row],[budget]])/Movie[[#This Row],[budget]]))</f>
        <v>4.2441222500000002</v>
      </c>
    </row>
    <row r="4519" spans="1:18" x14ac:dyDescent="0.3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 s="1">
        <v>40000000</v>
      </c>
      <c r="M4519" s="1">
        <v>10898337</v>
      </c>
      <c r="N4519" t="s">
        <v>44</v>
      </c>
      <c r="O4519">
        <v>93</v>
      </c>
      <c r="P4519">
        <f>VLOOKUP(D4519,CPI[],2,FALSE)</f>
        <v>188.9</v>
      </c>
      <c r="Q4519" s="5">
        <f>SUM(Movie[[#This Row],[gross]]*((VLOOKUP(2024,CPI[],2,FALSE))/Movie[[#This Row],[CPI numbers]]))</f>
        <v>18098508.824245632</v>
      </c>
      <c r="R4519" s="4">
        <f>IF(Movie[[#This Row],[budget]]=0,0,SUM((Movie[[#This Row],[gross]]-Movie[[#This Row],[budget]])/Movie[[#This Row],[budget]]))</f>
        <v>-0.72754157500000005</v>
      </c>
    </row>
    <row r="4520" spans="1:18" x14ac:dyDescent="0.3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 s="1">
        <v>2500000</v>
      </c>
      <c r="M4520" s="1">
        <v>35825316</v>
      </c>
      <c r="N4520" t="s">
        <v>13644</v>
      </c>
      <c r="O4520">
        <v>102</v>
      </c>
      <c r="P4520">
        <f>VLOOKUP(D4520,CPI[],2,FALSE)</f>
        <v>188.9</v>
      </c>
      <c r="Q4520" s="5">
        <f>SUM(Movie[[#This Row],[gross]]*((VLOOKUP(2024,CPI[],2,FALSE))/Movie[[#This Row],[CPI numbers]]))</f>
        <v>59493920.747485436</v>
      </c>
      <c r="R4520" s="4">
        <f>IF(Movie[[#This Row],[budget]]=0,0,SUM((Movie[[#This Row],[gross]]-Movie[[#This Row],[budget]])/Movie[[#This Row],[budget]]))</f>
        <v>13.330126399999999</v>
      </c>
    </row>
    <row r="4521" spans="1:18" x14ac:dyDescent="0.3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 s="1">
        <v>40000000</v>
      </c>
      <c r="M4521" s="1">
        <v>134734481</v>
      </c>
      <c r="N4521" t="s">
        <v>1724</v>
      </c>
      <c r="O4521">
        <v>113</v>
      </c>
      <c r="P4521">
        <f>VLOOKUP(D4521,CPI[],2,FALSE)</f>
        <v>188.9</v>
      </c>
      <c r="Q4521" s="5">
        <f>SUM(Movie[[#This Row],[gross]]*((VLOOKUP(2024,CPI[],2,FALSE))/Movie[[#This Row],[CPI numbers]]))</f>
        <v>223749108.99788246</v>
      </c>
      <c r="R4521" s="4">
        <f>IF(Movie[[#This Row],[budget]]=0,0,SUM((Movie[[#This Row],[gross]]-Movie[[#This Row],[budget]])/Movie[[#This Row],[budget]]))</f>
        <v>2.3683620250000001</v>
      </c>
    </row>
    <row r="4522" spans="1:18" x14ac:dyDescent="0.3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 s="1">
        <v>50000000</v>
      </c>
      <c r="M4522" s="1">
        <v>40954603</v>
      </c>
      <c r="N4522" t="s">
        <v>44</v>
      </c>
      <c r="O4522">
        <v>97</v>
      </c>
      <c r="P4522">
        <f>VLOOKUP(D4522,CPI[],2,FALSE)</f>
        <v>188.9</v>
      </c>
      <c r="Q4522" s="5">
        <f>SUM(Movie[[#This Row],[gross]]*((VLOOKUP(2024,CPI[],2,FALSE))/Movie[[#This Row],[CPI numbers]]))</f>
        <v>68011958.502382204</v>
      </c>
      <c r="R4522" s="4">
        <f>IF(Movie[[#This Row],[budget]]=0,0,SUM((Movie[[#This Row],[gross]]-Movie[[#This Row],[budget]])/Movie[[#This Row],[budget]]))</f>
        <v>-0.18090793999999999</v>
      </c>
    </row>
    <row r="4523" spans="1:18" x14ac:dyDescent="0.3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 s="1">
        <v>100000000</v>
      </c>
      <c r="M4523" s="1">
        <v>82102379</v>
      </c>
      <c r="N4523" t="s">
        <v>23</v>
      </c>
      <c r="O4523">
        <v>104</v>
      </c>
      <c r="P4523">
        <f>VLOOKUP(D4523,CPI[],2,FALSE)</f>
        <v>188.9</v>
      </c>
      <c r="Q4523" s="5">
        <f>SUM(Movie[[#This Row],[gross]]*((VLOOKUP(2024,CPI[],2,FALSE))/Movie[[#This Row],[CPI numbers]]))</f>
        <v>136344713.03493911</v>
      </c>
      <c r="R4523" s="4">
        <f>IF(Movie[[#This Row],[budget]]=0,0,SUM((Movie[[#This Row],[gross]]-Movie[[#This Row],[budget]])/Movie[[#This Row],[budget]]))</f>
        <v>-0.17897621</v>
      </c>
    </row>
    <row r="4524" spans="1:18" x14ac:dyDescent="0.3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 s="1">
        <v>12000000</v>
      </c>
      <c r="M4524" s="1">
        <v>24829644</v>
      </c>
      <c r="N4524" t="s">
        <v>13654</v>
      </c>
      <c r="O4524">
        <v>87</v>
      </c>
      <c r="P4524">
        <f>VLOOKUP(D4524,CPI[],2,FALSE)</f>
        <v>188.9</v>
      </c>
      <c r="Q4524" s="5">
        <f>SUM(Movie[[#This Row],[gross]]*((VLOOKUP(2024,CPI[],2,FALSE))/Movie[[#This Row],[CPI numbers]]))</f>
        <v>41233770.898888297</v>
      </c>
      <c r="R4524" s="4">
        <f>IF(Movie[[#This Row],[budget]]=0,0,SUM((Movie[[#This Row],[gross]]-Movie[[#This Row],[budget]])/Movie[[#This Row],[budget]]))</f>
        <v>1.069137</v>
      </c>
    </row>
    <row r="4525" spans="1:18" x14ac:dyDescent="0.3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 s="1">
        <v>12000000</v>
      </c>
      <c r="M4525" s="1">
        <v>20205757</v>
      </c>
      <c r="N4525" t="s">
        <v>7958</v>
      </c>
      <c r="O4525">
        <v>129</v>
      </c>
      <c r="P4525">
        <f>VLOOKUP(D4525,CPI[],2,FALSE)</f>
        <v>188.9</v>
      </c>
      <c r="Q4525" s="5">
        <f>SUM(Movie[[#This Row],[gross]]*((VLOOKUP(2024,CPI[],2,FALSE))/Movie[[#This Row],[CPI numbers]]))</f>
        <v>33555034.255690835</v>
      </c>
      <c r="R4525" s="4">
        <f>IF(Movie[[#This Row],[budget]]=0,0,SUM((Movie[[#This Row],[gross]]-Movie[[#This Row],[budget]])/Movie[[#This Row],[budget]]))</f>
        <v>0.68381308333333335</v>
      </c>
    </row>
    <row r="4526" spans="1:18" x14ac:dyDescent="0.3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 s="1">
        <v>40000000</v>
      </c>
      <c r="M4526" s="1">
        <v>46546197</v>
      </c>
      <c r="N4526" t="s">
        <v>23</v>
      </c>
      <c r="O4526">
        <v>84</v>
      </c>
      <c r="P4526">
        <f>VLOOKUP(D4526,CPI[],2,FALSE)</f>
        <v>188.9</v>
      </c>
      <c r="Q4526" s="5">
        <f>SUM(Movie[[#This Row],[gross]]*((VLOOKUP(2024,CPI[],2,FALSE))/Movie[[#This Row],[CPI numbers]]))</f>
        <v>77297734.245103225</v>
      </c>
      <c r="R4526" s="4">
        <f>IF(Movie[[#This Row],[budget]]=0,0,SUM((Movie[[#This Row],[gross]]-Movie[[#This Row],[budget]])/Movie[[#This Row],[budget]]))</f>
        <v>0.16365492500000001</v>
      </c>
    </row>
    <row r="4527" spans="1:18" x14ac:dyDescent="0.3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 s="1">
        <v>40000000</v>
      </c>
      <c r="M4527" s="1">
        <v>123971376</v>
      </c>
      <c r="N4527" t="s">
        <v>61</v>
      </c>
      <c r="O4527">
        <v>152</v>
      </c>
      <c r="P4527">
        <f>VLOOKUP(D4527,CPI[],2,FALSE)</f>
        <v>188.9</v>
      </c>
      <c r="Q4527" s="5">
        <f>SUM(Movie[[#This Row],[gross]]*((VLOOKUP(2024,CPI[],2,FALSE))/Movie[[#This Row],[CPI numbers]]))</f>
        <v>205875175.49602962</v>
      </c>
      <c r="R4527" s="4">
        <f>IF(Movie[[#This Row],[budget]]=0,0,SUM((Movie[[#This Row],[gross]]-Movie[[#This Row],[budget]])/Movie[[#This Row],[budget]]))</f>
        <v>2.0992844000000002</v>
      </c>
    </row>
    <row r="4528" spans="1:18" x14ac:dyDescent="0.3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 s="1">
        <v>23000000</v>
      </c>
      <c r="M4528" s="1">
        <v>12313323</v>
      </c>
      <c r="N4528" t="s">
        <v>11128</v>
      </c>
      <c r="O4528">
        <v>111</v>
      </c>
      <c r="P4528">
        <f>VLOOKUP(D4528,CPI[],2,FALSE)</f>
        <v>188.9</v>
      </c>
      <c r="Q4528" s="5">
        <f>SUM(Movie[[#This Row],[gross]]*((VLOOKUP(2024,CPI[],2,FALSE))/Movie[[#This Row],[CPI numbers]]))</f>
        <v>20448329.407623079</v>
      </c>
      <c r="R4528" s="4">
        <f>IF(Movie[[#This Row],[budget]]=0,0,SUM((Movie[[#This Row],[gross]]-Movie[[#This Row],[budget]])/Movie[[#This Row],[budget]]))</f>
        <v>-0.46463813043478258</v>
      </c>
    </row>
    <row r="4529" spans="1:18" x14ac:dyDescent="0.3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 s="1">
        <v>40000000</v>
      </c>
      <c r="M4529" s="1">
        <v>92913171</v>
      </c>
      <c r="N4529" t="s">
        <v>13665</v>
      </c>
      <c r="O4529">
        <v>96</v>
      </c>
      <c r="P4529">
        <f>VLOOKUP(D4529,CPI[],2,FALSE)</f>
        <v>188.9</v>
      </c>
      <c r="Q4529" s="5">
        <f>SUM(Movie[[#This Row],[gross]]*((VLOOKUP(2024,CPI[],2,FALSE))/Movie[[#This Row],[CPI numbers]]))</f>
        <v>154297838.76495498</v>
      </c>
      <c r="R4529" s="4">
        <f>IF(Movie[[#This Row],[budget]]=0,0,SUM((Movie[[#This Row],[gross]]-Movie[[#This Row],[budget]])/Movie[[#This Row],[budget]]))</f>
        <v>1.3228292749999999</v>
      </c>
    </row>
    <row r="4530" spans="1:18" x14ac:dyDescent="0.3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 s="1">
        <v>7000000</v>
      </c>
      <c r="M4530" s="1">
        <v>24716440</v>
      </c>
      <c r="N4530" t="s">
        <v>10843</v>
      </c>
      <c r="O4530">
        <v>122</v>
      </c>
      <c r="P4530">
        <f>VLOOKUP(D4530,CPI[],2,FALSE)</f>
        <v>188.9</v>
      </c>
      <c r="Q4530" s="5">
        <f>SUM(Movie[[#This Row],[gross]]*((VLOOKUP(2024,CPI[],2,FALSE))/Movie[[#This Row],[CPI numbers]]))</f>
        <v>41045776.749602959</v>
      </c>
      <c r="R4530" s="4">
        <f>IF(Movie[[#This Row],[budget]]=0,0,SUM((Movie[[#This Row],[gross]]-Movie[[#This Row],[budget]])/Movie[[#This Row],[budget]]))</f>
        <v>2.5309200000000001</v>
      </c>
    </row>
    <row r="4531" spans="1:18" x14ac:dyDescent="0.3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 s="1">
        <v>25000000</v>
      </c>
      <c r="M4531" s="1">
        <v>116650613</v>
      </c>
      <c r="N4531" t="s">
        <v>3744</v>
      </c>
      <c r="O4531">
        <v>106</v>
      </c>
      <c r="P4531">
        <f>VLOOKUP(D4531,CPI[],2,FALSE)</f>
        <v>188.9</v>
      </c>
      <c r="Q4531" s="5">
        <f>SUM(Movie[[#This Row],[gross]]*((VLOOKUP(2024,CPI[],2,FALSE))/Movie[[#This Row],[CPI numbers]]))</f>
        <v>193717825.82371622</v>
      </c>
      <c r="R4531" s="4">
        <f>IF(Movie[[#This Row],[budget]]=0,0,SUM((Movie[[#This Row],[gross]]-Movie[[#This Row],[budget]])/Movie[[#This Row],[budget]]))</f>
        <v>3.6660245200000001</v>
      </c>
    </row>
    <row r="4532" spans="1:18" x14ac:dyDescent="0.3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 s="1">
        <v>32000000</v>
      </c>
      <c r="M4532" s="1">
        <v>50826898</v>
      </c>
      <c r="N4532" t="s">
        <v>44</v>
      </c>
      <c r="O4532">
        <v>98</v>
      </c>
      <c r="P4532">
        <f>VLOOKUP(D4532,CPI[],2,FALSE)</f>
        <v>188.9</v>
      </c>
      <c r="Q4532" s="5">
        <f>SUM(Movie[[#This Row],[gross]]*((VLOOKUP(2024,CPI[],2,FALSE))/Movie[[#This Row],[CPI numbers]]))</f>
        <v>84406553.216516674</v>
      </c>
      <c r="R4532" s="4">
        <f>IF(Movie[[#This Row],[budget]]=0,0,SUM((Movie[[#This Row],[gross]]-Movie[[#This Row],[budget]])/Movie[[#This Row],[budget]]))</f>
        <v>0.5883405625</v>
      </c>
    </row>
    <row r="4533" spans="1:18" x14ac:dyDescent="0.3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 s="1">
        <v>10000000</v>
      </c>
      <c r="M4533" s="1">
        <v>10143022</v>
      </c>
      <c r="N4533" t="s">
        <v>118</v>
      </c>
      <c r="O4533">
        <v>89</v>
      </c>
      <c r="P4533">
        <f>VLOOKUP(D4533,CPI[],2,FALSE)</f>
        <v>188.9</v>
      </c>
      <c r="Q4533" s="5">
        <f>SUM(Movie[[#This Row],[gross]]*((VLOOKUP(2024,CPI[],2,FALSE))/Movie[[#This Row],[CPI numbers]]))</f>
        <v>16844182.114346214</v>
      </c>
      <c r="R4533" s="4">
        <f>IF(Movie[[#This Row],[budget]]=0,0,SUM((Movie[[#This Row],[gross]]-Movie[[#This Row],[budget]])/Movie[[#This Row],[budget]]))</f>
        <v>1.4302199999999999E-2</v>
      </c>
    </row>
    <row r="4534" spans="1:18" x14ac:dyDescent="0.3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 s="1">
        <v>10000000</v>
      </c>
      <c r="M4534" s="1">
        <v>187281115</v>
      </c>
      <c r="N4534" t="s">
        <v>31</v>
      </c>
      <c r="O4534">
        <v>91</v>
      </c>
      <c r="P4534">
        <f>VLOOKUP(D4534,CPI[],2,FALSE)</f>
        <v>188.9</v>
      </c>
      <c r="Q4534" s="5">
        <f>SUM(Movie[[#This Row],[gross]]*((VLOOKUP(2024,CPI[],2,FALSE))/Movie[[#This Row],[CPI numbers]]))</f>
        <v>311011571.07199574</v>
      </c>
      <c r="R4534" s="4">
        <f>IF(Movie[[#This Row],[budget]]=0,0,SUM((Movie[[#This Row],[gross]]-Movie[[#This Row],[budget]])/Movie[[#This Row],[budget]]))</f>
        <v>17.728111500000001</v>
      </c>
    </row>
    <row r="4535" spans="1:18" x14ac:dyDescent="0.3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 s="1">
        <v>110000000</v>
      </c>
      <c r="M4535" s="1">
        <v>72178895</v>
      </c>
      <c r="N4535" t="s">
        <v>1724</v>
      </c>
      <c r="O4535">
        <v>120</v>
      </c>
      <c r="P4535">
        <f>VLOOKUP(D4535,CPI[],2,FALSE)</f>
        <v>188.9</v>
      </c>
      <c r="Q4535" s="5">
        <f>SUM(Movie[[#This Row],[gross]]*((VLOOKUP(2024,CPI[],2,FALSE))/Movie[[#This Row],[CPI numbers]]))</f>
        <v>119865110.436739</v>
      </c>
      <c r="R4535" s="4">
        <f>IF(Movie[[#This Row],[budget]]=0,0,SUM((Movie[[#This Row],[gross]]-Movie[[#This Row],[budget]])/Movie[[#This Row],[budget]]))</f>
        <v>-0.34382822727272727</v>
      </c>
    </row>
    <row r="4536" spans="1:18" x14ac:dyDescent="0.3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 s="1">
        <v>31000000</v>
      </c>
      <c r="M4536" s="1">
        <v>41682237</v>
      </c>
      <c r="N4536" t="s">
        <v>61</v>
      </c>
      <c r="O4536">
        <v>98</v>
      </c>
      <c r="P4536">
        <f>VLOOKUP(D4536,CPI[],2,FALSE)</f>
        <v>188.9</v>
      </c>
      <c r="Q4536" s="5">
        <f>SUM(Movie[[#This Row],[gross]]*((VLOOKUP(2024,CPI[],2,FALSE))/Movie[[#This Row],[CPI numbers]]))</f>
        <v>69220316.288512439</v>
      </c>
      <c r="R4536" s="4">
        <f>IF(Movie[[#This Row],[budget]]=0,0,SUM((Movie[[#This Row],[gross]]-Movie[[#This Row],[budget]])/Movie[[#This Row],[budget]]))</f>
        <v>0.34458829032258065</v>
      </c>
    </row>
    <row r="4537" spans="1:18" x14ac:dyDescent="0.3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 s="1">
        <v>50000000</v>
      </c>
      <c r="M4537" s="1">
        <v>71992655</v>
      </c>
      <c r="N4537" t="s">
        <v>8987</v>
      </c>
      <c r="O4537">
        <v>93</v>
      </c>
      <c r="P4537">
        <f>VLOOKUP(D4537,CPI[],2,FALSE)</f>
        <v>188.9</v>
      </c>
      <c r="Q4537" s="5">
        <f>SUM(Movie[[#This Row],[gross]]*((VLOOKUP(2024,CPI[],2,FALSE))/Movie[[#This Row],[CPI numbers]]))</f>
        <v>119555827.81101111</v>
      </c>
      <c r="R4537" s="4">
        <f>IF(Movie[[#This Row],[budget]]=0,0,SUM((Movie[[#This Row],[gross]]-Movie[[#This Row],[budget]])/Movie[[#This Row],[budget]]))</f>
        <v>0.4398531</v>
      </c>
    </row>
    <row r="4538" spans="1:18" x14ac:dyDescent="0.3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 s="1">
        <v>165000000</v>
      </c>
      <c r="M4538" s="1">
        <v>314215454</v>
      </c>
      <c r="N4538" t="s">
        <v>5109</v>
      </c>
      <c r="O4538">
        <v>100</v>
      </c>
      <c r="P4538">
        <f>VLOOKUP(D4538,CPI[],2,FALSE)</f>
        <v>188.9</v>
      </c>
      <c r="Q4538" s="5">
        <f>SUM(Movie[[#This Row],[gross]]*((VLOOKUP(2024,CPI[],2,FALSE))/Movie[[#This Row],[CPI numbers]]))</f>
        <v>521807241.50238216</v>
      </c>
      <c r="R4538" s="4">
        <f>IF(Movie[[#This Row],[budget]]=0,0,SUM((Movie[[#This Row],[gross]]-Movie[[#This Row],[budget]])/Movie[[#This Row],[budget]]))</f>
        <v>0.90433608484848482</v>
      </c>
    </row>
    <row r="4539" spans="1:18" x14ac:dyDescent="0.3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 s="1">
        <v>19000000</v>
      </c>
      <c r="M4539" s="1">
        <v>73029190</v>
      </c>
      <c r="N4539" t="s">
        <v>44</v>
      </c>
      <c r="O4539">
        <v>95</v>
      </c>
      <c r="P4539">
        <f>VLOOKUP(D4539,CPI[],2,FALSE)</f>
        <v>188.9</v>
      </c>
      <c r="Q4539" s="5">
        <f>SUM(Movie[[#This Row],[gross]]*((VLOOKUP(2024,CPI[],2,FALSE))/Movie[[#This Row],[CPI numbers]]))</f>
        <v>121277167.3001588</v>
      </c>
      <c r="R4539" s="4">
        <f>IF(Movie[[#This Row],[budget]]=0,0,SUM((Movie[[#This Row],[gross]]-Movie[[#This Row],[budget]])/Movie[[#This Row],[budget]]))</f>
        <v>2.8436415789473686</v>
      </c>
    </row>
    <row r="4540" spans="1:18" x14ac:dyDescent="0.3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 s="1">
        <v>28000000</v>
      </c>
      <c r="M4540" s="1">
        <v>64445708</v>
      </c>
      <c r="N4540" t="s">
        <v>13690</v>
      </c>
      <c r="O4540">
        <v>135</v>
      </c>
      <c r="P4540">
        <f>VLOOKUP(D4540,CPI[],2,FALSE)</f>
        <v>188.9</v>
      </c>
      <c r="Q4540" s="5">
        <f>SUM(Movie[[#This Row],[gross]]*((VLOOKUP(2024,CPI[],2,FALSE))/Movie[[#This Row],[CPI numbers]]))</f>
        <v>107022861.82953943</v>
      </c>
      <c r="R4540" s="4">
        <f>IF(Movie[[#This Row],[budget]]=0,0,SUM((Movie[[#This Row],[gross]]-Movie[[#This Row],[budget]])/Movie[[#This Row],[budget]]))</f>
        <v>1.3016324285714285</v>
      </c>
    </row>
    <row r="4541" spans="1:18" x14ac:dyDescent="0.3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 s="1">
        <v>27000000</v>
      </c>
      <c r="M4541" s="1">
        <v>21148829</v>
      </c>
      <c r="N4541" t="s">
        <v>8987</v>
      </c>
      <c r="O4541">
        <v>106</v>
      </c>
      <c r="P4541">
        <f>VLOOKUP(D4541,CPI[],2,FALSE)</f>
        <v>188.9</v>
      </c>
      <c r="Q4541" s="5">
        <f>SUM(Movie[[#This Row],[gross]]*((VLOOKUP(2024,CPI[],2,FALSE))/Movie[[#This Row],[CPI numbers]]))</f>
        <v>35121162.823186867</v>
      </c>
      <c r="R4541" s="4">
        <f>IF(Movie[[#This Row],[budget]]=0,0,SUM((Movie[[#This Row],[gross]]-Movie[[#This Row],[budget]])/Movie[[#This Row],[budget]]))</f>
        <v>-0.21671003703703703</v>
      </c>
    </row>
    <row r="4542" spans="1:18" x14ac:dyDescent="0.3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 s="1">
        <v>1532932</v>
      </c>
      <c r="N4542" t="s">
        <v>13695</v>
      </c>
      <c r="O4542">
        <v>105</v>
      </c>
      <c r="P4542">
        <f>VLOOKUP(D4542,CPI[],2,FALSE)</f>
        <v>188.9</v>
      </c>
      <c r="Q4542" s="5">
        <f>SUM(Movie[[#This Row],[gross]]*((VLOOKUP(2024,CPI[],2,FALSE))/Movie[[#This Row],[CPI numbers]]))</f>
        <v>2545689.6156696663</v>
      </c>
      <c r="R4542" s="4">
        <f>IF(Movie[[#This Row],[budget]]=0,0,SUM((Movie[[#This Row],[gross]]-Movie[[#This Row],[budget]])/Movie[[#This Row],[budget]]))</f>
        <v>0</v>
      </c>
    </row>
    <row r="4543" spans="1:18" x14ac:dyDescent="0.3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 s="1">
        <v>22000000</v>
      </c>
      <c r="M4543" s="1">
        <v>37666766</v>
      </c>
      <c r="N4543" t="s">
        <v>10354</v>
      </c>
      <c r="O4543">
        <v>111</v>
      </c>
      <c r="P4543">
        <f>VLOOKUP(D4543,CPI[],2,FALSE)</f>
        <v>188.9</v>
      </c>
      <c r="Q4543" s="5">
        <f>SUM(Movie[[#This Row],[gross]]*((VLOOKUP(2024,CPI[],2,FALSE))/Movie[[#This Row],[CPI numbers]]))</f>
        <v>62551956.030704074</v>
      </c>
      <c r="R4543" s="4">
        <f>IF(Movie[[#This Row],[budget]]=0,0,SUM((Movie[[#This Row],[gross]]-Movie[[#This Row],[budget]])/Movie[[#This Row],[budget]]))</f>
        <v>0.71212572727272727</v>
      </c>
    </row>
    <row r="4544" spans="1:18" x14ac:dyDescent="0.3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 s="1">
        <v>25000000</v>
      </c>
      <c r="M4544" s="1">
        <v>71255003</v>
      </c>
      <c r="N4544" t="s">
        <v>180</v>
      </c>
      <c r="O4544">
        <v>97</v>
      </c>
      <c r="P4544">
        <f>VLOOKUP(D4544,CPI[],2,FALSE)</f>
        <v>188.9</v>
      </c>
      <c r="Q4544" s="5">
        <f>SUM(Movie[[#This Row],[gross]]*((VLOOKUP(2024,CPI[],2,FALSE))/Movie[[#This Row],[CPI numbers]]))</f>
        <v>118330833.46267866</v>
      </c>
      <c r="R4544" s="4">
        <f>IF(Movie[[#This Row],[budget]]=0,0,SUM((Movie[[#This Row],[gross]]-Movie[[#This Row],[budget]])/Movie[[#This Row],[budget]]))</f>
        <v>1.85020012</v>
      </c>
    </row>
    <row r="4545" spans="1:18" x14ac:dyDescent="0.3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 s="1">
        <v>30000000</v>
      </c>
      <c r="M4545" s="1">
        <v>21741598</v>
      </c>
      <c r="N4545" t="s">
        <v>118</v>
      </c>
      <c r="O4545">
        <v>114</v>
      </c>
      <c r="P4545">
        <f>VLOOKUP(D4545,CPI[],2,FALSE)</f>
        <v>188.9</v>
      </c>
      <c r="Q4545" s="5">
        <f>SUM(Movie[[#This Row],[gross]]*((VLOOKUP(2024,CPI[],2,FALSE))/Movie[[#This Row],[CPI numbers]]))</f>
        <v>36105554.751720481</v>
      </c>
      <c r="R4545" s="4">
        <f>IF(Movie[[#This Row],[budget]]=0,0,SUM((Movie[[#This Row],[gross]]-Movie[[#This Row],[budget]])/Movie[[#This Row],[budget]]))</f>
        <v>-0.27528006666666666</v>
      </c>
    </row>
    <row r="4546" spans="1:18" x14ac:dyDescent="0.3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 s="1">
        <v>25000000</v>
      </c>
      <c r="M4546" s="1">
        <v>57678321</v>
      </c>
      <c r="N4546" t="s">
        <v>2026</v>
      </c>
      <c r="O4546">
        <v>94</v>
      </c>
      <c r="P4546">
        <f>VLOOKUP(D4546,CPI[],2,FALSE)</f>
        <v>188.9</v>
      </c>
      <c r="Q4546" s="5">
        <f>SUM(Movie[[#This Row],[gross]]*((VLOOKUP(2024,CPI[],2,FALSE))/Movie[[#This Row],[CPI numbers]]))</f>
        <v>95784485.42985706</v>
      </c>
      <c r="R4546" s="4">
        <f>IF(Movie[[#This Row],[budget]]=0,0,SUM((Movie[[#This Row],[gross]]-Movie[[#This Row],[budget]])/Movie[[#This Row],[budget]]))</f>
        <v>1.30713284</v>
      </c>
    </row>
    <row r="4547" spans="1:18" x14ac:dyDescent="0.3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 s="1">
        <v>11000000</v>
      </c>
      <c r="M4547" s="1">
        <v>17050017</v>
      </c>
      <c r="N4547" t="s">
        <v>9439</v>
      </c>
      <c r="O4547">
        <v>118</v>
      </c>
      <c r="P4547">
        <f>VLOOKUP(D4547,CPI[],2,FALSE)</f>
        <v>188.9</v>
      </c>
      <c r="Q4547" s="5">
        <f>SUM(Movie[[#This Row],[gross]]*((VLOOKUP(2024,CPI[],2,FALSE))/Movie[[#This Row],[CPI numbers]]))</f>
        <v>28314400.915299099</v>
      </c>
      <c r="R4547" s="4">
        <f>IF(Movie[[#This Row],[budget]]=0,0,SUM((Movie[[#This Row],[gross]]-Movie[[#This Row],[budget]])/Movie[[#This Row],[budget]]))</f>
        <v>0.55000154545454549</v>
      </c>
    </row>
    <row r="4548" spans="1:18" x14ac:dyDescent="0.3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 s="1">
        <v>20000000</v>
      </c>
      <c r="M4548" s="1">
        <v>70992898</v>
      </c>
      <c r="N4548" t="s">
        <v>10875</v>
      </c>
      <c r="O4548">
        <v>97</v>
      </c>
      <c r="P4548">
        <f>VLOOKUP(D4548,CPI[],2,FALSE)</f>
        <v>188.9</v>
      </c>
      <c r="Q4548" s="5">
        <f>SUM(Movie[[#This Row],[gross]]*((VLOOKUP(2024,CPI[],2,FALSE))/Movie[[#This Row],[CPI numbers]]))</f>
        <v>117895564.33350979</v>
      </c>
      <c r="R4548" s="4">
        <f>IF(Movie[[#This Row],[budget]]=0,0,SUM((Movie[[#This Row],[gross]]-Movie[[#This Row],[budget]])/Movie[[#This Row],[budget]]))</f>
        <v>2.5496449000000001</v>
      </c>
    </row>
    <row r="4549" spans="1:18" x14ac:dyDescent="0.3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 s="1">
        <v>217499</v>
      </c>
      <c r="N4549" t="s">
        <v>13710</v>
      </c>
      <c r="O4549">
        <v>97</v>
      </c>
      <c r="P4549">
        <f>VLOOKUP(D4549,CPI[],2,FALSE)</f>
        <v>188.9</v>
      </c>
      <c r="Q4549" s="5">
        <f>SUM(Movie[[#This Row],[gross]]*((VLOOKUP(2024,CPI[],2,FALSE))/Movie[[#This Row],[CPI numbers]]))</f>
        <v>361193.41609317093</v>
      </c>
      <c r="R4549" s="4">
        <f>IF(Movie[[#This Row],[budget]]=0,0,SUM((Movie[[#This Row],[gross]]-Movie[[#This Row],[budget]])/Movie[[#This Row],[budget]]))</f>
        <v>0</v>
      </c>
    </row>
    <row r="4550" spans="1:18" x14ac:dyDescent="0.3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 s="1">
        <v>15000000</v>
      </c>
      <c r="M4550" s="1">
        <v>33251890</v>
      </c>
      <c r="N4550" t="s">
        <v>1724</v>
      </c>
      <c r="O4550">
        <v>89</v>
      </c>
      <c r="P4550">
        <f>VLOOKUP(D4550,CPI[],2,FALSE)</f>
        <v>188.9</v>
      </c>
      <c r="Q4550" s="5">
        <f>SUM(Movie[[#This Row],[gross]]*((VLOOKUP(2024,CPI[],2,FALSE))/Movie[[#This Row],[CPI numbers]]))</f>
        <v>55220317.061937526</v>
      </c>
      <c r="R4550" s="4">
        <f>IF(Movie[[#This Row],[budget]]=0,0,SUM((Movie[[#This Row],[gross]]-Movie[[#This Row],[budget]])/Movie[[#This Row],[budget]]))</f>
        <v>1.2167926666666666</v>
      </c>
    </row>
    <row r="4551" spans="1:18" x14ac:dyDescent="0.3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 s="1">
        <v>50000000</v>
      </c>
      <c r="M4551" s="1">
        <v>49718611</v>
      </c>
      <c r="N4551" t="s">
        <v>2092</v>
      </c>
      <c r="O4551">
        <v>119</v>
      </c>
      <c r="P4551">
        <f>VLOOKUP(D4551,CPI[],2,FALSE)</f>
        <v>188.9</v>
      </c>
      <c r="Q4551" s="5">
        <f>SUM(Movie[[#This Row],[gross]]*((VLOOKUP(2024,CPI[],2,FALSE))/Movie[[#This Row],[CPI numbers]]))</f>
        <v>82566057.547379553</v>
      </c>
      <c r="R4551" s="4">
        <f>IF(Movie[[#This Row],[budget]]=0,0,SUM((Movie[[#This Row],[gross]]-Movie[[#This Row],[budget]])/Movie[[#This Row],[budget]]))</f>
        <v>-5.6277799999999998E-3</v>
      </c>
    </row>
    <row r="4552" spans="1:18" x14ac:dyDescent="0.3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 s="1">
        <v>26000000</v>
      </c>
      <c r="M4552" s="1">
        <v>48551322</v>
      </c>
      <c r="N4552" t="s">
        <v>180</v>
      </c>
      <c r="O4552">
        <v>93</v>
      </c>
      <c r="P4552">
        <f>VLOOKUP(D4552,CPI[],2,FALSE)</f>
        <v>188.9</v>
      </c>
      <c r="Q4552" s="5">
        <f>SUM(Movie[[#This Row],[gross]]*((VLOOKUP(2024,CPI[],2,FALSE))/Movie[[#This Row],[CPI numbers]]))</f>
        <v>80627579.202752769</v>
      </c>
      <c r="R4552" s="4">
        <f>IF(Movie[[#This Row],[budget]]=0,0,SUM((Movie[[#This Row],[gross]]-Movie[[#This Row],[budget]])/Movie[[#This Row],[budget]]))</f>
        <v>0.86735853846153843</v>
      </c>
    </row>
    <row r="4553" spans="1:18" x14ac:dyDescent="0.3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 s="1">
        <v>70000000</v>
      </c>
      <c r="M4553" s="1">
        <v>57947036</v>
      </c>
      <c r="N4553" t="s">
        <v>44</v>
      </c>
      <c r="O4553">
        <v>106</v>
      </c>
      <c r="P4553">
        <f>VLOOKUP(D4553,CPI[],2,FALSE)</f>
        <v>188.9</v>
      </c>
      <c r="Q4553" s="5">
        <f>SUM(Movie[[#This Row],[gross]]*((VLOOKUP(2024,CPI[],2,FALSE))/Movie[[#This Row],[CPI numbers]]))</f>
        <v>96230731.568025395</v>
      </c>
      <c r="R4553" s="4">
        <f>IF(Movie[[#This Row],[budget]]=0,0,SUM((Movie[[#This Row],[gross]]-Movie[[#This Row],[budget]])/Movie[[#This Row],[budget]]))</f>
        <v>-0.17218520000000001</v>
      </c>
    </row>
    <row r="4554" spans="1:18" x14ac:dyDescent="0.3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 s="1">
        <v>3222439</v>
      </c>
      <c r="N4554" t="s">
        <v>13721</v>
      </c>
      <c r="O4554">
        <v>95</v>
      </c>
      <c r="P4554">
        <f>VLOOKUP(D4554,CPI[],2,FALSE)</f>
        <v>188.9</v>
      </c>
      <c r="Q4554" s="5">
        <f>SUM(Movie[[#This Row],[gross]]*((VLOOKUP(2024,CPI[],2,FALSE))/Movie[[#This Row],[CPI numbers]]))</f>
        <v>5351398.1699311798</v>
      </c>
      <c r="R4554" s="4">
        <f>IF(Movie[[#This Row],[budget]]=0,0,SUM((Movie[[#This Row],[gross]]-Movie[[#This Row],[budget]])/Movie[[#This Row],[budget]]))</f>
        <v>0</v>
      </c>
    </row>
    <row r="4555" spans="1:18" x14ac:dyDescent="0.3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 s="1">
        <v>90000000</v>
      </c>
      <c r="M4555" s="1">
        <v>103370127</v>
      </c>
      <c r="N4555" t="s">
        <v>44</v>
      </c>
      <c r="O4555">
        <v>93</v>
      </c>
      <c r="P4555">
        <f>VLOOKUP(D4555,CPI[],2,FALSE)</f>
        <v>188.9</v>
      </c>
      <c r="Q4555" s="5">
        <f>SUM(Movie[[#This Row],[gross]]*((VLOOKUP(2024,CPI[],2,FALSE))/Movie[[#This Row],[CPI numbers]]))</f>
        <v>171663360.71942824</v>
      </c>
      <c r="R4555" s="4">
        <f>IF(Movie[[#This Row],[budget]]=0,0,SUM((Movie[[#This Row],[gross]]-Movie[[#This Row],[budget]])/Movie[[#This Row],[budget]]))</f>
        <v>0.14855696666666668</v>
      </c>
    </row>
    <row r="4556" spans="1:18" x14ac:dyDescent="0.3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 s="1">
        <v>50000000</v>
      </c>
      <c r="M4556" s="1">
        <v>170128460</v>
      </c>
      <c r="N4556" t="s">
        <v>3744</v>
      </c>
      <c r="O4556">
        <v>106</v>
      </c>
      <c r="P4556">
        <f>VLOOKUP(D4556,CPI[],2,FALSE)</f>
        <v>188.9</v>
      </c>
      <c r="Q4556" s="5">
        <f>SUM(Movie[[#This Row],[gross]]*((VLOOKUP(2024,CPI[],2,FALSE))/Movie[[#This Row],[CPI numbers]]))</f>
        <v>282526722.61514026</v>
      </c>
      <c r="R4556" s="4">
        <f>IF(Movie[[#This Row],[budget]]=0,0,SUM((Movie[[#This Row],[gross]]-Movie[[#This Row],[budget]])/Movie[[#This Row],[budget]]))</f>
        <v>2.4025691999999998</v>
      </c>
    </row>
    <row r="4557" spans="1:18" x14ac:dyDescent="0.3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 s="1">
        <v>92863945</v>
      </c>
      <c r="N4557" t="s">
        <v>13728</v>
      </c>
      <c r="O4557">
        <v>119</v>
      </c>
      <c r="P4557">
        <f>VLOOKUP(D4557,CPI[],2,FALSE)</f>
        <v>188.9</v>
      </c>
      <c r="Q4557" s="5">
        <f>SUM(Movie[[#This Row],[gross]]*((VLOOKUP(2024,CPI[],2,FALSE))/Movie[[#This Row],[CPI numbers]]))</f>
        <v>154216090.7702488</v>
      </c>
      <c r="R4557" s="4">
        <f>IF(Movie[[#This Row],[budget]]=0,0,SUM((Movie[[#This Row],[gross]]-Movie[[#This Row],[budget]])/Movie[[#This Row],[budget]]))</f>
        <v>0</v>
      </c>
    </row>
    <row r="4558" spans="1:18" x14ac:dyDescent="0.3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 s="1">
        <v>11169386</v>
      </c>
      <c r="N4558" t="s">
        <v>12251</v>
      </c>
      <c r="O4558">
        <v>84</v>
      </c>
      <c r="P4558">
        <f>VLOOKUP(D4558,CPI[],2,FALSE)</f>
        <v>188.9</v>
      </c>
      <c r="Q4558" s="5">
        <f>SUM(Movie[[#This Row],[gross]]*((VLOOKUP(2024,CPI[],2,FALSE))/Movie[[#This Row],[CPI numbers]]))</f>
        <v>18548630.959237691</v>
      </c>
      <c r="R4558" s="4">
        <f>IF(Movie[[#This Row],[budget]]=0,0,SUM((Movie[[#This Row],[gross]]-Movie[[#This Row],[budget]])/Movie[[#This Row],[budget]]))</f>
        <v>0</v>
      </c>
    </row>
    <row r="4559" spans="1:18" x14ac:dyDescent="0.3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 s="1">
        <v>203450</v>
      </c>
      <c r="N4559" t="s">
        <v>13735</v>
      </c>
      <c r="O4559">
        <v>90</v>
      </c>
      <c r="P4559">
        <f>VLOOKUP(D4559,CPI[],2,FALSE)</f>
        <v>188.9</v>
      </c>
      <c r="Q4559" s="5">
        <f>SUM(Movie[[#This Row],[gross]]*((VLOOKUP(2024,CPI[],2,FALSE))/Movie[[#This Row],[CPI numbers]]))</f>
        <v>337862.70513499202</v>
      </c>
      <c r="R4559" s="4">
        <f>IF(Movie[[#This Row],[budget]]=0,0,SUM((Movie[[#This Row],[gross]]-Movie[[#This Row],[budget]])/Movie[[#This Row],[budget]]))</f>
        <v>0</v>
      </c>
    </row>
    <row r="4560" spans="1:18" x14ac:dyDescent="0.3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 s="1">
        <v>60000000</v>
      </c>
      <c r="M4560" s="1">
        <v>62657868</v>
      </c>
      <c r="N4560" t="s">
        <v>2026</v>
      </c>
      <c r="O4560">
        <v>97</v>
      </c>
      <c r="P4560">
        <f>VLOOKUP(D4560,CPI[],2,FALSE)</f>
        <v>188.9</v>
      </c>
      <c r="Q4560" s="5">
        <f>SUM(Movie[[#This Row],[gross]]*((VLOOKUP(2024,CPI[],2,FALSE))/Movie[[#This Row],[CPI numbers]]))</f>
        <v>104053854.90524086</v>
      </c>
      <c r="R4560" s="4">
        <f>IF(Movie[[#This Row],[budget]]=0,0,SUM((Movie[[#This Row],[gross]]-Movie[[#This Row],[budget]])/Movie[[#This Row],[budget]]))</f>
        <v>4.4297799999999998E-2</v>
      </c>
    </row>
    <row r="4561" spans="1:18" x14ac:dyDescent="0.3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 s="1">
        <v>56600000</v>
      </c>
      <c r="M4561" s="1">
        <v>69424389</v>
      </c>
      <c r="N4561" t="s">
        <v>13740</v>
      </c>
      <c r="O4561">
        <v>133</v>
      </c>
      <c r="P4561">
        <f>VLOOKUP(D4561,CPI[],2,FALSE)</f>
        <v>188.9</v>
      </c>
      <c r="Q4561" s="5">
        <f>SUM(Movie[[#This Row],[gross]]*((VLOOKUP(2024,CPI[],2,FALSE))/Movie[[#This Row],[CPI numbers]]))</f>
        <v>115290793.16728427</v>
      </c>
      <c r="R4561" s="4">
        <f>IF(Movie[[#This Row],[budget]]=0,0,SUM((Movie[[#This Row],[gross]]-Movie[[#This Row],[budget]])/Movie[[#This Row],[budget]]))</f>
        <v>0.22657931095406361</v>
      </c>
    </row>
    <row r="4562" spans="1:18" x14ac:dyDescent="0.3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 s="1">
        <v>42000000</v>
      </c>
      <c r="M4562" s="1">
        <v>117592831</v>
      </c>
      <c r="N4562" t="s">
        <v>11855</v>
      </c>
      <c r="O4562">
        <v>91</v>
      </c>
      <c r="P4562">
        <f>VLOOKUP(D4562,CPI[],2,FALSE)</f>
        <v>188.9</v>
      </c>
      <c r="Q4562" s="5">
        <f>SUM(Movie[[#This Row],[gross]]*((VLOOKUP(2024,CPI[],2,FALSE))/Movie[[#This Row],[CPI numbers]]))</f>
        <v>195282536.18157753</v>
      </c>
      <c r="R4562" s="4">
        <f>IF(Movie[[#This Row],[budget]]=0,0,SUM((Movie[[#This Row],[gross]]-Movie[[#This Row],[budget]])/Movie[[#This Row],[budget]]))</f>
        <v>1.7998293095238096</v>
      </c>
    </row>
    <row r="4563" spans="1:18" x14ac:dyDescent="0.3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 s="1">
        <v>45000000</v>
      </c>
      <c r="M4563" s="1">
        <v>35021497</v>
      </c>
      <c r="N4563" t="s">
        <v>180</v>
      </c>
      <c r="O4563">
        <v>113</v>
      </c>
      <c r="P4563">
        <f>VLOOKUP(D4563,CPI[],2,FALSE)</f>
        <v>188.9</v>
      </c>
      <c r="Q4563" s="5">
        <f>SUM(Movie[[#This Row],[gross]]*((VLOOKUP(2024,CPI[],2,FALSE))/Movie[[#This Row],[CPI numbers]]))</f>
        <v>58159045.044467971</v>
      </c>
      <c r="R4563" s="4">
        <f>IF(Movie[[#This Row],[budget]]=0,0,SUM((Movie[[#This Row],[gross]]-Movie[[#This Row],[budget]])/Movie[[#This Row],[budget]]))</f>
        <v>-0.2217445111111111</v>
      </c>
    </row>
    <row r="4564" spans="1:18" x14ac:dyDescent="0.3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 s="1">
        <v>5000000</v>
      </c>
      <c r="M4564" s="1">
        <v>10275509</v>
      </c>
      <c r="N4564" t="s">
        <v>80</v>
      </c>
      <c r="O4564">
        <v>92</v>
      </c>
      <c r="P4564">
        <f>VLOOKUP(D4564,CPI[],2,FALSE)</f>
        <v>188.9</v>
      </c>
      <c r="Q4564" s="5">
        <f>SUM(Movie[[#This Row],[gross]]*((VLOOKUP(2024,CPI[],2,FALSE))/Movie[[#This Row],[CPI numbers]]))</f>
        <v>17064198.905770246</v>
      </c>
      <c r="R4564" s="4">
        <f>IF(Movie[[#This Row],[budget]]=0,0,SUM((Movie[[#This Row],[gross]]-Movie[[#This Row],[budget]])/Movie[[#This Row],[budget]]))</f>
        <v>1.0551018000000001</v>
      </c>
    </row>
    <row r="4565" spans="1:18" x14ac:dyDescent="0.3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 s="1">
        <v>50000000</v>
      </c>
      <c r="M4565" s="1">
        <v>203172417</v>
      </c>
      <c r="N4565" t="s">
        <v>180</v>
      </c>
      <c r="O4565">
        <v>80</v>
      </c>
      <c r="P4565">
        <f>VLOOKUP(D4565,CPI[],2,FALSE)</f>
        <v>188.9</v>
      </c>
      <c r="Q4565" s="5">
        <f>SUM(Movie[[#This Row],[gross]]*((VLOOKUP(2024,CPI[],2,FALSE))/Movie[[#This Row],[CPI numbers]]))</f>
        <v>337401732.20169401</v>
      </c>
      <c r="R4565" s="4">
        <f>IF(Movie[[#This Row],[budget]]=0,0,SUM((Movie[[#This Row],[gross]]-Movie[[#This Row],[budget]])/Movie[[#This Row],[budget]]))</f>
        <v>3.0634483399999999</v>
      </c>
    </row>
    <row r="4566" spans="1:18" x14ac:dyDescent="0.3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 s="1">
        <v>26000000</v>
      </c>
      <c r="M4566" s="1">
        <v>61315215</v>
      </c>
      <c r="N4566" t="s">
        <v>61</v>
      </c>
      <c r="O4566">
        <v>109</v>
      </c>
      <c r="P4566">
        <f>VLOOKUP(D4566,CPI[],2,FALSE)</f>
        <v>188.9</v>
      </c>
      <c r="Q4566" s="5">
        <f>SUM(Movie[[#This Row],[gross]]*((VLOOKUP(2024,CPI[],2,FALSE))/Movie[[#This Row],[CPI numbers]]))</f>
        <v>101824155.34939121</v>
      </c>
      <c r="R4566" s="4">
        <f>IF(Movie[[#This Row],[budget]]=0,0,SUM((Movie[[#This Row],[gross]]-Movie[[#This Row],[budget]])/Movie[[#This Row],[budget]]))</f>
        <v>1.3582775</v>
      </c>
    </row>
    <row r="4567" spans="1:18" x14ac:dyDescent="0.3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 s="1">
        <v>30000000</v>
      </c>
      <c r="M4567" s="1">
        <v>10592180</v>
      </c>
      <c r="N4567" t="s">
        <v>8625</v>
      </c>
      <c r="O4567">
        <v>106</v>
      </c>
      <c r="P4567">
        <f>VLOOKUP(D4567,CPI[],2,FALSE)</f>
        <v>188.9</v>
      </c>
      <c r="Q4567" s="5">
        <f>SUM(Movie[[#This Row],[gross]]*((VLOOKUP(2024,CPI[],2,FALSE))/Movie[[#This Row],[CPI numbers]]))</f>
        <v>17590083.991529908</v>
      </c>
      <c r="R4567" s="4">
        <f>IF(Movie[[#This Row],[budget]]=0,0,SUM((Movie[[#This Row],[gross]]-Movie[[#This Row],[budget]])/Movie[[#This Row],[budget]]))</f>
        <v>-0.6469273333333333</v>
      </c>
    </row>
    <row r="4568" spans="1:18" x14ac:dyDescent="0.3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 s="1">
        <v>35000000</v>
      </c>
      <c r="M4568" s="1">
        <v>35492921</v>
      </c>
      <c r="N4568" t="s">
        <v>3744</v>
      </c>
      <c r="O4568">
        <v>102</v>
      </c>
      <c r="P4568">
        <f>VLOOKUP(D4568,CPI[],2,FALSE)</f>
        <v>188.9</v>
      </c>
      <c r="Q4568" s="5">
        <f>SUM(Movie[[#This Row],[gross]]*((VLOOKUP(2024,CPI[],2,FALSE))/Movie[[#This Row],[CPI numbers]]))</f>
        <v>58941923.333509788</v>
      </c>
      <c r="R4568" s="4">
        <f>IF(Movie[[#This Row],[budget]]=0,0,SUM((Movie[[#This Row],[gross]]-Movie[[#This Row],[budget]])/Movie[[#This Row],[budget]]))</f>
        <v>1.4083457142857143E-2</v>
      </c>
    </row>
    <row r="4569" spans="1:18" x14ac:dyDescent="0.3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 s="1">
        <v>107000000</v>
      </c>
      <c r="M4569" s="1">
        <v>25819961</v>
      </c>
      <c r="N4569" t="s">
        <v>2092</v>
      </c>
      <c r="O4569">
        <v>137</v>
      </c>
      <c r="P4569">
        <f>VLOOKUP(D4569,CPI[],2,FALSE)</f>
        <v>188.9</v>
      </c>
      <c r="Q4569" s="5">
        <f>SUM(Movie[[#This Row],[gross]]*((VLOOKUP(2024,CPI[],2,FALSE))/Movie[[#This Row],[CPI numbers]]))</f>
        <v>42878357.679724716</v>
      </c>
      <c r="R4569" s="4">
        <f>IF(Movie[[#This Row],[budget]]=0,0,SUM((Movie[[#This Row],[gross]]-Movie[[#This Row],[budget]])/Movie[[#This Row],[budget]]))</f>
        <v>-0.75869195327102801</v>
      </c>
    </row>
    <row r="4570" spans="1:18" x14ac:dyDescent="0.3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 s="1">
        <v>2039526</v>
      </c>
      <c r="N4570" t="s">
        <v>10354</v>
      </c>
      <c r="O4570">
        <v>119</v>
      </c>
      <c r="P4570">
        <f>VLOOKUP(D4570,CPI[],2,FALSE)</f>
        <v>188.9</v>
      </c>
      <c r="Q4570" s="5">
        <f>SUM(Movie[[#This Row],[gross]]*((VLOOKUP(2024,CPI[],2,FALSE))/Movie[[#This Row],[CPI numbers]]))</f>
        <v>3386973.5637903651</v>
      </c>
      <c r="R4570" s="4">
        <f>IF(Movie[[#This Row],[budget]]=0,0,SUM((Movie[[#This Row],[gross]]-Movie[[#This Row],[budget]])/Movie[[#This Row],[budget]]))</f>
        <v>0</v>
      </c>
    </row>
    <row r="4571" spans="1:18" x14ac:dyDescent="0.3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 s="1">
        <v>15000000</v>
      </c>
      <c r="M4571" s="1">
        <v>14867514</v>
      </c>
      <c r="N4571" t="s">
        <v>2026</v>
      </c>
      <c r="O4571">
        <v>103</v>
      </c>
      <c r="P4571">
        <f>VLOOKUP(D4571,CPI[],2,FALSE)</f>
        <v>188.9</v>
      </c>
      <c r="Q4571" s="5">
        <f>SUM(Movie[[#This Row],[gross]]*((VLOOKUP(2024,CPI[],2,FALSE))/Movie[[#This Row],[CPI numbers]]))</f>
        <v>24689990.163049228</v>
      </c>
      <c r="R4571" s="4">
        <f>IF(Movie[[#This Row],[budget]]=0,0,SUM((Movie[[#This Row],[gross]]-Movie[[#This Row],[budget]])/Movie[[#This Row],[budget]]))</f>
        <v>-8.8324000000000007E-3</v>
      </c>
    </row>
    <row r="4572" spans="1:18" x14ac:dyDescent="0.3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 s="1">
        <v>100000000</v>
      </c>
      <c r="M4572" s="1">
        <v>108040622</v>
      </c>
      <c r="N4572" t="s">
        <v>2092</v>
      </c>
      <c r="O4572">
        <v>136</v>
      </c>
      <c r="P4572">
        <f>VLOOKUP(D4572,CPI[],2,FALSE)</f>
        <v>188.9</v>
      </c>
      <c r="Q4572" s="5">
        <f>SUM(Movie[[#This Row],[gross]]*((VLOOKUP(2024,CPI[],2,FALSE))/Movie[[#This Row],[CPI numbers]]))</f>
        <v>179419497.73107463</v>
      </c>
      <c r="R4572" s="4">
        <f>IF(Movie[[#This Row],[budget]]=0,0,SUM((Movie[[#This Row],[gross]]-Movie[[#This Row],[budget]])/Movie[[#This Row],[budget]]))</f>
        <v>8.040622E-2</v>
      </c>
    </row>
    <row r="4573" spans="1:18" x14ac:dyDescent="0.3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 s="1">
        <v>40000000</v>
      </c>
      <c r="M4573" s="1">
        <v>265126918</v>
      </c>
      <c r="N4573" t="s">
        <v>61</v>
      </c>
      <c r="O4573">
        <v>108</v>
      </c>
      <c r="P4573">
        <f>VLOOKUP(D4573,CPI[],2,FALSE)</f>
        <v>188.9</v>
      </c>
      <c r="Q4573" s="5">
        <f>SUM(Movie[[#This Row],[gross]]*((VLOOKUP(2024,CPI[],2,FALSE))/Movie[[#This Row],[CPI numbers]]))</f>
        <v>440287528.72736895</v>
      </c>
      <c r="R4573" s="4">
        <f>IF(Movie[[#This Row],[budget]]=0,0,SUM((Movie[[#This Row],[gross]]-Movie[[#This Row],[budget]])/Movie[[#This Row],[budget]]))</f>
        <v>5.6281729499999997</v>
      </c>
    </row>
    <row r="4574" spans="1:18" x14ac:dyDescent="0.3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 s="1">
        <v>500000</v>
      </c>
      <c r="M4574" s="1">
        <v>802948</v>
      </c>
      <c r="N4574" t="s">
        <v>13766</v>
      </c>
      <c r="O4574">
        <v>90</v>
      </c>
      <c r="P4574">
        <f>VLOOKUP(D4574,CPI[],2,FALSE)</f>
        <v>188.9</v>
      </c>
      <c r="Q4574" s="5">
        <f>SUM(Movie[[#This Row],[gross]]*((VLOOKUP(2024,CPI[],2,FALSE))/Movie[[#This Row],[CPI numbers]]))</f>
        <v>1333429.262043409</v>
      </c>
      <c r="R4574" s="4">
        <f>IF(Movie[[#This Row],[budget]]=0,0,SUM((Movie[[#This Row],[gross]]-Movie[[#This Row],[budget]])/Movie[[#This Row],[budget]]))</f>
        <v>0.60589599999999999</v>
      </c>
    </row>
    <row r="4575" spans="1:18" x14ac:dyDescent="0.3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 s="1">
        <v>25000000</v>
      </c>
      <c r="M4575" s="1">
        <v>27685016</v>
      </c>
      <c r="N4575" t="s">
        <v>10354</v>
      </c>
      <c r="O4575">
        <v>86</v>
      </c>
      <c r="P4575">
        <f>VLOOKUP(D4575,CPI[],2,FALSE)</f>
        <v>188.9</v>
      </c>
      <c r="Q4575" s="5">
        <f>SUM(Movie[[#This Row],[gross]]*((VLOOKUP(2024,CPI[],2,FALSE))/Movie[[#This Row],[CPI numbers]]))</f>
        <v>45975593.007940702</v>
      </c>
      <c r="R4575" s="4">
        <f>IF(Movie[[#This Row],[budget]]=0,0,SUM((Movie[[#This Row],[gross]]-Movie[[#This Row],[budget]])/Movie[[#This Row],[budget]]))</f>
        <v>0.10740064000000001</v>
      </c>
    </row>
    <row r="4576" spans="1:18" x14ac:dyDescent="0.3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 s="1">
        <v>3500000</v>
      </c>
      <c r="M4576" s="1">
        <v>97446</v>
      </c>
      <c r="N4576" t="s">
        <v>10875</v>
      </c>
      <c r="O4576">
        <v>91</v>
      </c>
      <c r="P4576">
        <f>VLOOKUP(D4576,CPI[],2,FALSE)</f>
        <v>188.9</v>
      </c>
      <c r="Q4576" s="5">
        <f>SUM(Movie[[#This Row],[gross]]*((VLOOKUP(2024,CPI[],2,FALSE))/Movie[[#This Row],[CPI numbers]]))</f>
        <v>161825.35839068287</v>
      </c>
      <c r="R4576" s="4">
        <f>IF(Movie[[#This Row],[budget]]=0,0,SUM((Movie[[#This Row],[gross]]-Movie[[#This Row],[budget]])/Movie[[#This Row],[budget]]))</f>
        <v>-0.97215828571428575</v>
      </c>
    </row>
    <row r="4577" spans="1:18" x14ac:dyDescent="0.3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 s="1">
        <v>57663711</v>
      </c>
      <c r="N4577" t="s">
        <v>11061</v>
      </c>
      <c r="O4577">
        <v>126</v>
      </c>
      <c r="P4577">
        <f>VLOOKUP(D4577,CPI[],2,FALSE)</f>
        <v>188.9</v>
      </c>
      <c r="Q4577" s="5">
        <f>SUM(Movie[[#This Row],[gross]]*((VLOOKUP(2024,CPI[],2,FALSE))/Movie[[#This Row],[CPI numbers]]))</f>
        <v>95760223.084700897</v>
      </c>
      <c r="R4577" s="4">
        <f>IF(Movie[[#This Row],[budget]]=0,0,SUM((Movie[[#This Row],[gross]]-Movie[[#This Row],[budget]])/Movie[[#This Row],[budget]]))</f>
        <v>0</v>
      </c>
    </row>
    <row r="4578" spans="1:18" x14ac:dyDescent="0.3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 s="1">
        <v>8600000</v>
      </c>
      <c r="M4578" s="1">
        <v>7565807</v>
      </c>
      <c r="N4578" t="s">
        <v>13778</v>
      </c>
      <c r="O4578">
        <v>104</v>
      </c>
      <c r="P4578">
        <f>VLOOKUP(D4578,CPI[],2,FALSE)</f>
        <v>188.9</v>
      </c>
      <c r="Q4578" s="5">
        <f>SUM(Movie[[#This Row],[gross]]*((VLOOKUP(2024,CPI[],2,FALSE))/Movie[[#This Row],[CPI numbers]]))</f>
        <v>12564286.161461089</v>
      </c>
      <c r="R4578" s="4">
        <f>IF(Movie[[#This Row],[budget]]=0,0,SUM((Movie[[#This Row],[gross]]-Movie[[#This Row],[budget]])/Movie[[#This Row],[budget]]))</f>
        <v>-0.120255</v>
      </c>
    </row>
    <row r="4579" spans="1:18" x14ac:dyDescent="0.3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 s="1">
        <v>1553020</v>
      </c>
      <c r="N4579" t="s">
        <v>9706</v>
      </c>
      <c r="O4579">
        <v>104</v>
      </c>
      <c r="P4579">
        <f>VLOOKUP(D4579,CPI[],2,FALSE)</f>
        <v>188.9</v>
      </c>
      <c r="Q4579" s="5">
        <f>SUM(Movie[[#This Row],[gross]]*((VLOOKUP(2024,CPI[],2,FALSE))/Movie[[#This Row],[CPI numbers]]))</f>
        <v>2579049.0947591318</v>
      </c>
      <c r="R4579" s="4">
        <f>IF(Movie[[#This Row],[budget]]=0,0,SUM((Movie[[#This Row],[gross]]-Movie[[#This Row],[budget]])/Movie[[#This Row],[budget]]))</f>
        <v>0</v>
      </c>
    </row>
    <row r="4580" spans="1:18" x14ac:dyDescent="0.3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 s="1">
        <v>5000000</v>
      </c>
      <c r="M4580" s="1">
        <v>40423279</v>
      </c>
      <c r="N4580" t="s">
        <v>8789</v>
      </c>
      <c r="O4580">
        <v>106</v>
      </c>
      <c r="P4580">
        <f>VLOOKUP(D4580,CPI[],2,FALSE)</f>
        <v>188.9</v>
      </c>
      <c r="Q4580" s="5">
        <f>SUM(Movie[[#This Row],[gross]]*((VLOOKUP(2024,CPI[],2,FALSE))/Movie[[#This Row],[CPI numbers]]))</f>
        <v>67129606.258867115</v>
      </c>
      <c r="R4580" s="4">
        <f>IF(Movie[[#This Row],[budget]]=0,0,SUM((Movie[[#This Row],[gross]]-Movie[[#This Row],[budget]])/Movie[[#This Row],[budget]]))</f>
        <v>7.0846558000000002</v>
      </c>
    </row>
    <row r="4581" spans="1:18" x14ac:dyDescent="0.3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 s="1">
        <v>16000000</v>
      </c>
      <c r="M4581" s="1">
        <v>14821824</v>
      </c>
      <c r="N4581" t="s">
        <v>118</v>
      </c>
      <c r="O4581">
        <v>86</v>
      </c>
      <c r="P4581">
        <f>VLOOKUP(D4581,CPI[],2,FALSE)</f>
        <v>188.9</v>
      </c>
      <c r="Q4581" s="5">
        <f>SUM(Movie[[#This Row],[gross]]*((VLOOKUP(2024,CPI[],2,FALSE))/Movie[[#This Row],[CPI numbers]]))</f>
        <v>24614114.286924295</v>
      </c>
      <c r="R4581" s="4">
        <f>IF(Movie[[#This Row],[budget]]=0,0,SUM((Movie[[#This Row],[gross]]-Movie[[#This Row],[budget]])/Movie[[#This Row],[budget]]))</f>
        <v>-7.3635999999999993E-2</v>
      </c>
    </row>
    <row r="4582" spans="1:18" x14ac:dyDescent="0.3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 s="1">
        <v>1000000</v>
      </c>
      <c r="M4582" s="1">
        <v>3403957</v>
      </c>
      <c r="N4582" t="s">
        <v>13789</v>
      </c>
      <c r="O4582">
        <v>88</v>
      </c>
      <c r="P4582">
        <f>VLOOKUP(D4582,CPI[],2,FALSE)</f>
        <v>188.9</v>
      </c>
      <c r="Q4582" s="5">
        <f>SUM(Movie[[#This Row],[gross]]*((VLOOKUP(2024,CPI[],2,FALSE))/Movie[[#This Row],[CPI numbers]]))</f>
        <v>5652839.1259925878</v>
      </c>
      <c r="R4582" s="4">
        <f>IF(Movie[[#This Row],[budget]]=0,0,SUM((Movie[[#This Row],[gross]]-Movie[[#This Row],[budget]])/Movie[[#This Row],[budget]]))</f>
        <v>2.4039570000000001</v>
      </c>
    </row>
    <row r="4583" spans="1:18" x14ac:dyDescent="0.3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 s="1">
        <v>57000000</v>
      </c>
      <c r="M4583" s="1">
        <v>28283637</v>
      </c>
      <c r="N4583" t="s">
        <v>2774</v>
      </c>
      <c r="O4583">
        <v>95</v>
      </c>
      <c r="P4583">
        <f>VLOOKUP(D4583,CPI[],2,FALSE)</f>
        <v>188.9</v>
      </c>
      <c r="Q4583" s="5">
        <f>SUM(Movie[[#This Row],[gross]]*((VLOOKUP(2024,CPI[],2,FALSE))/Movie[[#This Row],[CPI numbers]]))</f>
        <v>46969703.159872942</v>
      </c>
      <c r="R4583" s="4">
        <f>IF(Movie[[#This Row],[budget]]=0,0,SUM((Movie[[#This Row],[gross]]-Movie[[#This Row],[budget]])/Movie[[#This Row],[budget]]))</f>
        <v>-0.50379584210526318</v>
      </c>
    </row>
    <row r="4584" spans="1:18" x14ac:dyDescent="0.3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 s="1">
        <v>30000000</v>
      </c>
      <c r="M4584" s="1">
        <v>21289826</v>
      </c>
      <c r="N4584" t="s">
        <v>23</v>
      </c>
      <c r="O4584">
        <v>91</v>
      </c>
      <c r="P4584">
        <f>VLOOKUP(D4584,CPI[],2,FALSE)</f>
        <v>188.9</v>
      </c>
      <c r="Q4584" s="5">
        <f>SUM(Movie[[#This Row],[gross]]*((VLOOKUP(2024,CPI[],2,FALSE))/Movie[[#This Row],[CPI numbers]]))</f>
        <v>35355311.890947588</v>
      </c>
      <c r="R4584" s="4">
        <f>IF(Movie[[#This Row],[budget]]=0,0,SUM((Movie[[#This Row],[gross]]-Movie[[#This Row],[budget]])/Movie[[#This Row],[budget]]))</f>
        <v>-0.29033913333333333</v>
      </c>
    </row>
    <row r="4585" spans="1:18" x14ac:dyDescent="0.3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 s="1">
        <v>20000000</v>
      </c>
      <c r="M4585" s="1">
        <v>23925492</v>
      </c>
      <c r="N4585" t="s">
        <v>2026</v>
      </c>
      <c r="O4585">
        <v>100</v>
      </c>
      <c r="P4585">
        <f>VLOOKUP(D4585,CPI[],2,FALSE)</f>
        <v>188.9</v>
      </c>
      <c r="Q4585" s="5">
        <f>SUM(Movie[[#This Row],[gross]]*((VLOOKUP(2024,CPI[],2,FALSE))/Movie[[#This Row],[CPI numbers]]))</f>
        <v>39732275.491794594</v>
      </c>
      <c r="R4585" s="4">
        <f>IF(Movie[[#This Row],[budget]]=0,0,SUM((Movie[[#This Row],[gross]]-Movie[[#This Row],[budget]])/Movie[[#This Row],[budget]]))</f>
        <v>0.19627459999999999</v>
      </c>
    </row>
    <row r="4586" spans="1:18" x14ac:dyDescent="0.3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 s="1">
        <v>23000000</v>
      </c>
      <c r="M4586" s="1">
        <v>19463185</v>
      </c>
      <c r="N4586" t="s">
        <v>12695</v>
      </c>
      <c r="O4586">
        <v>141</v>
      </c>
      <c r="P4586">
        <f>VLOOKUP(D4586,CPI[],2,FALSE)</f>
        <v>188.9</v>
      </c>
      <c r="Q4586" s="5">
        <f>SUM(Movie[[#This Row],[gross]]*((VLOOKUP(2024,CPI[],2,FALSE))/Movie[[#This Row],[CPI numbers]]))</f>
        <v>32321869.42562202</v>
      </c>
      <c r="R4586" s="4">
        <f>IF(Movie[[#This Row],[budget]]=0,0,SUM((Movie[[#This Row],[gross]]-Movie[[#This Row],[budget]])/Movie[[#This Row],[budget]]))</f>
        <v>-0.1537745652173913</v>
      </c>
    </row>
    <row r="4587" spans="1:18" x14ac:dyDescent="0.3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 s="1">
        <v>80000000</v>
      </c>
      <c r="M4587" s="1">
        <v>78110021</v>
      </c>
      <c r="N4587" t="s">
        <v>4531</v>
      </c>
      <c r="O4587">
        <v>114</v>
      </c>
      <c r="P4587">
        <f>VLOOKUP(D4587,CPI[],2,FALSE)</f>
        <v>188.9</v>
      </c>
      <c r="Q4587" s="5">
        <f>SUM(Movie[[#This Row],[gross]]*((VLOOKUP(2024,CPI[],2,FALSE))/Movie[[#This Row],[CPI numbers]]))</f>
        <v>129714735.77395447</v>
      </c>
      <c r="R4587" s="4">
        <f>IF(Movie[[#This Row],[budget]]=0,0,SUM((Movie[[#This Row],[gross]]-Movie[[#This Row],[budget]])/Movie[[#This Row],[budget]]))</f>
        <v>-2.36247375E-2</v>
      </c>
    </row>
    <row r="4588" spans="1:18" x14ac:dyDescent="0.3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 s="1">
        <v>15000000</v>
      </c>
      <c r="M4588" s="1">
        <v>1914166</v>
      </c>
      <c r="N4588" t="s">
        <v>7526</v>
      </c>
      <c r="O4588">
        <v>89</v>
      </c>
      <c r="P4588">
        <f>VLOOKUP(D4588,CPI[],2,FALSE)</f>
        <v>188.9</v>
      </c>
      <c r="Q4588" s="5">
        <f>SUM(Movie[[#This Row],[gross]]*((VLOOKUP(2024,CPI[],2,FALSE))/Movie[[#This Row],[CPI numbers]]))</f>
        <v>3178792.3462149282</v>
      </c>
      <c r="R4588" s="4">
        <f>IF(Movie[[#This Row],[budget]]=0,0,SUM((Movie[[#This Row],[gross]]-Movie[[#This Row],[budget]])/Movie[[#This Row],[budget]]))</f>
        <v>-0.87238893333333334</v>
      </c>
    </row>
    <row r="4589" spans="1:18" x14ac:dyDescent="0.3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 s="1">
        <v>1953889</v>
      </c>
      <c r="N4589" t="s">
        <v>13805</v>
      </c>
      <c r="O4589">
        <v>189</v>
      </c>
      <c r="P4589">
        <f>VLOOKUP(D4589,CPI[],2,FALSE)</f>
        <v>188.9</v>
      </c>
      <c r="Q4589" s="5">
        <f>SUM(Movie[[#This Row],[gross]]*((VLOOKUP(2024,CPI[],2,FALSE))/Movie[[#This Row],[CPI numbers]]))</f>
        <v>3244759.0222339858</v>
      </c>
      <c r="R4589" s="4">
        <f>IF(Movie[[#This Row],[budget]]=0,0,SUM((Movie[[#This Row],[gross]]-Movie[[#This Row],[budget]])/Movie[[#This Row],[budget]]))</f>
        <v>0</v>
      </c>
    </row>
    <row r="4590" spans="1:18" x14ac:dyDescent="0.3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 s="1">
        <v>20000000</v>
      </c>
      <c r="M4590" s="1">
        <v>20094909</v>
      </c>
      <c r="N4590" t="s">
        <v>9439</v>
      </c>
      <c r="O4590">
        <v>107</v>
      </c>
      <c r="P4590">
        <f>VLOOKUP(D4590,CPI[],2,FALSE)</f>
        <v>188.9</v>
      </c>
      <c r="Q4590" s="5">
        <f>SUM(Movie[[#This Row],[gross]]*((VLOOKUP(2024,CPI[],2,FALSE))/Movie[[#This Row],[CPI numbers]]))</f>
        <v>33370952.637903649</v>
      </c>
      <c r="R4590" s="4">
        <f>IF(Movie[[#This Row],[budget]]=0,0,SUM((Movie[[#This Row],[gross]]-Movie[[#This Row],[budget]])/Movie[[#This Row],[budget]]))</f>
        <v>4.74545E-3</v>
      </c>
    </row>
    <row r="4591" spans="1:18" x14ac:dyDescent="0.3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 s="1">
        <v>43731621</v>
      </c>
      <c r="N4591" t="s">
        <v>13809</v>
      </c>
      <c r="O4591">
        <v>126</v>
      </c>
      <c r="P4591">
        <f>VLOOKUP(D4591,CPI[],2,FALSE)</f>
        <v>188.9</v>
      </c>
      <c r="Q4591" s="5">
        <f>SUM(Movie[[#This Row],[gross]]*((VLOOKUP(2024,CPI[],2,FALSE))/Movie[[#This Row],[CPI numbers]]))</f>
        <v>72623660.707781881</v>
      </c>
      <c r="R4591" s="4">
        <f>IF(Movie[[#This Row],[budget]]=0,0,SUM((Movie[[#This Row],[gross]]-Movie[[#This Row],[budget]])/Movie[[#This Row],[budget]]))</f>
        <v>0</v>
      </c>
    </row>
    <row r="4592" spans="1:18" x14ac:dyDescent="0.3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 s="1">
        <v>7500000</v>
      </c>
      <c r="M4592" s="1">
        <v>6715067</v>
      </c>
      <c r="N4592" t="s">
        <v>12695</v>
      </c>
      <c r="O4592">
        <v>111</v>
      </c>
      <c r="P4592">
        <f>VLOOKUP(D4592,CPI[],2,FALSE)</f>
        <v>188.9</v>
      </c>
      <c r="Q4592" s="5">
        <f>SUM(Movie[[#This Row],[gross]]*((VLOOKUP(2024,CPI[],2,FALSE))/Movie[[#This Row],[CPI numbers]]))</f>
        <v>11151490.301217575</v>
      </c>
      <c r="R4592" s="4">
        <f>IF(Movie[[#This Row],[budget]]=0,0,SUM((Movie[[#This Row],[gross]]-Movie[[#This Row],[budget]])/Movie[[#This Row],[budget]]))</f>
        <v>-0.10465773333333334</v>
      </c>
    </row>
    <row r="4593" spans="1:18" x14ac:dyDescent="0.3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 s="1">
        <v>40000000</v>
      </c>
      <c r="M4593" s="1">
        <v>26170671</v>
      </c>
      <c r="N4593" t="s">
        <v>13813</v>
      </c>
      <c r="O4593">
        <v>98</v>
      </c>
      <c r="P4593">
        <f>VLOOKUP(D4593,CPI[],2,FALSE)</f>
        <v>188.9</v>
      </c>
      <c r="Q4593" s="5">
        <f>SUM(Movie[[#This Row],[gross]]*((VLOOKUP(2024,CPI[],2,FALSE))/Movie[[#This Row],[CPI numbers]]))</f>
        <v>43460770.210164107</v>
      </c>
      <c r="R4593" s="4">
        <f>IF(Movie[[#This Row],[budget]]=0,0,SUM((Movie[[#This Row],[gross]]-Movie[[#This Row],[budget]])/Movie[[#This Row],[budget]]))</f>
        <v>-0.34573322499999998</v>
      </c>
    </row>
    <row r="4594" spans="1:18" x14ac:dyDescent="0.3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 s="1">
        <v>40000000</v>
      </c>
      <c r="M4594" s="1">
        <v>14494036</v>
      </c>
      <c r="N4594" t="s">
        <v>9686</v>
      </c>
      <c r="O4594">
        <v>99</v>
      </c>
      <c r="P4594">
        <f>VLOOKUP(D4594,CPI[],2,FALSE)</f>
        <v>188.9</v>
      </c>
      <c r="Q4594" s="5">
        <f>SUM(Movie[[#This Row],[gross]]*((VLOOKUP(2024,CPI[],2,FALSE))/Movie[[#This Row],[CPI numbers]]))</f>
        <v>24069767.565907884</v>
      </c>
      <c r="R4594" s="4">
        <f>IF(Movie[[#This Row],[budget]]=0,0,SUM((Movie[[#This Row],[gross]]-Movie[[#This Row],[budget]])/Movie[[#This Row],[budget]]))</f>
        <v>-0.63764909999999997</v>
      </c>
    </row>
    <row r="4595" spans="1:18" x14ac:dyDescent="0.3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 s="1">
        <v>60000000</v>
      </c>
      <c r="M4595" s="1">
        <v>35060882</v>
      </c>
      <c r="N4595" t="s">
        <v>44</v>
      </c>
      <c r="O4595">
        <v>103</v>
      </c>
      <c r="P4595">
        <f>VLOOKUP(D4595,CPI[],2,FALSE)</f>
        <v>188.9</v>
      </c>
      <c r="Q4595" s="5">
        <f>SUM(Movie[[#This Row],[gross]]*((VLOOKUP(2024,CPI[],2,FALSE))/Movie[[#This Row],[CPI numbers]]))</f>
        <v>58224450.415034406</v>
      </c>
      <c r="R4595" s="4">
        <f>IF(Movie[[#This Row],[budget]]=0,0,SUM((Movie[[#This Row],[gross]]-Movie[[#This Row],[budget]])/Movie[[#This Row],[budget]]))</f>
        <v>-0.41565196666666665</v>
      </c>
    </row>
    <row r="4596" spans="1:18" x14ac:dyDescent="0.3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 s="1">
        <v>20000000</v>
      </c>
      <c r="M4596" s="1">
        <v>9448644</v>
      </c>
      <c r="N4596" t="s">
        <v>12822</v>
      </c>
      <c r="O4596">
        <v>88</v>
      </c>
      <c r="P4596">
        <f>VLOOKUP(D4596,CPI[],2,FALSE)</f>
        <v>188.9</v>
      </c>
      <c r="Q4596" s="5">
        <f>SUM(Movie[[#This Row],[gross]]*((VLOOKUP(2024,CPI[],2,FALSE))/Movie[[#This Row],[CPI numbers]]))</f>
        <v>15691051.470619373</v>
      </c>
      <c r="R4596" s="4">
        <f>IF(Movie[[#This Row],[budget]]=0,0,SUM((Movie[[#This Row],[gross]]-Movie[[#This Row],[budget]])/Movie[[#This Row],[budget]]))</f>
        <v>-0.52756780000000003</v>
      </c>
    </row>
    <row r="4597" spans="1:18" x14ac:dyDescent="0.3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 s="1">
        <v>2288093</v>
      </c>
      <c r="N4597" t="s">
        <v>6116</v>
      </c>
      <c r="O4597">
        <v>141</v>
      </c>
      <c r="P4597">
        <f>VLOOKUP(D4597,CPI[],2,FALSE)</f>
        <v>188.9</v>
      </c>
      <c r="Q4597" s="5">
        <f>SUM(Movie[[#This Row],[gross]]*((VLOOKUP(2024,CPI[],2,FALSE))/Movie[[#This Row],[CPI numbers]]))</f>
        <v>3799760.5828480674</v>
      </c>
      <c r="R4597" s="4">
        <f>IF(Movie[[#This Row],[budget]]=0,0,SUM((Movie[[#This Row],[gross]]-Movie[[#This Row],[budget]])/Movie[[#This Row],[budget]]))</f>
        <v>0</v>
      </c>
    </row>
    <row r="4598" spans="1:18" x14ac:dyDescent="0.3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 s="1">
        <v>1610897</v>
      </c>
      <c r="N4598" t="s">
        <v>13827</v>
      </c>
      <c r="O4598">
        <v>143</v>
      </c>
      <c r="P4598">
        <f>VLOOKUP(D4598,CPI[],2,FALSE)</f>
        <v>188.9</v>
      </c>
      <c r="Q4598" s="5">
        <f>SUM(Movie[[#This Row],[gross]]*((VLOOKUP(2024,CPI[],2,FALSE))/Movie[[#This Row],[CPI numbers]]))</f>
        <v>2675163.519851773</v>
      </c>
      <c r="R4598" s="4">
        <f>IF(Movie[[#This Row],[budget]]=0,0,SUM((Movie[[#This Row],[gross]]-Movie[[#This Row],[budget]])/Movie[[#This Row],[budget]]))</f>
        <v>0</v>
      </c>
    </row>
    <row r="4599" spans="1:18" x14ac:dyDescent="0.3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 s="1">
        <v>12000000</v>
      </c>
      <c r="M4599" s="1">
        <v>31326183</v>
      </c>
      <c r="N4599" t="s">
        <v>9439</v>
      </c>
      <c r="O4599">
        <v>97</v>
      </c>
      <c r="P4599">
        <f>VLOOKUP(D4599,CPI[],2,FALSE)</f>
        <v>188.9</v>
      </c>
      <c r="Q4599" s="5">
        <f>SUM(Movie[[#This Row],[gross]]*((VLOOKUP(2024,CPI[],2,FALSE))/Movie[[#This Row],[CPI numbers]]))</f>
        <v>52022358.957649544</v>
      </c>
      <c r="R4599" s="4">
        <f>IF(Movie[[#This Row],[budget]]=0,0,SUM((Movie[[#This Row],[gross]]-Movie[[#This Row],[budget]])/Movie[[#This Row],[budget]]))</f>
        <v>1.61051525</v>
      </c>
    </row>
    <row r="4600" spans="1:18" x14ac:dyDescent="0.3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 s="1">
        <v>88385944</v>
      </c>
      <c r="N4600" t="s">
        <v>13838</v>
      </c>
      <c r="O4600">
        <v>97</v>
      </c>
      <c r="P4600">
        <f>VLOOKUP(D4600,CPI[],2,FALSE)</f>
        <v>188.9</v>
      </c>
      <c r="Q4600" s="5">
        <f>SUM(Movie[[#This Row],[gross]]*((VLOOKUP(2024,CPI[],2,FALSE))/Movie[[#This Row],[CPI numbers]]))</f>
        <v>146779622.19587082</v>
      </c>
      <c r="R4600" s="4">
        <f>IF(Movie[[#This Row],[budget]]=0,0,SUM((Movie[[#This Row],[gross]]-Movie[[#This Row],[budget]])/Movie[[#This Row],[budget]]))</f>
        <v>0</v>
      </c>
    </row>
    <row r="4601" spans="1:18" x14ac:dyDescent="0.3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 s="1">
        <v>4678405</v>
      </c>
      <c r="N4601" t="s">
        <v>13843</v>
      </c>
      <c r="O4601">
        <v>87</v>
      </c>
      <c r="P4601">
        <f>VLOOKUP(D4601,CPI[],2,FALSE)</f>
        <v>188.9</v>
      </c>
      <c r="Q4601" s="5">
        <f>SUM(Movie[[#This Row],[gross]]*((VLOOKUP(2024,CPI[],2,FALSE))/Movie[[#This Row],[CPI numbers]]))</f>
        <v>7769272.8877713066</v>
      </c>
      <c r="R4601" s="4">
        <f>IF(Movie[[#This Row],[budget]]=0,0,SUM((Movie[[#This Row],[gross]]-Movie[[#This Row],[budget]])/Movie[[#This Row],[budget]]))</f>
        <v>0</v>
      </c>
    </row>
    <row r="4602" spans="1:18" x14ac:dyDescent="0.3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 s="1">
        <v>516930</v>
      </c>
      <c r="N4602" t="s">
        <v>13848</v>
      </c>
      <c r="O4602">
        <v>125</v>
      </c>
      <c r="P4602">
        <f>VLOOKUP(D4602,CPI[],2,FALSE)</f>
        <v>188.9</v>
      </c>
      <c r="Q4602" s="5">
        <f>SUM(Movie[[#This Row],[gross]]*((VLOOKUP(2024,CPI[],2,FALSE))/Movie[[#This Row],[CPI numbers]]))</f>
        <v>858448.60243515077</v>
      </c>
      <c r="R4602" s="4">
        <f>IF(Movie[[#This Row],[budget]]=0,0,SUM((Movie[[#This Row],[gross]]-Movie[[#This Row],[budget]])/Movie[[#This Row],[budget]]))</f>
        <v>0</v>
      </c>
    </row>
    <row r="4603" spans="1:18" x14ac:dyDescent="0.3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 s="1">
        <v>19250000</v>
      </c>
      <c r="M4603" s="1">
        <v>8112712</v>
      </c>
      <c r="N4603" t="s">
        <v>10705</v>
      </c>
      <c r="O4603">
        <v>106</v>
      </c>
      <c r="P4603">
        <f>VLOOKUP(D4603,CPI[],2,FALSE)</f>
        <v>188.9</v>
      </c>
      <c r="Q4603" s="5">
        <f>SUM(Movie[[#This Row],[gross]]*((VLOOKUP(2024,CPI[],2,FALSE))/Movie[[#This Row],[CPI numbers]]))</f>
        <v>13472513.257808363</v>
      </c>
      <c r="R4603" s="4">
        <f>IF(Movie[[#This Row],[budget]]=0,0,SUM((Movie[[#This Row],[gross]]-Movie[[#This Row],[budget]])/Movie[[#This Row],[budget]]))</f>
        <v>-0.57856041558441562</v>
      </c>
    </row>
    <row r="4604" spans="1:18" x14ac:dyDescent="0.3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 s="1">
        <v>110000000</v>
      </c>
      <c r="M4604" s="1">
        <v>145358062</v>
      </c>
      <c r="N4604" t="s">
        <v>1724</v>
      </c>
      <c r="O4604">
        <v>76</v>
      </c>
      <c r="P4604">
        <f>VLOOKUP(D4604,CPI[],2,FALSE)</f>
        <v>188.9</v>
      </c>
      <c r="Q4604" s="5">
        <f>SUM(Movie[[#This Row],[gross]]*((VLOOKUP(2024,CPI[],2,FALSE))/Movie[[#This Row],[CPI numbers]]))</f>
        <v>241391339.59449443</v>
      </c>
      <c r="R4604" s="4">
        <f>IF(Movie[[#This Row],[budget]]=0,0,SUM((Movie[[#This Row],[gross]]-Movie[[#This Row],[budget]])/Movie[[#This Row],[budget]]))</f>
        <v>0.32143692727272727</v>
      </c>
    </row>
    <row r="4605" spans="1:18" x14ac:dyDescent="0.3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 s="1">
        <v>60000000</v>
      </c>
      <c r="M4605" s="1">
        <v>96593018</v>
      </c>
      <c r="N4605" t="s">
        <v>11855</v>
      </c>
      <c r="O4605">
        <v>99</v>
      </c>
      <c r="P4605">
        <f>VLOOKUP(D4605,CPI[],2,FALSE)</f>
        <v>188.9</v>
      </c>
      <c r="Q4605" s="5">
        <f>SUM(Movie[[#This Row],[gross]]*((VLOOKUP(2024,CPI[],2,FALSE))/Movie[[#This Row],[CPI numbers]]))</f>
        <v>160408839.31498146</v>
      </c>
      <c r="R4605" s="4">
        <f>IF(Movie[[#This Row],[budget]]=0,0,SUM((Movie[[#This Row],[gross]]-Movie[[#This Row],[budget]])/Movie[[#This Row],[budget]]))</f>
        <v>0.60988363333333329</v>
      </c>
    </row>
    <row r="4606" spans="1:18" x14ac:dyDescent="0.3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 s="1">
        <v>22000000</v>
      </c>
      <c r="M4606" s="1">
        <v>21513434</v>
      </c>
      <c r="N4606" t="s">
        <v>9686</v>
      </c>
      <c r="O4606">
        <v>95</v>
      </c>
      <c r="P4606">
        <f>VLOOKUP(D4606,CPI[],2,FALSE)</f>
        <v>188.9</v>
      </c>
      <c r="Q4606" s="5">
        <f>SUM(Movie[[#This Row],[gross]]*((VLOOKUP(2024,CPI[],2,FALSE))/Movie[[#This Row],[CPI numbers]]))</f>
        <v>35726650.321863413</v>
      </c>
      <c r="R4606" s="4">
        <f>IF(Movie[[#This Row],[budget]]=0,0,SUM((Movie[[#This Row],[gross]]-Movie[[#This Row],[budget]])/Movie[[#This Row],[budget]]))</f>
        <v>-2.2116636363636363E-2</v>
      </c>
    </row>
    <row r="4607" spans="1:18" x14ac:dyDescent="0.3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 s="1">
        <v>4200000</v>
      </c>
      <c r="M4607" s="1">
        <v>50336279</v>
      </c>
      <c r="N4607" t="s">
        <v>13859</v>
      </c>
      <c r="O4607">
        <v>114</v>
      </c>
      <c r="P4607">
        <f>VLOOKUP(D4607,CPI[],2,FALSE)</f>
        <v>188.9</v>
      </c>
      <c r="Q4607" s="5">
        <f>SUM(Movie[[#This Row],[gross]]*((VLOOKUP(2024,CPI[],2,FALSE))/Movie[[#This Row],[CPI numbers]]))</f>
        <v>83591798.424033865</v>
      </c>
      <c r="R4607" s="4">
        <f>IF(Movie[[#This Row],[budget]]=0,0,SUM((Movie[[#This Row],[gross]]-Movie[[#This Row],[budget]])/Movie[[#This Row],[budget]]))</f>
        <v>10.984828333333333</v>
      </c>
    </row>
    <row r="4608" spans="1:18" x14ac:dyDescent="0.3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 s="1">
        <v>30000000</v>
      </c>
      <c r="M4608" s="1">
        <v>21560182</v>
      </c>
      <c r="N4608" t="s">
        <v>13862</v>
      </c>
      <c r="O4608">
        <v>131</v>
      </c>
      <c r="P4608">
        <f>VLOOKUP(D4608,CPI[],2,FALSE)</f>
        <v>188.9</v>
      </c>
      <c r="Q4608" s="5">
        <f>SUM(Movie[[#This Row],[gross]]*((VLOOKUP(2024,CPI[],2,FALSE))/Movie[[#This Row],[CPI numbers]]))</f>
        <v>35804283.18369507</v>
      </c>
      <c r="R4608" s="4">
        <f>IF(Movie[[#This Row],[budget]]=0,0,SUM((Movie[[#This Row],[gross]]-Movie[[#This Row],[budget]])/Movie[[#This Row],[budget]]))</f>
        <v>-0.28132726666666669</v>
      </c>
    </row>
    <row r="4609" spans="1:18" x14ac:dyDescent="0.3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 s="1">
        <v>55000000</v>
      </c>
      <c r="M4609" s="1">
        <v>100572044</v>
      </c>
      <c r="N4609" t="s">
        <v>2092</v>
      </c>
      <c r="O4609">
        <v>115</v>
      </c>
      <c r="P4609">
        <f>VLOOKUP(D4609,CPI[],2,FALSE)</f>
        <v>188.9</v>
      </c>
      <c r="Q4609" s="5">
        <f>SUM(Movie[[#This Row],[gross]]*((VLOOKUP(2024,CPI[],2,FALSE))/Movie[[#This Row],[CPI numbers]]))</f>
        <v>167016676.56326097</v>
      </c>
      <c r="R4609" s="4">
        <f>IF(Movie[[#This Row],[budget]]=0,0,SUM((Movie[[#This Row],[gross]]-Movie[[#This Row],[budget]])/Movie[[#This Row],[budget]]))</f>
        <v>0.82858261818181822</v>
      </c>
    </row>
    <row r="4610" spans="1:18" x14ac:dyDescent="0.3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 s="1">
        <v>10852064</v>
      </c>
      <c r="N4610" t="s">
        <v>13868</v>
      </c>
      <c r="O4610">
        <v>114</v>
      </c>
      <c r="P4610">
        <f>VLOOKUP(D4610,CPI[],2,FALSE)</f>
        <v>188.9</v>
      </c>
      <c r="Q4610" s="5">
        <f>SUM(Movie[[#This Row],[gross]]*((VLOOKUP(2024,CPI[],2,FALSE))/Movie[[#This Row],[CPI numbers]]))</f>
        <v>18021664.779248279</v>
      </c>
      <c r="R4610" s="4">
        <f>IF(Movie[[#This Row],[budget]]=0,0,SUM((Movie[[#This Row],[gross]]-Movie[[#This Row],[budget]])/Movie[[#This Row],[budget]]))</f>
        <v>0</v>
      </c>
    </row>
    <row r="4611" spans="1:18" x14ac:dyDescent="0.3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 s="1">
        <v>1510052</v>
      </c>
      <c r="N4611" t="s">
        <v>10314</v>
      </c>
      <c r="O4611">
        <v>110</v>
      </c>
      <c r="P4611">
        <f>VLOOKUP(D4611,CPI[],2,FALSE)</f>
        <v>188.9</v>
      </c>
      <c r="Q4611" s="5">
        <f>SUM(Movie[[#This Row],[gross]]*((VLOOKUP(2024,CPI[],2,FALSE))/Movie[[#This Row],[CPI numbers]]))</f>
        <v>2507693.554261514</v>
      </c>
      <c r="R4611" s="4">
        <f>IF(Movie[[#This Row],[budget]]=0,0,SUM((Movie[[#This Row],[gross]]-Movie[[#This Row],[budget]])/Movie[[#This Row],[budget]]))</f>
        <v>0</v>
      </c>
    </row>
    <row r="4612" spans="1:18" x14ac:dyDescent="0.3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 s="1">
        <v>8000000</v>
      </c>
      <c r="M4612" s="1">
        <v>50576805</v>
      </c>
      <c r="N4612" t="s">
        <v>10875</v>
      </c>
      <c r="O4612">
        <v>95</v>
      </c>
      <c r="P4612">
        <f>VLOOKUP(D4612,CPI[],2,FALSE)</f>
        <v>188.9</v>
      </c>
      <c r="Q4612" s="5">
        <f>SUM(Movie[[#This Row],[gross]]*((VLOOKUP(2024,CPI[],2,FALSE))/Movie[[#This Row],[CPI numbers]]))</f>
        <v>83991232.01958707</v>
      </c>
      <c r="R4612" s="4">
        <f>IF(Movie[[#This Row],[budget]]=0,0,SUM((Movie[[#This Row],[gross]]-Movie[[#This Row],[budget]])/Movie[[#This Row],[budget]]))</f>
        <v>5.322100625</v>
      </c>
    </row>
    <row r="4613" spans="1:18" x14ac:dyDescent="0.3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 s="1">
        <v>6878433</v>
      </c>
      <c r="N4613" t="s">
        <v>6979</v>
      </c>
      <c r="O4613">
        <v>93</v>
      </c>
      <c r="P4613">
        <f>VLOOKUP(D4613,CPI[],2,FALSE)</f>
        <v>188.9</v>
      </c>
      <c r="Q4613" s="5">
        <f>SUM(Movie[[#This Row],[gross]]*((VLOOKUP(2024,CPI[],2,FALSE))/Movie[[#This Row],[CPI numbers]]))</f>
        <v>11422786.829539439</v>
      </c>
      <c r="R4613" s="4">
        <f>IF(Movie[[#This Row],[budget]]=0,0,SUM((Movie[[#This Row],[gross]]-Movie[[#This Row],[budget]])/Movie[[#This Row],[budget]]))</f>
        <v>0</v>
      </c>
    </row>
    <row r="4614" spans="1:18" x14ac:dyDescent="0.3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 s="1">
        <v>23000000</v>
      </c>
      <c r="M4614" s="1">
        <v>8447615</v>
      </c>
      <c r="N4614" t="s">
        <v>10354</v>
      </c>
      <c r="O4614">
        <v>118</v>
      </c>
      <c r="P4614">
        <f>VLOOKUP(D4614,CPI[],2,FALSE)</f>
        <v>188.9</v>
      </c>
      <c r="Q4614" s="5">
        <f>SUM(Movie[[#This Row],[gross]]*((VLOOKUP(2024,CPI[],2,FALSE))/Movie[[#This Row],[CPI numbers]]))</f>
        <v>14028675.624669136</v>
      </c>
      <c r="R4614" s="4">
        <f>IF(Movie[[#This Row],[budget]]=0,0,SUM((Movie[[#This Row],[gross]]-Movie[[#This Row],[budget]])/Movie[[#This Row],[budget]]))</f>
        <v>-0.63271239130434787</v>
      </c>
    </row>
    <row r="4615" spans="1:18" x14ac:dyDescent="0.3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 s="1">
        <v>20421130</v>
      </c>
      <c r="N4615" t="s">
        <v>13884</v>
      </c>
      <c r="O4615">
        <v>104</v>
      </c>
      <c r="P4615">
        <f>VLOOKUP(D4615,CPI[],2,FALSE)</f>
        <v>188.9</v>
      </c>
      <c r="Q4615" s="5">
        <f>SUM(Movie[[#This Row],[gross]]*((VLOOKUP(2024,CPI[],2,FALSE))/Movie[[#This Row],[CPI numbers]]))</f>
        <v>33912697.093700364</v>
      </c>
      <c r="R4615" s="4">
        <f>IF(Movie[[#This Row],[budget]]=0,0,SUM((Movie[[#This Row],[gross]]-Movie[[#This Row],[budget]])/Movie[[#This Row],[budget]]))</f>
        <v>0</v>
      </c>
    </row>
    <row r="4616" spans="1:18" x14ac:dyDescent="0.3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 s="1">
        <v>6500000</v>
      </c>
      <c r="M4616" s="1">
        <v>89781</v>
      </c>
      <c r="N4616" t="s">
        <v>13889</v>
      </c>
      <c r="O4616">
        <v>91</v>
      </c>
      <c r="P4616">
        <f>VLOOKUP(D4616,CPI[],2,FALSE)</f>
        <v>188.9</v>
      </c>
      <c r="Q4616" s="5">
        <f>SUM(Movie[[#This Row],[gross]]*((VLOOKUP(2024,CPI[],2,FALSE))/Movie[[#This Row],[CPI numbers]]))</f>
        <v>149096.34568554789</v>
      </c>
      <c r="R4616" s="4">
        <f>IF(Movie[[#This Row],[budget]]=0,0,SUM((Movie[[#This Row],[gross]]-Movie[[#This Row],[budget]])/Movie[[#This Row],[budget]]))</f>
        <v>-0.9861875384615385</v>
      </c>
    </row>
    <row r="4617" spans="1:18" x14ac:dyDescent="0.3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 s="1">
        <v>3764219</v>
      </c>
      <c r="N4617" t="s">
        <v>13894</v>
      </c>
      <c r="O4617">
        <v>110</v>
      </c>
      <c r="P4617">
        <f>VLOOKUP(D4617,CPI[],2,FALSE)</f>
        <v>188.9</v>
      </c>
      <c r="Q4617" s="5">
        <f>SUM(Movie[[#This Row],[gross]]*((VLOOKUP(2024,CPI[],2,FALSE))/Movie[[#This Row],[CPI numbers]]))</f>
        <v>6251114.3478030702</v>
      </c>
      <c r="R4617" s="4">
        <f>IF(Movie[[#This Row],[budget]]=0,0,SUM((Movie[[#This Row],[gross]]-Movie[[#This Row],[budget]])/Movie[[#This Row],[budget]]))</f>
        <v>0</v>
      </c>
    </row>
    <row r="4618" spans="1:18" x14ac:dyDescent="0.3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 s="1">
        <v>1236518</v>
      </c>
      <c r="N4618" t="s">
        <v>11070</v>
      </c>
      <c r="O4618">
        <v>91</v>
      </c>
      <c r="P4618">
        <f>VLOOKUP(D4618,CPI[],2,FALSE)</f>
        <v>188.9</v>
      </c>
      <c r="Q4618" s="5">
        <f>SUM(Movie[[#This Row],[gross]]*((VLOOKUP(2024,CPI[],2,FALSE))/Movie[[#This Row],[CPI numbers]]))</f>
        <v>2053444.6617257807</v>
      </c>
      <c r="R4618" s="4">
        <f>IF(Movie[[#This Row],[budget]]=0,0,SUM((Movie[[#This Row],[gross]]-Movie[[#This Row],[budget]])/Movie[[#This Row],[budget]]))</f>
        <v>0</v>
      </c>
    </row>
    <row r="4619" spans="1:18" x14ac:dyDescent="0.3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 s="1">
        <v>50000000</v>
      </c>
      <c r="M4619" s="1">
        <v>6808550</v>
      </c>
      <c r="N4619" t="s">
        <v>13898</v>
      </c>
      <c r="O4619">
        <v>88</v>
      </c>
      <c r="P4619">
        <f>VLOOKUP(D4619,CPI[],2,FALSE)</f>
        <v>188.9</v>
      </c>
      <c r="Q4619" s="5">
        <f>SUM(Movie[[#This Row],[gross]]*((VLOOKUP(2024,CPI[],2,FALSE))/Movie[[#This Row],[CPI numbers]]))</f>
        <v>11306734.436209634</v>
      </c>
      <c r="R4619" s="4">
        <f>IF(Movie[[#This Row],[budget]]=0,0,SUM((Movie[[#This Row],[gross]]-Movie[[#This Row],[budget]])/Movie[[#This Row],[budget]]))</f>
        <v>-0.86382899999999996</v>
      </c>
    </row>
    <row r="4620" spans="1:18" x14ac:dyDescent="0.3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 s="1">
        <v>7000000</v>
      </c>
      <c r="M4620" s="1">
        <v>6887221</v>
      </c>
      <c r="N4620" t="s">
        <v>13903</v>
      </c>
      <c r="O4620">
        <v>192</v>
      </c>
      <c r="P4620">
        <f>VLOOKUP(D4620,CPI[],2,FALSE)</f>
        <v>188.9</v>
      </c>
      <c r="Q4620" s="5">
        <f>SUM(Movie[[#This Row],[gross]]*((VLOOKUP(2024,CPI[],2,FALSE))/Movie[[#This Row],[CPI numbers]]))</f>
        <v>11437380.771307569</v>
      </c>
      <c r="R4620" s="4">
        <f>IF(Movie[[#This Row],[budget]]=0,0,SUM((Movie[[#This Row],[gross]]-Movie[[#This Row],[budget]])/Movie[[#This Row],[budget]]))</f>
        <v>-1.6111285714285713E-2</v>
      </c>
    </row>
    <row r="4621" spans="1:18" x14ac:dyDescent="0.3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 s="1">
        <v>35000000</v>
      </c>
      <c r="M4621" s="1">
        <v>22035509</v>
      </c>
      <c r="N4621" t="s">
        <v>11855</v>
      </c>
      <c r="O4621">
        <v>107</v>
      </c>
      <c r="P4621">
        <f>VLOOKUP(D4621,CPI[],2,FALSE)</f>
        <v>188.9</v>
      </c>
      <c r="Q4621" s="5">
        <f>SUM(Movie[[#This Row],[gross]]*((VLOOKUP(2024,CPI[],2,FALSE))/Movie[[#This Row],[CPI numbers]]))</f>
        <v>36593643.056114346</v>
      </c>
      <c r="R4621" s="4">
        <f>IF(Movie[[#This Row],[budget]]=0,0,SUM((Movie[[#This Row],[gross]]-Movie[[#This Row],[budget]])/Movie[[#This Row],[budget]]))</f>
        <v>-0.37041402857142858</v>
      </c>
    </row>
    <row r="4622" spans="1:18" x14ac:dyDescent="0.3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 s="1">
        <v>32000000</v>
      </c>
      <c r="M4622" s="1">
        <v>30031874</v>
      </c>
      <c r="N4622" t="s">
        <v>13909</v>
      </c>
      <c r="O4622">
        <v>90</v>
      </c>
      <c r="P4622">
        <f>VLOOKUP(D4622,CPI[],2,FALSE)</f>
        <v>188.9</v>
      </c>
      <c r="Q4622" s="5">
        <f>SUM(Movie[[#This Row],[gross]]*((VLOOKUP(2024,CPI[],2,FALSE))/Movie[[#This Row],[CPI numbers]]))</f>
        <v>49872942.688194804</v>
      </c>
      <c r="R4622" s="4">
        <f>IF(Movie[[#This Row],[budget]]=0,0,SUM((Movie[[#This Row],[gross]]-Movie[[#This Row],[budget]])/Movie[[#This Row],[budget]]))</f>
        <v>-6.1503937500000001E-2</v>
      </c>
    </row>
    <row r="4623" spans="1:18" x14ac:dyDescent="0.3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 s="1">
        <v>156767</v>
      </c>
      <c r="N4623" t="s">
        <v>80</v>
      </c>
      <c r="O4623">
        <v>108</v>
      </c>
      <c r="P4623">
        <f>VLOOKUP(D4623,CPI[],2,FALSE)</f>
        <v>188.9</v>
      </c>
      <c r="Q4623" s="5">
        <f>SUM(Movie[[#This Row],[gross]]*((VLOOKUP(2024,CPI[],2,FALSE))/Movie[[#This Row],[CPI numbers]]))</f>
        <v>260337.78665960825</v>
      </c>
      <c r="R4623" s="4">
        <f>IF(Movie[[#This Row],[budget]]=0,0,SUM((Movie[[#This Row],[gross]]-Movie[[#This Row],[budget]])/Movie[[#This Row],[budget]]))</f>
        <v>0</v>
      </c>
    </row>
    <row r="4624" spans="1:18" x14ac:dyDescent="0.3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 s="1">
        <v>3664858</v>
      </c>
      <c r="N4624" t="s">
        <v>13915</v>
      </c>
      <c r="O4624">
        <v>132</v>
      </c>
      <c r="P4624">
        <f>VLOOKUP(D4624,CPI[],2,FALSE)</f>
        <v>188.9</v>
      </c>
      <c r="Q4624" s="5">
        <f>SUM(Movie[[#This Row],[gross]]*((VLOOKUP(2024,CPI[],2,FALSE))/Movie[[#This Row],[CPI numbers]]))</f>
        <v>6086108.812069878</v>
      </c>
      <c r="R4624" s="4">
        <f>IF(Movie[[#This Row],[budget]]=0,0,SUM((Movie[[#This Row],[gross]]-Movie[[#This Row],[budget]])/Movie[[#This Row],[budget]]))</f>
        <v>0</v>
      </c>
    </row>
    <row r="4625" spans="1:18" x14ac:dyDescent="0.3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 s="1">
        <v>3000000</v>
      </c>
      <c r="M4625" s="1">
        <v>12594630</v>
      </c>
      <c r="N4625" t="s">
        <v>12886</v>
      </c>
      <c r="O4625">
        <v>101</v>
      </c>
      <c r="P4625">
        <f>VLOOKUP(D4625,CPI[],2,FALSE)</f>
        <v>188.9</v>
      </c>
      <c r="Q4625" s="5">
        <f>SUM(Movie[[#This Row],[gross]]*((VLOOKUP(2024,CPI[],2,FALSE))/Movie[[#This Row],[CPI numbers]]))</f>
        <v>20915486.664902061</v>
      </c>
      <c r="R4625" s="4">
        <f>IF(Movie[[#This Row],[budget]]=0,0,SUM((Movie[[#This Row],[gross]]-Movie[[#This Row],[budget]])/Movie[[#This Row],[budget]]))</f>
        <v>3.19821</v>
      </c>
    </row>
    <row r="4626" spans="1:18" x14ac:dyDescent="0.3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 s="1">
        <v>11000000</v>
      </c>
      <c r="M4626" s="1">
        <v>13267869</v>
      </c>
      <c r="N4626" t="s">
        <v>10610</v>
      </c>
      <c r="O4626">
        <v>125</v>
      </c>
      <c r="P4626">
        <f>VLOOKUP(D4626,CPI[],2,FALSE)</f>
        <v>188.9</v>
      </c>
      <c r="Q4626" s="5">
        <f>SUM(Movie[[#This Row],[gross]]*((VLOOKUP(2024,CPI[],2,FALSE))/Movie[[#This Row],[CPI numbers]]))</f>
        <v>22033512.468501851</v>
      </c>
      <c r="R4626" s="4">
        <f>IF(Movie[[#This Row],[budget]]=0,0,SUM((Movie[[#This Row],[gross]]-Movie[[#This Row],[budget]])/Movie[[#This Row],[budget]]))</f>
        <v>0.2061699090909091</v>
      </c>
    </row>
    <row r="4627" spans="1:18" x14ac:dyDescent="0.3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 s="1">
        <v>11782282</v>
      </c>
      <c r="N4627" t="s">
        <v>10843</v>
      </c>
      <c r="O4627">
        <v>98</v>
      </c>
      <c r="P4627">
        <f>VLOOKUP(D4627,CPI[],2,FALSE)</f>
        <v>188.9</v>
      </c>
      <c r="Q4627" s="5">
        <f>SUM(Movie[[#This Row],[gross]]*((VLOOKUP(2024,CPI[],2,FALSE))/Movie[[#This Row],[CPI numbers]]))</f>
        <v>19566447.132874534</v>
      </c>
      <c r="R4627" s="4">
        <f>IF(Movie[[#This Row],[budget]]=0,0,SUM((Movie[[#This Row],[gross]]-Movie[[#This Row],[budget]])/Movie[[#This Row],[budget]]))</f>
        <v>0</v>
      </c>
    </row>
    <row r="4628" spans="1:18" x14ac:dyDescent="0.3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 s="1">
        <v>2000000</v>
      </c>
      <c r="M4628" s="1">
        <v>1635056</v>
      </c>
      <c r="N4628" t="s">
        <v>13929</v>
      </c>
      <c r="O4628">
        <v>90</v>
      </c>
      <c r="P4628">
        <f>VLOOKUP(D4628,CPI[],2,FALSE)</f>
        <v>188.9</v>
      </c>
      <c r="Q4628" s="5">
        <f>SUM(Movie[[#This Row],[gross]]*((VLOOKUP(2024,CPI[],2,FALSE))/Movie[[#This Row],[CPI numbers]]))</f>
        <v>2715283.5743779773</v>
      </c>
      <c r="R4628" s="4">
        <f>IF(Movie[[#This Row],[budget]]=0,0,SUM((Movie[[#This Row],[gross]]-Movie[[#This Row],[budget]])/Movie[[#This Row],[budget]]))</f>
        <v>-0.182472</v>
      </c>
    </row>
    <row r="4629" spans="1:18" x14ac:dyDescent="0.3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 s="1">
        <v>12000000</v>
      </c>
      <c r="M4629" s="1">
        <v>16951702</v>
      </c>
      <c r="N4629" t="s">
        <v>9109</v>
      </c>
      <c r="O4629">
        <v>91</v>
      </c>
      <c r="P4629">
        <f>VLOOKUP(D4629,CPI[],2,FALSE)</f>
        <v>188.9</v>
      </c>
      <c r="Q4629" s="5">
        <f>SUM(Movie[[#This Row],[gross]]*((VLOOKUP(2024,CPI[],2,FALSE))/Movie[[#This Row],[CPI numbers]]))</f>
        <v>28151132.437268395</v>
      </c>
      <c r="R4629" s="4">
        <f>IF(Movie[[#This Row],[budget]]=0,0,SUM((Movie[[#This Row],[gross]]-Movie[[#This Row],[budget]])/Movie[[#This Row],[budget]]))</f>
        <v>0.41264183333333332</v>
      </c>
    </row>
    <row r="4630" spans="1:18" x14ac:dyDescent="0.3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 s="1">
        <v>5859242</v>
      </c>
      <c r="N4630" t="s">
        <v>12171</v>
      </c>
      <c r="O4630">
        <v>186</v>
      </c>
      <c r="P4630">
        <f>VLOOKUP(D4630,CPI[],2,FALSE)</f>
        <v>188.9</v>
      </c>
      <c r="Q4630" s="5">
        <f>SUM(Movie[[#This Row],[gross]]*((VLOOKUP(2024,CPI[],2,FALSE))/Movie[[#This Row],[CPI numbers]]))</f>
        <v>9730249.9491794594</v>
      </c>
      <c r="R4630" s="4">
        <f>IF(Movie[[#This Row],[budget]]=0,0,SUM((Movie[[#This Row],[gross]]-Movie[[#This Row],[budget]])/Movie[[#This Row],[budget]]))</f>
        <v>0</v>
      </c>
    </row>
    <row r="4631" spans="1:18" x14ac:dyDescent="0.3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 s="1">
        <v>10836270</v>
      </c>
      <c r="N4631" t="s">
        <v>12551</v>
      </c>
      <c r="O4631">
        <v>182</v>
      </c>
      <c r="P4631">
        <f>VLOOKUP(D4631,CPI[],2,FALSE)</f>
        <v>188.9</v>
      </c>
      <c r="Q4631" s="5">
        <f>SUM(Movie[[#This Row],[gross]]*((VLOOKUP(2024,CPI[],2,FALSE))/Movie[[#This Row],[CPI numbers]]))</f>
        <v>17995436.20434092</v>
      </c>
      <c r="R4631" s="4">
        <f>IF(Movie[[#This Row],[budget]]=0,0,SUM((Movie[[#This Row],[gross]]-Movie[[#This Row],[budget]])/Movie[[#This Row],[budget]]))</f>
        <v>0</v>
      </c>
    </row>
    <row r="4632" spans="1:18" x14ac:dyDescent="0.3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 s="1">
        <v>12800000</v>
      </c>
      <c r="M4632" s="1">
        <v>76287982</v>
      </c>
      <c r="N4632" t="s">
        <v>13943</v>
      </c>
      <c r="O4632">
        <v>140</v>
      </c>
      <c r="P4632">
        <f>VLOOKUP(D4632,CPI[],2,FALSE)</f>
        <v>188.9</v>
      </c>
      <c r="Q4632" s="5">
        <f>SUM(Movie[[#This Row],[gross]]*((VLOOKUP(2024,CPI[],2,FALSE))/Movie[[#This Row],[CPI numbers]]))</f>
        <v>126688935.69825304</v>
      </c>
      <c r="R4632" s="4">
        <f>IF(Movie[[#This Row],[budget]]=0,0,SUM((Movie[[#This Row],[gross]]-Movie[[#This Row],[budget]])/Movie[[#This Row],[budget]]))</f>
        <v>4.95999859375</v>
      </c>
    </row>
    <row r="4633" spans="1:18" x14ac:dyDescent="0.3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 s="1">
        <v>537871</v>
      </c>
      <c r="N4633" t="s">
        <v>13949</v>
      </c>
      <c r="O4633">
        <v>89</v>
      </c>
      <c r="P4633">
        <f>VLOOKUP(D4633,CPI[],2,FALSE)</f>
        <v>188.9</v>
      </c>
      <c r="Q4633" s="5">
        <f>SUM(Movie[[#This Row],[gross]]*((VLOOKUP(2024,CPI[],2,FALSE))/Movie[[#This Row],[CPI numbers]]))</f>
        <v>893224.63049232389</v>
      </c>
      <c r="R4633" s="4">
        <f>IF(Movie[[#This Row],[budget]]=0,0,SUM((Movie[[#This Row],[gross]]-Movie[[#This Row],[budget]])/Movie[[#This Row],[budget]]))</f>
        <v>0</v>
      </c>
    </row>
    <row r="4634" spans="1:18" x14ac:dyDescent="0.3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 s="1">
        <v>7444906</v>
      </c>
      <c r="N4634" t="s">
        <v>11605</v>
      </c>
      <c r="O4634">
        <v>90</v>
      </c>
      <c r="P4634">
        <f>VLOOKUP(D4634,CPI[],2,FALSE)</f>
        <v>188.9</v>
      </c>
      <c r="Q4634" s="5">
        <f>SUM(Movie[[#This Row],[gross]]*((VLOOKUP(2024,CPI[],2,FALSE))/Movie[[#This Row],[CPI numbers]]))</f>
        <v>12363509.858125992</v>
      </c>
      <c r="R4634" s="4">
        <f>IF(Movie[[#This Row],[budget]]=0,0,SUM((Movie[[#This Row],[gross]]-Movie[[#This Row],[budget]])/Movie[[#This Row],[budget]]))</f>
        <v>0</v>
      </c>
    </row>
    <row r="4635" spans="1:18" x14ac:dyDescent="0.3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 s="1">
        <v>8000000</v>
      </c>
      <c r="M4635" s="1">
        <v>1526951</v>
      </c>
      <c r="N4635" t="s">
        <v>3430</v>
      </c>
      <c r="O4635">
        <v>138</v>
      </c>
      <c r="P4635">
        <f>VLOOKUP(D4635,CPI[],2,FALSE)</f>
        <v>188.9</v>
      </c>
      <c r="Q4635" s="5">
        <f>SUM(Movie[[#This Row],[gross]]*((VLOOKUP(2024,CPI[],2,FALSE))/Movie[[#This Row],[CPI numbers]]))</f>
        <v>2535757.1662255158</v>
      </c>
      <c r="R4635" s="4">
        <f>IF(Movie[[#This Row],[budget]]=0,0,SUM((Movie[[#This Row],[gross]]-Movie[[#This Row],[budget]])/Movie[[#This Row],[budget]]))</f>
        <v>-0.80913112499999995</v>
      </c>
    </row>
    <row r="4636" spans="1:18" x14ac:dyDescent="0.3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 s="1">
        <v>36613</v>
      </c>
      <c r="N4636" t="s">
        <v>13961</v>
      </c>
      <c r="O4636">
        <v>103</v>
      </c>
      <c r="P4636">
        <f>VLOOKUP(D4636,CPI[],2,FALSE)</f>
        <v>188.9</v>
      </c>
      <c r="Q4636" s="5">
        <f>SUM(Movie[[#This Row],[gross]]*((VLOOKUP(2024,CPI[],2,FALSE))/Movie[[#This Row],[CPI numbers]]))</f>
        <v>60802.001588141866</v>
      </c>
      <c r="R4636" s="4">
        <f>IF(Movie[[#This Row],[budget]]=0,0,SUM((Movie[[#This Row],[gross]]-Movie[[#This Row],[budget]])/Movie[[#This Row],[budget]]))</f>
        <v>0</v>
      </c>
    </row>
    <row r="4637" spans="1:18" x14ac:dyDescent="0.3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 s="1">
        <v>18328469</v>
      </c>
      <c r="N4637" t="s">
        <v>13967</v>
      </c>
      <c r="O4637">
        <v>133</v>
      </c>
      <c r="P4637">
        <f>VLOOKUP(D4637,CPI[],2,FALSE)</f>
        <v>188.9</v>
      </c>
      <c r="Q4637" s="5">
        <f>SUM(Movie[[#This Row],[gross]]*((VLOOKUP(2024,CPI[],2,FALSE))/Movie[[#This Row],[CPI numbers]]))</f>
        <v>30437483.987824243</v>
      </c>
      <c r="R4637" s="4">
        <f>IF(Movie[[#This Row],[budget]]=0,0,SUM((Movie[[#This Row],[gross]]-Movie[[#This Row],[budget]])/Movie[[#This Row],[budget]]))</f>
        <v>0</v>
      </c>
    </row>
    <row r="4638" spans="1:18" x14ac:dyDescent="0.3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 s="1">
        <v>809686</v>
      </c>
      <c r="N4638" t="s">
        <v>13970</v>
      </c>
      <c r="O4638">
        <v>100</v>
      </c>
      <c r="P4638">
        <f>VLOOKUP(D4638,CPI[],2,FALSE)</f>
        <v>188.9</v>
      </c>
      <c r="Q4638" s="5">
        <f>SUM(Movie[[#This Row],[gross]]*((VLOOKUP(2024,CPI[],2,FALSE))/Movie[[#This Row],[CPI numbers]]))</f>
        <v>1344618.8364213868</v>
      </c>
      <c r="R4638" s="4">
        <f>IF(Movie[[#This Row],[budget]]=0,0,SUM((Movie[[#This Row],[gross]]-Movie[[#This Row],[budget]])/Movie[[#This Row],[budget]]))</f>
        <v>0</v>
      </c>
    </row>
    <row r="4639" spans="1:18" x14ac:dyDescent="0.3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 s="1">
        <v>7312209</v>
      </c>
      <c r="N4639" t="s">
        <v>13903</v>
      </c>
      <c r="O4639">
        <v>129</v>
      </c>
      <c r="P4639">
        <f>VLOOKUP(D4639,CPI[],2,FALSE)</f>
        <v>188.9</v>
      </c>
      <c r="Q4639" s="5">
        <f>SUM(Movie[[#This Row],[gross]]*((VLOOKUP(2024,CPI[],2,FALSE))/Movie[[#This Row],[CPI numbers]]))</f>
        <v>12143144.326627845</v>
      </c>
      <c r="R4639" s="4">
        <f>IF(Movie[[#This Row],[budget]]=0,0,SUM((Movie[[#This Row],[gross]]-Movie[[#This Row],[budget]])/Movie[[#This Row],[budget]]))</f>
        <v>0</v>
      </c>
    </row>
    <row r="4640" spans="1:18" x14ac:dyDescent="0.3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 s="1">
        <v>30000000</v>
      </c>
      <c r="M4640" s="1">
        <v>14615099</v>
      </c>
      <c r="N4640" t="s">
        <v>180</v>
      </c>
      <c r="O4640">
        <v>110</v>
      </c>
      <c r="P4640">
        <f>VLOOKUP(D4640,CPI[],2,FALSE)</f>
        <v>188.9</v>
      </c>
      <c r="Q4640" s="5">
        <f>SUM(Movie[[#This Row],[gross]]*((VLOOKUP(2024,CPI[],2,FALSE))/Movie[[#This Row],[CPI numbers]]))</f>
        <v>24270812.897300158</v>
      </c>
      <c r="R4640" s="4">
        <f>IF(Movie[[#This Row],[budget]]=0,0,SUM((Movie[[#This Row],[gross]]-Movie[[#This Row],[budget]])/Movie[[#This Row],[budget]]))</f>
        <v>-0.51283003333333332</v>
      </c>
    </row>
    <row r="4641" spans="1:18" x14ac:dyDescent="0.3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 s="1">
        <v>9789651</v>
      </c>
      <c r="N4641" t="s">
        <v>6116</v>
      </c>
      <c r="O4641">
        <v>100</v>
      </c>
      <c r="P4641">
        <f>VLOOKUP(D4641,CPI[],2,FALSE)</f>
        <v>188.9</v>
      </c>
      <c r="Q4641" s="5">
        <f>SUM(Movie[[#This Row],[gross]]*((VLOOKUP(2024,CPI[],2,FALSE))/Movie[[#This Row],[CPI numbers]]))</f>
        <v>16257350.548967706</v>
      </c>
      <c r="R4641" s="4">
        <f>IF(Movie[[#This Row],[budget]]=0,0,SUM((Movie[[#This Row],[gross]]-Movie[[#This Row],[budget]])/Movie[[#This Row],[budget]]))</f>
        <v>0</v>
      </c>
    </row>
    <row r="4642" spans="1:18" x14ac:dyDescent="0.3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 s="1">
        <v>70000</v>
      </c>
      <c r="M4642" s="1">
        <v>3255426</v>
      </c>
      <c r="N4642" t="s">
        <v>13982</v>
      </c>
      <c r="O4642">
        <v>74</v>
      </c>
      <c r="P4642">
        <f>VLOOKUP(D4642,CPI[],2,FALSE)</f>
        <v>188.9</v>
      </c>
      <c r="Q4642" s="5">
        <f>SUM(Movie[[#This Row],[gross]]*((VLOOKUP(2024,CPI[],2,FALSE))/Movie[[#This Row],[CPI numbers]]))</f>
        <v>5406178.592906299</v>
      </c>
      <c r="R4642" s="4">
        <f>IF(Movie[[#This Row],[budget]]=0,0,SUM((Movie[[#This Row],[gross]]-Movie[[#This Row],[budget]])/Movie[[#This Row],[budget]]))</f>
        <v>45.506085714285717</v>
      </c>
    </row>
    <row r="4643" spans="1:18" x14ac:dyDescent="0.3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 s="1">
        <v>2096892</v>
      </c>
      <c r="N4643" t="s">
        <v>13988</v>
      </c>
      <c r="O4643">
        <v>98</v>
      </c>
      <c r="P4643">
        <f>VLOOKUP(D4643,CPI[],2,FALSE)</f>
        <v>188.9</v>
      </c>
      <c r="Q4643" s="5">
        <f>SUM(Movie[[#This Row],[gross]]*((VLOOKUP(2024,CPI[],2,FALSE))/Movie[[#This Row],[CPI numbers]]))</f>
        <v>3482239.3880359977</v>
      </c>
      <c r="R4643" s="4">
        <f>IF(Movie[[#This Row],[budget]]=0,0,SUM((Movie[[#This Row],[gross]]-Movie[[#This Row],[budget]])/Movie[[#This Row],[budget]]))</f>
        <v>0</v>
      </c>
    </row>
    <row r="4644" spans="1:18" x14ac:dyDescent="0.3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 s="1">
        <v>20129327</v>
      </c>
      <c r="N4644" t="s">
        <v>9439</v>
      </c>
      <c r="O4644">
        <v>99</v>
      </c>
      <c r="P4644">
        <f>VLOOKUP(D4644,CPI[],2,FALSE)</f>
        <v>188.9</v>
      </c>
      <c r="Q4644" s="5">
        <f>SUM(Movie[[#This Row],[gross]]*((VLOOKUP(2024,CPI[],2,FALSE))/Movie[[#This Row],[CPI numbers]]))</f>
        <v>33428109.4753838</v>
      </c>
      <c r="R4644" s="4">
        <f>IF(Movie[[#This Row],[budget]]=0,0,SUM((Movie[[#This Row],[gross]]-Movie[[#This Row],[budget]])/Movie[[#This Row],[budget]]))</f>
        <v>0</v>
      </c>
    </row>
    <row r="4645" spans="1:18" x14ac:dyDescent="0.3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 s="1">
        <v>150000000</v>
      </c>
      <c r="M4645" s="1">
        <v>896678241</v>
      </c>
      <c r="N4645" t="s">
        <v>23</v>
      </c>
      <c r="O4645">
        <v>157</v>
      </c>
      <c r="P4645">
        <f>VLOOKUP(D4645,CPI[],2,FALSE)</f>
        <v>195.3</v>
      </c>
      <c r="Q4645" s="5">
        <f>SUM(Movie[[#This Row],[gross]]*((VLOOKUP(2024,CPI[],2,FALSE))/Movie[[#This Row],[CPI numbers]]))</f>
        <v>1440286555.0522273</v>
      </c>
      <c r="R4645" s="4">
        <f>IF(Movie[[#This Row],[budget]]=0,0,SUM((Movie[[#This Row],[gross]]-Movie[[#This Row],[budget]])/Movie[[#This Row],[budget]]))</f>
        <v>4.9778549400000003</v>
      </c>
    </row>
    <row r="4646" spans="1:18" x14ac:dyDescent="0.3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 s="1">
        <v>26000000</v>
      </c>
      <c r="M4646" s="1">
        <v>177378645</v>
      </c>
      <c r="N4646" t="s">
        <v>61</v>
      </c>
      <c r="O4646">
        <v>116</v>
      </c>
      <c r="P4646">
        <f>VLOOKUP(D4646,CPI[],2,FALSE)</f>
        <v>195.3</v>
      </c>
      <c r="Q4646" s="5">
        <f>SUM(Movie[[#This Row],[gross]]*((VLOOKUP(2024,CPI[],2,FALSE))/Movie[[#This Row],[CPI numbers]]))</f>
        <v>284913880.88325649</v>
      </c>
      <c r="R4646" s="4">
        <f>IF(Movie[[#This Row],[budget]]=0,0,SUM((Movie[[#This Row],[gross]]-Movie[[#This Row],[budget]])/Movie[[#This Row],[budget]]))</f>
        <v>5.8222555769230766</v>
      </c>
    </row>
    <row r="4647" spans="1:18" x14ac:dyDescent="0.3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 s="1">
        <v>85000000</v>
      </c>
      <c r="M4647" s="1">
        <v>162242962</v>
      </c>
      <c r="N4647" t="s">
        <v>31</v>
      </c>
      <c r="O4647">
        <v>145</v>
      </c>
      <c r="P4647">
        <f>VLOOKUP(D4647,CPI[],2,FALSE)</f>
        <v>195.3</v>
      </c>
      <c r="Q4647" s="5">
        <f>SUM(Movie[[#This Row],[gross]]*((VLOOKUP(2024,CPI[],2,FALSE))/Movie[[#This Row],[CPI numbers]]))</f>
        <v>260602238.5017921</v>
      </c>
      <c r="R4647" s="4">
        <f>IF(Movie[[#This Row],[budget]]=0,0,SUM((Movie[[#This Row],[gross]]-Movie[[#This Row],[budget]])/Movie[[#This Row],[budget]]))</f>
        <v>0.90874072941176476</v>
      </c>
    </row>
    <row r="4648" spans="1:18" x14ac:dyDescent="0.3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 s="1">
        <v>28000000</v>
      </c>
      <c r="M4648" s="1">
        <v>121616555</v>
      </c>
      <c r="N4648" t="s">
        <v>12695</v>
      </c>
      <c r="O4648">
        <v>129</v>
      </c>
      <c r="P4648">
        <f>VLOOKUP(D4648,CPI[],2,FALSE)</f>
        <v>195.3</v>
      </c>
      <c r="Q4648" s="5">
        <f>SUM(Movie[[#This Row],[gross]]*((VLOOKUP(2024,CPI[],2,FALSE))/Movie[[#This Row],[CPI numbers]]))</f>
        <v>195346202.27086532</v>
      </c>
      <c r="R4648" s="4">
        <f>IF(Movie[[#This Row],[budget]]=0,0,SUM((Movie[[#This Row],[gross]]-Movie[[#This Row],[budget]])/Movie[[#This Row],[budget]]))</f>
        <v>3.3434483928571428</v>
      </c>
    </row>
    <row r="4649" spans="1:18" x14ac:dyDescent="0.3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 s="1">
        <v>150000000</v>
      </c>
      <c r="M4649" s="1">
        <v>373661946</v>
      </c>
      <c r="N4649" t="s">
        <v>23</v>
      </c>
      <c r="O4649">
        <v>140</v>
      </c>
      <c r="P4649">
        <f>VLOOKUP(D4649,CPI[],2,FALSE)</f>
        <v>195.3</v>
      </c>
      <c r="Q4649" s="5">
        <f>SUM(Movie[[#This Row],[gross]]*((VLOOKUP(2024,CPI[],2,FALSE))/Movie[[#This Row],[CPI numbers]]))</f>
        <v>600193304.96774185</v>
      </c>
      <c r="R4649" s="4">
        <f>IF(Movie[[#This Row],[budget]]=0,0,SUM((Movie[[#This Row],[gross]]-Movie[[#This Row],[budget]])/Movie[[#This Row],[budget]]))</f>
        <v>1.4910796399999999</v>
      </c>
    </row>
    <row r="4650" spans="1:18" x14ac:dyDescent="0.3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 s="1">
        <v>57130027</v>
      </c>
      <c r="N4650" t="s">
        <v>14009</v>
      </c>
      <c r="O4650">
        <v>99</v>
      </c>
      <c r="P4650">
        <f>VLOOKUP(D4650,CPI[],2,FALSE)</f>
        <v>195.3</v>
      </c>
      <c r="Q4650" s="5">
        <f>SUM(Movie[[#This Row],[gross]]*((VLOOKUP(2024,CPI[],2,FALSE))/Movie[[#This Row],[CPI numbers]]))</f>
        <v>91764923.040962622</v>
      </c>
      <c r="R4650" s="4">
        <f>IF(Movie[[#This Row],[budget]]=0,0,SUM((Movie[[#This Row],[gross]]-Movie[[#This Row],[budget]])/Movie[[#This Row],[budget]]))</f>
        <v>0</v>
      </c>
    </row>
    <row r="4651" spans="1:18" x14ac:dyDescent="0.3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 s="1">
        <v>14000000</v>
      </c>
      <c r="M4651" s="1">
        <v>178062759</v>
      </c>
      <c r="N4651" t="s">
        <v>12695</v>
      </c>
      <c r="O4651">
        <v>134</v>
      </c>
      <c r="P4651">
        <f>VLOOKUP(D4651,CPI[],2,FALSE)</f>
        <v>195.3</v>
      </c>
      <c r="Q4651" s="5">
        <f>SUM(Movie[[#This Row],[gross]]*((VLOOKUP(2024,CPI[],2,FALSE))/Movie[[#This Row],[CPI numbers]]))</f>
        <v>286012736.80645162</v>
      </c>
      <c r="R4651" s="4">
        <f>IF(Movie[[#This Row],[budget]]=0,0,SUM((Movie[[#This Row],[gross]]-Movie[[#This Row],[budget]])/Movie[[#This Row],[budget]]))</f>
        <v>11.718768499999999</v>
      </c>
    </row>
    <row r="4652" spans="1:18" x14ac:dyDescent="0.3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 s="1">
        <v>40000000</v>
      </c>
      <c r="M4652" s="1">
        <v>158733820</v>
      </c>
      <c r="N4652" t="s">
        <v>8987</v>
      </c>
      <c r="O4652">
        <v>124</v>
      </c>
      <c r="P4652">
        <f>VLOOKUP(D4652,CPI[],2,FALSE)</f>
        <v>195.3</v>
      </c>
      <c r="Q4652" s="5">
        <f>SUM(Movie[[#This Row],[gross]]*((VLOOKUP(2024,CPI[],2,FALSE))/Movie[[#This Row],[CPI numbers]]))</f>
        <v>254965690.39426523</v>
      </c>
      <c r="R4652" s="4">
        <f>IF(Movie[[#This Row],[budget]]=0,0,SUM((Movie[[#This Row],[gross]]-Movie[[#This Row],[budget]])/Movie[[#This Row],[budget]]))</f>
        <v>2.9683454999999999</v>
      </c>
    </row>
    <row r="4653" spans="1:18" x14ac:dyDescent="0.3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 s="1">
        <v>150000000</v>
      </c>
      <c r="M4653" s="1">
        <v>474968763</v>
      </c>
      <c r="N4653" t="s">
        <v>23</v>
      </c>
      <c r="O4653">
        <v>115</v>
      </c>
      <c r="P4653">
        <f>VLOOKUP(D4653,CPI[],2,FALSE)</f>
        <v>195.3</v>
      </c>
      <c r="Q4653" s="5">
        <f>SUM(Movie[[#This Row],[gross]]*((VLOOKUP(2024,CPI[],2,FALSE))/Movie[[#This Row],[CPI numbers]]))</f>
        <v>762917055.57142854</v>
      </c>
      <c r="R4653" s="4">
        <f>IF(Movie[[#This Row],[budget]]=0,0,SUM((Movie[[#This Row],[gross]]-Movie[[#This Row],[budget]])/Movie[[#This Row],[budget]]))</f>
        <v>2.1664584200000001</v>
      </c>
    </row>
    <row r="4654" spans="1:18" x14ac:dyDescent="0.3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 s="1">
        <v>54000000</v>
      </c>
      <c r="M4654" s="1">
        <v>132511035</v>
      </c>
      <c r="N4654" t="s">
        <v>23</v>
      </c>
      <c r="O4654">
        <v>132</v>
      </c>
      <c r="P4654">
        <f>VLOOKUP(D4654,CPI[],2,FALSE)</f>
        <v>195.3</v>
      </c>
      <c r="Q4654" s="5">
        <f>SUM(Movie[[#This Row],[gross]]*((VLOOKUP(2024,CPI[],2,FALSE))/Movie[[#This Row],[CPI numbers]]))</f>
        <v>212845425.90629798</v>
      </c>
      <c r="R4654" s="4">
        <f>IF(Movie[[#This Row],[budget]]=0,0,SUM((Movie[[#This Row],[gross]]-Movie[[#This Row],[budget]])/Movie[[#This Row],[budget]]))</f>
        <v>1.4539080555555555</v>
      </c>
    </row>
    <row r="4655" spans="1:18" x14ac:dyDescent="0.3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 s="1">
        <v>180000000</v>
      </c>
      <c r="M4655" s="1">
        <v>745013115</v>
      </c>
      <c r="N4655" t="s">
        <v>1724</v>
      </c>
      <c r="O4655">
        <v>143</v>
      </c>
      <c r="P4655">
        <f>VLOOKUP(D4655,CPI[],2,FALSE)</f>
        <v>195.3</v>
      </c>
      <c r="Q4655" s="5">
        <f>SUM(Movie[[#This Row],[gross]]*((VLOOKUP(2024,CPI[],2,FALSE))/Movie[[#This Row],[CPI numbers]]))</f>
        <v>1196674931.7741935</v>
      </c>
      <c r="R4655" s="4">
        <f>IF(Movie[[#This Row],[budget]]=0,0,SUM((Movie[[#This Row],[gross]]-Movie[[#This Row],[budget]])/Movie[[#This Row],[budget]]))</f>
        <v>3.13896175</v>
      </c>
    </row>
    <row r="4656" spans="1:18" x14ac:dyDescent="0.3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 s="1">
        <v>40000000</v>
      </c>
      <c r="M4656" s="1">
        <v>288467645</v>
      </c>
      <c r="N4656" t="s">
        <v>2026</v>
      </c>
      <c r="O4656">
        <v>119</v>
      </c>
      <c r="P4656">
        <f>VLOOKUP(D4656,CPI[],2,FALSE)</f>
        <v>195.3</v>
      </c>
      <c r="Q4656" s="5">
        <f>SUM(Movie[[#This Row],[gross]]*((VLOOKUP(2024,CPI[],2,FALSE))/Movie[[#This Row],[CPI numbers]]))</f>
        <v>463350231.62570405</v>
      </c>
      <c r="R4656" s="4">
        <f>IF(Movie[[#This Row],[budget]]=0,0,SUM((Movie[[#This Row],[gross]]-Movie[[#This Row],[budget]])/Movie[[#This Row],[budget]]))</f>
        <v>6.2116911249999998</v>
      </c>
    </row>
    <row r="4657" spans="1:18" x14ac:dyDescent="0.3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 s="1">
        <v>132000000</v>
      </c>
      <c r="M4657" s="1">
        <v>603873119</v>
      </c>
      <c r="N4657" t="s">
        <v>44</v>
      </c>
      <c r="O4657">
        <v>116</v>
      </c>
      <c r="P4657">
        <f>VLOOKUP(D4657,CPI[],2,FALSE)</f>
        <v>195.3</v>
      </c>
      <c r="Q4657" s="5">
        <f>SUM(Movie[[#This Row],[gross]]*((VLOOKUP(2024,CPI[],2,FALSE))/Movie[[#This Row],[CPI numbers]]))</f>
        <v>969969264.87608802</v>
      </c>
      <c r="R4657" s="4">
        <f>IF(Movie[[#This Row],[budget]]=0,0,SUM((Movie[[#This Row],[gross]]-Movie[[#This Row],[budget]])/Movie[[#This Row],[budget]]))</f>
        <v>3.574796356060606</v>
      </c>
    </row>
    <row r="4658" spans="1:18" x14ac:dyDescent="0.3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 s="1">
        <v>130000000</v>
      </c>
      <c r="M4658" s="1">
        <v>218122627</v>
      </c>
      <c r="N4658" t="s">
        <v>180</v>
      </c>
      <c r="O4658">
        <v>144</v>
      </c>
      <c r="P4658">
        <f>VLOOKUP(D4658,CPI[],2,FALSE)</f>
        <v>195.3</v>
      </c>
      <c r="Q4658" s="5">
        <f>SUM(Movie[[#This Row],[gross]]*((VLOOKUP(2024,CPI[],2,FALSE))/Movie[[#This Row],[CPI numbers]]))</f>
        <v>350358771.58166921</v>
      </c>
      <c r="R4658" s="4">
        <f>IF(Movie[[#This Row],[budget]]=0,0,SUM((Movie[[#This Row],[gross]]-Movie[[#This Row],[budget]])/Movie[[#This Row],[budget]]))</f>
        <v>0.67786636153846158</v>
      </c>
    </row>
    <row r="4659" spans="1:18" x14ac:dyDescent="0.3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 s="1">
        <v>100000000</v>
      </c>
      <c r="M4659" s="1">
        <v>230884728</v>
      </c>
      <c r="N4659" t="s">
        <v>23</v>
      </c>
      <c r="O4659">
        <v>121</v>
      </c>
      <c r="P4659">
        <f>VLOOKUP(D4659,CPI[],2,FALSE)</f>
        <v>195.3</v>
      </c>
      <c r="Q4659" s="5">
        <f>SUM(Movie[[#This Row],[gross]]*((VLOOKUP(2024,CPI[],2,FALSE))/Movie[[#This Row],[CPI numbers]]))</f>
        <v>370857855.47158217</v>
      </c>
      <c r="R4659" s="4">
        <f>IF(Movie[[#This Row],[budget]]=0,0,SUM((Movie[[#This Row],[gross]]-Movie[[#This Row],[budget]])/Movie[[#This Row],[budget]]))</f>
        <v>1.3088472799999999</v>
      </c>
    </row>
    <row r="4660" spans="1:18" x14ac:dyDescent="0.3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 s="1">
        <v>113000000</v>
      </c>
      <c r="M4660" s="1">
        <v>868390560</v>
      </c>
      <c r="N4660" t="s">
        <v>39</v>
      </c>
      <c r="O4660">
        <v>140</v>
      </c>
      <c r="P4660">
        <f>VLOOKUP(D4660,CPI[],2,FALSE)</f>
        <v>195.3</v>
      </c>
      <c r="Q4660" s="5">
        <f>SUM(Movie[[#This Row],[gross]]*((VLOOKUP(2024,CPI[],2,FALSE))/Movie[[#This Row],[CPI numbers]]))</f>
        <v>1394849557.9723501</v>
      </c>
      <c r="R4660" s="4">
        <f>IF(Movie[[#This Row],[budget]]=0,0,SUM((Movie[[#This Row],[gross]]-Movie[[#This Row],[budget]])/Movie[[#This Row],[budget]]))</f>
        <v>6.6848722123893802</v>
      </c>
    </row>
    <row r="4661" spans="1:18" x14ac:dyDescent="0.3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 s="1">
        <v>207000000</v>
      </c>
      <c r="M4661" s="1">
        <v>562363449</v>
      </c>
      <c r="N4661" t="s">
        <v>61</v>
      </c>
      <c r="O4661">
        <v>187</v>
      </c>
      <c r="P4661">
        <f>VLOOKUP(D4661,CPI[],2,FALSE)</f>
        <v>195.3</v>
      </c>
      <c r="Q4661" s="5">
        <f>SUM(Movie[[#This Row],[gross]]*((VLOOKUP(2024,CPI[],2,FALSE))/Movie[[#This Row],[CPI numbers]]))</f>
        <v>903294490.27803373</v>
      </c>
      <c r="R4661" s="4">
        <f>IF(Movie[[#This Row],[budget]]=0,0,SUM((Movie[[#This Row],[gross]]-Movie[[#This Row],[budget]])/Movie[[#This Row],[budget]]))</f>
        <v>1.7167316376811594</v>
      </c>
    </row>
    <row r="4662" spans="1:18" x14ac:dyDescent="0.3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 s="1">
        <v>50000000</v>
      </c>
      <c r="M4662" s="1">
        <v>104478416</v>
      </c>
      <c r="N4662" t="s">
        <v>2092</v>
      </c>
      <c r="O4662">
        <v>109</v>
      </c>
      <c r="P4662">
        <f>VLOOKUP(D4662,CPI[],2,FALSE)</f>
        <v>195.3</v>
      </c>
      <c r="Q4662" s="5">
        <f>SUM(Movie[[#This Row],[gross]]*((VLOOKUP(2024,CPI[],2,FALSE))/Movie[[#This Row],[CPI numbers]]))</f>
        <v>167818121.34767023</v>
      </c>
      <c r="R4662" s="4">
        <f>IF(Movie[[#This Row],[budget]]=0,0,SUM((Movie[[#This Row],[gross]]-Movie[[#This Row],[budget]])/Movie[[#This Row],[budget]]))</f>
        <v>1.0895683199999999</v>
      </c>
    </row>
    <row r="4663" spans="1:18" x14ac:dyDescent="0.3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 s="1">
        <v>100000000</v>
      </c>
      <c r="M4663" s="1">
        <v>333535934</v>
      </c>
      <c r="N4663" t="s">
        <v>180</v>
      </c>
      <c r="O4663">
        <v>106</v>
      </c>
      <c r="P4663">
        <f>VLOOKUP(D4663,CPI[],2,FALSE)</f>
        <v>195.3</v>
      </c>
      <c r="Q4663" s="5">
        <f>SUM(Movie[[#This Row],[gross]]*((VLOOKUP(2024,CPI[],2,FALSE))/Movie[[#This Row],[CPI numbers]]))</f>
        <v>535741026.60419863</v>
      </c>
      <c r="R4663" s="4">
        <f>IF(Movie[[#This Row],[budget]]=0,0,SUM((Movie[[#This Row],[gross]]-Movie[[#This Row],[budget]])/Movie[[#This Row],[budget]]))</f>
        <v>2.3353593400000001</v>
      </c>
    </row>
    <row r="4664" spans="1:18" x14ac:dyDescent="0.3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 s="1">
        <v>3814717</v>
      </c>
      <c r="N4664" t="s">
        <v>14048</v>
      </c>
      <c r="O4664">
        <v>109</v>
      </c>
      <c r="P4664">
        <f>VLOOKUP(D4664,CPI[],2,FALSE)</f>
        <v>195.3</v>
      </c>
      <c r="Q4664" s="5">
        <f>SUM(Movie[[#This Row],[gross]]*((VLOOKUP(2024,CPI[],2,FALSE))/Movie[[#This Row],[CPI numbers]]))</f>
        <v>6127376.973374296</v>
      </c>
      <c r="R4664" s="4">
        <f>IF(Movie[[#This Row],[budget]]=0,0,SUM((Movie[[#This Row],[gross]]-Movie[[#This Row],[budget]])/Movie[[#This Row],[budget]]))</f>
        <v>0</v>
      </c>
    </row>
    <row r="4665" spans="1:18" x14ac:dyDescent="0.3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 s="1">
        <v>39000000</v>
      </c>
      <c r="M4665" s="1">
        <v>40445129</v>
      </c>
      <c r="N4665" t="s">
        <v>61</v>
      </c>
      <c r="O4665">
        <v>119</v>
      </c>
      <c r="P4665">
        <f>VLOOKUP(D4665,CPI[],2,FALSE)</f>
        <v>195.3</v>
      </c>
      <c r="Q4665" s="5">
        <f>SUM(Movie[[#This Row],[gross]]*((VLOOKUP(2024,CPI[],2,FALSE))/Movie[[#This Row],[CPI numbers]]))</f>
        <v>64964859.023553506</v>
      </c>
      <c r="R4665" s="4">
        <f>IF(Movie[[#This Row],[budget]]=0,0,SUM((Movie[[#This Row],[gross]]-Movie[[#This Row],[budget]])/Movie[[#This Row],[budget]]))</f>
        <v>3.7054589743589744E-2</v>
      </c>
    </row>
    <row r="4666" spans="1:18" x14ac:dyDescent="0.3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 s="1">
        <v>110000000</v>
      </c>
      <c r="M4666" s="1">
        <v>487287646</v>
      </c>
      <c r="N4666" t="s">
        <v>8625</v>
      </c>
      <c r="O4666">
        <v>120</v>
      </c>
      <c r="P4666">
        <f>VLOOKUP(D4666,CPI[],2,FALSE)</f>
        <v>195.3</v>
      </c>
      <c r="Q4666" s="5">
        <f>SUM(Movie[[#This Row],[gross]]*((VLOOKUP(2024,CPI[],2,FALSE))/Movie[[#This Row],[CPI numbers]]))</f>
        <v>782704221.96722984</v>
      </c>
      <c r="R4666" s="4">
        <f>IF(Movie[[#This Row],[budget]]=0,0,SUM((Movie[[#This Row],[gross]]-Movie[[#This Row],[budget]])/Movie[[#This Row],[budget]]))</f>
        <v>3.4298876909090907</v>
      </c>
    </row>
    <row r="4667" spans="1:18" x14ac:dyDescent="0.3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 s="1">
        <v>126000000</v>
      </c>
      <c r="M4667" s="1">
        <v>162949164</v>
      </c>
      <c r="N4667" t="s">
        <v>9686</v>
      </c>
      <c r="O4667">
        <v>136</v>
      </c>
      <c r="P4667">
        <f>VLOOKUP(D4667,CPI[],2,FALSE)</f>
        <v>195.3</v>
      </c>
      <c r="Q4667" s="5">
        <f>SUM(Movie[[#This Row],[gross]]*((VLOOKUP(2024,CPI[],2,FALSE))/Movie[[#This Row],[CPI numbers]]))</f>
        <v>261736573.20430106</v>
      </c>
      <c r="R4667" s="4">
        <f>IF(Movie[[#This Row],[budget]]=0,0,SUM((Movie[[#This Row],[gross]]-Movie[[#This Row],[budget]])/Movie[[#This Row],[budget]]))</f>
        <v>0.29324733333333336</v>
      </c>
    </row>
    <row r="4668" spans="1:18" x14ac:dyDescent="0.3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 s="1">
        <v>3000000</v>
      </c>
      <c r="M4668" s="1">
        <v>18637690</v>
      </c>
      <c r="N4668" t="s">
        <v>14058</v>
      </c>
      <c r="O4668">
        <v>94</v>
      </c>
      <c r="P4668">
        <f>VLOOKUP(D4668,CPI[],2,FALSE)</f>
        <v>195.3</v>
      </c>
      <c r="Q4668" s="5">
        <f>SUM(Movie[[#This Row],[gross]]*((VLOOKUP(2024,CPI[],2,FALSE))/Movie[[#This Row],[CPI numbers]]))</f>
        <v>29936729.918074757</v>
      </c>
      <c r="R4668" s="4">
        <f>IF(Movie[[#This Row],[budget]]=0,0,SUM((Movie[[#This Row],[gross]]-Movie[[#This Row],[budget]])/Movie[[#This Row],[budget]]))</f>
        <v>5.2125633333333337</v>
      </c>
    </row>
    <row r="4669" spans="1:18" x14ac:dyDescent="0.3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 s="1">
        <v>15000000</v>
      </c>
      <c r="M4669" s="1">
        <v>85638656</v>
      </c>
      <c r="N4669" t="s">
        <v>6564</v>
      </c>
      <c r="O4669">
        <v>124</v>
      </c>
      <c r="P4669">
        <f>VLOOKUP(D4669,CPI[],2,FALSE)</f>
        <v>195.3</v>
      </c>
      <c r="Q4669" s="5">
        <f>SUM(Movie[[#This Row],[gross]]*((VLOOKUP(2024,CPI[],2,FALSE))/Movie[[#This Row],[CPI numbers]]))</f>
        <v>137556817.13876086</v>
      </c>
      <c r="R4669" s="4">
        <f>IF(Movie[[#This Row],[budget]]=0,0,SUM((Movie[[#This Row],[gross]]-Movie[[#This Row],[budget]])/Movie[[#This Row],[budget]]))</f>
        <v>4.7092437333333335</v>
      </c>
    </row>
    <row r="4670" spans="1:18" x14ac:dyDescent="0.3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 s="1">
        <v>4800000</v>
      </c>
      <c r="M4670" s="1">
        <v>81979826</v>
      </c>
      <c r="N4670" t="s">
        <v>14064</v>
      </c>
      <c r="O4670">
        <v>94</v>
      </c>
      <c r="P4670">
        <f>VLOOKUP(D4670,CPI[],2,FALSE)</f>
        <v>195.3</v>
      </c>
      <c r="Q4670" s="5">
        <f>SUM(Movie[[#This Row],[gross]]*((VLOOKUP(2024,CPI[],2,FALSE))/Movie[[#This Row],[CPI numbers]]))</f>
        <v>131679833.16026625</v>
      </c>
      <c r="R4670" s="4">
        <f>IF(Movie[[#This Row],[budget]]=0,0,SUM((Movie[[#This Row],[gross]]-Movie[[#This Row],[budget]])/Movie[[#This Row],[budget]]))</f>
        <v>16.079130416666668</v>
      </c>
    </row>
    <row r="4671" spans="1:18" x14ac:dyDescent="0.3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 s="1">
        <v>35000000</v>
      </c>
      <c r="M4671" s="1">
        <v>86369815</v>
      </c>
      <c r="N4671" t="s">
        <v>1724</v>
      </c>
      <c r="O4671">
        <v>100</v>
      </c>
      <c r="P4671">
        <f>VLOOKUP(D4671,CPI[],2,FALSE)</f>
        <v>195.3</v>
      </c>
      <c r="Q4671" s="5">
        <f>SUM(Movie[[#This Row],[gross]]*((VLOOKUP(2024,CPI[],2,FALSE))/Movie[[#This Row],[CPI numbers]]))</f>
        <v>138731238.94265231</v>
      </c>
      <c r="R4671" s="4">
        <f>IF(Movie[[#This Row],[budget]]=0,0,SUM((Movie[[#This Row],[gross]]-Movie[[#This Row],[budget]])/Movie[[#This Row],[budget]]))</f>
        <v>1.4677089999999999</v>
      </c>
    </row>
    <row r="4672" spans="1:18" x14ac:dyDescent="0.3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 s="1">
        <v>30000000</v>
      </c>
      <c r="M4672" s="1">
        <v>35294470</v>
      </c>
      <c r="N4672" t="s">
        <v>13654</v>
      </c>
      <c r="O4672">
        <v>109</v>
      </c>
      <c r="P4672">
        <f>VLOOKUP(D4672,CPI[],2,FALSE)</f>
        <v>195.3</v>
      </c>
      <c r="Q4672" s="5">
        <f>SUM(Movie[[#This Row],[gross]]*((VLOOKUP(2024,CPI[],2,FALSE))/Movie[[#This Row],[CPI numbers]]))</f>
        <v>56691629.48796723</v>
      </c>
      <c r="R4672" s="4">
        <f>IF(Movie[[#This Row],[budget]]=0,0,SUM((Movie[[#This Row],[gross]]-Movie[[#This Row],[budget]])/Movie[[#This Row],[budget]]))</f>
        <v>0.17648233333333332</v>
      </c>
    </row>
    <row r="4673" spans="1:18" x14ac:dyDescent="0.3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 s="1">
        <v>75000000</v>
      </c>
      <c r="M4673" s="1">
        <v>542063846</v>
      </c>
      <c r="N4673" t="s">
        <v>10173</v>
      </c>
      <c r="O4673">
        <v>86</v>
      </c>
      <c r="P4673">
        <f>VLOOKUP(D4673,CPI[],2,FALSE)</f>
        <v>195.3</v>
      </c>
      <c r="Q4673" s="5">
        <f>SUM(Movie[[#This Row],[gross]]*((VLOOKUP(2024,CPI[],2,FALSE))/Movie[[#This Row],[CPI numbers]]))</f>
        <v>870688317.922171</v>
      </c>
      <c r="R4673" s="4">
        <f>IF(Movie[[#This Row],[budget]]=0,0,SUM((Movie[[#This Row],[gross]]-Movie[[#This Row],[budget]])/Movie[[#This Row],[budget]]))</f>
        <v>6.2275179466666666</v>
      </c>
    </row>
    <row r="4674" spans="1:18" x14ac:dyDescent="0.3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 s="1">
        <v>950000</v>
      </c>
      <c r="M4674" s="1">
        <v>7022209</v>
      </c>
      <c r="N4674" t="s">
        <v>10354</v>
      </c>
      <c r="O4674">
        <v>104</v>
      </c>
      <c r="P4674">
        <f>VLOOKUP(D4674,CPI[],2,FALSE)</f>
        <v>195.3</v>
      </c>
      <c r="Q4674" s="5">
        <f>SUM(Movie[[#This Row],[gross]]*((VLOOKUP(2024,CPI[],2,FALSE))/Movie[[#This Row],[CPI numbers]]))</f>
        <v>11279400.73374296</v>
      </c>
      <c r="R4674" s="4">
        <f>IF(Movie[[#This Row],[budget]]=0,0,SUM((Movie[[#This Row],[gross]]-Movie[[#This Row],[budget]])/Movie[[#This Row],[budget]]))</f>
        <v>6.3917989473684207</v>
      </c>
    </row>
    <row r="4675" spans="1:18" x14ac:dyDescent="0.3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 s="1">
        <v>25000000</v>
      </c>
      <c r="M4675" s="1">
        <v>42013878</v>
      </c>
      <c r="N4675" t="s">
        <v>11128</v>
      </c>
      <c r="O4675">
        <v>119</v>
      </c>
      <c r="P4675">
        <f>VLOOKUP(D4675,CPI[],2,FALSE)</f>
        <v>195.3</v>
      </c>
      <c r="Q4675" s="5">
        <f>SUM(Movie[[#This Row],[gross]]*((VLOOKUP(2024,CPI[],2,FALSE))/Movie[[#This Row],[CPI numbers]]))</f>
        <v>67484657.084485397</v>
      </c>
      <c r="R4675" s="4">
        <f>IF(Movie[[#This Row],[budget]]=0,0,SUM((Movie[[#This Row],[gross]]-Movie[[#This Row],[budget]])/Movie[[#This Row],[budget]]))</f>
        <v>0.68055511999999996</v>
      </c>
    </row>
    <row r="4676" spans="1:18" x14ac:dyDescent="0.3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 s="1">
        <v>82000000</v>
      </c>
      <c r="M4676" s="1">
        <v>191466556</v>
      </c>
      <c r="N4676" t="s">
        <v>44</v>
      </c>
      <c r="O4676">
        <v>113</v>
      </c>
      <c r="P4676">
        <f>VLOOKUP(D4676,CPI[],2,FALSE)</f>
        <v>195.3</v>
      </c>
      <c r="Q4676" s="5">
        <f>SUM(Movie[[#This Row],[gross]]*((VLOOKUP(2024,CPI[],2,FALSE))/Movie[[#This Row],[CPI numbers]]))</f>
        <v>307542542.84280592</v>
      </c>
      <c r="R4676" s="4">
        <f>IF(Movie[[#This Row],[budget]]=0,0,SUM((Movie[[#This Row],[gross]]-Movie[[#This Row],[budget]])/Movie[[#This Row],[budget]]))</f>
        <v>1.3349580000000001</v>
      </c>
    </row>
    <row r="4677" spans="1:18" x14ac:dyDescent="0.3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 s="1">
        <v>26000000</v>
      </c>
      <c r="M4677" s="1">
        <v>96258201</v>
      </c>
      <c r="N4677" t="s">
        <v>9686</v>
      </c>
      <c r="O4677">
        <v>85</v>
      </c>
      <c r="P4677">
        <f>VLOOKUP(D4677,CPI[],2,FALSE)</f>
        <v>195.3</v>
      </c>
      <c r="Q4677" s="5">
        <f>SUM(Movie[[#This Row],[gross]]*((VLOOKUP(2024,CPI[],2,FALSE))/Movie[[#This Row],[CPI numbers]]))</f>
        <v>154614427.31029186</v>
      </c>
      <c r="R4677" s="4">
        <f>IF(Movie[[#This Row],[budget]]=0,0,SUM((Movie[[#This Row],[gross]]-Movie[[#This Row],[budget]])/Movie[[#This Row],[budget]]))</f>
        <v>2.7022385</v>
      </c>
    </row>
    <row r="4678" spans="1:18" x14ac:dyDescent="0.3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 s="1">
        <v>40000000</v>
      </c>
      <c r="M4678" s="1">
        <v>68766121</v>
      </c>
      <c r="N4678" t="s">
        <v>23</v>
      </c>
      <c r="O4678">
        <v>113</v>
      </c>
      <c r="P4678">
        <f>VLOOKUP(D4678,CPI[],2,FALSE)</f>
        <v>195.3</v>
      </c>
      <c r="Q4678" s="5">
        <f>SUM(Movie[[#This Row],[gross]]*((VLOOKUP(2024,CPI[],2,FALSE))/Movie[[#This Row],[CPI numbers]]))</f>
        <v>110455361.79057859</v>
      </c>
      <c r="R4678" s="4">
        <f>IF(Movie[[#This Row],[budget]]=0,0,SUM((Movie[[#This Row],[gross]]-Movie[[#This Row],[budget]])/Movie[[#This Row],[budget]]))</f>
        <v>0.719153025</v>
      </c>
    </row>
    <row r="4679" spans="1:18" x14ac:dyDescent="0.3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 s="1">
        <v>45000000</v>
      </c>
      <c r="M4679" s="1">
        <v>92374674</v>
      </c>
      <c r="N4679" t="s">
        <v>44</v>
      </c>
      <c r="O4679">
        <v>109</v>
      </c>
      <c r="P4679">
        <f>VLOOKUP(D4679,CPI[],2,FALSE)</f>
        <v>195.3</v>
      </c>
      <c r="Q4679" s="5">
        <f>SUM(Movie[[#This Row],[gross]]*((VLOOKUP(2024,CPI[],2,FALSE))/Movie[[#This Row],[CPI numbers]]))</f>
        <v>148376524.49462366</v>
      </c>
      <c r="R4679" s="4">
        <f>IF(Movie[[#This Row],[budget]]=0,0,SUM((Movie[[#This Row],[gross]]-Movie[[#This Row],[budget]])/Movie[[#This Row],[budget]]))</f>
        <v>1.0527705333333333</v>
      </c>
    </row>
    <row r="4680" spans="1:18" x14ac:dyDescent="0.3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 s="1">
        <v>50000000</v>
      </c>
      <c r="M4680" s="1">
        <v>111069515</v>
      </c>
      <c r="N4680" t="s">
        <v>23</v>
      </c>
      <c r="O4680">
        <v>104</v>
      </c>
      <c r="P4680">
        <f>VLOOKUP(D4680,CPI[],2,FALSE)</f>
        <v>195.3</v>
      </c>
      <c r="Q4680" s="5">
        <f>SUM(Movie[[#This Row],[gross]]*((VLOOKUP(2024,CPI[],2,FALSE))/Movie[[#This Row],[CPI numbers]]))</f>
        <v>178405053.02355349</v>
      </c>
      <c r="R4680" s="4">
        <f>IF(Movie[[#This Row],[budget]]=0,0,SUM((Movie[[#This Row],[gross]]-Movie[[#This Row],[budget]])/Movie[[#This Row],[budget]]))</f>
        <v>1.2213902999999999</v>
      </c>
    </row>
    <row r="4681" spans="1:18" x14ac:dyDescent="0.3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 s="1">
        <v>80000000</v>
      </c>
      <c r="M4681" s="1">
        <v>162944923</v>
      </c>
      <c r="N4681" t="s">
        <v>61</v>
      </c>
      <c r="O4681">
        <v>128</v>
      </c>
      <c r="P4681">
        <f>VLOOKUP(D4681,CPI[],2,FALSE)</f>
        <v>195.3</v>
      </c>
      <c r="Q4681" s="5">
        <f>SUM(Movie[[#This Row],[gross]]*((VLOOKUP(2024,CPI[],2,FALSE))/Movie[[#This Row],[CPI numbers]]))</f>
        <v>261729761.11162314</v>
      </c>
      <c r="R4681" s="4">
        <f>IF(Movie[[#This Row],[budget]]=0,0,SUM((Movie[[#This Row],[gross]]-Movie[[#This Row],[budget]])/Movie[[#This Row],[budget]]))</f>
        <v>1.0368115375</v>
      </c>
    </row>
    <row r="4682" spans="1:18" x14ac:dyDescent="0.3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 s="1">
        <v>28000000</v>
      </c>
      <c r="M4682" s="1">
        <v>186797986</v>
      </c>
      <c r="N4682" t="s">
        <v>9109</v>
      </c>
      <c r="O4682">
        <v>136</v>
      </c>
      <c r="P4682">
        <f>VLOOKUP(D4682,CPI[],2,FALSE)</f>
        <v>195.3</v>
      </c>
      <c r="Q4682" s="5">
        <f>SUM(Movie[[#This Row],[gross]]*((VLOOKUP(2024,CPI[],2,FALSE))/Movie[[#This Row],[CPI numbers]]))</f>
        <v>300043667.22068614</v>
      </c>
      <c r="R4682" s="4">
        <f>IF(Movie[[#This Row],[budget]]=0,0,SUM((Movie[[#This Row],[gross]]-Movie[[#This Row],[budget]])/Movie[[#This Row],[budget]]))</f>
        <v>5.6713566428571429</v>
      </c>
    </row>
    <row r="4683" spans="1:18" x14ac:dyDescent="0.3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 s="1">
        <v>25000000</v>
      </c>
      <c r="M4683" s="1">
        <v>13411957</v>
      </c>
      <c r="N4683" t="s">
        <v>31</v>
      </c>
      <c r="O4683">
        <v>107</v>
      </c>
      <c r="P4683">
        <f>VLOOKUP(D4683,CPI[],2,FALSE)</f>
        <v>195.3</v>
      </c>
      <c r="Q4683" s="5">
        <f>SUM(Movie[[#This Row],[gross]]*((VLOOKUP(2024,CPI[],2,FALSE))/Movie[[#This Row],[CPI numbers]]))</f>
        <v>21542913.010240655</v>
      </c>
      <c r="R4683" s="4">
        <f>IF(Movie[[#This Row],[budget]]=0,0,SUM((Movie[[#This Row],[gross]]-Movie[[#This Row],[budget]])/Movie[[#This Row],[budget]]))</f>
        <v>-0.46352172000000003</v>
      </c>
    </row>
    <row r="4684" spans="1:18" x14ac:dyDescent="0.3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 s="1">
        <v>70000000</v>
      </c>
      <c r="M4684" s="1">
        <v>130982129</v>
      </c>
      <c r="N4684" t="s">
        <v>9686</v>
      </c>
      <c r="O4684">
        <v>164</v>
      </c>
      <c r="P4684">
        <f>VLOOKUP(D4684,CPI[],2,FALSE)</f>
        <v>195.3</v>
      </c>
      <c r="Q4684" s="5">
        <f>SUM(Movie[[#This Row],[gross]]*((VLOOKUP(2024,CPI[],2,FALSE))/Movie[[#This Row],[CPI numbers]]))</f>
        <v>210389625.53661034</v>
      </c>
      <c r="R4684" s="4">
        <f>IF(Movie[[#This Row],[budget]]=0,0,SUM((Movie[[#This Row],[gross]]-Movie[[#This Row],[budget]])/Movie[[#This Row],[budget]]))</f>
        <v>0.87117327142857148</v>
      </c>
    </row>
    <row r="4685" spans="1:18" x14ac:dyDescent="0.3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 s="1">
        <v>15000000</v>
      </c>
      <c r="M4685" s="1">
        <v>15785148</v>
      </c>
      <c r="N4685" t="s">
        <v>23</v>
      </c>
      <c r="O4685">
        <v>103</v>
      </c>
      <c r="P4685">
        <f>VLOOKUP(D4685,CPI[],2,FALSE)</f>
        <v>195.3</v>
      </c>
      <c r="Q4685" s="5">
        <f>SUM(Movie[[#This Row],[gross]]*((VLOOKUP(2024,CPI[],2,FALSE))/Movie[[#This Row],[CPI numbers]]))</f>
        <v>25354843.459293395</v>
      </c>
      <c r="R4685" s="4">
        <f>IF(Movie[[#This Row],[budget]]=0,0,SUM((Movie[[#This Row],[gross]]-Movie[[#This Row],[budget]])/Movie[[#This Row],[budget]]))</f>
        <v>5.2343199999999999E-2</v>
      </c>
    </row>
    <row r="4686" spans="1:18" x14ac:dyDescent="0.3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 s="1">
        <v>25000000</v>
      </c>
      <c r="M4686" s="1">
        <v>82468097</v>
      </c>
      <c r="N4686" t="s">
        <v>12695</v>
      </c>
      <c r="O4686">
        <v>129</v>
      </c>
      <c r="P4686">
        <f>VLOOKUP(D4686,CPI[],2,FALSE)</f>
        <v>195.3</v>
      </c>
      <c r="Q4686" s="5">
        <f>SUM(Movie[[#This Row],[gross]]*((VLOOKUP(2024,CPI[],2,FALSE))/Movie[[#This Row],[CPI numbers]]))</f>
        <v>132464116.89144905</v>
      </c>
      <c r="R4686" s="4">
        <f>IF(Movie[[#This Row],[budget]]=0,0,SUM((Movie[[#This Row],[gross]]-Movie[[#This Row],[budget]])/Movie[[#This Row],[budget]]))</f>
        <v>2.2987238799999998</v>
      </c>
    </row>
    <row r="4687" spans="1:18" x14ac:dyDescent="0.3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 s="1">
        <v>56000000</v>
      </c>
      <c r="M4687" s="1">
        <v>198636868</v>
      </c>
      <c r="N4687" t="s">
        <v>1724</v>
      </c>
      <c r="O4687">
        <v>95</v>
      </c>
      <c r="P4687">
        <f>VLOOKUP(D4687,CPI[],2,FALSE)</f>
        <v>195.3</v>
      </c>
      <c r="Q4687" s="5">
        <f>SUM(Movie[[#This Row],[gross]]*((VLOOKUP(2024,CPI[],2,FALSE))/Movie[[#This Row],[CPI numbers]]))</f>
        <v>319059833.54633898</v>
      </c>
      <c r="R4687" s="4">
        <f>IF(Movie[[#This Row],[budget]]=0,0,SUM((Movie[[#This Row],[gross]]-Movie[[#This Row],[budget]])/Movie[[#This Row],[budget]]))</f>
        <v>2.5470869285714284</v>
      </c>
    </row>
    <row r="4688" spans="1:18" x14ac:dyDescent="0.3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 s="1">
        <v>32000000</v>
      </c>
      <c r="M4688" s="1">
        <v>61385065</v>
      </c>
      <c r="N4688" t="s">
        <v>2026</v>
      </c>
      <c r="O4688">
        <v>96</v>
      </c>
      <c r="P4688">
        <f>VLOOKUP(D4688,CPI[],2,FALSE)</f>
        <v>195.3</v>
      </c>
      <c r="Q4688" s="5">
        <f>SUM(Movie[[#This Row],[gross]]*((VLOOKUP(2024,CPI[],2,FALSE))/Movie[[#This Row],[CPI numbers]]))</f>
        <v>98599564.211469531</v>
      </c>
      <c r="R4688" s="4">
        <f>IF(Movie[[#This Row],[budget]]=0,0,SUM((Movie[[#This Row],[gross]]-Movie[[#This Row],[budget]])/Movie[[#This Row],[budget]]))</f>
        <v>0.91828328125000003</v>
      </c>
    </row>
    <row r="4689" spans="1:18" x14ac:dyDescent="0.3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 s="1">
        <v>7000000</v>
      </c>
      <c r="M4689" s="1">
        <v>20901859</v>
      </c>
      <c r="N4689" t="s">
        <v>10354</v>
      </c>
      <c r="O4689">
        <v>107</v>
      </c>
      <c r="P4689">
        <f>VLOOKUP(D4689,CPI[],2,FALSE)</f>
        <v>195.3</v>
      </c>
      <c r="Q4689" s="5">
        <f>SUM(Movie[[#This Row],[gross]]*((VLOOKUP(2024,CPI[],2,FALSE))/Movie[[#This Row],[CPI numbers]]))</f>
        <v>33573544.128520221</v>
      </c>
      <c r="R4689" s="4">
        <f>IF(Movie[[#This Row],[budget]]=0,0,SUM((Movie[[#This Row],[gross]]-Movie[[#This Row],[budget]])/Movie[[#This Row],[budget]]))</f>
        <v>1.9859798571428571</v>
      </c>
    </row>
    <row r="4690" spans="1:18" x14ac:dyDescent="0.3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 s="1">
        <v>70000000</v>
      </c>
      <c r="M4690" s="1">
        <v>371594210</v>
      </c>
      <c r="N4690" t="s">
        <v>31</v>
      </c>
      <c r="O4690">
        <v>118</v>
      </c>
      <c r="P4690">
        <f>VLOOKUP(D4690,CPI[],2,FALSE)</f>
        <v>195.3</v>
      </c>
      <c r="Q4690" s="5">
        <f>SUM(Movie[[#This Row],[gross]]*((VLOOKUP(2024,CPI[],2,FALSE))/Movie[[#This Row],[CPI numbers]]))</f>
        <v>596872010.6349206</v>
      </c>
      <c r="R4690" s="4">
        <f>IF(Movie[[#This Row],[budget]]=0,0,SUM((Movie[[#This Row],[gross]]-Movie[[#This Row],[budget]])/Movie[[#This Row],[budget]]))</f>
        <v>4.3084887142857147</v>
      </c>
    </row>
    <row r="4691" spans="1:18" x14ac:dyDescent="0.3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 s="1">
        <v>4000000</v>
      </c>
      <c r="M4691" s="1">
        <v>866999</v>
      </c>
      <c r="N4691" t="s">
        <v>11070</v>
      </c>
      <c r="O4691">
        <v>101</v>
      </c>
      <c r="P4691">
        <f>VLOOKUP(D4691,CPI[],2,FALSE)</f>
        <v>195.3</v>
      </c>
      <c r="Q4691" s="5">
        <f>SUM(Movie[[#This Row],[gross]]*((VLOOKUP(2024,CPI[],2,FALSE))/Movie[[#This Row],[CPI numbers]]))</f>
        <v>1392614.3691756271</v>
      </c>
      <c r="R4691" s="4">
        <f>IF(Movie[[#This Row],[budget]]=0,0,SUM((Movie[[#This Row],[gross]]-Movie[[#This Row],[budget]])/Movie[[#This Row],[budget]]))</f>
        <v>-0.78325025000000004</v>
      </c>
    </row>
    <row r="4692" spans="1:18" x14ac:dyDescent="0.3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 s="1">
        <v>40000000</v>
      </c>
      <c r="M4692" s="1">
        <v>31670620</v>
      </c>
      <c r="N4692" t="s">
        <v>14121</v>
      </c>
      <c r="O4692">
        <v>135</v>
      </c>
      <c r="P4692">
        <f>VLOOKUP(D4692,CPI[],2,FALSE)</f>
        <v>195.3</v>
      </c>
      <c r="Q4692" s="5">
        <f>SUM(Movie[[#This Row],[gross]]*((VLOOKUP(2024,CPI[],2,FALSE))/Movie[[#This Row],[CPI numbers]]))</f>
        <v>50870832.022529438</v>
      </c>
      <c r="R4692" s="4">
        <f>IF(Movie[[#This Row],[budget]]=0,0,SUM((Movie[[#This Row],[gross]]-Movie[[#This Row],[budget]])/Movie[[#This Row],[budget]]))</f>
        <v>-0.20823449999999999</v>
      </c>
    </row>
    <row r="4693" spans="1:18" x14ac:dyDescent="0.3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 s="1">
        <v>75000000</v>
      </c>
      <c r="M4693" s="1">
        <v>262511490</v>
      </c>
      <c r="N4693" t="s">
        <v>14124</v>
      </c>
      <c r="O4693">
        <v>91</v>
      </c>
      <c r="P4693">
        <f>VLOOKUP(D4693,CPI[],2,FALSE)</f>
        <v>195.3</v>
      </c>
      <c r="Q4693" s="5">
        <f>SUM(Movie[[#This Row],[gross]]*((VLOOKUP(2024,CPI[],2,FALSE))/Movie[[#This Row],[CPI numbers]]))</f>
        <v>421658240.72196621</v>
      </c>
      <c r="R4693" s="4">
        <f>IF(Movie[[#This Row],[budget]]=0,0,SUM((Movie[[#This Row],[gross]]-Movie[[#This Row],[budget]])/Movie[[#This Row],[budget]]))</f>
        <v>2.5001532000000002</v>
      </c>
    </row>
    <row r="4694" spans="1:18" x14ac:dyDescent="0.3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 s="1">
        <v>72000000</v>
      </c>
      <c r="M4694" s="1">
        <v>97076152</v>
      </c>
      <c r="N4694" t="s">
        <v>61</v>
      </c>
      <c r="O4694">
        <v>125</v>
      </c>
      <c r="P4694">
        <f>VLOOKUP(D4694,CPI[],2,FALSE)</f>
        <v>195.3</v>
      </c>
      <c r="Q4694" s="5">
        <f>SUM(Movie[[#This Row],[gross]]*((VLOOKUP(2024,CPI[],2,FALSE))/Movie[[#This Row],[CPI numbers]]))</f>
        <v>155928258.48643112</v>
      </c>
      <c r="R4694" s="4">
        <f>IF(Movie[[#This Row],[budget]]=0,0,SUM((Movie[[#This Row],[gross]]-Movie[[#This Row],[budget]])/Movie[[#This Row],[budget]]))</f>
        <v>0.34827988888888889</v>
      </c>
    </row>
    <row r="4695" spans="1:18" x14ac:dyDescent="0.3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 s="1">
        <v>50000000</v>
      </c>
      <c r="M4695" s="1">
        <v>46117696</v>
      </c>
      <c r="N4695" t="s">
        <v>31</v>
      </c>
      <c r="O4695">
        <v>110</v>
      </c>
      <c r="P4695">
        <f>VLOOKUP(D4695,CPI[],2,FALSE)</f>
        <v>195.3</v>
      </c>
      <c r="Q4695" s="5">
        <f>SUM(Movie[[#This Row],[gross]]*((VLOOKUP(2024,CPI[],2,FALSE))/Movie[[#This Row],[CPI numbers]]))</f>
        <v>74076401.61392729</v>
      </c>
      <c r="R4695" s="4">
        <f>IF(Movie[[#This Row],[budget]]=0,0,SUM((Movie[[#This Row],[gross]]-Movie[[#This Row],[budget]])/Movie[[#This Row],[budget]]))</f>
        <v>-7.7646080000000006E-2</v>
      </c>
    </row>
    <row r="4696" spans="1:18" x14ac:dyDescent="0.3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 s="1">
        <v>4000000</v>
      </c>
      <c r="M4696" s="1">
        <v>147748505</v>
      </c>
      <c r="N4696" t="s">
        <v>14132</v>
      </c>
      <c r="O4696">
        <v>93</v>
      </c>
      <c r="P4696">
        <f>VLOOKUP(D4696,CPI[],2,FALSE)</f>
        <v>195.3</v>
      </c>
      <c r="Q4696" s="5">
        <f>SUM(Movie[[#This Row],[gross]]*((VLOOKUP(2024,CPI[],2,FALSE))/Movie[[#This Row],[CPI numbers]]))</f>
        <v>237320563.33077314</v>
      </c>
      <c r="R4696" s="4">
        <f>IF(Movie[[#This Row],[budget]]=0,0,SUM((Movie[[#This Row],[gross]]-Movie[[#This Row],[budget]])/Movie[[#This Row],[budget]]))</f>
        <v>35.937126249999999</v>
      </c>
    </row>
    <row r="4697" spans="1:18" x14ac:dyDescent="0.3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 s="1">
        <v>7155807</v>
      </c>
      <c r="N4697" t="s">
        <v>12251</v>
      </c>
      <c r="O4697">
        <v>111</v>
      </c>
      <c r="P4697">
        <f>VLOOKUP(D4697,CPI[],2,FALSE)</f>
        <v>195.3</v>
      </c>
      <c r="Q4697" s="5">
        <f>SUM(Movie[[#This Row],[gross]]*((VLOOKUP(2024,CPI[],2,FALSE))/Movie[[#This Row],[CPI numbers]]))</f>
        <v>11493992.093701996</v>
      </c>
      <c r="R4697" s="4">
        <f>IF(Movie[[#This Row],[budget]]=0,0,SUM((Movie[[#This Row],[gross]]-Movie[[#This Row],[budget]])/Movie[[#This Row],[budget]]))</f>
        <v>0</v>
      </c>
    </row>
    <row r="4698" spans="1:18" x14ac:dyDescent="0.3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 s="1">
        <v>55000000</v>
      </c>
      <c r="M4698" s="1">
        <v>223387299</v>
      </c>
      <c r="N4698" t="s">
        <v>2092</v>
      </c>
      <c r="O4698">
        <v>98</v>
      </c>
      <c r="P4698">
        <f>VLOOKUP(D4698,CPI[],2,FALSE)</f>
        <v>195.3</v>
      </c>
      <c r="Q4698" s="5">
        <f>SUM(Movie[[#This Row],[gross]]*((VLOOKUP(2024,CPI[],2,FALSE))/Movie[[#This Row],[CPI numbers]]))</f>
        <v>358815134.13364053</v>
      </c>
      <c r="R4698" s="4">
        <f>IF(Movie[[#This Row],[budget]]=0,0,SUM((Movie[[#This Row],[gross]]-Movie[[#This Row],[budget]])/Movie[[#This Row],[budget]]))</f>
        <v>3.0615872545454543</v>
      </c>
    </row>
    <row r="4699" spans="1:18" x14ac:dyDescent="0.3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 s="1">
        <v>30000000</v>
      </c>
      <c r="M4699" s="1">
        <v>76669554</v>
      </c>
      <c r="N4699" t="s">
        <v>14139</v>
      </c>
      <c r="O4699">
        <v>136</v>
      </c>
      <c r="P4699">
        <f>VLOOKUP(D4699,CPI[],2,FALSE)</f>
        <v>195.3</v>
      </c>
      <c r="Q4699" s="5">
        <f>SUM(Movie[[#This Row],[gross]]*((VLOOKUP(2024,CPI[],2,FALSE))/Movie[[#This Row],[CPI numbers]]))</f>
        <v>123150225.75422427</v>
      </c>
      <c r="R4699" s="4">
        <f>IF(Movie[[#This Row],[budget]]=0,0,SUM((Movie[[#This Row],[gross]]-Movie[[#This Row],[budget]])/Movie[[#This Row],[budget]]))</f>
        <v>1.5556517999999999</v>
      </c>
    </row>
    <row r="4700" spans="1:18" x14ac:dyDescent="0.3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 s="1">
        <v>30000000</v>
      </c>
      <c r="M4700" s="1">
        <v>68357079</v>
      </c>
      <c r="N4700" t="s">
        <v>2092</v>
      </c>
      <c r="O4700">
        <v>105</v>
      </c>
      <c r="P4700">
        <f>VLOOKUP(D4700,CPI[],2,FALSE)</f>
        <v>195.3</v>
      </c>
      <c r="Q4700" s="5">
        <f>SUM(Movie[[#This Row],[gross]]*((VLOOKUP(2024,CPI[],2,FALSE))/Movie[[#This Row],[CPI numbers]]))</f>
        <v>109798339.38709676</v>
      </c>
      <c r="R4700" s="4">
        <f>IF(Movie[[#This Row],[budget]]=0,0,SUM((Movie[[#This Row],[gross]]-Movie[[#This Row],[budget]])/Movie[[#This Row],[budget]]))</f>
        <v>1.2785693</v>
      </c>
    </row>
    <row r="4701" spans="1:18" x14ac:dyDescent="0.3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 s="1">
        <v>50000000</v>
      </c>
      <c r="M4701" s="1">
        <v>72617068</v>
      </c>
      <c r="N4701" t="s">
        <v>14144</v>
      </c>
      <c r="O4701">
        <v>122</v>
      </c>
      <c r="P4701">
        <f>VLOOKUP(D4701,CPI[],2,FALSE)</f>
        <v>195.3</v>
      </c>
      <c r="Q4701" s="5">
        <f>SUM(Movie[[#This Row],[gross]]*((VLOOKUP(2024,CPI[],2,FALSE))/Movie[[#This Row],[CPI numbers]]))</f>
        <v>116640933.08550946</v>
      </c>
      <c r="R4701" s="4">
        <f>IF(Movie[[#This Row],[budget]]=0,0,SUM((Movie[[#This Row],[gross]]-Movie[[#This Row],[budget]])/Movie[[#This Row],[budget]]))</f>
        <v>0.45234136000000003</v>
      </c>
    </row>
    <row r="4702" spans="1:18" x14ac:dyDescent="0.3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 s="1">
        <v>65000000</v>
      </c>
      <c r="M4702" s="1">
        <v>65079104</v>
      </c>
      <c r="N4702" t="s">
        <v>31</v>
      </c>
      <c r="O4702">
        <v>101</v>
      </c>
      <c r="P4702">
        <f>VLOOKUP(D4702,CPI[],2,FALSE)</f>
        <v>195.3</v>
      </c>
      <c r="Q4702" s="5">
        <f>SUM(Movie[[#This Row],[gross]]*((VLOOKUP(2024,CPI[],2,FALSE))/Movie[[#This Row],[CPI numbers]]))</f>
        <v>104533102.53353815</v>
      </c>
      <c r="R4702" s="4">
        <f>IF(Movie[[#This Row],[budget]]=0,0,SUM((Movie[[#This Row],[gross]]-Movie[[#This Row],[budget]])/Movie[[#This Row],[budget]]))</f>
        <v>1.2169846153846154E-3</v>
      </c>
    </row>
    <row r="4703" spans="1:18" x14ac:dyDescent="0.3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 s="1">
        <v>900000</v>
      </c>
      <c r="M4703" s="1">
        <v>381420</v>
      </c>
      <c r="N4703" t="s">
        <v>14152</v>
      </c>
      <c r="O4703">
        <v>96</v>
      </c>
      <c r="P4703">
        <f>VLOOKUP(D4703,CPI[],2,FALSE)</f>
        <v>195.3</v>
      </c>
      <c r="Q4703" s="5">
        <f>SUM(Movie[[#This Row],[gross]]*((VLOOKUP(2024,CPI[],2,FALSE))/Movie[[#This Row],[CPI numbers]]))</f>
        <v>612654.65437788016</v>
      </c>
      <c r="R4703" s="4">
        <f>IF(Movie[[#This Row],[budget]]=0,0,SUM((Movie[[#This Row],[gross]]-Movie[[#This Row],[budget]])/Movie[[#This Row],[budget]]))</f>
        <v>-0.57620000000000005</v>
      </c>
    </row>
    <row r="4704" spans="1:18" x14ac:dyDescent="0.3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 s="1">
        <v>19000000</v>
      </c>
      <c r="M4704" s="1">
        <v>107516369</v>
      </c>
      <c r="N4704" t="s">
        <v>118</v>
      </c>
      <c r="O4704">
        <v>90</v>
      </c>
      <c r="P4704">
        <f>VLOOKUP(D4704,CPI[],2,FALSE)</f>
        <v>195.3</v>
      </c>
      <c r="Q4704" s="5">
        <f>SUM(Movie[[#This Row],[gross]]*((VLOOKUP(2024,CPI[],2,FALSE))/Movie[[#This Row],[CPI numbers]]))</f>
        <v>172697823.63184842</v>
      </c>
      <c r="R4704" s="4">
        <f>IF(Movie[[#This Row],[budget]]=0,0,SUM((Movie[[#This Row],[gross]]-Movie[[#This Row],[budget]])/Movie[[#This Row],[budget]]))</f>
        <v>4.6587562631578949</v>
      </c>
    </row>
    <row r="4705" spans="1:18" x14ac:dyDescent="0.3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 s="1">
        <v>53000000</v>
      </c>
      <c r="M4705" s="1">
        <v>95763716</v>
      </c>
      <c r="N4705" t="s">
        <v>118</v>
      </c>
      <c r="O4705">
        <v>118</v>
      </c>
      <c r="P4705">
        <f>VLOOKUP(D4705,CPI[],2,FALSE)</f>
        <v>195.3</v>
      </c>
      <c r="Q4705" s="5">
        <f>SUM(Movie[[#This Row],[gross]]*((VLOOKUP(2024,CPI[],2,FALSE))/Movie[[#This Row],[CPI numbers]]))</f>
        <v>153820162.36149514</v>
      </c>
      <c r="R4705" s="4">
        <f>IF(Movie[[#This Row],[budget]]=0,0,SUM((Movie[[#This Row],[gross]]-Movie[[#This Row],[budget]])/Movie[[#This Row],[budget]]))</f>
        <v>0.80686256603773587</v>
      </c>
    </row>
    <row r="4706" spans="1:18" x14ac:dyDescent="0.3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 s="1">
        <v>51024243</v>
      </c>
      <c r="N4706" t="s">
        <v>14159</v>
      </c>
      <c r="O4706">
        <v>96</v>
      </c>
      <c r="P4706">
        <f>VLOOKUP(D4706,CPI[],2,FALSE)</f>
        <v>195.3</v>
      </c>
      <c r="Q4706" s="5">
        <f>SUM(Movie[[#This Row],[gross]]*((VLOOKUP(2024,CPI[],2,FALSE))/Movie[[#This Row],[CPI numbers]]))</f>
        <v>81957527.030721962</v>
      </c>
      <c r="R4706" s="4">
        <f>IF(Movie[[#This Row],[budget]]=0,0,SUM((Movie[[#This Row],[gross]]-Movie[[#This Row],[budget]])/Movie[[#This Row],[budget]]))</f>
        <v>0</v>
      </c>
    </row>
    <row r="4707" spans="1:18" x14ac:dyDescent="0.3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 s="1">
        <v>45000000</v>
      </c>
      <c r="M4707" s="1">
        <v>72662923</v>
      </c>
      <c r="N4707" t="s">
        <v>44</v>
      </c>
      <c r="O4707">
        <v>88</v>
      </c>
      <c r="P4707">
        <f>VLOOKUP(D4707,CPI[],2,FALSE)</f>
        <v>195.3</v>
      </c>
      <c r="Q4707" s="5">
        <f>SUM(Movie[[#This Row],[gross]]*((VLOOKUP(2024,CPI[],2,FALSE))/Movie[[#This Row],[CPI numbers]]))</f>
        <v>116714587.53251408</v>
      </c>
      <c r="R4707" s="4">
        <f>IF(Movie[[#This Row],[budget]]=0,0,SUM((Movie[[#This Row],[gross]]-Movie[[#This Row],[budget]])/Movie[[#This Row],[budget]]))</f>
        <v>0.61473162222222222</v>
      </c>
    </row>
    <row r="4708" spans="1:18" x14ac:dyDescent="0.3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 s="1">
        <v>88000000</v>
      </c>
      <c r="M4708" s="1">
        <v>108539911</v>
      </c>
      <c r="N4708" t="s">
        <v>61</v>
      </c>
      <c r="O4708">
        <v>144</v>
      </c>
      <c r="P4708">
        <f>VLOOKUP(D4708,CPI[],2,FALSE)</f>
        <v>195.3</v>
      </c>
      <c r="Q4708" s="5">
        <f>SUM(Movie[[#This Row],[gross]]*((VLOOKUP(2024,CPI[],2,FALSE))/Movie[[#This Row],[CPI numbers]]))</f>
        <v>174341884.69380438</v>
      </c>
      <c r="R4708" s="4">
        <f>IF(Movie[[#This Row],[budget]]=0,0,SUM((Movie[[#This Row],[gross]]-Movie[[#This Row],[budget]])/Movie[[#This Row],[budget]]))</f>
        <v>0.23340807954545453</v>
      </c>
    </row>
    <row r="4709" spans="1:18" x14ac:dyDescent="0.3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 s="1">
        <v>25000000</v>
      </c>
      <c r="M4709" s="1">
        <v>123276807</v>
      </c>
      <c r="N4709" t="s">
        <v>61</v>
      </c>
      <c r="O4709">
        <v>97</v>
      </c>
      <c r="P4709">
        <f>VLOOKUP(D4709,CPI[],2,FALSE)</f>
        <v>195.3</v>
      </c>
      <c r="Q4709" s="5">
        <f>SUM(Movie[[#This Row],[gross]]*((VLOOKUP(2024,CPI[],2,FALSE))/Movie[[#This Row],[CPI numbers]]))</f>
        <v>198012976.73271888</v>
      </c>
      <c r="R4709" s="4">
        <f>IF(Movie[[#This Row],[budget]]=0,0,SUM((Movie[[#This Row],[gross]]-Movie[[#This Row],[budget]])/Movie[[#This Row],[budget]]))</f>
        <v>3.93107228</v>
      </c>
    </row>
    <row r="4710" spans="1:18" x14ac:dyDescent="0.3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 s="1">
        <v>88000000</v>
      </c>
      <c r="M4710" s="1">
        <v>105316267</v>
      </c>
      <c r="N4710" t="s">
        <v>8987</v>
      </c>
      <c r="O4710">
        <v>118</v>
      </c>
      <c r="P4710">
        <f>VLOOKUP(D4710,CPI[],2,FALSE)</f>
        <v>195.3</v>
      </c>
      <c r="Q4710" s="5">
        <f>SUM(Movie[[#This Row],[gross]]*((VLOOKUP(2024,CPI[],2,FALSE))/Movie[[#This Row],[CPI numbers]]))</f>
        <v>169163916.83512545</v>
      </c>
      <c r="R4710" s="4">
        <f>IF(Movie[[#This Row],[budget]]=0,0,SUM((Movie[[#This Row],[gross]]-Movie[[#This Row],[budget]])/Movie[[#This Row],[budget]]))</f>
        <v>0.19677576136363636</v>
      </c>
    </row>
    <row r="4711" spans="1:18" x14ac:dyDescent="0.3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 s="1">
        <v>130000000</v>
      </c>
      <c r="M4711" s="1">
        <v>119240351</v>
      </c>
      <c r="N4711" t="s">
        <v>44</v>
      </c>
      <c r="O4711">
        <v>124</v>
      </c>
      <c r="P4711">
        <f>VLOOKUP(D4711,CPI[],2,FALSE)</f>
        <v>195.3</v>
      </c>
      <c r="Q4711" s="5">
        <f>SUM(Movie[[#This Row],[gross]]*((VLOOKUP(2024,CPI[],2,FALSE))/Movie[[#This Row],[CPI numbers]]))</f>
        <v>191529432.20020479</v>
      </c>
      <c r="R4711" s="4">
        <f>IF(Movie[[#This Row],[budget]]=0,0,SUM((Movie[[#This Row],[gross]]-Movie[[#This Row],[budget]])/Movie[[#This Row],[budget]]))</f>
        <v>-8.2766530769230767E-2</v>
      </c>
    </row>
    <row r="4712" spans="1:18" x14ac:dyDescent="0.3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 s="1">
        <v>40000000</v>
      </c>
      <c r="M4712" s="1">
        <v>118090836</v>
      </c>
      <c r="N4712" t="s">
        <v>23</v>
      </c>
      <c r="O4712">
        <v>77</v>
      </c>
      <c r="P4712">
        <f>VLOOKUP(D4712,CPI[],2,FALSE)</f>
        <v>195.3</v>
      </c>
      <c r="Q4712" s="5">
        <f>SUM(Movie[[#This Row],[gross]]*((VLOOKUP(2024,CPI[],2,FALSE))/Movie[[#This Row],[CPI numbers]]))</f>
        <v>189683027.41013825</v>
      </c>
      <c r="R4712" s="4">
        <f>IF(Movie[[#This Row],[budget]]=0,0,SUM((Movie[[#This Row],[gross]]-Movie[[#This Row],[budget]])/Movie[[#This Row],[budget]]))</f>
        <v>1.9522709</v>
      </c>
    </row>
    <row r="4713" spans="1:18" x14ac:dyDescent="0.3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 s="1">
        <v>32000000</v>
      </c>
      <c r="M4713" s="1">
        <v>89083229</v>
      </c>
      <c r="N4713" t="s">
        <v>12251</v>
      </c>
      <c r="O4713">
        <v>87</v>
      </c>
      <c r="P4713">
        <f>VLOOKUP(D4713,CPI[],2,FALSE)</f>
        <v>195.3</v>
      </c>
      <c r="Q4713" s="5">
        <f>SUM(Movie[[#This Row],[gross]]*((VLOOKUP(2024,CPI[],2,FALSE))/Movie[[#This Row],[CPI numbers]]))</f>
        <v>143089651.49667177</v>
      </c>
      <c r="R4713" s="4">
        <f>IF(Movie[[#This Row],[budget]]=0,0,SUM((Movie[[#This Row],[gross]]-Movie[[#This Row],[budget]])/Movie[[#This Row],[budget]]))</f>
        <v>1.7838509062500001</v>
      </c>
    </row>
    <row r="4714" spans="1:18" x14ac:dyDescent="0.3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 s="1">
        <v>35000000</v>
      </c>
      <c r="M4714" s="1">
        <v>30526509</v>
      </c>
      <c r="N4714" t="s">
        <v>61</v>
      </c>
      <c r="O4714">
        <v>122</v>
      </c>
      <c r="P4714">
        <f>VLOOKUP(D4714,CPI[],2,FALSE)</f>
        <v>195.3</v>
      </c>
      <c r="Q4714" s="5">
        <f>SUM(Movie[[#This Row],[gross]]*((VLOOKUP(2024,CPI[],2,FALSE))/Movie[[#This Row],[CPI numbers]]))</f>
        <v>49033107.390168965</v>
      </c>
      <c r="R4714" s="4">
        <f>IF(Movie[[#This Row],[budget]]=0,0,SUM((Movie[[#This Row],[gross]]-Movie[[#This Row],[budget]])/Movie[[#This Row],[budget]]))</f>
        <v>-0.12781402857142857</v>
      </c>
    </row>
    <row r="4715" spans="1:18" x14ac:dyDescent="0.3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 s="1">
        <v>30000000</v>
      </c>
      <c r="M4715" s="1">
        <v>49334775</v>
      </c>
      <c r="N4715" t="s">
        <v>2026</v>
      </c>
      <c r="O4715">
        <v>135</v>
      </c>
      <c r="P4715">
        <f>VLOOKUP(D4715,CPI[],2,FALSE)</f>
        <v>195.3</v>
      </c>
      <c r="Q4715" s="5">
        <f>SUM(Movie[[#This Row],[gross]]*((VLOOKUP(2024,CPI[],2,FALSE))/Movie[[#This Row],[CPI numbers]]))</f>
        <v>79243824.462365583</v>
      </c>
      <c r="R4715" s="4">
        <f>IF(Movie[[#This Row],[budget]]=0,0,SUM((Movie[[#This Row],[gross]]-Movie[[#This Row],[budget]])/Movie[[#This Row],[budget]]))</f>
        <v>0.64449250000000002</v>
      </c>
    </row>
    <row r="4716" spans="1:18" x14ac:dyDescent="0.3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 s="1">
        <v>475000</v>
      </c>
      <c r="M4716" s="1">
        <v>3947579</v>
      </c>
      <c r="N4716" t="s">
        <v>14179</v>
      </c>
      <c r="O4716">
        <v>110</v>
      </c>
      <c r="P4716">
        <f>VLOOKUP(D4716,CPI[],2,FALSE)</f>
        <v>195.3</v>
      </c>
      <c r="Q4716" s="5">
        <f>SUM(Movie[[#This Row],[gross]]*((VLOOKUP(2024,CPI[],2,FALSE))/Movie[[#This Row],[CPI numbers]]))</f>
        <v>6340786.1356886839</v>
      </c>
      <c r="R4716" s="4">
        <f>IF(Movie[[#This Row],[budget]]=0,0,SUM((Movie[[#This Row],[gross]]-Movie[[#This Row],[budget]])/Movie[[#This Row],[budget]]))</f>
        <v>7.3106926315789478</v>
      </c>
    </row>
    <row r="4717" spans="1:18" x14ac:dyDescent="0.3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 s="1">
        <v>1000000</v>
      </c>
      <c r="M4717" s="1">
        <v>30894796</v>
      </c>
      <c r="N4717" t="s">
        <v>6687</v>
      </c>
      <c r="O4717">
        <v>99</v>
      </c>
      <c r="P4717">
        <f>VLOOKUP(D4717,CPI[],2,FALSE)</f>
        <v>195.3</v>
      </c>
      <c r="Q4717" s="5">
        <f>SUM(Movie[[#This Row],[gross]]*((VLOOKUP(2024,CPI[],2,FALSE))/Movie[[#This Row],[CPI numbers]]))</f>
        <v>49624667.205325142</v>
      </c>
      <c r="R4717" s="4">
        <f>IF(Movie[[#This Row],[budget]]=0,0,SUM((Movie[[#This Row],[gross]]-Movie[[#This Row],[budget]])/Movie[[#This Row],[budget]]))</f>
        <v>29.894795999999999</v>
      </c>
    </row>
    <row r="4718" spans="1:18" x14ac:dyDescent="0.3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 s="1">
        <v>3942254</v>
      </c>
      <c r="N4718" t="s">
        <v>10843</v>
      </c>
      <c r="O4718">
        <v>128</v>
      </c>
      <c r="P4718">
        <f>VLOOKUP(D4718,CPI[],2,FALSE)</f>
        <v>195.3</v>
      </c>
      <c r="Q4718" s="5">
        <f>SUM(Movie[[#This Row],[gross]]*((VLOOKUP(2024,CPI[],2,FALSE))/Movie[[#This Row],[CPI numbers]]))</f>
        <v>6332232.8714797748</v>
      </c>
      <c r="R4718" s="4">
        <f>IF(Movie[[#This Row],[budget]]=0,0,SUM((Movie[[#This Row],[gross]]-Movie[[#This Row],[budget]])/Movie[[#This Row],[budget]]))</f>
        <v>0</v>
      </c>
    </row>
    <row r="4719" spans="1:18" x14ac:dyDescent="0.3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 s="1">
        <v>19000000</v>
      </c>
      <c r="M4719" s="1">
        <v>145166804</v>
      </c>
      <c r="N4719" t="s">
        <v>10875</v>
      </c>
      <c r="O4719">
        <v>119</v>
      </c>
      <c r="P4719">
        <f>VLOOKUP(D4719,CPI[],2,FALSE)</f>
        <v>195.3</v>
      </c>
      <c r="Q4719" s="5">
        <f>SUM(Movie[[#This Row],[gross]]*((VLOOKUP(2024,CPI[],2,FALSE))/Movie[[#This Row],[CPI numbers]]))</f>
        <v>233173714.36149514</v>
      </c>
      <c r="R4719" s="4">
        <f>IF(Movie[[#This Row],[budget]]=0,0,SUM((Movie[[#This Row],[gross]]-Movie[[#This Row],[budget]])/Movie[[#This Row],[budget]]))</f>
        <v>6.6403581052631582</v>
      </c>
    </row>
    <row r="4720" spans="1:18" x14ac:dyDescent="0.3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 s="1">
        <v>43000000</v>
      </c>
      <c r="M4720" s="1">
        <v>56995646</v>
      </c>
      <c r="N4720" t="s">
        <v>180</v>
      </c>
      <c r="O4720">
        <v>97</v>
      </c>
      <c r="P4720">
        <f>VLOOKUP(D4720,CPI[],2,FALSE)</f>
        <v>195.3</v>
      </c>
      <c r="Q4720" s="5">
        <f>SUM(Movie[[#This Row],[gross]]*((VLOOKUP(2024,CPI[],2,FALSE))/Movie[[#This Row],[CPI numbers]]))</f>
        <v>91549073.989759341</v>
      </c>
      <c r="R4720" s="4">
        <f>IF(Movie[[#This Row],[budget]]=0,0,SUM((Movie[[#This Row],[gross]]-Movie[[#This Row],[budget]])/Movie[[#This Row],[budget]]))</f>
        <v>0.32548013953488369</v>
      </c>
    </row>
    <row r="4721" spans="1:18" x14ac:dyDescent="0.3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 s="1">
        <v>60000000</v>
      </c>
      <c r="M4721" s="1">
        <v>58072119</v>
      </c>
      <c r="N4721" t="s">
        <v>14194</v>
      </c>
      <c r="O4721">
        <v>105</v>
      </c>
      <c r="P4721">
        <f>VLOOKUP(D4721,CPI[],2,FALSE)</f>
        <v>195.3</v>
      </c>
      <c r="Q4721" s="5">
        <f>SUM(Movie[[#This Row],[gross]]*((VLOOKUP(2024,CPI[],2,FALSE))/Movie[[#This Row],[CPI numbers]]))</f>
        <v>93278155.301075265</v>
      </c>
      <c r="R4721" s="4">
        <f>IF(Movie[[#This Row],[budget]]=0,0,SUM((Movie[[#This Row],[gross]]-Movie[[#This Row],[budget]])/Movie[[#This Row],[budget]]))</f>
        <v>-3.2131350000000003E-2</v>
      </c>
    </row>
    <row r="4722" spans="1:18" x14ac:dyDescent="0.3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 s="1">
        <v>75000000</v>
      </c>
      <c r="M4722" s="1">
        <v>142400065</v>
      </c>
      <c r="N4722" t="s">
        <v>31</v>
      </c>
      <c r="O4722">
        <v>129</v>
      </c>
      <c r="P4722">
        <f>VLOOKUP(D4722,CPI[],2,FALSE)</f>
        <v>195.3</v>
      </c>
      <c r="Q4722" s="5">
        <f>SUM(Movie[[#This Row],[gross]]*((VLOOKUP(2024,CPI[],2,FALSE))/Movie[[#This Row],[CPI numbers]]))</f>
        <v>228729648.69687659</v>
      </c>
      <c r="R4722" s="4">
        <f>IF(Movie[[#This Row],[budget]]=0,0,SUM((Movie[[#This Row],[gross]]-Movie[[#This Row],[budget]])/Movie[[#This Row],[budget]]))</f>
        <v>0.89866753333333338</v>
      </c>
    </row>
    <row r="4723" spans="1:18" x14ac:dyDescent="0.3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 s="1">
        <v>60000000</v>
      </c>
      <c r="M4723" s="1">
        <v>130154568</v>
      </c>
      <c r="N4723" t="s">
        <v>180</v>
      </c>
      <c r="O4723">
        <v>94</v>
      </c>
      <c r="P4723">
        <f>VLOOKUP(D4723,CPI[],2,FALSE)</f>
        <v>195.3</v>
      </c>
      <c r="Q4723" s="5">
        <f>SUM(Movie[[#This Row],[gross]]*((VLOOKUP(2024,CPI[],2,FALSE))/Movie[[#This Row],[CPI numbers]]))</f>
        <v>209060358.32872504</v>
      </c>
      <c r="R4723" s="4">
        <f>IF(Movie[[#This Row],[budget]]=0,0,SUM((Movie[[#This Row],[gross]]-Movie[[#This Row],[budget]])/Movie[[#This Row],[budget]]))</f>
        <v>1.1692427999999999</v>
      </c>
    </row>
    <row r="4724" spans="1:18" x14ac:dyDescent="0.3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 s="1">
        <v>62000000</v>
      </c>
      <c r="M4724" s="1">
        <v>53321673</v>
      </c>
      <c r="N4724" t="s">
        <v>44</v>
      </c>
      <c r="O4724">
        <v>93</v>
      </c>
      <c r="P4724">
        <f>VLOOKUP(D4724,CPI[],2,FALSE)</f>
        <v>195.3</v>
      </c>
      <c r="Q4724" s="5">
        <f>SUM(Movie[[#This Row],[gross]]*((VLOOKUP(2024,CPI[],2,FALSE))/Movie[[#This Row],[CPI numbers]]))</f>
        <v>85647766.615975425</v>
      </c>
      <c r="R4724" s="4">
        <f>IF(Movie[[#This Row],[budget]]=0,0,SUM((Movie[[#This Row],[gross]]-Movie[[#This Row],[budget]])/Movie[[#This Row],[budget]]))</f>
        <v>-0.13997301612903226</v>
      </c>
    </row>
    <row r="4725" spans="1:18" x14ac:dyDescent="0.3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 s="1">
        <v>84000000</v>
      </c>
      <c r="M4725" s="1">
        <v>59981548</v>
      </c>
      <c r="N4725" t="s">
        <v>2026</v>
      </c>
      <c r="O4725">
        <v>94</v>
      </c>
      <c r="P4725">
        <f>VLOOKUP(D4725,CPI[],2,FALSE)</f>
        <v>195.3</v>
      </c>
      <c r="Q4725" s="5">
        <f>SUM(Movie[[#This Row],[gross]]*((VLOOKUP(2024,CPI[],2,FALSE))/Movie[[#This Row],[CPI numbers]]))</f>
        <v>96345169.521761388</v>
      </c>
      <c r="R4725" s="4">
        <f>IF(Movie[[#This Row],[budget]]=0,0,SUM((Movie[[#This Row],[gross]]-Movie[[#This Row],[budget]])/Movie[[#This Row],[budget]]))</f>
        <v>-0.28593395238095237</v>
      </c>
    </row>
    <row r="4726" spans="1:18" x14ac:dyDescent="0.3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 s="1">
        <v>70000000</v>
      </c>
      <c r="M4726" s="1">
        <v>88933562</v>
      </c>
      <c r="N4726" t="s">
        <v>23</v>
      </c>
      <c r="O4726">
        <v>97</v>
      </c>
      <c r="P4726">
        <f>VLOOKUP(D4726,CPI[],2,FALSE)</f>
        <v>195.3</v>
      </c>
      <c r="Q4726" s="5">
        <f>SUM(Movie[[#This Row],[gross]]*((VLOOKUP(2024,CPI[],2,FALSE))/Movie[[#This Row],[CPI numbers]]))</f>
        <v>142849249.35688683</v>
      </c>
      <c r="R4726" s="4">
        <f>IF(Movie[[#This Row],[budget]]=0,0,SUM((Movie[[#This Row],[gross]]-Movie[[#This Row],[budget]])/Movie[[#This Row],[budget]]))</f>
        <v>0.27047945714285715</v>
      </c>
    </row>
    <row r="4727" spans="1:18" x14ac:dyDescent="0.3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 s="1">
        <v>45000000</v>
      </c>
      <c r="M4727" s="1">
        <v>38075318</v>
      </c>
      <c r="N4727" t="s">
        <v>61</v>
      </c>
      <c r="O4727">
        <v>134</v>
      </c>
      <c r="P4727">
        <f>VLOOKUP(D4727,CPI[],2,FALSE)</f>
        <v>195.3</v>
      </c>
      <c r="Q4727" s="5">
        <f>SUM(Movie[[#This Row],[gross]]*((VLOOKUP(2024,CPI[],2,FALSE))/Movie[[#This Row],[CPI numbers]]))</f>
        <v>61158357.688684076</v>
      </c>
      <c r="R4727" s="4">
        <f>IF(Movie[[#This Row],[budget]]=0,0,SUM((Movie[[#This Row],[gross]]-Movie[[#This Row],[budget]])/Movie[[#This Row],[budget]]))</f>
        <v>-0.15388182222222221</v>
      </c>
    </row>
    <row r="4728" spans="1:18" x14ac:dyDescent="0.3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 s="1">
        <v>40442443</v>
      </c>
      <c r="N4728" t="s">
        <v>14209</v>
      </c>
      <c r="O4728">
        <v>94</v>
      </c>
      <c r="P4728">
        <f>VLOOKUP(D4728,CPI[],2,FALSE)</f>
        <v>195.3</v>
      </c>
      <c r="Q4728" s="5">
        <f>SUM(Movie[[#This Row],[gross]]*((VLOOKUP(2024,CPI[],2,FALSE))/Movie[[#This Row],[CPI numbers]]))</f>
        <v>64960544.644649252</v>
      </c>
      <c r="R4728" s="4">
        <f>IF(Movie[[#This Row],[budget]]=0,0,SUM((Movie[[#This Row],[gross]]-Movie[[#This Row],[budget]])/Movie[[#This Row],[budget]]))</f>
        <v>0</v>
      </c>
    </row>
    <row r="4729" spans="1:18" x14ac:dyDescent="0.3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 s="1">
        <v>45000000</v>
      </c>
      <c r="M4729" s="1">
        <v>56070433</v>
      </c>
      <c r="N4729" t="s">
        <v>61</v>
      </c>
      <c r="O4729">
        <v>95</v>
      </c>
      <c r="P4729">
        <f>VLOOKUP(D4729,CPI[],2,FALSE)</f>
        <v>195.3</v>
      </c>
      <c r="Q4729" s="5">
        <f>SUM(Movie[[#This Row],[gross]]*((VLOOKUP(2024,CPI[],2,FALSE))/Movie[[#This Row],[CPI numbers]]))</f>
        <v>90062953.569380432</v>
      </c>
      <c r="R4729" s="4">
        <f>IF(Movie[[#This Row],[budget]]=0,0,SUM((Movie[[#This Row],[gross]]-Movie[[#This Row],[budget]])/Movie[[#This Row],[budget]]))</f>
        <v>0.24600962222222222</v>
      </c>
    </row>
    <row r="4730" spans="1:18" x14ac:dyDescent="0.3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 s="1">
        <v>30000000</v>
      </c>
      <c r="M4730" s="1">
        <v>33296457</v>
      </c>
      <c r="N4730" t="s">
        <v>10875</v>
      </c>
      <c r="O4730">
        <v>97</v>
      </c>
      <c r="P4730">
        <f>VLOOKUP(D4730,CPI[],2,FALSE)</f>
        <v>195.3</v>
      </c>
      <c r="Q4730" s="5">
        <f>SUM(Movie[[#This Row],[gross]]*((VLOOKUP(2024,CPI[],2,FALSE))/Movie[[#This Row],[CPI numbers]]))</f>
        <v>53482327.500768043</v>
      </c>
      <c r="R4730" s="4">
        <f>IF(Movie[[#This Row],[budget]]=0,0,SUM((Movie[[#This Row],[gross]]-Movie[[#This Row],[budget]])/Movie[[#This Row],[budget]]))</f>
        <v>0.1098819</v>
      </c>
    </row>
    <row r="4731" spans="1:18" x14ac:dyDescent="0.3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 s="1">
        <v>23834149</v>
      </c>
      <c r="N4731" t="s">
        <v>12590</v>
      </c>
      <c r="O4731">
        <v>115</v>
      </c>
      <c r="P4731">
        <f>VLOOKUP(D4731,CPI[],2,FALSE)</f>
        <v>195.3</v>
      </c>
      <c r="Q4731" s="5">
        <f>SUM(Movie[[#This Row],[gross]]*((VLOOKUP(2024,CPI[],2,FALSE))/Movie[[#This Row],[CPI numbers]]))</f>
        <v>38283525.557091653</v>
      </c>
      <c r="R4731" s="4">
        <f>IF(Movie[[#This Row],[budget]]=0,0,SUM((Movie[[#This Row],[gross]]-Movie[[#This Row],[budget]])/Movie[[#This Row],[budget]]))</f>
        <v>0</v>
      </c>
    </row>
    <row r="4732" spans="1:18" x14ac:dyDescent="0.3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 s="1">
        <v>10000000</v>
      </c>
      <c r="M4732" s="1">
        <v>47329961</v>
      </c>
      <c r="N4732" t="s">
        <v>12695</v>
      </c>
      <c r="O4732">
        <v>106</v>
      </c>
      <c r="P4732">
        <f>VLOOKUP(D4732,CPI[],2,FALSE)</f>
        <v>195.3</v>
      </c>
      <c r="Q4732" s="5">
        <f>SUM(Movie[[#This Row],[gross]]*((VLOOKUP(2024,CPI[],2,FALSE))/Movie[[#This Row],[CPI numbers]]))</f>
        <v>76023598.390680999</v>
      </c>
      <c r="R4732" s="4">
        <f>IF(Movie[[#This Row],[budget]]=0,0,SUM((Movie[[#This Row],[gross]]-Movie[[#This Row],[budget]])/Movie[[#This Row],[budget]]))</f>
        <v>3.7329960999999998</v>
      </c>
    </row>
    <row r="4733" spans="1:18" x14ac:dyDescent="0.3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 s="1">
        <v>100000000</v>
      </c>
      <c r="M4733" s="1">
        <v>204681899</v>
      </c>
      <c r="N4733" t="s">
        <v>31</v>
      </c>
      <c r="O4733">
        <v>90</v>
      </c>
      <c r="P4733">
        <f>VLOOKUP(D4733,CPI[],2,FALSE)</f>
        <v>195.3</v>
      </c>
      <c r="Q4733" s="5">
        <f>SUM(Movie[[#This Row],[gross]]*((VLOOKUP(2024,CPI[],2,FALSE))/Movie[[#This Row],[CPI numbers]]))</f>
        <v>328769645.24475163</v>
      </c>
      <c r="R4733" s="4">
        <f>IF(Movie[[#This Row],[budget]]=0,0,SUM((Movie[[#This Row],[gross]]-Movie[[#This Row],[budget]])/Movie[[#This Row],[budget]]))</f>
        <v>1.04681899</v>
      </c>
    </row>
    <row r="4734" spans="1:18" x14ac:dyDescent="0.3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 s="1">
        <v>7900000</v>
      </c>
      <c r="M4734" s="1">
        <v>2635305</v>
      </c>
      <c r="N4734" t="s">
        <v>6564</v>
      </c>
      <c r="O4734">
        <v>90</v>
      </c>
      <c r="P4734">
        <f>VLOOKUP(D4734,CPI[],2,FALSE)</f>
        <v>195.3</v>
      </c>
      <c r="Q4734" s="5">
        <f>SUM(Movie[[#This Row],[gross]]*((VLOOKUP(2024,CPI[],2,FALSE))/Movie[[#This Row],[CPI numbers]]))</f>
        <v>4232950.2227342548</v>
      </c>
      <c r="R4734" s="4">
        <f>IF(Movie[[#This Row],[budget]]=0,0,SUM((Movie[[#This Row],[gross]]-Movie[[#This Row],[budget]])/Movie[[#This Row],[budget]]))</f>
        <v>-0.66641708860759497</v>
      </c>
    </row>
    <row r="4735" spans="1:18" x14ac:dyDescent="0.3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 s="1">
        <v>18000000</v>
      </c>
      <c r="M4735" s="1">
        <v>92884429</v>
      </c>
      <c r="N4735" t="s">
        <v>14221</v>
      </c>
      <c r="O4735">
        <v>103</v>
      </c>
      <c r="P4735">
        <f>VLOOKUP(D4735,CPI[],2,FALSE)</f>
        <v>195.3</v>
      </c>
      <c r="Q4735" s="5">
        <f>SUM(Movie[[#This Row],[gross]]*((VLOOKUP(2024,CPI[],2,FALSE))/Movie[[#This Row],[CPI numbers]]))</f>
        <v>149195316.83205324</v>
      </c>
      <c r="R4735" s="4">
        <f>IF(Movie[[#This Row],[budget]]=0,0,SUM((Movie[[#This Row],[gross]]-Movie[[#This Row],[budget]])/Movie[[#This Row],[budget]]))</f>
        <v>4.1602460555555556</v>
      </c>
    </row>
    <row r="4736" spans="1:18" x14ac:dyDescent="0.3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 s="1">
        <v>58000000</v>
      </c>
      <c r="M4736" s="1">
        <v>102854431</v>
      </c>
      <c r="N4736" t="s">
        <v>9686</v>
      </c>
      <c r="O4736">
        <v>95</v>
      </c>
      <c r="P4736">
        <f>VLOOKUP(D4736,CPI[],2,FALSE)</f>
        <v>195.3</v>
      </c>
      <c r="Q4736" s="5">
        <f>SUM(Movie[[#This Row],[gross]]*((VLOOKUP(2024,CPI[],2,FALSE))/Movie[[#This Row],[CPI numbers]]))</f>
        <v>165209600.63850486</v>
      </c>
      <c r="R4736" s="4">
        <f>IF(Movie[[#This Row],[budget]]=0,0,SUM((Movie[[#This Row],[gross]]-Movie[[#This Row],[budget]])/Movie[[#This Row],[budget]]))</f>
        <v>0.77335225862068968</v>
      </c>
    </row>
    <row r="4737" spans="1:18" x14ac:dyDescent="0.3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 s="1">
        <v>7000000</v>
      </c>
      <c r="M4737" s="1">
        <v>49327405</v>
      </c>
      <c r="N4737" t="s">
        <v>80</v>
      </c>
      <c r="O4737">
        <v>114</v>
      </c>
      <c r="P4737">
        <f>VLOOKUP(D4737,CPI[],2,FALSE)</f>
        <v>195.3</v>
      </c>
      <c r="Q4737" s="5">
        <f>SUM(Movie[[#This Row],[gross]]*((VLOOKUP(2024,CPI[],2,FALSE))/Movie[[#This Row],[CPI numbers]]))</f>
        <v>79231986.423451096</v>
      </c>
      <c r="R4737" s="4">
        <f>IF(Movie[[#This Row],[budget]]=0,0,SUM((Movie[[#This Row],[gross]]-Movie[[#This Row],[budget]])/Movie[[#This Row],[budget]]))</f>
        <v>6.0467721428571428</v>
      </c>
    </row>
    <row r="4738" spans="1:18" x14ac:dyDescent="0.3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 s="1">
        <v>43000000</v>
      </c>
      <c r="M4738" s="1">
        <v>93983911</v>
      </c>
      <c r="N4738" t="s">
        <v>61</v>
      </c>
      <c r="O4738">
        <v>104</v>
      </c>
      <c r="P4738">
        <f>VLOOKUP(D4738,CPI[],2,FALSE)</f>
        <v>195.3</v>
      </c>
      <c r="Q4738" s="5">
        <f>SUM(Movie[[#This Row],[gross]]*((VLOOKUP(2024,CPI[],2,FALSE))/Movie[[#This Row],[CPI numbers]]))</f>
        <v>150961356.27598566</v>
      </c>
      <c r="R4738" s="4">
        <f>IF(Movie[[#This Row],[budget]]=0,0,SUM((Movie[[#This Row],[gross]]-Movie[[#This Row],[budget]])/Movie[[#This Row],[budget]]))</f>
        <v>1.1856723488372094</v>
      </c>
    </row>
    <row r="4739" spans="1:18" x14ac:dyDescent="0.3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 s="1">
        <v>1500000</v>
      </c>
      <c r="M4739" s="1">
        <v>11098131</v>
      </c>
      <c r="N4739" t="s">
        <v>12330</v>
      </c>
      <c r="O4739">
        <v>81</v>
      </c>
      <c r="P4739">
        <f>VLOOKUP(D4739,CPI[],2,FALSE)</f>
        <v>195.3</v>
      </c>
      <c r="Q4739" s="5">
        <f>SUM(Movie[[#This Row],[gross]]*((VLOOKUP(2024,CPI[],2,FALSE))/Movie[[#This Row],[CPI numbers]]))</f>
        <v>17826337.402457755</v>
      </c>
      <c r="R4739" s="4">
        <f>IF(Movie[[#This Row],[budget]]=0,0,SUM((Movie[[#This Row],[gross]]-Movie[[#This Row],[budget]])/Movie[[#This Row],[budget]]))</f>
        <v>6.3987540000000003</v>
      </c>
    </row>
    <row r="4740" spans="1:18" x14ac:dyDescent="0.3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 s="1">
        <v>15000000</v>
      </c>
      <c r="M4740" s="1">
        <v>47074133</v>
      </c>
      <c r="N4740" t="s">
        <v>61</v>
      </c>
      <c r="O4740">
        <v>93</v>
      </c>
      <c r="P4740">
        <f>VLOOKUP(D4740,CPI[],2,FALSE)</f>
        <v>195.3</v>
      </c>
      <c r="Q4740" s="5">
        <f>SUM(Movie[[#This Row],[gross]]*((VLOOKUP(2024,CPI[],2,FALSE))/Movie[[#This Row],[CPI numbers]]))</f>
        <v>75612675.484383002</v>
      </c>
      <c r="R4740" s="4">
        <f>IF(Movie[[#This Row],[budget]]=0,0,SUM((Movie[[#This Row],[gross]]-Movie[[#This Row],[budget]])/Movie[[#This Row],[budget]]))</f>
        <v>2.1382755333333332</v>
      </c>
    </row>
    <row r="4741" spans="1:18" x14ac:dyDescent="0.3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 s="1">
        <v>40000000</v>
      </c>
      <c r="M4741" s="1">
        <v>21577624</v>
      </c>
      <c r="N4741" t="s">
        <v>11855</v>
      </c>
      <c r="O4741">
        <v>100</v>
      </c>
      <c r="P4741">
        <f>VLOOKUP(D4741,CPI[],2,FALSE)</f>
        <v>195.3</v>
      </c>
      <c r="Q4741" s="5">
        <f>SUM(Movie[[#This Row],[gross]]*((VLOOKUP(2024,CPI[],2,FALSE))/Movie[[#This Row],[CPI numbers]]))</f>
        <v>34658989.497183815</v>
      </c>
      <c r="R4741" s="4">
        <f>IF(Movie[[#This Row],[budget]]=0,0,SUM((Movie[[#This Row],[gross]]-Movie[[#This Row],[budget]])/Movie[[#This Row],[budget]]))</f>
        <v>-0.46055940000000001</v>
      </c>
    </row>
    <row r="4742" spans="1:18" x14ac:dyDescent="0.3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 s="1">
        <v>45000000</v>
      </c>
      <c r="M4742" s="1">
        <v>52164016</v>
      </c>
      <c r="N4742" t="s">
        <v>44</v>
      </c>
      <c r="O4742">
        <v>123</v>
      </c>
      <c r="P4742">
        <f>VLOOKUP(D4742,CPI[],2,FALSE)</f>
        <v>195.3</v>
      </c>
      <c r="Q4742" s="5">
        <f>SUM(Movie[[#This Row],[gross]]*((VLOOKUP(2024,CPI[],2,FALSE))/Movie[[#This Row],[CPI numbers]]))</f>
        <v>83788283.764464915</v>
      </c>
      <c r="R4742" s="4">
        <f>IF(Movie[[#This Row],[budget]]=0,0,SUM((Movie[[#This Row],[gross]]-Movie[[#This Row],[budget]])/Movie[[#This Row],[budget]]))</f>
        <v>0.15920035555555556</v>
      </c>
    </row>
    <row r="4743" spans="1:18" x14ac:dyDescent="0.3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 s="1">
        <v>150000000</v>
      </c>
      <c r="M4743" s="1">
        <v>314432837</v>
      </c>
      <c r="N4743" t="s">
        <v>1724</v>
      </c>
      <c r="O4743">
        <v>81</v>
      </c>
      <c r="P4743">
        <f>VLOOKUP(D4743,CPI[],2,FALSE)</f>
        <v>195.3</v>
      </c>
      <c r="Q4743" s="5">
        <f>SUM(Movie[[#This Row],[gross]]*((VLOOKUP(2024,CPI[],2,FALSE))/Movie[[#This Row],[CPI numbers]]))</f>
        <v>505056738.18177164</v>
      </c>
      <c r="R4743" s="4">
        <f>IF(Movie[[#This Row],[budget]]=0,0,SUM((Movie[[#This Row],[gross]]-Movie[[#This Row],[budget]])/Movie[[#This Row],[budget]]))</f>
        <v>1.0962189133333333</v>
      </c>
    </row>
    <row r="4744" spans="1:18" x14ac:dyDescent="0.3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 s="1">
        <v>43000000</v>
      </c>
      <c r="M4744" s="1">
        <v>155457327</v>
      </c>
      <c r="N4744" t="s">
        <v>2026</v>
      </c>
      <c r="O4744">
        <v>101</v>
      </c>
      <c r="P4744">
        <f>VLOOKUP(D4744,CPI[],2,FALSE)</f>
        <v>195.3</v>
      </c>
      <c r="Q4744" s="5">
        <f>SUM(Movie[[#This Row],[gross]]*((VLOOKUP(2024,CPI[],2,FALSE))/Movie[[#This Row],[CPI numbers]]))</f>
        <v>249702833.9984639</v>
      </c>
      <c r="R4744" s="4">
        <f>IF(Movie[[#This Row],[budget]]=0,0,SUM((Movie[[#This Row],[gross]]-Movie[[#This Row],[budget]])/Movie[[#This Row],[budget]]))</f>
        <v>2.6152866744186047</v>
      </c>
    </row>
    <row r="4745" spans="1:18" x14ac:dyDescent="0.3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 s="1">
        <v>50000000</v>
      </c>
      <c r="M4745" s="1">
        <v>22984628</v>
      </c>
      <c r="N4745" t="s">
        <v>2026</v>
      </c>
      <c r="O4745">
        <v>127</v>
      </c>
      <c r="P4745">
        <f>VLOOKUP(D4745,CPI[],2,FALSE)</f>
        <v>195.3</v>
      </c>
      <c r="Q4745" s="5">
        <f>SUM(Movie[[#This Row],[gross]]*((VLOOKUP(2024,CPI[],2,FALSE))/Movie[[#This Row],[CPI numbers]]))</f>
        <v>36918985.169482842</v>
      </c>
      <c r="R4745" s="4">
        <f>IF(Movie[[#This Row],[budget]]=0,0,SUM((Movie[[#This Row],[gross]]-Movie[[#This Row],[budget]])/Movie[[#This Row],[budget]]))</f>
        <v>-0.54030743999999997</v>
      </c>
    </row>
    <row r="4746" spans="1:18" x14ac:dyDescent="0.3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 s="1">
        <v>50000000</v>
      </c>
      <c r="M4746" s="1">
        <v>163995949</v>
      </c>
      <c r="N4746" t="s">
        <v>9686</v>
      </c>
      <c r="O4746">
        <v>110</v>
      </c>
      <c r="P4746">
        <f>VLOOKUP(D4746,CPI[],2,FALSE)</f>
        <v>195.3</v>
      </c>
      <c r="Q4746" s="5">
        <f>SUM(Movie[[#This Row],[gross]]*((VLOOKUP(2024,CPI[],2,FALSE))/Movie[[#This Row],[CPI numbers]]))</f>
        <v>263417968.26062468</v>
      </c>
      <c r="R4746" s="4">
        <f>IF(Movie[[#This Row],[budget]]=0,0,SUM((Movie[[#This Row],[gross]]-Movie[[#This Row],[budget]])/Movie[[#This Row],[budget]]))</f>
        <v>2.2799189800000002</v>
      </c>
    </row>
    <row r="4747" spans="1:18" x14ac:dyDescent="0.3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 s="1">
        <v>20361</v>
      </c>
      <c r="N4747" t="s">
        <v>11070</v>
      </c>
      <c r="O4747">
        <v>92</v>
      </c>
      <c r="P4747">
        <f>VLOOKUP(D4747,CPI[],2,FALSE)</f>
        <v>195.3</v>
      </c>
      <c r="Q4747" s="5">
        <f>SUM(Movie[[#This Row],[gross]]*((VLOOKUP(2024,CPI[],2,FALSE))/Movie[[#This Row],[CPI numbers]]))</f>
        <v>32704.791090629798</v>
      </c>
      <c r="R4747" s="4">
        <f>IF(Movie[[#This Row],[budget]]=0,0,SUM((Movie[[#This Row],[gross]]-Movie[[#This Row],[budget]])/Movie[[#This Row],[budget]]))</f>
        <v>0</v>
      </c>
    </row>
    <row r="4748" spans="1:18" x14ac:dyDescent="0.3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 s="1">
        <v>22000000</v>
      </c>
      <c r="M4748" s="1">
        <v>45109561</v>
      </c>
      <c r="N4748" t="s">
        <v>31</v>
      </c>
      <c r="O4748">
        <v>83</v>
      </c>
      <c r="P4748">
        <f>VLOOKUP(D4748,CPI[],2,FALSE)</f>
        <v>195.3</v>
      </c>
      <c r="Q4748" s="5">
        <f>SUM(Movie[[#This Row],[gross]]*((VLOOKUP(2024,CPI[],2,FALSE))/Movie[[#This Row],[CPI numbers]]))</f>
        <v>72457087.996415764</v>
      </c>
      <c r="R4748" s="4">
        <f>IF(Movie[[#This Row],[budget]]=0,0,SUM((Movie[[#This Row],[gross]]-Movie[[#This Row],[budget]])/Movie[[#This Row],[budget]]))</f>
        <v>1.0504345909090909</v>
      </c>
    </row>
    <row r="4749" spans="1:18" x14ac:dyDescent="0.3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 s="1">
        <v>2000000</v>
      </c>
      <c r="M4749" s="1">
        <v>5969708</v>
      </c>
      <c r="N4749" t="s">
        <v>14152</v>
      </c>
      <c r="O4749">
        <v>116</v>
      </c>
      <c r="P4749">
        <f>VLOOKUP(D4749,CPI[],2,FALSE)</f>
        <v>195.3</v>
      </c>
      <c r="Q4749" s="5">
        <f>SUM(Movie[[#This Row],[gross]]*((VLOOKUP(2024,CPI[],2,FALSE))/Movie[[#This Row],[CPI numbers]]))</f>
        <v>9588824.3707117252</v>
      </c>
      <c r="R4749" s="4">
        <f>IF(Movie[[#This Row],[budget]]=0,0,SUM((Movie[[#This Row],[gross]]-Movie[[#This Row],[budget]])/Movie[[#This Row],[budget]]))</f>
        <v>1.9848539999999999</v>
      </c>
    </row>
    <row r="4750" spans="1:18" x14ac:dyDescent="0.3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 s="1">
        <v>5500000</v>
      </c>
      <c r="M4750" s="1">
        <v>50652203</v>
      </c>
      <c r="N4750" t="s">
        <v>14256</v>
      </c>
      <c r="O4750">
        <v>116</v>
      </c>
      <c r="P4750">
        <f>VLOOKUP(D4750,CPI[],2,FALSE)</f>
        <v>195.3</v>
      </c>
      <c r="Q4750" s="5">
        <f>SUM(Movie[[#This Row],[gross]]*((VLOOKUP(2024,CPI[],2,FALSE))/Movie[[#This Row],[CPI numbers]]))</f>
        <v>81359938.971326157</v>
      </c>
      <c r="R4750" s="4">
        <f>IF(Movie[[#This Row],[budget]]=0,0,SUM((Movie[[#This Row],[gross]]-Movie[[#This Row],[budget]])/Movie[[#This Row],[budget]]))</f>
        <v>8.2094914545454554</v>
      </c>
    </row>
    <row r="4751" spans="1:18" x14ac:dyDescent="0.3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 s="1">
        <v>50000000</v>
      </c>
      <c r="M4751" s="1">
        <v>144146816</v>
      </c>
      <c r="N4751" t="s">
        <v>1724</v>
      </c>
      <c r="O4751">
        <v>101</v>
      </c>
      <c r="P4751">
        <f>VLOOKUP(D4751,CPI[],2,FALSE)</f>
        <v>195.3</v>
      </c>
      <c r="Q4751" s="5">
        <f>SUM(Movie[[#This Row],[gross]]*((VLOOKUP(2024,CPI[],2,FALSE))/Movie[[#This Row],[CPI numbers]]))</f>
        <v>231535361.90066564</v>
      </c>
      <c r="R4751" s="4">
        <f>IF(Movie[[#This Row],[budget]]=0,0,SUM((Movie[[#This Row],[gross]]-Movie[[#This Row],[budget]])/Movie[[#This Row],[budget]]))</f>
        <v>1.88293632</v>
      </c>
    </row>
    <row r="4752" spans="1:18" x14ac:dyDescent="0.3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 s="1">
        <v>30000000</v>
      </c>
      <c r="M4752" s="1">
        <v>194137091</v>
      </c>
      <c r="N4752" t="s">
        <v>11299</v>
      </c>
      <c r="O4752">
        <v>85</v>
      </c>
      <c r="P4752">
        <f>VLOOKUP(D4752,CPI[],2,FALSE)</f>
        <v>195.3</v>
      </c>
      <c r="Q4752" s="5">
        <f>SUM(Movie[[#This Row],[gross]]*((VLOOKUP(2024,CPI[],2,FALSE))/Movie[[#This Row],[CPI numbers]]))</f>
        <v>311832081.14029694</v>
      </c>
      <c r="R4752" s="4">
        <f>IF(Movie[[#This Row],[budget]]=0,0,SUM((Movie[[#This Row],[gross]]-Movie[[#This Row],[budget]])/Movie[[#This Row],[budget]]))</f>
        <v>5.471236366666667</v>
      </c>
    </row>
    <row r="4753" spans="1:18" x14ac:dyDescent="0.3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 s="1">
        <v>37691644</v>
      </c>
      <c r="N4753" t="s">
        <v>2092</v>
      </c>
      <c r="O4753">
        <v>112</v>
      </c>
      <c r="P4753">
        <f>VLOOKUP(D4753,CPI[],2,FALSE)</f>
        <v>195.3</v>
      </c>
      <c r="Q4753" s="5">
        <f>SUM(Movie[[#This Row],[gross]]*((VLOOKUP(2024,CPI[],2,FALSE))/Movie[[#This Row],[CPI numbers]]))</f>
        <v>60542082.554019451</v>
      </c>
      <c r="R4753" s="4">
        <f>IF(Movie[[#This Row],[budget]]=0,0,SUM((Movie[[#This Row],[gross]]-Movie[[#This Row],[budget]])/Movie[[#This Row],[budget]]))</f>
        <v>0</v>
      </c>
    </row>
    <row r="4754" spans="1:18" x14ac:dyDescent="0.3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 s="1">
        <v>29000000</v>
      </c>
      <c r="M4754" s="1">
        <v>21733230</v>
      </c>
      <c r="N4754" t="s">
        <v>13325</v>
      </c>
      <c r="O4754">
        <v>103</v>
      </c>
      <c r="P4754">
        <f>VLOOKUP(D4754,CPI[],2,FALSE)</f>
        <v>195.3</v>
      </c>
      <c r="Q4754" s="5">
        <f>SUM(Movie[[#This Row],[gross]]*((VLOOKUP(2024,CPI[],2,FALSE))/Movie[[#This Row],[CPI numbers]]))</f>
        <v>34908931.136712745</v>
      </c>
      <c r="R4754" s="4">
        <f>IF(Movie[[#This Row],[budget]]=0,0,SUM((Movie[[#This Row],[gross]]-Movie[[#This Row],[budget]])/Movie[[#This Row],[budget]]))</f>
        <v>-0.25057827586206899</v>
      </c>
    </row>
    <row r="4755" spans="1:18" x14ac:dyDescent="0.3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 s="1">
        <v>15000000</v>
      </c>
      <c r="M4755" s="1">
        <v>47096206</v>
      </c>
      <c r="N4755" t="s">
        <v>12457</v>
      </c>
      <c r="O4755">
        <v>90</v>
      </c>
      <c r="P4755">
        <f>VLOOKUP(D4755,CPI[],2,FALSE)</f>
        <v>195.3</v>
      </c>
      <c r="Q4755" s="5">
        <f>SUM(Movie[[#This Row],[gross]]*((VLOOKUP(2024,CPI[],2,FALSE))/Movie[[#This Row],[CPI numbers]]))</f>
        <v>75648130.169994876</v>
      </c>
      <c r="R4755" s="4">
        <f>IF(Movie[[#This Row],[budget]]=0,0,SUM((Movie[[#This Row],[gross]]-Movie[[#This Row],[budget]])/Movie[[#This Row],[budget]]))</f>
        <v>2.1397470666666667</v>
      </c>
    </row>
    <row r="4756" spans="1:18" x14ac:dyDescent="0.3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 s="1">
        <v>6500000</v>
      </c>
      <c r="M4756" s="1">
        <v>39323027</v>
      </c>
      <c r="N4756" t="s">
        <v>14271</v>
      </c>
      <c r="O4756">
        <v>92</v>
      </c>
      <c r="P4756">
        <f>VLOOKUP(D4756,CPI[],2,FALSE)</f>
        <v>195.3</v>
      </c>
      <c r="Q4756" s="5">
        <f>SUM(Movie[[#This Row],[gross]]*((VLOOKUP(2024,CPI[],2,FALSE))/Movie[[#This Row],[CPI numbers]]))</f>
        <v>63162486.277009726</v>
      </c>
      <c r="R4756" s="4">
        <f>IF(Movie[[#This Row],[budget]]=0,0,SUM((Movie[[#This Row],[gross]]-Movie[[#This Row],[budget]])/Movie[[#This Row],[budget]]))</f>
        <v>5.0496964615384616</v>
      </c>
    </row>
    <row r="4757" spans="1:18" x14ac:dyDescent="0.3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 s="1">
        <v>30000000</v>
      </c>
      <c r="M4757" s="1">
        <v>127369981</v>
      </c>
      <c r="N4757" t="s">
        <v>180</v>
      </c>
      <c r="O4757">
        <v>101</v>
      </c>
      <c r="P4757">
        <f>VLOOKUP(D4757,CPI[],2,FALSE)</f>
        <v>195.3</v>
      </c>
      <c r="Q4757" s="5">
        <f>SUM(Movie[[#This Row],[gross]]*((VLOOKUP(2024,CPI[],2,FALSE))/Movie[[#This Row],[CPI numbers]]))</f>
        <v>204587624.37122375</v>
      </c>
      <c r="R4757" s="4">
        <f>IF(Movie[[#This Row],[budget]]=0,0,SUM((Movie[[#This Row],[gross]]-Movie[[#This Row],[budget]])/Movie[[#This Row],[budget]]))</f>
        <v>3.2456660333333334</v>
      </c>
    </row>
    <row r="4758" spans="1:18" x14ac:dyDescent="0.3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 s="1">
        <v>38000000</v>
      </c>
      <c r="M4758" s="1">
        <v>29621722</v>
      </c>
      <c r="N4758" t="s">
        <v>8987</v>
      </c>
      <c r="O4758">
        <v>97</v>
      </c>
      <c r="P4758">
        <f>VLOOKUP(D4758,CPI[],2,FALSE)</f>
        <v>195.3</v>
      </c>
      <c r="Q4758" s="5">
        <f>SUM(Movie[[#This Row],[gross]]*((VLOOKUP(2024,CPI[],2,FALSE))/Movie[[#This Row],[CPI numbers]]))</f>
        <v>47579796.166922681</v>
      </c>
      <c r="R4758" s="4">
        <f>IF(Movie[[#This Row],[budget]]=0,0,SUM((Movie[[#This Row],[gross]]-Movie[[#This Row],[budget]])/Movie[[#This Row],[budget]]))</f>
        <v>-0.22048100000000001</v>
      </c>
    </row>
    <row r="4759" spans="1:18" x14ac:dyDescent="0.3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 s="1">
        <v>45000000</v>
      </c>
      <c r="M4759" s="1">
        <v>101393569</v>
      </c>
      <c r="N4759" t="s">
        <v>5109</v>
      </c>
      <c r="O4759">
        <v>115</v>
      </c>
      <c r="P4759">
        <f>VLOOKUP(D4759,CPI[],2,FALSE)</f>
        <v>195.3</v>
      </c>
      <c r="Q4759" s="5">
        <f>SUM(Movie[[#This Row],[gross]]*((VLOOKUP(2024,CPI[],2,FALSE))/Movie[[#This Row],[CPI numbers]]))</f>
        <v>162863095.72606245</v>
      </c>
      <c r="R4759" s="4">
        <f>IF(Movie[[#This Row],[budget]]=0,0,SUM((Movie[[#This Row],[gross]]-Movie[[#This Row],[budget]])/Movie[[#This Row],[budget]]))</f>
        <v>1.2531904222222223</v>
      </c>
    </row>
    <row r="4760" spans="1:18" x14ac:dyDescent="0.3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 s="1">
        <v>35000000</v>
      </c>
      <c r="M4760" s="1">
        <v>34252847</v>
      </c>
      <c r="N4760" t="s">
        <v>44</v>
      </c>
      <c r="O4760">
        <v>113</v>
      </c>
      <c r="P4760">
        <f>VLOOKUP(D4760,CPI[],2,FALSE)</f>
        <v>195.3</v>
      </c>
      <c r="Q4760" s="5">
        <f>SUM(Movie[[#This Row],[gross]]*((VLOOKUP(2024,CPI[],2,FALSE))/Movie[[#This Row],[CPI numbers]]))</f>
        <v>55018525.877624162</v>
      </c>
      <c r="R4760" s="4">
        <f>IF(Movie[[#This Row],[budget]]=0,0,SUM((Movie[[#This Row],[gross]]-Movie[[#This Row],[budget]])/Movie[[#This Row],[budget]]))</f>
        <v>-2.134722857142857E-2</v>
      </c>
    </row>
    <row r="4761" spans="1:18" x14ac:dyDescent="0.3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 s="1">
        <v>30000000</v>
      </c>
      <c r="M4761" s="1">
        <v>50605163</v>
      </c>
      <c r="N4761" t="s">
        <v>9109</v>
      </c>
      <c r="O4761">
        <v>104</v>
      </c>
      <c r="P4761">
        <f>VLOOKUP(D4761,CPI[],2,FALSE)</f>
        <v>195.3</v>
      </c>
      <c r="Q4761" s="5">
        <f>SUM(Movie[[#This Row],[gross]]*((VLOOKUP(2024,CPI[],2,FALSE))/Movie[[#This Row],[CPI numbers]]))</f>
        <v>81284381.121863797</v>
      </c>
      <c r="R4761" s="4">
        <f>IF(Movie[[#This Row],[budget]]=0,0,SUM((Movie[[#This Row],[gross]]-Movie[[#This Row],[budget]])/Movie[[#This Row],[budget]]))</f>
        <v>0.68683876666666666</v>
      </c>
    </row>
    <row r="4762" spans="1:18" x14ac:dyDescent="0.3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 s="1">
        <v>9950133</v>
      </c>
      <c r="N4762" t="s">
        <v>3744</v>
      </c>
      <c r="O4762">
        <v>107</v>
      </c>
      <c r="P4762">
        <f>VLOOKUP(D4762,CPI[],2,FALSE)</f>
        <v>195.3</v>
      </c>
      <c r="Q4762" s="5">
        <f>SUM(Movie[[#This Row],[gross]]*((VLOOKUP(2024,CPI[],2,FALSE))/Movie[[#This Row],[CPI numbers]]))</f>
        <v>15982369.288786482</v>
      </c>
      <c r="R4762" s="4">
        <f>IF(Movie[[#This Row],[budget]]=0,0,SUM((Movie[[#This Row],[gross]]-Movie[[#This Row],[budget]])/Movie[[#This Row],[budget]]))</f>
        <v>0</v>
      </c>
    </row>
    <row r="4763" spans="1:18" x14ac:dyDescent="0.3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 s="1">
        <v>113000000</v>
      </c>
      <c r="M4763" s="1">
        <v>71022693</v>
      </c>
      <c r="N4763" t="s">
        <v>31</v>
      </c>
      <c r="O4763">
        <v>101</v>
      </c>
      <c r="P4763">
        <f>VLOOKUP(D4763,CPI[],2,FALSE)</f>
        <v>195.3</v>
      </c>
      <c r="Q4763" s="5">
        <f>SUM(Movie[[#This Row],[gross]]*((VLOOKUP(2024,CPI[],2,FALSE))/Movie[[#This Row],[CPI numbers]]))</f>
        <v>114079973.34408602</v>
      </c>
      <c r="R4763" s="4">
        <f>IF(Movie[[#This Row],[budget]]=0,0,SUM((Movie[[#This Row],[gross]]-Movie[[#This Row],[budget]])/Movie[[#This Row],[budget]]))</f>
        <v>-0.37148059292035396</v>
      </c>
    </row>
    <row r="4764" spans="1:18" x14ac:dyDescent="0.3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 s="1">
        <v>50000000</v>
      </c>
      <c r="M4764" s="1">
        <v>93974620</v>
      </c>
      <c r="N4764" t="s">
        <v>23</v>
      </c>
      <c r="O4764">
        <v>128</v>
      </c>
      <c r="P4764">
        <f>VLOOKUP(D4764,CPI[],2,FALSE)</f>
        <v>195.3</v>
      </c>
      <c r="Q4764" s="5">
        <f>SUM(Movie[[#This Row],[gross]]*((VLOOKUP(2024,CPI[],2,FALSE))/Movie[[#This Row],[CPI numbers]]))</f>
        <v>150946432.63696876</v>
      </c>
      <c r="R4764" s="4">
        <f>IF(Movie[[#This Row],[budget]]=0,0,SUM((Movie[[#This Row],[gross]]-Movie[[#This Row],[budget]])/Movie[[#This Row],[budget]]))</f>
        <v>0.87949239999999995</v>
      </c>
    </row>
    <row r="4765" spans="1:18" x14ac:dyDescent="0.3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 s="1">
        <v>35000000</v>
      </c>
      <c r="M4765" s="1">
        <v>25211175</v>
      </c>
      <c r="N4765" t="s">
        <v>23</v>
      </c>
      <c r="O4765">
        <v>126</v>
      </c>
      <c r="P4765">
        <f>VLOOKUP(D4765,CPI[],2,FALSE)</f>
        <v>195.3</v>
      </c>
      <c r="Q4765" s="5">
        <f>SUM(Movie[[#This Row],[gross]]*((VLOOKUP(2024,CPI[],2,FALSE))/Movie[[#This Row],[CPI numbers]]))</f>
        <v>40495369.162826419</v>
      </c>
      <c r="R4765" s="4">
        <f>IF(Movie[[#This Row],[budget]]=0,0,SUM((Movie[[#This Row],[gross]]-Movie[[#This Row],[budget]])/Movie[[#This Row],[budget]]))</f>
        <v>-0.27968071428571428</v>
      </c>
    </row>
    <row r="4766" spans="1:18" x14ac:dyDescent="0.3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 s="1">
        <v>22000000</v>
      </c>
      <c r="M4766" s="1">
        <v>57479076</v>
      </c>
      <c r="N4766" t="s">
        <v>14286</v>
      </c>
      <c r="O4766">
        <v>108</v>
      </c>
      <c r="P4766">
        <f>VLOOKUP(D4766,CPI[],2,FALSE)</f>
        <v>195.3</v>
      </c>
      <c r="Q4766" s="5">
        <f>SUM(Movie[[#This Row],[gross]]*((VLOOKUP(2024,CPI[],2,FALSE))/Movie[[#This Row],[CPI numbers]]))</f>
        <v>92325581.880184323</v>
      </c>
      <c r="R4766" s="4">
        <f>IF(Movie[[#This Row],[budget]]=0,0,SUM((Movie[[#This Row],[gross]]-Movie[[#This Row],[budget]])/Movie[[#This Row],[budget]]))</f>
        <v>1.6126852727272727</v>
      </c>
    </row>
    <row r="4767" spans="1:18" x14ac:dyDescent="0.3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 s="1">
        <v>2935242</v>
      </c>
      <c r="N4767" t="s">
        <v>80</v>
      </c>
      <c r="O4767">
        <v>105</v>
      </c>
      <c r="P4767">
        <f>VLOOKUP(D4767,CPI[],2,FALSE)</f>
        <v>195.3</v>
      </c>
      <c r="Q4767" s="5">
        <f>SUM(Movie[[#This Row],[gross]]*((VLOOKUP(2024,CPI[],2,FALSE))/Movie[[#This Row],[CPI numbers]]))</f>
        <v>4714723.0691244239</v>
      </c>
      <c r="R4767" s="4">
        <f>IF(Movie[[#This Row],[budget]]=0,0,SUM((Movie[[#This Row],[gross]]-Movie[[#This Row],[budget]])/Movie[[#This Row],[budget]]))</f>
        <v>0</v>
      </c>
    </row>
    <row r="4768" spans="1:18" x14ac:dyDescent="0.3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 s="1">
        <v>10000000</v>
      </c>
      <c r="M4768" s="1">
        <v>19770475</v>
      </c>
      <c r="N4768" t="s">
        <v>61</v>
      </c>
      <c r="O4768">
        <v>100</v>
      </c>
      <c r="P4768">
        <f>VLOOKUP(D4768,CPI[],2,FALSE)</f>
        <v>195.3</v>
      </c>
      <c r="Q4768" s="5">
        <f>SUM(Movie[[#This Row],[gross]]*((VLOOKUP(2024,CPI[],2,FALSE))/Movie[[#This Row],[CPI numbers]]))</f>
        <v>31756262.199180745</v>
      </c>
      <c r="R4768" s="4">
        <f>IF(Movie[[#This Row],[budget]]=0,0,SUM((Movie[[#This Row],[gross]]-Movie[[#This Row],[budget]])/Movie[[#This Row],[budget]]))</f>
        <v>0.97704749999999996</v>
      </c>
    </row>
    <row r="4769" spans="1:18" x14ac:dyDescent="0.3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 s="1">
        <v>45000000</v>
      </c>
      <c r="M4769" s="1">
        <v>50871113</v>
      </c>
      <c r="N4769" t="s">
        <v>13654</v>
      </c>
      <c r="O4769">
        <v>103</v>
      </c>
      <c r="P4769">
        <f>VLOOKUP(D4769,CPI[],2,FALSE)</f>
        <v>195.3</v>
      </c>
      <c r="Q4769" s="5">
        <f>SUM(Movie[[#This Row],[gross]]*((VLOOKUP(2024,CPI[],2,FALSE))/Movie[[#This Row],[CPI numbers]]))</f>
        <v>81711562.458269328</v>
      </c>
      <c r="R4769" s="4">
        <f>IF(Movie[[#This Row],[budget]]=0,0,SUM((Movie[[#This Row],[gross]]-Movie[[#This Row],[budget]])/Movie[[#This Row],[budget]]))</f>
        <v>0.13046917777777778</v>
      </c>
    </row>
    <row r="4770" spans="1:18" x14ac:dyDescent="0.3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 s="1">
        <v>52000000</v>
      </c>
      <c r="M4770" s="1">
        <v>77663556</v>
      </c>
      <c r="N4770" t="s">
        <v>3744</v>
      </c>
      <c r="O4770">
        <v>113</v>
      </c>
      <c r="P4770">
        <f>VLOOKUP(D4770,CPI[],2,FALSE)</f>
        <v>195.3</v>
      </c>
      <c r="Q4770" s="5">
        <f>SUM(Movie[[#This Row],[gross]]*((VLOOKUP(2024,CPI[],2,FALSE))/Movie[[#This Row],[CPI numbers]]))</f>
        <v>124746838.28571428</v>
      </c>
      <c r="R4770" s="4">
        <f>IF(Movie[[#This Row],[budget]]=0,0,SUM((Movie[[#This Row],[gross]]-Movie[[#This Row],[budget]])/Movie[[#This Row],[budget]]))</f>
        <v>0.49352992307692306</v>
      </c>
    </row>
    <row r="4771" spans="1:18" x14ac:dyDescent="0.3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 s="1">
        <v>26000000</v>
      </c>
      <c r="M4771" s="1">
        <v>15431177</v>
      </c>
      <c r="N4771" t="s">
        <v>14297</v>
      </c>
      <c r="O4771">
        <v>120</v>
      </c>
      <c r="P4771">
        <f>VLOOKUP(D4771,CPI[],2,FALSE)</f>
        <v>195.3</v>
      </c>
      <c r="Q4771" s="5">
        <f>SUM(Movie[[#This Row],[gross]]*((VLOOKUP(2024,CPI[],2,FALSE))/Movie[[#This Row],[CPI numbers]]))</f>
        <v>24786278.673323091</v>
      </c>
      <c r="R4771" s="4">
        <f>IF(Movie[[#This Row],[budget]]=0,0,SUM((Movie[[#This Row],[gross]]-Movie[[#This Row],[budget]])/Movie[[#This Row],[budget]]))</f>
        <v>-0.40649319230769232</v>
      </c>
    </row>
    <row r="4772" spans="1:18" x14ac:dyDescent="0.3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 s="1">
        <v>16197824</v>
      </c>
      <c r="N4772" t="s">
        <v>978</v>
      </c>
      <c r="O4772">
        <v>117</v>
      </c>
      <c r="P4772">
        <f>VLOOKUP(D4772,CPI[],2,FALSE)</f>
        <v>195.3</v>
      </c>
      <c r="Q4772" s="5">
        <f>SUM(Movie[[#This Row],[gross]]*((VLOOKUP(2024,CPI[],2,FALSE))/Movie[[#This Row],[CPI numbers]]))</f>
        <v>26017702.963645671</v>
      </c>
      <c r="R4772" s="4">
        <f>IF(Movie[[#This Row],[budget]]=0,0,SUM((Movie[[#This Row],[gross]]-Movie[[#This Row],[budget]])/Movie[[#This Row],[budget]]))</f>
        <v>0</v>
      </c>
    </row>
    <row r="4773" spans="1:18" x14ac:dyDescent="0.3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 s="1">
        <v>40000000</v>
      </c>
      <c r="M4773" s="1">
        <v>46563961</v>
      </c>
      <c r="N4773" t="s">
        <v>14303</v>
      </c>
      <c r="O4773">
        <v>117</v>
      </c>
      <c r="P4773">
        <f>VLOOKUP(D4773,CPI[],2,FALSE)</f>
        <v>195.3</v>
      </c>
      <c r="Q4773" s="5">
        <f>SUM(Movie[[#This Row],[gross]]*((VLOOKUP(2024,CPI[],2,FALSE))/Movie[[#This Row],[CPI numbers]]))</f>
        <v>74793213.342037886</v>
      </c>
      <c r="R4773" s="4">
        <f>IF(Movie[[#This Row],[budget]]=0,0,SUM((Movie[[#This Row],[gross]]-Movie[[#This Row],[budget]])/Movie[[#This Row],[budget]]))</f>
        <v>0.16409902500000001</v>
      </c>
    </row>
    <row r="4774" spans="1:18" x14ac:dyDescent="0.3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 s="1">
        <v>85000000</v>
      </c>
      <c r="M4774" s="1">
        <v>131426169</v>
      </c>
      <c r="N4774" t="s">
        <v>31</v>
      </c>
      <c r="O4774">
        <v>102</v>
      </c>
      <c r="P4774">
        <f>VLOOKUP(D4774,CPI[],2,FALSE)</f>
        <v>195.3</v>
      </c>
      <c r="Q4774" s="5">
        <f>SUM(Movie[[#This Row],[gross]]*((VLOOKUP(2024,CPI[],2,FALSE))/Movie[[#This Row],[CPI numbers]]))</f>
        <v>211102863.36559138</v>
      </c>
      <c r="R4774" s="4">
        <f>IF(Movie[[#This Row],[budget]]=0,0,SUM((Movie[[#This Row],[gross]]-Movie[[#This Row],[budget]])/Movie[[#This Row],[budget]]))</f>
        <v>0.54619022352941171</v>
      </c>
    </row>
    <row r="4775" spans="1:18" x14ac:dyDescent="0.3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 s="1">
        <v>30000000</v>
      </c>
      <c r="M4775" s="1">
        <v>110013167</v>
      </c>
      <c r="N4775" t="s">
        <v>13868</v>
      </c>
      <c r="O4775">
        <v>80</v>
      </c>
      <c r="P4775">
        <f>VLOOKUP(D4775,CPI[],2,FALSE)</f>
        <v>195.3</v>
      </c>
      <c r="Q4775" s="5">
        <f>SUM(Movie[[#This Row],[gross]]*((VLOOKUP(2024,CPI[],2,FALSE))/Movie[[#This Row],[CPI numbers]]))</f>
        <v>176708297.42908347</v>
      </c>
      <c r="R4775" s="4">
        <f>IF(Movie[[#This Row],[budget]]=0,0,SUM((Movie[[#This Row],[gross]]-Movie[[#This Row],[budget]])/Movie[[#This Row],[budget]]))</f>
        <v>2.6671055666666668</v>
      </c>
    </row>
    <row r="4776" spans="1:18" x14ac:dyDescent="0.3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 s="1">
        <v>2421577</v>
      </c>
      <c r="N4776" t="s">
        <v>13288</v>
      </c>
      <c r="O4776">
        <v>94</v>
      </c>
      <c r="P4776">
        <f>VLOOKUP(D4776,CPI[],2,FALSE)</f>
        <v>195.3</v>
      </c>
      <c r="Q4776" s="5">
        <f>SUM(Movie[[#This Row],[gross]]*((VLOOKUP(2024,CPI[],2,FALSE))/Movie[[#This Row],[CPI numbers]]))</f>
        <v>3889650.306707629</v>
      </c>
      <c r="R4776" s="4">
        <f>IF(Movie[[#This Row],[budget]]=0,0,SUM((Movie[[#This Row],[gross]]-Movie[[#This Row],[budget]])/Movie[[#This Row],[budget]]))</f>
        <v>0</v>
      </c>
    </row>
    <row r="4777" spans="1:18" x14ac:dyDescent="0.3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 s="1">
        <v>25000000</v>
      </c>
      <c r="M4777" s="1">
        <v>3650275</v>
      </c>
      <c r="N4777" t="s">
        <v>13142</v>
      </c>
      <c r="O4777">
        <v>95</v>
      </c>
      <c r="P4777">
        <f>VLOOKUP(D4777,CPI[],2,FALSE)</f>
        <v>195.3</v>
      </c>
      <c r="Q4777" s="5">
        <f>SUM(Movie[[#This Row],[gross]]*((VLOOKUP(2024,CPI[],2,FALSE))/Movie[[#This Row],[CPI numbers]]))</f>
        <v>5863242.5371223753</v>
      </c>
      <c r="R4777" s="4">
        <f>IF(Movie[[#This Row],[budget]]=0,0,SUM((Movie[[#This Row],[gross]]-Movie[[#This Row],[budget]])/Movie[[#This Row],[budget]]))</f>
        <v>-0.853989</v>
      </c>
    </row>
    <row r="4778" spans="1:18" x14ac:dyDescent="0.3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 s="1">
        <v>15000000</v>
      </c>
      <c r="M4778" s="1">
        <v>12045362</v>
      </c>
      <c r="N4778" t="s">
        <v>12251</v>
      </c>
      <c r="O4778">
        <v>121</v>
      </c>
      <c r="P4778">
        <f>VLOOKUP(D4778,CPI[],2,FALSE)</f>
        <v>195.3</v>
      </c>
      <c r="Q4778" s="5">
        <f>SUM(Movie[[#This Row],[gross]]*((VLOOKUP(2024,CPI[],2,FALSE))/Movie[[#This Row],[CPI numbers]]))</f>
        <v>19347824.16487455</v>
      </c>
      <c r="R4778" s="4">
        <f>IF(Movie[[#This Row],[budget]]=0,0,SUM((Movie[[#This Row],[gross]]-Movie[[#This Row],[budget]])/Movie[[#This Row],[budget]]))</f>
        <v>-0.19697586666666667</v>
      </c>
    </row>
    <row r="4779" spans="1:18" x14ac:dyDescent="0.3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 s="1">
        <v>3200000</v>
      </c>
      <c r="M4779" s="1">
        <v>719135</v>
      </c>
      <c r="N4779" t="s">
        <v>8987</v>
      </c>
      <c r="O4779">
        <v>95</v>
      </c>
      <c r="P4779">
        <f>VLOOKUP(D4779,CPI[],2,FALSE)</f>
        <v>195.3</v>
      </c>
      <c r="Q4779" s="5">
        <f>SUM(Movie[[#This Row],[gross]]*((VLOOKUP(2024,CPI[],2,FALSE))/Movie[[#This Row],[CPI numbers]]))</f>
        <v>1155108.2923707117</v>
      </c>
      <c r="R4779" s="4">
        <f>IF(Movie[[#This Row],[budget]]=0,0,SUM((Movie[[#This Row],[gross]]-Movie[[#This Row],[budget]])/Movie[[#This Row],[budget]]))</f>
        <v>-0.7752703125</v>
      </c>
    </row>
    <row r="4780" spans="1:18" x14ac:dyDescent="0.3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 s="1">
        <v>10000000</v>
      </c>
      <c r="M4780" s="1">
        <v>27610873</v>
      </c>
      <c r="N4780" t="s">
        <v>14324</v>
      </c>
      <c r="O4780">
        <v>118</v>
      </c>
      <c r="P4780">
        <f>VLOOKUP(D4780,CPI[],2,FALSE)</f>
        <v>195.3</v>
      </c>
      <c r="Q4780" s="5">
        <f>SUM(Movie[[#This Row],[gross]]*((VLOOKUP(2024,CPI[],2,FALSE))/Movie[[#This Row],[CPI numbers]]))</f>
        <v>44349876.395801328</v>
      </c>
      <c r="R4780" s="4">
        <f>IF(Movie[[#This Row],[budget]]=0,0,SUM((Movie[[#This Row],[gross]]-Movie[[#This Row],[budget]])/Movie[[#This Row],[budget]]))</f>
        <v>1.7610873</v>
      </c>
    </row>
    <row r="4781" spans="1:18" x14ac:dyDescent="0.3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 s="1">
        <v>1778006</v>
      </c>
      <c r="N4781" t="s">
        <v>12886</v>
      </c>
      <c r="O4781">
        <v>91</v>
      </c>
      <c r="P4781">
        <f>VLOOKUP(D4781,CPI[],2,FALSE)</f>
        <v>195.3</v>
      </c>
      <c r="Q4781" s="5">
        <f>SUM(Movie[[#This Row],[gross]]*((VLOOKUP(2024,CPI[],2,FALSE))/Movie[[#This Row],[CPI numbers]]))</f>
        <v>2855916.4475166411</v>
      </c>
      <c r="R4781" s="4">
        <f>IF(Movie[[#This Row],[budget]]=0,0,SUM((Movie[[#This Row],[gross]]-Movie[[#This Row],[budget]])/Movie[[#This Row],[budget]]))</f>
        <v>0</v>
      </c>
    </row>
    <row r="4782" spans="1:18" x14ac:dyDescent="0.3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 s="1">
        <v>30000000</v>
      </c>
      <c r="M4782" s="1">
        <v>1123136</v>
      </c>
      <c r="N4782" t="s">
        <v>10354</v>
      </c>
      <c r="O4782">
        <v>97</v>
      </c>
      <c r="P4782">
        <f>VLOOKUP(D4782,CPI[],2,FALSE)</f>
        <v>195.3</v>
      </c>
      <c r="Q4782" s="5">
        <f>SUM(Movie[[#This Row],[gross]]*((VLOOKUP(2024,CPI[],2,FALSE))/Movie[[#This Row],[CPI numbers]]))</f>
        <v>1804033.6057347669</v>
      </c>
      <c r="R4782" s="4">
        <f>IF(Movie[[#This Row],[budget]]=0,0,SUM((Movie[[#This Row],[gross]]-Movie[[#This Row],[budget]])/Movie[[#This Row],[budget]]))</f>
        <v>-0.96256213333333329</v>
      </c>
    </row>
    <row r="4783" spans="1:18" x14ac:dyDescent="0.3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 s="1">
        <v>7000000</v>
      </c>
      <c r="M4783" s="1">
        <v>54641191</v>
      </c>
      <c r="N4783" t="s">
        <v>13610</v>
      </c>
      <c r="O4783">
        <v>93</v>
      </c>
      <c r="P4783">
        <f>VLOOKUP(D4783,CPI[],2,FALSE)</f>
        <v>195.3</v>
      </c>
      <c r="Q4783" s="5">
        <f>SUM(Movie[[#This Row],[gross]]*((VLOOKUP(2024,CPI[],2,FALSE))/Movie[[#This Row],[CPI numbers]]))</f>
        <v>87767238.180747569</v>
      </c>
      <c r="R4783" s="4">
        <f>IF(Movie[[#This Row],[budget]]=0,0,SUM((Movie[[#This Row],[gross]]-Movie[[#This Row],[budget]])/Movie[[#This Row],[budget]]))</f>
        <v>6.8058844285714288</v>
      </c>
    </row>
    <row r="4784" spans="1:18" x14ac:dyDescent="0.3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 s="1">
        <v>27645491</v>
      </c>
      <c r="N4784" t="s">
        <v>1724</v>
      </c>
      <c r="O4784">
        <v>98</v>
      </c>
      <c r="P4784">
        <f>VLOOKUP(D4784,CPI[],2,FALSE)</f>
        <v>195.3</v>
      </c>
      <c r="Q4784" s="5">
        <f>SUM(Movie[[#This Row],[gross]]*((VLOOKUP(2024,CPI[],2,FALSE))/Movie[[#This Row],[CPI numbers]]))</f>
        <v>44405481.447516635</v>
      </c>
      <c r="R4784" s="4">
        <f>IF(Movie[[#This Row],[budget]]=0,0,SUM((Movie[[#This Row],[gross]]-Movie[[#This Row],[budget]])/Movie[[#This Row],[budget]]))</f>
        <v>0</v>
      </c>
    </row>
    <row r="4785" spans="1:18" x14ac:dyDescent="0.3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 s="1">
        <v>30000000</v>
      </c>
      <c r="M4785" s="1">
        <v>42886719</v>
      </c>
      <c r="N4785" t="s">
        <v>2092</v>
      </c>
      <c r="O4785">
        <v>107</v>
      </c>
      <c r="P4785">
        <f>VLOOKUP(D4785,CPI[],2,FALSE)</f>
        <v>195.3</v>
      </c>
      <c r="Q4785" s="5">
        <f>SUM(Movie[[#This Row],[gross]]*((VLOOKUP(2024,CPI[],2,FALSE))/Movie[[#This Row],[CPI numbers]]))</f>
        <v>68886655.147465438</v>
      </c>
      <c r="R4785" s="4">
        <f>IF(Movie[[#This Row],[budget]]=0,0,SUM((Movie[[#This Row],[gross]]-Movie[[#This Row],[budget]])/Movie[[#This Row],[budget]]))</f>
        <v>0.42955729999999998</v>
      </c>
    </row>
    <row r="4786" spans="1:18" x14ac:dyDescent="0.3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 s="1">
        <v>1000000</v>
      </c>
      <c r="M4786" s="1">
        <v>32586408</v>
      </c>
      <c r="N4786" t="s">
        <v>13654</v>
      </c>
      <c r="O4786">
        <v>90</v>
      </c>
      <c r="P4786">
        <f>VLOOKUP(D4786,CPI[],2,FALSE)</f>
        <v>195.3</v>
      </c>
      <c r="Q4786" s="5">
        <f>SUM(Movie[[#This Row],[gross]]*((VLOOKUP(2024,CPI[],2,FALSE))/Movie[[#This Row],[CPI numbers]]))</f>
        <v>52341813.566820271</v>
      </c>
      <c r="R4786" s="4">
        <f>IF(Movie[[#This Row],[budget]]=0,0,SUM((Movie[[#This Row],[gross]]-Movie[[#This Row],[budget]])/Movie[[#This Row],[budget]]))</f>
        <v>31.586407999999999</v>
      </c>
    </row>
    <row r="4787" spans="1:18" x14ac:dyDescent="0.3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 s="1">
        <v>20000000</v>
      </c>
      <c r="M4787" s="1">
        <v>5048693</v>
      </c>
      <c r="N4787" t="s">
        <v>13884</v>
      </c>
      <c r="O4787">
        <v>104</v>
      </c>
      <c r="P4787">
        <f>VLOOKUP(D4787,CPI[],2,FALSE)</f>
        <v>195.3</v>
      </c>
      <c r="Q4787" s="5">
        <f>SUM(Movie[[#This Row],[gross]]*((VLOOKUP(2024,CPI[],2,FALSE))/Movie[[#This Row],[CPI numbers]]))</f>
        <v>8109446.9743983615</v>
      </c>
      <c r="R4787" s="4">
        <f>IF(Movie[[#This Row],[budget]]=0,0,SUM((Movie[[#This Row],[gross]]-Movie[[#This Row],[budget]])/Movie[[#This Row],[budget]]))</f>
        <v>-0.74756535000000002</v>
      </c>
    </row>
    <row r="4788" spans="1:18" x14ac:dyDescent="0.3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 s="1">
        <v>25000000</v>
      </c>
      <c r="M4788" s="1">
        <v>18299138</v>
      </c>
      <c r="N4788" t="s">
        <v>14344</v>
      </c>
      <c r="O4788">
        <v>127</v>
      </c>
      <c r="P4788">
        <f>VLOOKUP(D4788,CPI[],2,FALSE)</f>
        <v>195.3</v>
      </c>
      <c r="Q4788" s="5">
        <f>SUM(Movie[[#This Row],[gross]]*((VLOOKUP(2024,CPI[],2,FALSE))/Movie[[#This Row],[CPI numbers]]))</f>
        <v>29392931.851510495</v>
      </c>
      <c r="R4788" s="4">
        <f>IF(Movie[[#This Row],[budget]]=0,0,SUM((Movie[[#This Row],[gross]]-Movie[[#This Row],[budget]])/Movie[[#This Row],[budget]]))</f>
        <v>-0.26803448000000002</v>
      </c>
    </row>
    <row r="4789" spans="1:18" x14ac:dyDescent="0.3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 s="1">
        <v>135000000</v>
      </c>
      <c r="M4789" s="1">
        <v>79268322</v>
      </c>
      <c r="N4789" t="s">
        <v>31</v>
      </c>
      <c r="O4789">
        <v>121</v>
      </c>
      <c r="P4789">
        <f>VLOOKUP(D4789,CPI[],2,FALSE)</f>
        <v>195.3</v>
      </c>
      <c r="Q4789" s="5">
        <f>SUM(Movie[[#This Row],[gross]]*((VLOOKUP(2024,CPI[],2,FALSE))/Movie[[#This Row],[CPI numbers]]))</f>
        <v>127324488.5376344</v>
      </c>
      <c r="R4789" s="4">
        <f>IF(Movie[[#This Row],[budget]]=0,0,SUM((Movie[[#This Row],[gross]]-Movie[[#This Row],[budget]])/Movie[[#This Row],[budget]]))</f>
        <v>-0.41282724444444446</v>
      </c>
    </row>
    <row r="4790" spans="1:18" x14ac:dyDescent="0.3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 s="1">
        <v>2800000</v>
      </c>
      <c r="M4790" s="1">
        <v>23563727</v>
      </c>
      <c r="N4790" t="s">
        <v>14350</v>
      </c>
      <c r="O4790">
        <v>116</v>
      </c>
      <c r="P4790">
        <f>VLOOKUP(D4790,CPI[],2,FALSE)</f>
        <v>195.3</v>
      </c>
      <c r="Q4790" s="5">
        <f>SUM(Movie[[#This Row],[gross]]*((VLOOKUP(2024,CPI[],2,FALSE))/Movie[[#This Row],[CPI numbers]]))</f>
        <v>37849161.084997438</v>
      </c>
      <c r="R4790" s="4">
        <f>IF(Movie[[#This Row],[budget]]=0,0,SUM((Movie[[#This Row],[gross]]-Movie[[#This Row],[budget]])/Movie[[#This Row],[budget]]))</f>
        <v>7.4156167857142856</v>
      </c>
    </row>
    <row r="4791" spans="1:18" x14ac:dyDescent="0.3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 s="1">
        <v>12500000</v>
      </c>
      <c r="M4791" s="1">
        <v>17356268</v>
      </c>
      <c r="N4791" t="s">
        <v>14353</v>
      </c>
      <c r="O4791">
        <v>96</v>
      </c>
      <c r="P4791">
        <f>VLOOKUP(D4791,CPI[],2,FALSE)</f>
        <v>195.3</v>
      </c>
      <c r="Q4791" s="5">
        <f>SUM(Movie[[#This Row],[gross]]*((VLOOKUP(2024,CPI[],2,FALSE))/Movie[[#This Row],[CPI numbers]]))</f>
        <v>27878449.931387607</v>
      </c>
      <c r="R4791" s="4">
        <f>IF(Movie[[#This Row],[budget]]=0,0,SUM((Movie[[#This Row],[gross]]-Movie[[#This Row],[budget]])/Movie[[#This Row],[budget]]))</f>
        <v>0.38850143999999998</v>
      </c>
    </row>
    <row r="4792" spans="1:18" x14ac:dyDescent="0.3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 s="1">
        <v>83697473</v>
      </c>
      <c r="N4792" t="s">
        <v>9109</v>
      </c>
      <c r="O4792">
        <v>130</v>
      </c>
      <c r="P4792">
        <f>VLOOKUP(D4792,CPI[],2,FALSE)</f>
        <v>195.3</v>
      </c>
      <c r="Q4792" s="5">
        <f>SUM(Movie[[#This Row],[gross]]*((VLOOKUP(2024,CPI[],2,FALSE))/Movie[[#This Row],[CPI numbers]]))</f>
        <v>134438798.15719405</v>
      </c>
      <c r="R4792" s="4">
        <f>IF(Movie[[#This Row],[budget]]=0,0,SUM((Movie[[#This Row],[gross]]-Movie[[#This Row],[budget]])/Movie[[#This Row],[budget]]))</f>
        <v>0</v>
      </c>
    </row>
    <row r="4793" spans="1:18" x14ac:dyDescent="0.3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 s="1">
        <v>18000000</v>
      </c>
      <c r="M4793" s="1">
        <v>46201432</v>
      </c>
      <c r="N4793" t="s">
        <v>11855</v>
      </c>
      <c r="O4793">
        <v>100</v>
      </c>
      <c r="P4793">
        <f>VLOOKUP(D4793,CPI[],2,FALSE)</f>
        <v>195.3</v>
      </c>
      <c r="Q4793" s="5">
        <f>SUM(Movie[[#This Row],[gross]]*((VLOOKUP(2024,CPI[],2,FALSE))/Movie[[#This Row],[CPI numbers]]))</f>
        <v>74210902.295954943</v>
      </c>
      <c r="R4793" s="4">
        <f>IF(Movie[[#This Row],[budget]]=0,0,SUM((Movie[[#This Row],[gross]]-Movie[[#This Row],[budget]])/Movie[[#This Row],[budget]]))</f>
        <v>1.5667462222222222</v>
      </c>
    </row>
    <row r="4794" spans="1:18" x14ac:dyDescent="0.3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 s="1">
        <v>14000000</v>
      </c>
      <c r="M4794" s="1">
        <v>33589427</v>
      </c>
      <c r="N4794" t="s">
        <v>180</v>
      </c>
      <c r="O4794">
        <v>106</v>
      </c>
      <c r="P4794">
        <f>VLOOKUP(D4794,CPI[],2,FALSE)</f>
        <v>195.3</v>
      </c>
      <c r="Q4794" s="5">
        <f>SUM(Movie[[#This Row],[gross]]*((VLOOKUP(2024,CPI[],2,FALSE))/Movie[[#This Row],[CPI numbers]]))</f>
        <v>53952909.625704043</v>
      </c>
      <c r="R4794" s="4">
        <f>IF(Movie[[#This Row],[budget]]=0,0,SUM((Movie[[#This Row],[gross]]-Movie[[#This Row],[budget]])/Movie[[#This Row],[budget]]))</f>
        <v>1.3992447857142858</v>
      </c>
    </row>
    <row r="4795" spans="1:18" x14ac:dyDescent="0.3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 s="1">
        <v>25000000</v>
      </c>
      <c r="M4795" s="1">
        <v>3487678</v>
      </c>
      <c r="N4795" t="s">
        <v>14362</v>
      </c>
      <c r="O4795">
        <v>107</v>
      </c>
      <c r="P4795">
        <f>VLOOKUP(D4795,CPI[],2,FALSE)</f>
        <v>195.3</v>
      </c>
      <c r="Q4795" s="5">
        <f>SUM(Movie[[#This Row],[gross]]*((VLOOKUP(2024,CPI[],2,FALSE))/Movie[[#This Row],[CPI numbers]]))</f>
        <v>5602071.6262160772</v>
      </c>
      <c r="R4795" s="4">
        <f>IF(Movie[[#This Row],[budget]]=0,0,SUM((Movie[[#This Row],[gross]]-Movie[[#This Row],[budget]])/Movie[[#This Row],[budget]]))</f>
        <v>-0.86049288000000002</v>
      </c>
    </row>
    <row r="4796" spans="1:18" x14ac:dyDescent="0.3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 s="1">
        <v>30000000</v>
      </c>
      <c r="M4796" s="1">
        <v>58231520</v>
      </c>
      <c r="N4796" t="s">
        <v>23</v>
      </c>
      <c r="O4796">
        <v>98</v>
      </c>
      <c r="P4796">
        <f>VLOOKUP(D4796,CPI[],2,FALSE)</f>
        <v>195.3</v>
      </c>
      <c r="Q4796" s="5">
        <f>SUM(Movie[[#This Row],[gross]]*((VLOOKUP(2024,CPI[],2,FALSE))/Movie[[#This Row],[CPI numbers]]))</f>
        <v>93534192.647209421</v>
      </c>
      <c r="R4796" s="4">
        <f>IF(Movie[[#This Row],[budget]]=0,0,SUM((Movie[[#This Row],[gross]]-Movie[[#This Row],[budget]])/Movie[[#This Row],[budget]]))</f>
        <v>0.9410506666666667</v>
      </c>
    </row>
    <row r="4797" spans="1:18" x14ac:dyDescent="0.3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 s="1">
        <v>35000000</v>
      </c>
      <c r="M4797" s="1">
        <v>103121466</v>
      </c>
      <c r="N4797" t="s">
        <v>31</v>
      </c>
      <c r="O4797">
        <v>105</v>
      </c>
      <c r="P4797">
        <f>VLOOKUP(D4797,CPI[],2,FALSE)</f>
        <v>195.3</v>
      </c>
      <c r="Q4797" s="5">
        <f>SUM(Movie[[#This Row],[gross]]*((VLOOKUP(2024,CPI[],2,FALSE))/Movie[[#This Row],[CPI numbers]]))</f>
        <v>165638524.75268817</v>
      </c>
      <c r="R4797" s="4">
        <f>IF(Movie[[#This Row],[budget]]=0,0,SUM((Movie[[#This Row],[gross]]-Movie[[#This Row],[budget]])/Movie[[#This Row],[budget]]))</f>
        <v>1.9463276</v>
      </c>
    </row>
    <row r="4798" spans="1:18" x14ac:dyDescent="0.3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 s="1">
        <v>1500000</v>
      </c>
      <c r="M4798" s="1">
        <v>916051</v>
      </c>
      <c r="N4798" t="s">
        <v>12277</v>
      </c>
      <c r="O4798">
        <v>112</v>
      </c>
      <c r="P4798">
        <f>VLOOKUP(D4798,CPI[],2,FALSE)</f>
        <v>195.3</v>
      </c>
      <c r="Q4798" s="5">
        <f>SUM(Movie[[#This Row],[gross]]*((VLOOKUP(2024,CPI[],2,FALSE))/Movie[[#This Row],[CPI numbers]]))</f>
        <v>1471403.9871991808</v>
      </c>
      <c r="R4798" s="4">
        <f>IF(Movie[[#This Row],[budget]]=0,0,SUM((Movie[[#This Row],[gross]]-Movie[[#This Row],[budget]])/Movie[[#This Row],[budget]]))</f>
        <v>-0.38929933333333333</v>
      </c>
    </row>
    <row r="4799" spans="1:18" x14ac:dyDescent="0.3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 s="1">
        <v>50000000</v>
      </c>
      <c r="M4799" s="1">
        <v>8483797</v>
      </c>
      <c r="N4799" t="s">
        <v>8625</v>
      </c>
      <c r="O4799">
        <v>99</v>
      </c>
      <c r="P4799">
        <f>VLOOKUP(D4799,CPI[],2,FALSE)</f>
        <v>195.3</v>
      </c>
      <c r="Q4799" s="5">
        <f>SUM(Movie[[#This Row],[gross]]*((VLOOKUP(2024,CPI[],2,FALSE))/Movie[[#This Row],[CPI numbers]]))</f>
        <v>13627071.781362006</v>
      </c>
      <c r="R4799" s="4">
        <f>IF(Movie[[#This Row],[budget]]=0,0,SUM((Movie[[#This Row],[gross]]-Movie[[#This Row],[budget]])/Movie[[#This Row],[budget]]))</f>
        <v>-0.83032406000000003</v>
      </c>
    </row>
    <row r="4800" spans="1:18" x14ac:dyDescent="0.3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 s="1">
        <v>80000000</v>
      </c>
      <c r="M4800" s="1">
        <v>10777375</v>
      </c>
      <c r="N4800" t="s">
        <v>3744</v>
      </c>
      <c r="O4800">
        <v>132</v>
      </c>
      <c r="P4800">
        <f>VLOOKUP(D4800,CPI[],2,FALSE)</f>
        <v>195.3</v>
      </c>
      <c r="Q4800" s="5">
        <f>SUM(Movie[[#This Row],[gross]]*((VLOOKUP(2024,CPI[],2,FALSE))/Movie[[#This Row],[CPI numbers]]))</f>
        <v>17311124.103942651</v>
      </c>
      <c r="R4800" s="4">
        <f>IF(Movie[[#This Row],[budget]]=0,0,SUM((Movie[[#This Row],[gross]]-Movie[[#This Row],[budget]])/Movie[[#This Row],[budget]]))</f>
        <v>-0.86528281250000005</v>
      </c>
    </row>
    <row r="4801" spans="1:18" x14ac:dyDescent="0.3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 s="1">
        <v>881779</v>
      </c>
      <c r="N4801" t="s">
        <v>8987</v>
      </c>
      <c r="O4801">
        <v>87</v>
      </c>
      <c r="P4801">
        <f>VLOOKUP(D4801,CPI[],2,FALSE)</f>
        <v>195.3</v>
      </c>
      <c r="Q4801" s="5">
        <f>SUM(Movie[[#This Row],[gross]]*((VLOOKUP(2024,CPI[],2,FALSE))/Movie[[#This Row],[CPI numbers]]))</f>
        <v>1416354.6968765999</v>
      </c>
      <c r="R4801" s="4">
        <f>IF(Movie[[#This Row],[budget]]=0,0,SUM((Movie[[#This Row],[gross]]-Movie[[#This Row],[budget]])/Movie[[#This Row],[budget]]))</f>
        <v>0</v>
      </c>
    </row>
    <row r="4802" spans="1:18" x14ac:dyDescent="0.3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 s="1">
        <v>19300000</v>
      </c>
      <c r="M4802" s="1">
        <v>566611</v>
      </c>
      <c r="N4802" t="s">
        <v>1786</v>
      </c>
      <c r="O4802">
        <v>120</v>
      </c>
      <c r="P4802">
        <f>VLOOKUP(D4802,CPI[],2,FALSE)</f>
        <v>195.3</v>
      </c>
      <c r="Q4802" s="5">
        <f>SUM(Movie[[#This Row],[gross]]*((VLOOKUP(2024,CPI[],2,FALSE))/Movie[[#This Row],[CPI numbers]]))</f>
        <v>910117.10547875054</v>
      </c>
      <c r="R4802" s="4">
        <f>IF(Movie[[#This Row],[budget]]=0,0,SUM((Movie[[#This Row],[gross]]-Movie[[#This Row],[budget]])/Movie[[#This Row],[budget]]))</f>
        <v>-0.97064191709844561</v>
      </c>
    </row>
    <row r="4803" spans="1:18" x14ac:dyDescent="0.3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 s="1">
        <v>17521290</v>
      </c>
      <c r="N4803" t="s">
        <v>14379</v>
      </c>
      <c r="O4803">
        <v>112</v>
      </c>
      <c r="P4803">
        <f>VLOOKUP(D4803,CPI[],2,FALSE)</f>
        <v>195.3</v>
      </c>
      <c r="Q4803" s="5">
        <f>SUM(Movie[[#This Row],[gross]]*((VLOOKUP(2024,CPI[],2,FALSE))/Movie[[#This Row],[CPI numbers]]))</f>
        <v>28143515.990783408</v>
      </c>
      <c r="R4803" s="4">
        <f>IF(Movie[[#This Row],[budget]]=0,0,SUM((Movie[[#This Row],[gross]]-Movie[[#This Row],[budget]])/Movie[[#This Row],[budget]]))</f>
        <v>0</v>
      </c>
    </row>
    <row r="4804" spans="1:18" x14ac:dyDescent="0.3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 s="1">
        <v>20000000</v>
      </c>
      <c r="M4804" s="1">
        <v>12693645</v>
      </c>
      <c r="N4804" t="s">
        <v>14382</v>
      </c>
      <c r="O4804">
        <v>96</v>
      </c>
      <c r="P4804">
        <f>VLOOKUP(D4804,CPI[],2,FALSE)</f>
        <v>195.3</v>
      </c>
      <c r="Q4804" s="5">
        <f>SUM(Movie[[#This Row],[gross]]*((VLOOKUP(2024,CPI[],2,FALSE))/Movie[[#This Row],[CPI numbers]]))</f>
        <v>20389126.658986174</v>
      </c>
      <c r="R4804" s="4">
        <f>IF(Movie[[#This Row],[budget]]=0,0,SUM((Movie[[#This Row],[gross]]-Movie[[#This Row],[budget]])/Movie[[#This Row],[budget]]))</f>
        <v>-0.36531775</v>
      </c>
    </row>
    <row r="4805" spans="1:18" x14ac:dyDescent="0.3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 s="1">
        <v>14000000</v>
      </c>
      <c r="M4805" s="1">
        <v>29612137</v>
      </c>
      <c r="N4805" t="s">
        <v>14385</v>
      </c>
      <c r="O4805">
        <v>83</v>
      </c>
      <c r="P4805">
        <f>VLOOKUP(D4805,CPI[],2,FALSE)</f>
        <v>195.3</v>
      </c>
      <c r="Q4805" s="5">
        <f>SUM(Movie[[#This Row],[gross]]*((VLOOKUP(2024,CPI[],2,FALSE))/Movie[[#This Row],[CPI numbers]]))</f>
        <v>47564400.291346647</v>
      </c>
      <c r="R4805" s="4">
        <f>IF(Movie[[#This Row],[budget]]=0,0,SUM((Movie[[#This Row],[gross]]-Movie[[#This Row],[budget]])/Movie[[#This Row],[budget]]))</f>
        <v>1.1151526428571428</v>
      </c>
    </row>
    <row r="4806" spans="1:18" x14ac:dyDescent="0.3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 s="1">
        <v>16000000</v>
      </c>
      <c r="M4806" s="1">
        <v>3344431</v>
      </c>
      <c r="N4806" t="s">
        <v>14389</v>
      </c>
      <c r="O4806">
        <v>80</v>
      </c>
      <c r="P4806">
        <f>VLOOKUP(D4806,CPI[],2,FALSE)</f>
        <v>195.3</v>
      </c>
      <c r="Q4806" s="5">
        <f>SUM(Movie[[#This Row],[gross]]*((VLOOKUP(2024,CPI[],2,FALSE))/Movie[[#This Row],[CPI numbers]]))</f>
        <v>5371981.5908858161</v>
      </c>
      <c r="R4806" s="4">
        <f>IF(Movie[[#This Row],[budget]]=0,0,SUM((Movie[[#This Row],[gross]]-Movie[[#This Row],[budget]])/Movie[[#This Row],[budget]]))</f>
        <v>-0.79097306249999999</v>
      </c>
    </row>
    <row r="4807" spans="1:18" x14ac:dyDescent="0.3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 s="1">
        <v>60000000</v>
      </c>
      <c r="M4807" s="1">
        <v>42580321</v>
      </c>
      <c r="N4807" t="s">
        <v>12377</v>
      </c>
      <c r="O4807">
        <v>130</v>
      </c>
      <c r="P4807">
        <f>VLOOKUP(D4807,CPI[],2,FALSE)</f>
        <v>195.3</v>
      </c>
      <c r="Q4807" s="5">
        <f>SUM(Movie[[#This Row],[gross]]*((VLOOKUP(2024,CPI[],2,FALSE))/Movie[[#This Row],[CPI numbers]]))</f>
        <v>68394504.340501785</v>
      </c>
      <c r="R4807" s="4">
        <f>IF(Movie[[#This Row],[budget]]=0,0,SUM((Movie[[#This Row],[gross]]-Movie[[#This Row],[budget]])/Movie[[#This Row],[budget]]))</f>
        <v>-0.29032798333333332</v>
      </c>
    </row>
    <row r="4808" spans="1:18" x14ac:dyDescent="0.3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 s="1">
        <v>10000000</v>
      </c>
      <c r="M4808" s="1">
        <v>91196419</v>
      </c>
      <c r="N4808" t="s">
        <v>61</v>
      </c>
      <c r="O4808">
        <v>101</v>
      </c>
      <c r="P4808">
        <f>VLOOKUP(D4808,CPI[],2,FALSE)</f>
        <v>195.3</v>
      </c>
      <c r="Q4808" s="5">
        <f>SUM(Movie[[#This Row],[gross]]*((VLOOKUP(2024,CPI[],2,FALSE))/Movie[[#This Row],[CPI numbers]]))</f>
        <v>146483956.17153096</v>
      </c>
      <c r="R4808" s="4">
        <f>IF(Movie[[#This Row],[budget]]=0,0,SUM((Movie[[#This Row],[gross]]-Movie[[#This Row],[budget]])/Movie[[#This Row],[budget]]))</f>
        <v>8.1196418999999995</v>
      </c>
    </row>
    <row r="4809" spans="1:18" x14ac:dyDescent="0.3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 s="1">
        <v>32000000</v>
      </c>
      <c r="M4809" s="1">
        <v>97918663</v>
      </c>
      <c r="N4809" t="s">
        <v>11855</v>
      </c>
      <c r="O4809">
        <v>95</v>
      </c>
      <c r="P4809">
        <f>VLOOKUP(D4809,CPI[],2,FALSE)</f>
        <v>195.3</v>
      </c>
      <c r="Q4809" s="5">
        <f>SUM(Movie[[#This Row],[gross]]*((VLOOKUP(2024,CPI[],2,FALSE))/Movie[[#This Row],[CPI numbers]]))</f>
        <v>157281539.08397338</v>
      </c>
      <c r="R4809" s="4">
        <f>IF(Movie[[#This Row],[budget]]=0,0,SUM((Movie[[#This Row],[gross]]-Movie[[#This Row],[budget]])/Movie[[#This Row],[budget]]))</f>
        <v>2.0599582187499998</v>
      </c>
    </row>
    <row r="4810" spans="1:18" x14ac:dyDescent="0.3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 s="1">
        <v>27165581</v>
      </c>
      <c r="N4810" t="s">
        <v>14399</v>
      </c>
      <c r="O4810">
        <v>111</v>
      </c>
      <c r="P4810">
        <f>VLOOKUP(D4810,CPI[],2,FALSE)</f>
        <v>195.3</v>
      </c>
      <c r="Q4810" s="5">
        <f>SUM(Movie[[#This Row],[gross]]*((VLOOKUP(2024,CPI[],2,FALSE))/Movie[[#This Row],[CPI numbers]]))</f>
        <v>43634627.545826934</v>
      </c>
      <c r="R4810" s="4">
        <f>IF(Movie[[#This Row],[budget]]=0,0,SUM((Movie[[#This Row],[gross]]-Movie[[#This Row],[budget]])/Movie[[#This Row],[budget]]))</f>
        <v>0</v>
      </c>
    </row>
    <row r="4811" spans="1:18" x14ac:dyDescent="0.3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 s="1">
        <v>20000000</v>
      </c>
      <c r="M4811" s="1">
        <v>14189860</v>
      </c>
      <c r="N4811" t="s">
        <v>3744</v>
      </c>
      <c r="O4811">
        <v>100</v>
      </c>
      <c r="P4811">
        <f>VLOOKUP(D4811,CPI[],2,FALSE)</f>
        <v>195.3</v>
      </c>
      <c r="Q4811" s="5">
        <f>SUM(Movie[[#This Row],[gross]]*((VLOOKUP(2024,CPI[],2,FALSE))/Movie[[#This Row],[CPI numbers]]))</f>
        <v>22792417.21454173</v>
      </c>
      <c r="R4811" s="4">
        <f>IF(Movie[[#This Row],[budget]]=0,0,SUM((Movie[[#This Row],[gross]]-Movie[[#This Row],[budget]])/Movie[[#This Row],[budget]]))</f>
        <v>-0.29050700000000002</v>
      </c>
    </row>
    <row r="4812" spans="1:18" x14ac:dyDescent="0.3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 s="1">
        <v>2456454</v>
      </c>
      <c r="N4812" t="s">
        <v>12886</v>
      </c>
      <c r="O4812">
        <v>97</v>
      </c>
      <c r="P4812">
        <f>VLOOKUP(D4812,CPI[],2,FALSE)</f>
        <v>195.3</v>
      </c>
      <c r="Q4812" s="5">
        <f>SUM(Movie[[#This Row],[gross]]*((VLOOKUP(2024,CPI[],2,FALSE))/Movie[[#This Row],[CPI numbers]]))</f>
        <v>3945671.3763440857</v>
      </c>
      <c r="R4812" s="4">
        <f>IF(Movie[[#This Row],[budget]]=0,0,SUM((Movie[[#This Row],[gross]]-Movie[[#This Row],[budget]])/Movie[[#This Row],[budget]]))</f>
        <v>0</v>
      </c>
    </row>
    <row r="4813" spans="1:18" x14ac:dyDescent="0.3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 s="1">
        <v>30000000</v>
      </c>
      <c r="M4813" s="1">
        <v>90754475</v>
      </c>
      <c r="N4813" t="s">
        <v>11128</v>
      </c>
      <c r="O4813">
        <v>102</v>
      </c>
      <c r="P4813">
        <f>VLOOKUP(D4813,CPI[],2,FALSE)</f>
        <v>195.3</v>
      </c>
      <c r="Q4813" s="5">
        <f>SUM(Movie[[#This Row],[gross]]*((VLOOKUP(2024,CPI[],2,FALSE))/Movie[[#This Row],[CPI numbers]]))</f>
        <v>145774085.0358423</v>
      </c>
      <c r="R4813" s="4">
        <f>IF(Movie[[#This Row],[budget]]=0,0,SUM((Movie[[#This Row],[gross]]-Movie[[#This Row],[budget]])/Movie[[#This Row],[budget]]))</f>
        <v>2.0251491666666666</v>
      </c>
    </row>
    <row r="4814" spans="1:18" x14ac:dyDescent="0.3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 s="1">
        <v>80000000</v>
      </c>
      <c r="M4814" s="1">
        <v>11665465</v>
      </c>
      <c r="N4814" t="s">
        <v>10705</v>
      </c>
      <c r="O4814">
        <v>110</v>
      </c>
      <c r="P4814">
        <f>VLOOKUP(D4814,CPI[],2,FALSE)</f>
        <v>195.3</v>
      </c>
      <c r="Q4814" s="5">
        <f>SUM(Movie[[#This Row],[gross]]*((VLOOKUP(2024,CPI[],2,FALSE))/Movie[[#This Row],[CPI numbers]]))</f>
        <v>18737615.824372757</v>
      </c>
      <c r="R4814" s="4">
        <f>IF(Movie[[#This Row],[budget]]=0,0,SUM((Movie[[#This Row],[gross]]-Movie[[#This Row],[budget]])/Movie[[#This Row],[budget]]))</f>
        <v>-0.85418168750000001</v>
      </c>
    </row>
    <row r="4815" spans="1:18" x14ac:dyDescent="0.3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 s="1">
        <v>22000000</v>
      </c>
      <c r="M4815" s="1">
        <v>19126398</v>
      </c>
      <c r="N4815" t="s">
        <v>44</v>
      </c>
      <c r="O4815">
        <v>102</v>
      </c>
      <c r="P4815">
        <f>VLOOKUP(D4815,CPI[],2,FALSE)</f>
        <v>195.3</v>
      </c>
      <c r="Q4815" s="5">
        <f>SUM(Movie[[#This Row],[gross]]*((VLOOKUP(2024,CPI[],2,FALSE))/Movie[[#This Row],[CPI numbers]]))</f>
        <v>30721715.579109062</v>
      </c>
      <c r="R4815" s="4">
        <f>IF(Movie[[#This Row],[budget]]=0,0,SUM((Movie[[#This Row],[gross]]-Movie[[#This Row],[budget]])/Movie[[#This Row],[budget]]))</f>
        <v>-0.13061827272727272</v>
      </c>
    </row>
    <row r="4816" spans="1:18" x14ac:dyDescent="0.3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 s="1">
        <v>169000</v>
      </c>
      <c r="M4816" s="1">
        <v>18586834</v>
      </c>
      <c r="N4816" t="s">
        <v>10082</v>
      </c>
      <c r="O4816">
        <v>99</v>
      </c>
      <c r="P4816">
        <f>VLOOKUP(D4816,CPI[],2,FALSE)</f>
        <v>195.3</v>
      </c>
      <c r="Q4816" s="5">
        <f>SUM(Movie[[#This Row],[gross]]*((VLOOKUP(2024,CPI[],2,FALSE))/Movie[[#This Row],[CPI numbers]]))</f>
        <v>29855042.630824372</v>
      </c>
      <c r="R4816" s="4">
        <f>IF(Movie[[#This Row],[budget]]=0,0,SUM((Movie[[#This Row],[gross]]-Movie[[#This Row],[budget]])/Movie[[#This Row],[budget]]))</f>
        <v>108.98126627218934</v>
      </c>
    </row>
    <row r="4817" spans="1:18" x14ac:dyDescent="0.3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 s="1">
        <v>9995168</v>
      </c>
      <c r="N4817" t="s">
        <v>12251</v>
      </c>
      <c r="O4817">
        <v>91</v>
      </c>
      <c r="P4817">
        <f>VLOOKUP(D4817,CPI[],2,FALSE)</f>
        <v>195.3</v>
      </c>
      <c r="Q4817" s="5">
        <f>SUM(Movie[[#This Row],[gross]]*((VLOOKUP(2024,CPI[],2,FALSE))/Movie[[#This Row],[CPI numbers]]))</f>
        <v>16054706.613415258</v>
      </c>
      <c r="R4817" s="4">
        <f>IF(Movie[[#This Row],[budget]]=0,0,SUM((Movie[[#This Row],[gross]]-Movie[[#This Row],[budget]])/Movie[[#This Row],[budget]]))</f>
        <v>0</v>
      </c>
    </row>
    <row r="4818" spans="1:18" x14ac:dyDescent="0.3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 s="1">
        <v>30000000</v>
      </c>
      <c r="M4818" s="1">
        <v>18618284</v>
      </c>
      <c r="N4818" t="s">
        <v>3744</v>
      </c>
      <c r="O4818">
        <v>108</v>
      </c>
      <c r="P4818">
        <f>VLOOKUP(D4818,CPI[],2,FALSE)</f>
        <v>195.3</v>
      </c>
      <c r="Q4818" s="5">
        <f>SUM(Movie[[#This Row],[gross]]*((VLOOKUP(2024,CPI[],2,FALSE))/Movie[[#This Row],[CPI numbers]]))</f>
        <v>29905559.092677929</v>
      </c>
      <c r="R4818" s="4">
        <f>IF(Movie[[#This Row],[budget]]=0,0,SUM((Movie[[#This Row],[gross]]-Movie[[#This Row],[budget]])/Movie[[#This Row],[budget]]))</f>
        <v>-0.37939053333333334</v>
      </c>
    </row>
    <row r="4819" spans="1:18" x14ac:dyDescent="0.3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 s="1">
        <v>20000000</v>
      </c>
      <c r="M4819" s="1">
        <v>67192859</v>
      </c>
      <c r="N4819" t="s">
        <v>10875</v>
      </c>
      <c r="O4819">
        <v>89</v>
      </c>
      <c r="P4819">
        <f>VLOOKUP(D4819,CPI[],2,FALSE)</f>
        <v>195.3</v>
      </c>
      <c r="Q4819" s="5">
        <f>SUM(Movie[[#This Row],[gross]]*((VLOOKUP(2024,CPI[],2,FALSE))/Movie[[#This Row],[CPI numbers]]))</f>
        <v>107928314.73783922</v>
      </c>
      <c r="R4819" s="4">
        <f>IF(Movie[[#This Row],[budget]]=0,0,SUM((Movie[[#This Row],[gross]]-Movie[[#This Row],[budget]])/Movie[[#This Row],[budget]]))</f>
        <v>2.35964295</v>
      </c>
    </row>
    <row r="4820" spans="1:18" x14ac:dyDescent="0.3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 s="1">
        <v>269755</v>
      </c>
      <c r="N4820" t="s">
        <v>14419</v>
      </c>
      <c r="O4820">
        <v>107</v>
      </c>
      <c r="P4820">
        <f>VLOOKUP(D4820,CPI[],2,FALSE)</f>
        <v>195.3</v>
      </c>
      <c r="Q4820" s="5">
        <f>SUM(Movie[[#This Row],[gross]]*((VLOOKUP(2024,CPI[],2,FALSE))/Movie[[#This Row],[CPI numbers]]))</f>
        <v>433293.1054787506</v>
      </c>
      <c r="R4820" s="4">
        <f>IF(Movie[[#This Row],[budget]]=0,0,SUM((Movie[[#This Row],[gross]]-Movie[[#This Row],[budget]])/Movie[[#This Row],[budget]]))</f>
        <v>0</v>
      </c>
    </row>
    <row r="4821" spans="1:18" x14ac:dyDescent="0.3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 s="1">
        <v>2788033</v>
      </c>
      <c r="N4821" t="s">
        <v>14421</v>
      </c>
      <c r="O4821">
        <v>99</v>
      </c>
      <c r="P4821">
        <f>VLOOKUP(D4821,CPI[],2,FALSE)</f>
        <v>195.3</v>
      </c>
      <c r="Q4821" s="5">
        <f>SUM(Movie[[#This Row],[gross]]*((VLOOKUP(2024,CPI[],2,FALSE))/Movie[[#This Row],[CPI numbers]]))</f>
        <v>4478269.0839733742</v>
      </c>
      <c r="R4821" s="4">
        <f>IF(Movie[[#This Row],[budget]]=0,0,SUM((Movie[[#This Row],[gross]]-Movie[[#This Row],[budget]])/Movie[[#This Row],[budget]]))</f>
        <v>0</v>
      </c>
    </row>
    <row r="4822" spans="1:18" x14ac:dyDescent="0.3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 s="1">
        <v>800000</v>
      </c>
      <c r="M4822" s="1">
        <v>8012838</v>
      </c>
      <c r="N4822" t="s">
        <v>14425</v>
      </c>
      <c r="O4822">
        <v>91</v>
      </c>
      <c r="P4822">
        <f>VLOOKUP(D4822,CPI[],2,FALSE)</f>
        <v>195.3</v>
      </c>
      <c r="Q4822" s="5">
        <f>SUM(Movie[[#This Row],[gross]]*((VLOOKUP(2024,CPI[],2,FALSE))/Movie[[#This Row],[CPI numbers]]))</f>
        <v>12870595.394777264</v>
      </c>
      <c r="R4822" s="4">
        <f>IF(Movie[[#This Row],[budget]]=0,0,SUM((Movie[[#This Row],[gross]]-Movie[[#This Row],[budget]])/Movie[[#This Row],[budget]]))</f>
        <v>9.0160475000000009</v>
      </c>
    </row>
    <row r="4823" spans="1:18" x14ac:dyDescent="0.3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 s="1">
        <v>1000000</v>
      </c>
      <c r="M4823" s="1">
        <v>15151744</v>
      </c>
      <c r="N4823" t="s">
        <v>14429</v>
      </c>
      <c r="O4823">
        <v>103</v>
      </c>
      <c r="P4823">
        <f>VLOOKUP(D4823,CPI[],2,FALSE)</f>
        <v>195.3</v>
      </c>
      <c r="Q4823" s="5">
        <f>SUM(Movie[[#This Row],[gross]]*((VLOOKUP(2024,CPI[],2,FALSE))/Movie[[#This Row],[CPI numbers]]))</f>
        <v>24337440.311315924</v>
      </c>
      <c r="R4823" s="4">
        <f>IF(Movie[[#This Row],[budget]]=0,0,SUM((Movie[[#This Row],[gross]]-Movie[[#This Row],[budget]])/Movie[[#This Row],[budget]]))</f>
        <v>14.151744000000001</v>
      </c>
    </row>
    <row r="4824" spans="1:18" x14ac:dyDescent="0.3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 s="1">
        <v>9600000</v>
      </c>
      <c r="M4824" s="1">
        <v>4408011</v>
      </c>
      <c r="N4824" t="s">
        <v>14432</v>
      </c>
      <c r="O4824">
        <v>144</v>
      </c>
      <c r="P4824">
        <f>VLOOKUP(D4824,CPI[],2,FALSE)</f>
        <v>195.3</v>
      </c>
      <c r="Q4824" s="5">
        <f>SUM(Movie[[#This Row],[gross]]*((VLOOKUP(2024,CPI[],2,FALSE))/Movie[[#This Row],[CPI numbers]]))</f>
        <v>7080353.562211981</v>
      </c>
      <c r="R4824" s="4">
        <f>IF(Movie[[#This Row],[budget]]=0,0,SUM((Movie[[#This Row],[gross]]-Movie[[#This Row],[budget]])/Movie[[#This Row],[budget]]))</f>
        <v>-0.54083218749999995</v>
      </c>
    </row>
    <row r="4825" spans="1:18" x14ac:dyDescent="0.3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 s="1">
        <v>37245453</v>
      </c>
      <c r="N4825" t="s">
        <v>118</v>
      </c>
      <c r="O4825">
        <v>105</v>
      </c>
      <c r="P4825">
        <f>VLOOKUP(D4825,CPI[],2,FALSE)</f>
        <v>195.3</v>
      </c>
      <c r="Q4825" s="5">
        <f>SUM(Movie[[#This Row],[gross]]*((VLOOKUP(2024,CPI[],2,FALSE))/Movie[[#This Row],[CPI numbers]]))</f>
        <v>59825389.688172042</v>
      </c>
      <c r="R4825" s="4">
        <f>IF(Movie[[#This Row],[budget]]=0,0,SUM((Movie[[#This Row],[gross]]-Movie[[#This Row],[budget]])/Movie[[#This Row],[budget]]))</f>
        <v>0</v>
      </c>
    </row>
    <row r="4826" spans="1:18" x14ac:dyDescent="0.3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 s="1">
        <v>12000000</v>
      </c>
      <c r="M4826" s="1">
        <v>28237488</v>
      </c>
      <c r="N4826" t="s">
        <v>2026</v>
      </c>
      <c r="O4826">
        <v>118</v>
      </c>
      <c r="P4826">
        <f>VLOOKUP(D4826,CPI[],2,FALSE)</f>
        <v>195.3</v>
      </c>
      <c r="Q4826" s="5">
        <f>SUM(Movie[[#This Row],[gross]]*((VLOOKUP(2024,CPI[],2,FALSE))/Movie[[#This Row],[CPI numbers]]))</f>
        <v>45356374.734254993</v>
      </c>
      <c r="R4826" s="4">
        <f>IF(Movie[[#This Row],[budget]]=0,0,SUM((Movie[[#This Row],[gross]]-Movie[[#This Row],[budget]])/Movie[[#This Row],[budget]]))</f>
        <v>1.353124</v>
      </c>
    </row>
    <row r="4827" spans="1:18" x14ac:dyDescent="0.3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 s="1">
        <v>6800000</v>
      </c>
      <c r="M4827" s="1">
        <v>351401</v>
      </c>
      <c r="N4827" t="s">
        <v>14439</v>
      </c>
      <c r="O4827">
        <v>108</v>
      </c>
      <c r="P4827">
        <f>VLOOKUP(D4827,CPI[],2,FALSE)</f>
        <v>195.3</v>
      </c>
      <c r="Q4827" s="5">
        <f>SUM(Movie[[#This Row],[gross]]*((VLOOKUP(2024,CPI[],2,FALSE))/Movie[[#This Row],[CPI numbers]]))</f>
        <v>564436.73169482849</v>
      </c>
      <c r="R4827" s="4">
        <f>IF(Movie[[#This Row],[budget]]=0,0,SUM((Movie[[#This Row],[gross]]-Movie[[#This Row],[budget]])/Movie[[#This Row],[budget]]))</f>
        <v>-0.94832338235294122</v>
      </c>
    </row>
    <row r="4828" spans="1:18" x14ac:dyDescent="0.3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 s="1">
        <v>33000000</v>
      </c>
      <c r="M4828" s="1">
        <v>13485145</v>
      </c>
      <c r="N4828" t="s">
        <v>2026</v>
      </c>
      <c r="O4828">
        <v>83</v>
      </c>
      <c r="P4828">
        <f>VLOOKUP(D4828,CPI[],2,FALSE)</f>
        <v>195.3</v>
      </c>
      <c r="Q4828" s="5">
        <f>SUM(Movie[[#This Row],[gross]]*((VLOOKUP(2024,CPI[],2,FALSE))/Movie[[#This Row],[CPI numbers]]))</f>
        <v>21660471.001024064</v>
      </c>
      <c r="R4828" s="4">
        <f>IF(Movie[[#This Row],[budget]]=0,0,SUM((Movie[[#This Row],[gross]]-Movie[[#This Row],[budget]])/Movie[[#This Row],[budget]]))</f>
        <v>-0.59135924242424243</v>
      </c>
    </row>
    <row r="4829" spans="1:18" x14ac:dyDescent="0.3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 s="1">
        <v>35000000</v>
      </c>
      <c r="M4829" s="1">
        <v>61746888</v>
      </c>
      <c r="N4829" t="s">
        <v>14444</v>
      </c>
      <c r="O4829">
        <v>76</v>
      </c>
      <c r="P4829">
        <f>VLOOKUP(D4829,CPI[],2,FALSE)</f>
        <v>195.3</v>
      </c>
      <c r="Q4829" s="5">
        <f>SUM(Movie[[#This Row],[gross]]*((VLOOKUP(2024,CPI[],2,FALSE))/Movie[[#This Row],[CPI numbers]]))</f>
        <v>99180741.247311816</v>
      </c>
      <c r="R4829" s="4">
        <f>IF(Movie[[#This Row],[budget]]=0,0,SUM((Movie[[#This Row],[gross]]-Movie[[#This Row],[budget]])/Movie[[#This Row],[budget]]))</f>
        <v>0.76419680000000001</v>
      </c>
    </row>
    <row r="4830" spans="1:18" x14ac:dyDescent="0.3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 s="1">
        <v>22000000</v>
      </c>
      <c r="M4830" s="1">
        <v>67937494</v>
      </c>
      <c r="N4830" t="s">
        <v>14446</v>
      </c>
      <c r="O4830">
        <v>105</v>
      </c>
      <c r="P4830">
        <f>VLOOKUP(D4830,CPI[],2,FALSE)</f>
        <v>195.3</v>
      </c>
      <c r="Q4830" s="5">
        <f>SUM(Movie[[#This Row],[gross]]*((VLOOKUP(2024,CPI[],2,FALSE))/Movie[[#This Row],[CPI numbers]]))</f>
        <v>109124382.3236047</v>
      </c>
      <c r="R4830" s="4">
        <f>IF(Movie[[#This Row],[budget]]=0,0,SUM((Movie[[#This Row],[gross]]-Movie[[#This Row],[budget]])/Movie[[#This Row],[budget]]))</f>
        <v>2.0880679090909089</v>
      </c>
    </row>
    <row r="4831" spans="1:18" x14ac:dyDescent="0.3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 s="1">
        <v>14200000</v>
      </c>
      <c r="M4831" s="1">
        <v>674918</v>
      </c>
      <c r="N4831" t="s">
        <v>10414</v>
      </c>
      <c r="O4831">
        <v>139</v>
      </c>
      <c r="P4831">
        <f>VLOOKUP(D4831,CPI[],2,FALSE)</f>
        <v>195.3</v>
      </c>
      <c r="Q4831" s="5">
        <f>SUM(Movie[[#This Row],[gross]]*((VLOOKUP(2024,CPI[],2,FALSE))/Movie[[#This Row],[CPI numbers]]))</f>
        <v>1084084.8776241678</v>
      </c>
      <c r="R4831" s="4">
        <f>IF(Movie[[#This Row],[budget]]=0,0,SUM((Movie[[#This Row],[gross]]-Movie[[#This Row],[budget]])/Movie[[#This Row],[budget]]))</f>
        <v>-0.95247056338028169</v>
      </c>
    </row>
    <row r="4832" spans="1:18" x14ac:dyDescent="0.3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 s="1">
        <v>1000000</v>
      </c>
      <c r="M4832" s="1">
        <v>3399228</v>
      </c>
      <c r="N4832" t="s">
        <v>14454</v>
      </c>
      <c r="O4832">
        <v>106</v>
      </c>
      <c r="P4832">
        <f>VLOOKUP(D4832,CPI[],2,FALSE)</f>
        <v>195.3</v>
      </c>
      <c r="Q4832" s="5">
        <f>SUM(Movie[[#This Row],[gross]]*((VLOOKUP(2024,CPI[],2,FALSE))/Movie[[#This Row],[CPI numbers]]))</f>
        <v>5459999.0967741935</v>
      </c>
      <c r="R4832" s="4">
        <f>IF(Movie[[#This Row],[budget]]=0,0,SUM((Movie[[#This Row],[gross]]-Movie[[#This Row],[budget]])/Movie[[#This Row],[budget]]))</f>
        <v>2.3992279999999999</v>
      </c>
    </row>
    <row r="4833" spans="1:18" x14ac:dyDescent="0.3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 s="1">
        <v>30000000</v>
      </c>
      <c r="M4833" s="1">
        <v>251495</v>
      </c>
      <c r="N4833" t="s">
        <v>4531</v>
      </c>
      <c r="O4833">
        <v>117</v>
      </c>
      <c r="P4833">
        <f>VLOOKUP(D4833,CPI[],2,FALSE)</f>
        <v>195.3</v>
      </c>
      <c r="Q4833" s="5">
        <f>SUM(Movie[[#This Row],[gross]]*((VLOOKUP(2024,CPI[],2,FALSE))/Movie[[#This Row],[CPI numbers]]))</f>
        <v>403963.03891449049</v>
      </c>
      <c r="R4833" s="4">
        <f>IF(Movie[[#This Row],[budget]]=0,0,SUM((Movie[[#This Row],[gross]]-Movie[[#This Row],[budget]])/Movie[[#This Row],[budget]]))</f>
        <v>-0.99161683333333328</v>
      </c>
    </row>
    <row r="4834" spans="1:18" x14ac:dyDescent="0.3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 s="1">
        <v>258227</v>
      </c>
      <c r="N4834" t="s">
        <v>11797</v>
      </c>
      <c r="O4834">
        <v>98</v>
      </c>
      <c r="P4834">
        <f>VLOOKUP(D4834,CPI[],2,FALSE)</f>
        <v>195.3</v>
      </c>
      <c r="Q4834" s="5">
        <f>SUM(Movie[[#This Row],[gross]]*((VLOOKUP(2024,CPI[],2,FALSE))/Movie[[#This Row],[CPI numbers]]))</f>
        <v>414776.29237071169</v>
      </c>
      <c r="R4834" s="4">
        <f>IF(Movie[[#This Row],[budget]]=0,0,SUM((Movie[[#This Row],[gross]]-Movie[[#This Row],[budget]])/Movie[[#This Row],[budget]]))</f>
        <v>0</v>
      </c>
    </row>
    <row r="4835" spans="1:18" x14ac:dyDescent="0.3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 s="1">
        <v>1254005</v>
      </c>
      <c r="N4835" t="s">
        <v>8625</v>
      </c>
      <c r="O4835">
        <v>90</v>
      </c>
      <c r="P4835">
        <f>VLOOKUP(D4835,CPI[],2,FALSE)</f>
        <v>195.3</v>
      </c>
      <c r="Q4835" s="5">
        <f>SUM(Movie[[#This Row],[gross]]*((VLOOKUP(2024,CPI[],2,FALSE))/Movie[[#This Row],[CPI numbers]]))</f>
        <v>2014241.5181771633</v>
      </c>
      <c r="R4835" s="4">
        <f>IF(Movie[[#This Row],[budget]]=0,0,SUM((Movie[[#This Row],[gross]]-Movie[[#This Row],[budget]])/Movie[[#This Row],[budget]]))</f>
        <v>0</v>
      </c>
    </row>
    <row r="4836" spans="1:18" x14ac:dyDescent="0.3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 s="1">
        <v>32000000</v>
      </c>
      <c r="M4836" s="1">
        <v>38741732</v>
      </c>
      <c r="N4836" t="s">
        <v>9686</v>
      </c>
      <c r="O4836">
        <v>106</v>
      </c>
      <c r="P4836">
        <f>VLOOKUP(D4836,CPI[],2,FALSE)</f>
        <v>195.3</v>
      </c>
      <c r="Q4836" s="5">
        <f>SUM(Movie[[#This Row],[gross]]*((VLOOKUP(2024,CPI[],2,FALSE))/Movie[[#This Row],[CPI numbers]]))</f>
        <v>62228783.043522783</v>
      </c>
      <c r="R4836" s="4">
        <f>IF(Movie[[#This Row],[budget]]=0,0,SUM((Movie[[#This Row],[gross]]-Movie[[#This Row],[budget]])/Movie[[#This Row],[budget]]))</f>
        <v>0.21067912499999999</v>
      </c>
    </row>
    <row r="4837" spans="1:18" x14ac:dyDescent="0.3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 s="1">
        <v>1266341</v>
      </c>
      <c r="N4837" t="s">
        <v>14470</v>
      </c>
      <c r="O4837">
        <v>122</v>
      </c>
      <c r="P4837">
        <f>VLOOKUP(D4837,CPI[],2,FALSE)</f>
        <v>195.3</v>
      </c>
      <c r="Q4837" s="5">
        <f>SUM(Movie[[#This Row],[gross]]*((VLOOKUP(2024,CPI[],2,FALSE))/Movie[[#This Row],[CPI numbers]]))</f>
        <v>2034056.1786994366</v>
      </c>
      <c r="R4837" s="4">
        <f>IF(Movie[[#This Row],[budget]]=0,0,SUM((Movie[[#This Row],[gross]]-Movie[[#This Row],[budget]])/Movie[[#This Row],[budget]]))</f>
        <v>0</v>
      </c>
    </row>
    <row r="4838" spans="1:18" x14ac:dyDescent="0.3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 s="1">
        <v>1000000</v>
      </c>
      <c r="M4838" s="1">
        <v>2708087</v>
      </c>
      <c r="N4838" t="s">
        <v>14474</v>
      </c>
      <c r="O4838">
        <v>94</v>
      </c>
      <c r="P4838">
        <f>VLOOKUP(D4838,CPI[],2,FALSE)</f>
        <v>195.3</v>
      </c>
      <c r="Q4838" s="5">
        <f>SUM(Movie[[#This Row],[gross]]*((VLOOKUP(2024,CPI[],2,FALSE))/Movie[[#This Row],[CPI numbers]]))</f>
        <v>4349856.0773169482</v>
      </c>
      <c r="R4838" s="4">
        <f>IF(Movie[[#This Row],[budget]]=0,0,SUM((Movie[[#This Row],[gross]]-Movie[[#This Row],[budget]])/Movie[[#This Row],[budget]]))</f>
        <v>1.7080869999999999</v>
      </c>
    </row>
    <row r="4839" spans="1:18" x14ac:dyDescent="0.3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 s="1">
        <v>92076</v>
      </c>
      <c r="N4839" t="s">
        <v>13862</v>
      </c>
      <c r="O4839">
        <v>103</v>
      </c>
      <c r="P4839">
        <f>VLOOKUP(D4839,CPI[],2,FALSE)</f>
        <v>195.3</v>
      </c>
      <c r="Q4839" s="5">
        <f>SUM(Movie[[#This Row],[gross]]*((VLOOKUP(2024,CPI[],2,FALSE))/Movie[[#This Row],[CPI numbers]]))</f>
        <v>147896.78033794163</v>
      </c>
      <c r="R4839" s="4">
        <f>IF(Movie[[#This Row],[budget]]=0,0,SUM((Movie[[#This Row],[gross]]-Movie[[#This Row],[budget]])/Movie[[#This Row],[budget]]))</f>
        <v>0</v>
      </c>
    </row>
    <row r="4840" spans="1:18" x14ac:dyDescent="0.3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 s="1">
        <v>17709155</v>
      </c>
      <c r="N4840" t="s">
        <v>13275</v>
      </c>
      <c r="O4840">
        <v>116</v>
      </c>
      <c r="P4840">
        <f>VLOOKUP(D4840,CPI[],2,FALSE)</f>
        <v>195.3</v>
      </c>
      <c r="Q4840" s="5">
        <f>SUM(Movie[[#This Row],[gross]]*((VLOOKUP(2024,CPI[],2,FALSE))/Movie[[#This Row],[CPI numbers]]))</f>
        <v>28445273.545826931</v>
      </c>
      <c r="R4840" s="4">
        <f>IF(Movie[[#This Row],[budget]]=0,0,SUM((Movie[[#This Row],[gross]]-Movie[[#This Row],[budget]])/Movie[[#This Row],[budget]]))</f>
        <v>0</v>
      </c>
    </row>
    <row r="4841" spans="1:18" x14ac:dyDescent="0.3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 s="1">
        <v>36099</v>
      </c>
      <c r="N4841" t="s">
        <v>14488</v>
      </c>
      <c r="O4841">
        <v>91</v>
      </c>
      <c r="P4841">
        <f>VLOOKUP(D4841,CPI[],2,FALSE)</f>
        <v>195.3</v>
      </c>
      <c r="Q4841" s="5">
        <f>SUM(Movie[[#This Row],[gross]]*((VLOOKUP(2024,CPI[],2,FALSE))/Movie[[#This Row],[CPI numbers]]))</f>
        <v>57983.903225806447</v>
      </c>
      <c r="R4841" s="4">
        <f>IF(Movie[[#This Row],[budget]]=0,0,SUM((Movie[[#This Row],[gross]]-Movie[[#This Row],[budget]])/Movie[[#This Row],[budget]]))</f>
        <v>0</v>
      </c>
    </row>
    <row r="4842" spans="1:18" x14ac:dyDescent="0.3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 s="1">
        <v>7000000</v>
      </c>
      <c r="M4842" s="1">
        <v>3601974</v>
      </c>
      <c r="N4842" t="s">
        <v>13610</v>
      </c>
      <c r="O4842">
        <v>106</v>
      </c>
      <c r="P4842">
        <f>VLOOKUP(D4842,CPI[],2,FALSE)</f>
        <v>195.3</v>
      </c>
      <c r="Q4842" s="5">
        <f>SUM(Movie[[#This Row],[gross]]*((VLOOKUP(2024,CPI[],2,FALSE))/Movie[[#This Row],[CPI numbers]]))</f>
        <v>5785659.2104454683</v>
      </c>
      <c r="R4842" s="4">
        <f>IF(Movie[[#This Row],[budget]]=0,0,SUM((Movie[[#This Row],[gross]]-Movie[[#This Row],[budget]])/Movie[[#This Row],[budget]]))</f>
        <v>-0.48543228571428571</v>
      </c>
    </row>
    <row r="4843" spans="1:18" x14ac:dyDescent="0.3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 s="1">
        <v>4000000</v>
      </c>
      <c r="M4843" s="1">
        <v>2138742</v>
      </c>
      <c r="N4843" t="s">
        <v>13548</v>
      </c>
      <c r="O4843">
        <v>96</v>
      </c>
      <c r="P4843">
        <f>VLOOKUP(D4843,CPI[],2,FALSE)</f>
        <v>195.3</v>
      </c>
      <c r="Q4843" s="5">
        <f>SUM(Movie[[#This Row],[gross]]*((VLOOKUP(2024,CPI[],2,FALSE))/Movie[[#This Row],[CPI numbers]]))</f>
        <v>3435347.4930875576</v>
      </c>
      <c r="R4843" s="4">
        <f>IF(Movie[[#This Row],[budget]]=0,0,SUM((Movie[[#This Row],[gross]]-Movie[[#This Row],[budget]])/Movie[[#This Row],[budget]]))</f>
        <v>-0.46531450000000002</v>
      </c>
    </row>
    <row r="4844" spans="1:18" x14ac:dyDescent="0.3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 s="1">
        <v>33100000</v>
      </c>
      <c r="M4844" s="1">
        <v>17492014</v>
      </c>
      <c r="N4844" t="s">
        <v>180</v>
      </c>
      <c r="O4844">
        <v>86</v>
      </c>
      <c r="P4844">
        <f>VLOOKUP(D4844,CPI[],2,FALSE)</f>
        <v>195.3</v>
      </c>
      <c r="Q4844" s="5">
        <f>SUM(Movie[[#This Row],[gross]]*((VLOOKUP(2024,CPI[],2,FALSE))/Movie[[#This Row],[CPI numbers]]))</f>
        <v>28096491.509472605</v>
      </c>
      <c r="R4844" s="4">
        <f>IF(Movie[[#This Row],[budget]]=0,0,SUM((Movie[[#This Row],[gross]]-Movie[[#This Row],[budget]])/Movie[[#This Row],[budget]]))</f>
        <v>-0.47154036253776432</v>
      </c>
    </row>
    <row r="4845" spans="1:18" x14ac:dyDescent="0.3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 s="1">
        <v>90000000</v>
      </c>
      <c r="M4845" s="1">
        <v>291465373</v>
      </c>
      <c r="N4845" t="s">
        <v>23</v>
      </c>
      <c r="O4845">
        <v>151</v>
      </c>
      <c r="P4845">
        <f>VLOOKUP(D4845,CPI[],2,FALSE)</f>
        <v>201.6</v>
      </c>
      <c r="Q4845" s="5">
        <f>SUM(Movie[[#This Row],[gross]]*((VLOOKUP(2024,CPI[],2,FALSE))/Movie[[#This Row],[CPI numbers]]))</f>
        <v>453535156.30009919</v>
      </c>
      <c r="R4845" s="4">
        <f>IF(Movie[[#This Row],[budget]]=0,0,SUM((Movie[[#This Row],[gross]]-Movie[[#This Row],[budget]])/Movie[[#This Row],[budget]]))</f>
        <v>2.2385041444444442</v>
      </c>
    </row>
    <row r="4846" spans="1:18" x14ac:dyDescent="0.3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 s="1">
        <v>85000000</v>
      </c>
      <c r="M4846" s="1">
        <v>158964610</v>
      </c>
      <c r="N4846" t="s">
        <v>61</v>
      </c>
      <c r="O4846">
        <v>104</v>
      </c>
      <c r="P4846">
        <f>VLOOKUP(D4846,CPI[],2,FALSE)</f>
        <v>201.6</v>
      </c>
      <c r="Q4846" s="5">
        <f>SUM(Movie[[#This Row],[gross]]*((VLOOKUP(2024,CPI[],2,FALSE))/Movie[[#This Row],[CPI numbers]]))</f>
        <v>247357133.71527776</v>
      </c>
      <c r="R4846" s="4">
        <f>IF(Movie[[#This Row],[budget]]=0,0,SUM((Movie[[#This Row],[gross]]-Movie[[#This Row],[budget]])/Movie[[#This Row],[budget]]))</f>
        <v>0.87017188235294118</v>
      </c>
    </row>
    <row r="4847" spans="1:18" x14ac:dyDescent="0.3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 s="1">
        <v>72500000</v>
      </c>
      <c r="M4847" s="1">
        <v>163362095</v>
      </c>
      <c r="N4847" t="s">
        <v>31</v>
      </c>
      <c r="O4847">
        <v>108</v>
      </c>
      <c r="P4847">
        <f>VLOOKUP(D4847,CPI[],2,FALSE)</f>
        <v>201.6</v>
      </c>
      <c r="Q4847" s="5">
        <f>SUM(Movie[[#This Row],[gross]]*((VLOOKUP(2024,CPI[],2,FALSE))/Movie[[#This Row],[CPI numbers]]))</f>
        <v>254199847.22966269</v>
      </c>
      <c r="R4847" s="4">
        <f>IF(Movie[[#This Row],[budget]]=0,0,SUM((Movie[[#This Row],[gross]]-Movie[[#This Row],[budget]])/Movie[[#This Row],[budget]]))</f>
        <v>1.2532702758620691</v>
      </c>
    </row>
    <row r="4848" spans="1:18" x14ac:dyDescent="0.3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 s="1">
        <v>40000000</v>
      </c>
      <c r="M4848" s="1">
        <v>109676311</v>
      </c>
      <c r="N4848" t="s">
        <v>2092</v>
      </c>
      <c r="O4848">
        <v>130</v>
      </c>
      <c r="P4848">
        <f>VLOOKUP(D4848,CPI[],2,FALSE)</f>
        <v>201.6</v>
      </c>
      <c r="Q4848" s="5">
        <f>SUM(Movie[[#This Row],[gross]]*((VLOOKUP(2024,CPI[],2,FALSE))/Movie[[#This Row],[CPI numbers]]))</f>
        <v>170661997.82093254</v>
      </c>
      <c r="R4848" s="4">
        <f>IF(Movie[[#This Row],[budget]]=0,0,SUM((Movie[[#This Row],[gross]]-Movie[[#This Row],[budget]])/Movie[[#This Row],[budget]]))</f>
        <v>1.741907775</v>
      </c>
    </row>
    <row r="4849" spans="1:18" x14ac:dyDescent="0.3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 s="1">
        <v>120000000</v>
      </c>
      <c r="M4849" s="1">
        <v>461991867</v>
      </c>
      <c r="N4849" t="s">
        <v>10118</v>
      </c>
      <c r="O4849">
        <v>117</v>
      </c>
      <c r="P4849">
        <f>VLOOKUP(D4849,CPI[],2,FALSE)</f>
        <v>201.6</v>
      </c>
      <c r="Q4849" s="5">
        <f>SUM(Movie[[#This Row],[gross]]*((VLOOKUP(2024,CPI[],2,FALSE))/Movie[[#This Row],[CPI numbers]]))</f>
        <v>718883177.96577382</v>
      </c>
      <c r="R4849" s="4">
        <f>IF(Movie[[#This Row],[budget]]=0,0,SUM((Movie[[#This Row],[gross]]-Movie[[#This Row],[budget]])/Movie[[#This Row],[budget]]))</f>
        <v>2.8499322249999999</v>
      </c>
    </row>
    <row r="4850" spans="1:18" x14ac:dyDescent="0.3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 s="1">
        <v>65000000</v>
      </c>
      <c r="M4850" s="1">
        <v>456068181</v>
      </c>
      <c r="N4850" t="s">
        <v>23</v>
      </c>
      <c r="O4850">
        <v>117</v>
      </c>
      <c r="P4850">
        <f>VLOOKUP(D4850,CPI[],2,FALSE)</f>
        <v>201.6</v>
      </c>
      <c r="Q4850" s="5">
        <f>SUM(Movie[[#This Row],[gross]]*((VLOOKUP(2024,CPI[],2,FALSE))/Movie[[#This Row],[CPI numbers]]))</f>
        <v>709665616.96279752</v>
      </c>
      <c r="R4850" s="4">
        <f>IF(Movie[[#This Row],[budget]]=0,0,SUM((Movie[[#This Row],[gross]]-Movie[[#This Row],[budget]])/Movie[[#This Row],[budget]]))</f>
        <v>6.016433553846154</v>
      </c>
    </row>
    <row r="4851" spans="1:18" x14ac:dyDescent="0.3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 s="1">
        <v>35000000</v>
      </c>
      <c r="M4851" s="1">
        <v>326706115</v>
      </c>
      <c r="N4851" t="s">
        <v>9109</v>
      </c>
      <c r="O4851">
        <v>109</v>
      </c>
      <c r="P4851">
        <f>VLOOKUP(D4851,CPI[],2,FALSE)</f>
        <v>201.6</v>
      </c>
      <c r="Q4851" s="5">
        <f>SUM(Movie[[#This Row],[gross]]*((VLOOKUP(2024,CPI[],2,FALSE))/Movie[[#This Row],[CPI numbers]]))</f>
        <v>508371568.82688487</v>
      </c>
      <c r="R4851" s="4">
        <f>IF(Movie[[#This Row],[budget]]=0,0,SUM((Movie[[#This Row],[gross]]-Movie[[#This Row],[budget]])/Movie[[#This Row],[budget]]))</f>
        <v>8.334460428571429</v>
      </c>
    </row>
    <row r="4852" spans="1:18" x14ac:dyDescent="0.3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 s="1">
        <v>150000000</v>
      </c>
      <c r="M4852" s="1">
        <v>616502912</v>
      </c>
      <c r="N4852" t="s">
        <v>31</v>
      </c>
      <c r="O4852">
        <v>144</v>
      </c>
      <c r="P4852">
        <f>VLOOKUP(D4852,CPI[],2,FALSE)</f>
        <v>201.6</v>
      </c>
      <c r="Q4852" s="5">
        <f>SUM(Movie[[#This Row],[gross]]*((VLOOKUP(2024,CPI[],2,FALSE))/Movie[[#This Row],[CPI numbers]]))</f>
        <v>959310334.79365075</v>
      </c>
      <c r="R4852" s="4">
        <f>IF(Movie[[#This Row],[budget]]=0,0,SUM((Movie[[#This Row],[gross]]-Movie[[#This Row],[budget]])/Movie[[#This Row],[budget]]))</f>
        <v>3.1100194133333332</v>
      </c>
    </row>
    <row r="4853" spans="1:18" x14ac:dyDescent="0.3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 s="1">
        <v>19000000</v>
      </c>
      <c r="M4853" s="1">
        <v>83850267</v>
      </c>
      <c r="N4853" t="s">
        <v>14517</v>
      </c>
      <c r="O4853">
        <v>118</v>
      </c>
      <c r="P4853">
        <f>VLOOKUP(D4853,CPI[],2,FALSE)</f>
        <v>201.6</v>
      </c>
      <c r="Q4853" s="5">
        <f>SUM(Movie[[#This Row],[gross]]*((VLOOKUP(2024,CPI[],2,FALSE))/Movie[[#This Row],[CPI numbers]]))</f>
        <v>130475341.0610119</v>
      </c>
      <c r="R4853" s="4">
        <f>IF(Movie[[#This Row],[budget]]=0,0,SUM((Movie[[#This Row],[gross]]-Movie[[#This Row],[budget]])/Movie[[#This Row],[budget]]))</f>
        <v>3.4131719473684212</v>
      </c>
    </row>
    <row r="4854" spans="1:18" x14ac:dyDescent="0.3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 s="1">
        <v>225000000</v>
      </c>
      <c r="M4854" s="1">
        <v>1066179747</v>
      </c>
      <c r="N4854" t="s">
        <v>1724</v>
      </c>
      <c r="O4854">
        <v>151</v>
      </c>
      <c r="P4854">
        <f>VLOOKUP(D4854,CPI[],2,FALSE)</f>
        <v>201.6</v>
      </c>
      <c r="Q4854" s="5">
        <f>SUM(Movie[[#This Row],[gross]]*((VLOOKUP(2024,CPI[],2,FALSE))/Movie[[#This Row],[CPI numbers]]))</f>
        <v>1659030687.6681547</v>
      </c>
      <c r="R4854" s="4">
        <f>IF(Movie[[#This Row],[budget]]=0,0,SUM((Movie[[#This Row],[gross]]-Movie[[#This Row],[budget]])/Movie[[#This Row],[budget]]))</f>
        <v>3.7385766533333333</v>
      </c>
    </row>
    <row r="4855" spans="1:18" x14ac:dyDescent="0.3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 s="1">
        <v>495303</v>
      </c>
      <c r="N4855" t="s">
        <v>180</v>
      </c>
      <c r="O4855">
        <v>84</v>
      </c>
      <c r="P4855">
        <f>VLOOKUP(D4855,CPI[],2,FALSE)</f>
        <v>201.6</v>
      </c>
      <c r="Q4855" s="5">
        <f>SUM(Movie[[#This Row],[gross]]*((VLOOKUP(2024,CPI[],2,FALSE))/Movie[[#This Row],[CPI numbers]]))</f>
        <v>770717.01934523811</v>
      </c>
      <c r="R4855" s="4">
        <f>IF(Movie[[#This Row],[budget]]=0,0,SUM((Movie[[#This Row],[gross]]-Movie[[#This Row],[budget]])/Movie[[#This Row],[budget]]))</f>
        <v>0</v>
      </c>
    </row>
    <row r="4856" spans="1:18" x14ac:dyDescent="0.3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 s="1">
        <v>40000000</v>
      </c>
      <c r="M4856" s="1">
        <v>120673227</v>
      </c>
      <c r="N4856" t="s">
        <v>5812</v>
      </c>
      <c r="O4856">
        <v>139</v>
      </c>
      <c r="P4856">
        <f>VLOOKUP(D4856,CPI[],2,FALSE)</f>
        <v>201.6</v>
      </c>
      <c r="Q4856" s="5">
        <f>SUM(Movie[[#This Row],[gross]]*((VLOOKUP(2024,CPI[],2,FALSE))/Movie[[#This Row],[CPI numbers]]))</f>
        <v>187773766.41815475</v>
      </c>
      <c r="R4856" s="4">
        <f>IF(Movie[[#This Row],[budget]]=0,0,SUM((Movie[[#This Row],[gross]]-Movie[[#This Row],[budget]])/Movie[[#This Row],[budget]]))</f>
        <v>2.016830675</v>
      </c>
    </row>
    <row r="4857" spans="1:18" x14ac:dyDescent="0.3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 s="1">
        <v>20000000</v>
      </c>
      <c r="M4857" s="1">
        <v>57194667</v>
      </c>
      <c r="N4857" t="s">
        <v>9686</v>
      </c>
      <c r="O4857">
        <v>105</v>
      </c>
      <c r="P4857">
        <f>VLOOKUP(D4857,CPI[],2,FALSE)</f>
        <v>201.6</v>
      </c>
      <c r="Q4857" s="5">
        <f>SUM(Movie[[#This Row],[gross]]*((VLOOKUP(2024,CPI[],2,FALSE))/Movie[[#This Row],[CPI numbers]]))</f>
        <v>88997852.370535716</v>
      </c>
      <c r="R4857" s="4">
        <f>IF(Movie[[#This Row],[budget]]=0,0,SUM((Movie[[#This Row],[gross]]-Movie[[#This Row],[budget]])/Movie[[#This Row],[budget]]))</f>
        <v>1.85973335</v>
      </c>
    </row>
    <row r="4858" spans="1:18" x14ac:dyDescent="0.3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 s="1">
        <v>26000000</v>
      </c>
      <c r="M4858" s="1">
        <v>14821658</v>
      </c>
      <c r="N4858" t="s">
        <v>2026</v>
      </c>
      <c r="O4858">
        <v>137</v>
      </c>
      <c r="P4858">
        <f>VLOOKUP(D4858,CPI[],2,FALSE)</f>
        <v>201.6</v>
      </c>
      <c r="Q4858" s="5">
        <f>SUM(Movie[[#This Row],[gross]]*((VLOOKUP(2024,CPI[],2,FALSE))/Movie[[#This Row],[CPI numbers]]))</f>
        <v>23063264.457341269</v>
      </c>
      <c r="R4858" s="4">
        <f>IF(Movie[[#This Row],[budget]]=0,0,SUM((Movie[[#This Row],[gross]]-Movie[[#This Row],[budget]])/Movie[[#This Row],[budget]]))</f>
        <v>-0.42993623076923076</v>
      </c>
    </row>
    <row r="4859" spans="1:18" x14ac:dyDescent="0.3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 s="1">
        <v>76000000</v>
      </c>
      <c r="M4859" s="1">
        <v>70595464</v>
      </c>
      <c r="N4859" t="s">
        <v>61</v>
      </c>
      <c r="O4859">
        <v>109</v>
      </c>
      <c r="P4859">
        <f>VLOOKUP(D4859,CPI[],2,FALSE)</f>
        <v>201.6</v>
      </c>
      <c r="Q4859" s="5">
        <f>SUM(Movie[[#This Row],[gross]]*((VLOOKUP(2024,CPI[],2,FALSE))/Movie[[#This Row],[CPI numbers]]))</f>
        <v>109850183.81349206</v>
      </c>
      <c r="R4859" s="4">
        <f>IF(Movie[[#This Row],[budget]]=0,0,SUM((Movie[[#This Row],[gross]]-Movie[[#This Row],[budget]])/Movie[[#This Row],[budget]]))</f>
        <v>-7.111231578947369E-2</v>
      </c>
    </row>
    <row r="4860" spans="1:18" x14ac:dyDescent="0.3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 s="1">
        <v>125000000</v>
      </c>
      <c r="M4860" s="1">
        <v>760006945</v>
      </c>
      <c r="N4860" t="s">
        <v>31</v>
      </c>
      <c r="O4860">
        <v>149</v>
      </c>
      <c r="P4860">
        <f>VLOOKUP(D4860,CPI[],2,FALSE)</f>
        <v>201.6</v>
      </c>
      <c r="Q4860" s="5">
        <f>SUM(Movie[[#This Row],[gross]]*((VLOOKUP(2024,CPI[],2,FALSE))/Movie[[#This Row],[CPI numbers]]))</f>
        <v>1182610013.12748</v>
      </c>
      <c r="R4860" s="4">
        <f>IF(Movie[[#This Row],[budget]]=0,0,SUM((Movie[[#This Row],[gross]]-Movie[[#This Row],[budget]])/Movie[[#This Row],[budget]]))</f>
        <v>5.0800555599999999</v>
      </c>
    </row>
    <row r="4861" spans="1:18" x14ac:dyDescent="0.3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 s="1">
        <v>55000000</v>
      </c>
      <c r="M4861" s="1">
        <v>307127625</v>
      </c>
      <c r="N4861" t="s">
        <v>31</v>
      </c>
      <c r="O4861">
        <v>117</v>
      </c>
      <c r="P4861">
        <f>VLOOKUP(D4861,CPI[],2,FALSE)</f>
        <v>201.6</v>
      </c>
      <c r="Q4861" s="5">
        <f>SUM(Movie[[#This Row],[gross]]*((VLOOKUP(2024,CPI[],2,FALSE))/Movie[[#This Row],[CPI numbers]]))</f>
        <v>477906428.38541663</v>
      </c>
      <c r="R4861" s="4">
        <f>IF(Movie[[#This Row],[budget]]=0,0,SUM((Movie[[#This Row],[gross]]-Movie[[#This Row],[budget]])/Movie[[#This Row],[budget]]))</f>
        <v>4.5841386363636367</v>
      </c>
    </row>
    <row r="4862" spans="1:18" x14ac:dyDescent="0.3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 s="1">
        <v>8000000</v>
      </c>
      <c r="M4862" s="1">
        <v>101058954</v>
      </c>
      <c r="N4862" t="s">
        <v>9439</v>
      </c>
      <c r="O4862">
        <v>101</v>
      </c>
      <c r="P4862">
        <f>VLOOKUP(D4862,CPI[],2,FALSE)</f>
        <v>201.6</v>
      </c>
      <c r="Q4862" s="5">
        <f>SUM(Movie[[#This Row],[gross]]*((VLOOKUP(2024,CPI[],2,FALSE))/Movie[[#This Row],[CPI numbers]]))</f>
        <v>157252945.78273809</v>
      </c>
      <c r="R4862" s="4">
        <f>IF(Movie[[#This Row],[budget]]=0,0,SUM((Movie[[#This Row],[gross]]-Movie[[#This Row],[budget]])/Movie[[#This Row],[budget]]))</f>
        <v>11.63236925</v>
      </c>
    </row>
    <row r="4863" spans="1:18" x14ac:dyDescent="0.3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 s="1">
        <v>6000000</v>
      </c>
      <c r="M4863" s="1">
        <v>48618191</v>
      </c>
      <c r="N4863" t="s">
        <v>9439</v>
      </c>
      <c r="O4863">
        <v>123</v>
      </c>
      <c r="P4863">
        <f>VLOOKUP(D4863,CPI[],2,FALSE)</f>
        <v>201.6</v>
      </c>
      <c r="Q4863" s="5">
        <f>SUM(Movie[[#This Row],[gross]]*((VLOOKUP(2024,CPI[],2,FALSE))/Movie[[#This Row],[CPI numbers]]))</f>
        <v>75652413.277281746</v>
      </c>
      <c r="R4863" s="4">
        <f>IF(Movie[[#This Row],[budget]]=0,0,SUM((Movie[[#This Row],[gross]]-Movie[[#This Row],[budget]])/Movie[[#This Row],[budget]]))</f>
        <v>7.1030318333333335</v>
      </c>
    </row>
    <row r="4864" spans="1:18" x14ac:dyDescent="0.3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 s="1">
        <v>100000000</v>
      </c>
      <c r="M4864" s="1">
        <v>171720398</v>
      </c>
      <c r="N4864" t="s">
        <v>23</v>
      </c>
      <c r="O4864">
        <v>143</v>
      </c>
      <c r="P4864">
        <f>VLOOKUP(D4864,CPI[],2,FALSE)</f>
        <v>201.6</v>
      </c>
      <c r="Q4864" s="5">
        <f>SUM(Movie[[#This Row],[gross]]*((VLOOKUP(2024,CPI[],2,FALSE))/Movie[[#This Row],[CPI numbers]]))</f>
        <v>267205797.8799603</v>
      </c>
      <c r="R4864" s="4">
        <f>IF(Movie[[#This Row],[budget]]=0,0,SUM((Movie[[#This Row],[gross]]-Movie[[#This Row],[budget]])/Movie[[#This Row],[budget]]))</f>
        <v>0.71720397999999996</v>
      </c>
    </row>
    <row r="4865" spans="1:18" x14ac:dyDescent="0.3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 s="1">
        <v>2000000</v>
      </c>
      <c r="M4865" s="1">
        <v>77356942</v>
      </c>
      <c r="N4865" t="s">
        <v>14550</v>
      </c>
      <c r="O4865">
        <v>137</v>
      </c>
      <c r="P4865">
        <f>VLOOKUP(D4865,CPI[],2,FALSE)</f>
        <v>201.6</v>
      </c>
      <c r="Q4865" s="5">
        <f>SUM(Movie[[#This Row],[gross]]*((VLOOKUP(2024,CPI[],2,FALSE))/Movie[[#This Row],[CPI numbers]]))</f>
        <v>120371392.38789682</v>
      </c>
      <c r="R4865" s="4">
        <f>IF(Movie[[#This Row],[budget]]=0,0,SUM((Movie[[#This Row],[gross]]-Movie[[#This Row],[budget]])/Movie[[#This Row],[budget]]))</f>
        <v>37.678471000000002</v>
      </c>
    </row>
    <row r="4866" spans="1:18" x14ac:dyDescent="0.3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 s="1">
        <v>110000000</v>
      </c>
      <c r="M4866" s="1">
        <v>574481229</v>
      </c>
      <c r="N4866" t="s">
        <v>180</v>
      </c>
      <c r="O4866">
        <v>108</v>
      </c>
      <c r="P4866">
        <f>VLOOKUP(D4866,CPI[],2,FALSE)</f>
        <v>201.6</v>
      </c>
      <c r="Q4866" s="5">
        <f>SUM(Movie[[#This Row],[gross]]*((VLOOKUP(2024,CPI[],2,FALSE))/Movie[[#This Row],[CPI numbers]]))</f>
        <v>893922428.26041663</v>
      </c>
      <c r="R4866" s="4">
        <f>IF(Movie[[#This Row],[budget]]=0,0,SUM((Movie[[#This Row],[gross]]-Movie[[#This Row],[budget]])/Movie[[#This Row],[budget]]))</f>
        <v>4.2225566272727271</v>
      </c>
    </row>
    <row r="4867" spans="1:18" x14ac:dyDescent="0.3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 s="1">
        <v>150000000</v>
      </c>
      <c r="M4867" s="1">
        <v>398479497</v>
      </c>
      <c r="N4867" t="s">
        <v>44</v>
      </c>
      <c r="O4867">
        <v>126</v>
      </c>
      <c r="P4867">
        <f>VLOOKUP(D4867,CPI[],2,FALSE)</f>
        <v>201.6</v>
      </c>
      <c r="Q4867" s="5">
        <f>SUM(Movie[[#This Row],[gross]]*((VLOOKUP(2024,CPI[],2,FALSE))/Movie[[#This Row],[CPI numbers]]))</f>
        <v>620054653.81398809</v>
      </c>
      <c r="R4867" s="4">
        <f>IF(Movie[[#This Row],[budget]]=0,0,SUM((Movie[[#This Row],[gross]]-Movie[[#This Row],[budget]])/Movie[[#This Row],[budget]]))</f>
        <v>1.65652998</v>
      </c>
    </row>
    <row r="4868" spans="1:18" x14ac:dyDescent="0.3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 s="1">
        <v>40000000</v>
      </c>
      <c r="M4868" s="1">
        <v>60917189</v>
      </c>
      <c r="N4868" t="s">
        <v>31</v>
      </c>
      <c r="O4868">
        <v>123</v>
      </c>
      <c r="P4868">
        <f>VLOOKUP(D4868,CPI[],2,FALSE)</f>
        <v>201.6</v>
      </c>
      <c r="Q4868" s="5">
        <f>SUM(Movie[[#This Row],[gross]]*((VLOOKUP(2024,CPI[],2,FALSE))/Movie[[#This Row],[CPI numbers]]))</f>
        <v>94790288.637400791</v>
      </c>
      <c r="R4868" s="4">
        <f>IF(Movie[[#This Row],[budget]]=0,0,SUM((Movie[[#This Row],[gross]]-Movie[[#This Row],[budget]])/Movie[[#This Row],[budget]]))</f>
        <v>0.52292972500000001</v>
      </c>
    </row>
    <row r="4869" spans="1:18" x14ac:dyDescent="0.3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 s="1">
        <v>45000000</v>
      </c>
      <c r="M4869" s="1">
        <v>186003591</v>
      </c>
      <c r="N4869" t="s">
        <v>61</v>
      </c>
      <c r="O4869">
        <v>129</v>
      </c>
      <c r="P4869">
        <f>VLOOKUP(D4869,CPI[],2,FALSE)</f>
        <v>201.6</v>
      </c>
      <c r="Q4869" s="5">
        <f>SUM(Movie[[#This Row],[gross]]*((VLOOKUP(2024,CPI[],2,FALSE))/Movie[[#This Row],[CPI numbers]]))</f>
        <v>289431183.01934522</v>
      </c>
      <c r="R4869" s="4">
        <f>IF(Movie[[#This Row],[budget]]=0,0,SUM((Movie[[#This Row],[gross]]-Movie[[#This Row],[budget]])/Movie[[#This Row],[budget]]))</f>
        <v>3.1334131333333333</v>
      </c>
    </row>
    <row r="4870" spans="1:18" x14ac:dyDescent="0.3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 s="1">
        <v>15000000</v>
      </c>
      <c r="M4870" s="1">
        <v>9380029</v>
      </c>
      <c r="N4870" t="s">
        <v>2026</v>
      </c>
      <c r="O4870">
        <v>122</v>
      </c>
      <c r="P4870">
        <f>VLOOKUP(D4870,CPI[],2,FALSE)</f>
        <v>201.6</v>
      </c>
      <c r="Q4870" s="5">
        <f>SUM(Movie[[#This Row],[gross]]*((VLOOKUP(2024,CPI[],2,FALSE))/Movie[[#This Row],[CPI numbers]]))</f>
        <v>14595809.01438492</v>
      </c>
      <c r="R4870" s="4">
        <f>IF(Movie[[#This Row],[budget]]=0,0,SUM((Movie[[#This Row],[gross]]-Movie[[#This Row],[budget]])/Movie[[#This Row],[budget]]))</f>
        <v>-0.37466473333333333</v>
      </c>
    </row>
    <row r="4871" spans="1:18" x14ac:dyDescent="0.3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 s="1">
        <v>23000000</v>
      </c>
      <c r="M4871" s="1">
        <v>38623262</v>
      </c>
      <c r="N4871" t="s">
        <v>61</v>
      </c>
      <c r="O4871">
        <v>93</v>
      </c>
      <c r="P4871">
        <f>VLOOKUP(D4871,CPI[],2,FALSE)</f>
        <v>201.6</v>
      </c>
      <c r="Q4871" s="5">
        <f>SUM(Movie[[#This Row],[gross]]*((VLOOKUP(2024,CPI[],2,FALSE))/Movie[[#This Row],[CPI numbers]]))</f>
        <v>60099788.141865075</v>
      </c>
      <c r="R4871" s="4">
        <f>IF(Movie[[#This Row],[budget]]=0,0,SUM((Movie[[#This Row],[gross]]-Movie[[#This Row],[budget]])/Movie[[#This Row],[budget]]))</f>
        <v>0.67927226086956527</v>
      </c>
    </row>
    <row r="4872" spans="1:18" x14ac:dyDescent="0.3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 s="1">
        <v>270000000</v>
      </c>
      <c r="M4872" s="1">
        <v>391081192</v>
      </c>
      <c r="N4872" t="s">
        <v>23</v>
      </c>
      <c r="O4872">
        <v>154</v>
      </c>
      <c r="P4872">
        <f>VLOOKUP(D4872,CPI[],2,FALSE)</f>
        <v>201.6</v>
      </c>
      <c r="Q4872" s="5">
        <f>SUM(Movie[[#This Row],[gross]]*((VLOOKUP(2024,CPI[],2,FALSE))/Movie[[#This Row],[CPI numbers]]))</f>
        <v>608542509.57539678</v>
      </c>
      <c r="R4872" s="4">
        <f>IF(Movie[[#This Row],[budget]]=0,0,SUM((Movie[[#This Row],[gross]]-Movie[[#This Row],[budget]])/Movie[[#This Row],[budget]]))</f>
        <v>0.44844885925925926</v>
      </c>
    </row>
    <row r="4873" spans="1:18" x14ac:dyDescent="0.3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 s="1">
        <v>15000000</v>
      </c>
      <c r="M4873" s="1">
        <v>12834936</v>
      </c>
      <c r="N4873" t="s">
        <v>12457</v>
      </c>
      <c r="O4873">
        <v>95</v>
      </c>
      <c r="P4873">
        <f>VLOOKUP(D4873,CPI[],2,FALSE)</f>
        <v>201.6</v>
      </c>
      <c r="Q4873" s="5">
        <f>SUM(Movie[[#This Row],[gross]]*((VLOOKUP(2024,CPI[],2,FALSE))/Movie[[#This Row],[CPI numbers]]))</f>
        <v>19971822.535714284</v>
      </c>
      <c r="R4873" s="4">
        <f>IF(Movie[[#This Row],[budget]]=0,0,SUM((Movie[[#This Row],[gross]]-Movie[[#This Row],[budget]])/Movie[[#This Row],[budget]]))</f>
        <v>-0.14433760000000001</v>
      </c>
    </row>
    <row r="4874" spans="1:18" x14ac:dyDescent="0.3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 s="1">
        <v>35000000</v>
      </c>
      <c r="M4874" s="1">
        <v>99255460</v>
      </c>
      <c r="N4874" t="s">
        <v>44</v>
      </c>
      <c r="O4874">
        <v>92</v>
      </c>
      <c r="P4874">
        <f>VLOOKUP(D4874,CPI[],2,FALSE)</f>
        <v>201.6</v>
      </c>
      <c r="Q4874" s="5">
        <f>SUM(Movie[[#This Row],[gross]]*((VLOOKUP(2024,CPI[],2,FALSE))/Movie[[#This Row],[CPI numbers]]))</f>
        <v>154446616.08134919</v>
      </c>
      <c r="R4874" s="4">
        <f>IF(Movie[[#This Row],[budget]]=0,0,SUM((Movie[[#This Row],[gross]]-Movie[[#This Row],[budget]])/Movie[[#This Row],[budget]]))</f>
        <v>1.8358702857142857</v>
      </c>
    </row>
    <row r="4875" spans="1:18" x14ac:dyDescent="0.3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 s="1">
        <v>20000000</v>
      </c>
      <c r="M4875" s="1">
        <v>37598767</v>
      </c>
      <c r="N4875" t="s">
        <v>10875</v>
      </c>
      <c r="O4875">
        <v>97</v>
      </c>
      <c r="P4875">
        <f>VLOOKUP(D4875,CPI[],2,FALSE)</f>
        <v>201.6</v>
      </c>
      <c r="Q4875" s="5">
        <f>SUM(Movie[[#This Row],[gross]]*((VLOOKUP(2024,CPI[],2,FALSE))/Movie[[#This Row],[CPI numbers]]))</f>
        <v>58505621.070932537</v>
      </c>
      <c r="R4875" s="4">
        <f>IF(Movie[[#This Row],[budget]]=0,0,SUM((Movie[[#This Row],[gross]]-Movie[[#This Row],[budget]])/Movie[[#This Row],[budget]]))</f>
        <v>0.87993834999999998</v>
      </c>
    </row>
    <row r="4876" spans="1:18" x14ac:dyDescent="0.3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 s="1">
        <v>15000000</v>
      </c>
      <c r="M4876" s="1">
        <v>70009308</v>
      </c>
      <c r="N4876" t="s">
        <v>11108</v>
      </c>
      <c r="O4876">
        <v>107</v>
      </c>
      <c r="P4876">
        <f>VLOOKUP(D4876,CPI[],2,FALSE)</f>
        <v>201.6</v>
      </c>
      <c r="Q4876" s="5">
        <f>SUM(Movie[[#This Row],[gross]]*((VLOOKUP(2024,CPI[],2,FALSE))/Movie[[#This Row],[CPI numbers]]))</f>
        <v>108938094.8392857</v>
      </c>
      <c r="R4876" s="4">
        <f>IF(Movie[[#This Row],[budget]]=0,0,SUM((Movie[[#This Row],[gross]]-Movie[[#This Row],[budget]])/Movie[[#This Row],[budget]]))</f>
        <v>3.6672872000000001</v>
      </c>
    </row>
    <row r="4877" spans="1:18" x14ac:dyDescent="0.3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 s="1">
        <v>35000000</v>
      </c>
      <c r="M4877" s="1">
        <v>16468343</v>
      </c>
      <c r="N4877" t="s">
        <v>23</v>
      </c>
      <c r="O4877">
        <v>97</v>
      </c>
      <c r="P4877">
        <f>VLOOKUP(D4877,CPI[],2,FALSE)</f>
        <v>201.6</v>
      </c>
      <c r="Q4877" s="5">
        <f>SUM(Movie[[#This Row],[gross]]*((VLOOKUP(2024,CPI[],2,FALSE))/Movie[[#This Row],[CPI numbers]]))</f>
        <v>25625591.265376981</v>
      </c>
      <c r="R4877" s="4">
        <f>IF(Movie[[#This Row],[budget]]=0,0,SUM((Movie[[#This Row],[gross]]-Movie[[#This Row],[budget]])/Movie[[#This Row],[budget]]))</f>
        <v>-0.52947591428571428</v>
      </c>
    </row>
    <row r="4878" spans="1:18" x14ac:dyDescent="0.3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 s="1">
        <v>210000000</v>
      </c>
      <c r="M4878" s="1">
        <v>460435291</v>
      </c>
      <c r="N4878" t="s">
        <v>180</v>
      </c>
      <c r="O4878">
        <v>104</v>
      </c>
      <c r="P4878">
        <f>VLOOKUP(D4878,CPI[],2,FALSE)</f>
        <v>201.6</v>
      </c>
      <c r="Q4878" s="5">
        <f>SUM(Movie[[#This Row],[gross]]*((VLOOKUP(2024,CPI[],2,FALSE))/Movie[[#This Row],[CPI numbers]]))</f>
        <v>716461065.41021824</v>
      </c>
      <c r="R4878" s="4">
        <f>IF(Movie[[#This Row],[budget]]=0,0,SUM((Movie[[#This Row],[gross]]-Movie[[#This Row],[budget]])/Movie[[#This Row],[budget]]))</f>
        <v>1.1925490047619047</v>
      </c>
    </row>
    <row r="4879" spans="1:18" x14ac:dyDescent="0.3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 s="1">
        <v>50000000</v>
      </c>
      <c r="M4879" s="1">
        <v>111476513</v>
      </c>
      <c r="N4879" t="s">
        <v>10875</v>
      </c>
      <c r="O4879">
        <v>106</v>
      </c>
      <c r="P4879">
        <f>VLOOKUP(D4879,CPI[],2,FALSE)</f>
        <v>201.6</v>
      </c>
      <c r="Q4879" s="5">
        <f>SUM(Movie[[#This Row],[gross]]*((VLOOKUP(2024,CPI[],2,FALSE))/Movie[[#This Row],[CPI numbers]]))</f>
        <v>173463205.00049603</v>
      </c>
      <c r="R4879" s="4">
        <f>IF(Movie[[#This Row],[budget]]=0,0,SUM((Movie[[#This Row],[gross]]-Movie[[#This Row],[budget]])/Movie[[#This Row],[budget]]))</f>
        <v>1.22953026</v>
      </c>
    </row>
    <row r="4880" spans="1:18" x14ac:dyDescent="0.3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 s="1">
        <v>82500000</v>
      </c>
      <c r="M4880" s="1">
        <v>240685326</v>
      </c>
      <c r="N4880" t="s">
        <v>31</v>
      </c>
      <c r="O4880">
        <v>107</v>
      </c>
      <c r="P4880">
        <f>VLOOKUP(D4880,CPI[],2,FALSE)</f>
        <v>201.6</v>
      </c>
      <c r="Q4880" s="5">
        <f>SUM(Movie[[#This Row],[gross]]*((VLOOKUP(2024,CPI[],2,FALSE))/Movie[[#This Row],[CPI numbers]]))</f>
        <v>374518783.5625</v>
      </c>
      <c r="R4880" s="4">
        <f>IF(Movie[[#This Row],[budget]]=0,0,SUM((Movie[[#This Row],[gross]]-Movie[[#This Row],[budget]])/Movie[[#This Row],[budget]]))</f>
        <v>1.917397890909091</v>
      </c>
    </row>
    <row r="4881" spans="1:18" x14ac:dyDescent="0.3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 s="1">
        <v>85000000</v>
      </c>
      <c r="M4881" s="1">
        <v>205850134</v>
      </c>
      <c r="N4881" t="s">
        <v>31</v>
      </c>
      <c r="O4881">
        <v>136</v>
      </c>
      <c r="P4881">
        <f>VLOOKUP(D4881,CPI[],2,FALSE)</f>
        <v>201.6</v>
      </c>
      <c r="Q4881" s="5">
        <f>SUM(Movie[[#This Row],[gross]]*((VLOOKUP(2024,CPI[],2,FALSE))/Movie[[#This Row],[CPI numbers]]))</f>
        <v>320313427.75694442</v>
      </c>
      <c r="R4881" s="4">
        <f>IF(Movie[[#This Row],[budget]]=0,0,SUM((Movie[[#This Row],[gross]]-Movie[[#This Row],[budget]])/Movie[[#This Row],[budget]]))</f>
        <v>1.4217662823529411</v>
      </c>
    </row>
    <row r="4882" spans="1:18" x14ac:dyDescent="0.3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 s="1">
        <v>50000000</v>
      </c>
      <c r="M4882" s="1">
        <v>100605135</v>
      </c>
      <c r="N4882" t="s">
        <v>2100</v>
      </c>
      <c r="O4882">
        <v>125</v>
      </c>
      <c r="P4882">
        <f>VLOOKUP(D4882,CPI[],2,FALSE)</f>
        <v>201.6</v>
      </c>
      <c r="Q4882" s="5">
        <f>SUM(Movie[[#This Row],[gross]]*((VLOOKUP(2024,CPI[],2,FALSE))/Movie[[#This Row],[CPI numbers]]))</f>
        <v>156546780.00744048</v>
      </c>
      <c r="R4882" s="4">
        <f>IF(Movie[[#This Row],[budget]]=0,0,SUM((Movie[[#This Row],[gross]]-Movie[[#This Row],[budget]])/Movie[[#This Row],[budget]]))</f>
        <v>1.0121027</v>
      </c>
    </row>
    <row r="4883" spans="1:18" x14ac:dyDescent="0.3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 s="1">
        <v>70000000</v>
      </c>
      <c r="M4883" s="1">
        <v>38629478</v>
      </c>
      <c r="N4883" t="s">
        <v>118</v>
      </c>
      <c r="O4883">
        <v>114</v>
      </c>
      <c r="P4883">
        <f>VLOOKUP(D4883,CPI[],2,FALSE)</f>
        <v>201.6</v>
      </c>
      <c r="Q4883" s="5">
        <f>SUM(Movie[[#This Row],[gross]]*((VLOOKUP(2024,CPI[],2,FALSE))/Movie[[#This Row],[CPI numbers]]))</f>
        <v>60109460.558531746</v>
      </c>
      <c r="R4883" s="4">
        <f>IF(Movie[[#This Row],[budget]]=0,0,SUM((Movie[[#This Row],[gross]]-Movie[[#This Row],[budget]])/Movie[[#This Row],[budget]]))</f>
        <v>-0.44815031428571428</v>
      </c>
    </row>
    <row r="4884" spans="1:18" x14ac:dyDescent="0.3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 s="1">
        <v>50000000</v>
      </c>
      <c r="M4884" s="1">
        <v>49332692</v>
      </c>
      <c r="N4884" t="s">
        <v>61</v>
      </c>
      <c r="O4884">
        <v>121</v>
      </c>
      <c r="P4884">
        <f>VLOOKUP(D4884,CPI[],2,FALSE)</f>
        <v>201.6</v>
      </c>
      <c r="Q4884" s="5">
        <f>SUM(Movie[[#This Row],[gross]]*((VLOOKUP(2024,CPI[],2,FALSE))/Movie[[#This Row],[CPI numbers]]))</f>
        <v>76764213.692460313</v>
      </c>
      <c r="R4884" s="4">
        <f>IF(Movie[[#This Row],[budget]]=0,0,SUM((Movie[[#This Row],[gross]]-Movie[[#This Row],[budget]])/Movie[[#This Row],[budget]]))</f>
        <v>-1.3346159999999999E-2</v>
      </c>
    </row>
    <row r="4885" spans="1:18" x14ac:dyDescent="0.3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 s="1">
        <v>60000000</v>
      </c>
      <c r="M4885" s="1">
        <v>135039924</v>
      </c>
      <c r="N4885" t="s">
        <v>14590</v>
      </c>
      <c r="O4885">
        <v>147</v>
      </c>
      <c r="P4885">
        <f>VLOOKUP(D4885,CPI[],2,FALSE)</f>
        <v>201.6</v>
      </c>
      <c r="Q4885" s="5">
        <f>SUM(Movie[[#This Row],[gross]]*((VLOOKUP(2024,CPI[],2,FALSE))/Movie[[#This Row],[CPI numbers]]))</f>
        <v>210129088.0892857</v>
      </c>
      <c r="R4885" s="4">
        <f>IF(Movie[[#This Row],[budget]]=0,0,SUM((Movie[[#This Row],[gross]]-Movie[[#This Row],[budget]])/Movie[[#This Row],[budget]]))</f>
        <v>1.2506653999999999</v>
      </c>
    </row>
    <row r="4886" spans="1:18" x14ac:dyDescent="0.3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 s="1">
        <v>27000000</v>
      </c>
      <c r="M4886" s="1">
        <v>56308881</v>
      </c>
      <c r="N4886" t="s">
        <v>13868</v>
      </c>
      <c r="O4886">
        <v>110</v>
      </c>
      <c r="P4886">
        <f>VLOOKUP(D4886,CPI[],2,FALSE)</f>
        <v>201.6</v>
      </c>
      <c r="Q4886" s="5">
        <f>SUM(Movie[[#This Row],[gross]]*((VLOOKUP(2024,CPI[],2,FALSE))/Movie[[#This Row],[CPI numbers]]))</f>
        <v>87619523.659226179</v>
      </c>
      <c r="R4886" s="4">
        <f>IF(Movie[[#This Row],[budget]]=0,0,SUM((Movie[[#This Row],[gross]]-Movie[[#This Row],[budget]])/Movie[[#This Row],[budget]]))</f>
        <v>1.0855141111111111</v>
      </c>
    </row>
    <row r="4887" spans="1:18" x14ac:dyDescent="0.3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 s="1">
        <v>17000000</v>
      </c>
      <c r="M4887" s="1">
        <v>57232879</v>
      </c>
      <c r="N4887" t="s">
        <v>61</v>
      </c>
      <c r="O4887">
        <v>108</v>
      </c>
      <c r="P4887">
        <f>VLOOKUP(D4887,CPI[],2,FALSE)</f>
        <v>201.6</v>
      </c>
      <c r="Q4887" s="5">
        <f>SUM(Movie[[#This Row],[gross]]*((VLOOKUP(2024,CPI[],2,FALSE))/Movie[[#This Row],[CPI numbers]]))</f>
        <v>89057312.213789672</v>
      </c>
      <c r="R4887" s="4">
        <f>IF(Movie[[#This Row],[budget]]=0,0,SUM((Movie[[#This Row],[gross]]-Movie[[#This Row],[budget]])/Movie[[#This Row],[budget]]))</f>
        <v>2.3666399411764707</v>
      </c>
    </row>
    <row r="4888" spans="1:18" x14ac:dyDescent="0.3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 s="1">
        <v>8481254</v>
      </c>
      <c r="N4888" t="s">
        <v>13735</v>
      </c>
      <c r="O4888">
        <v>101</v>
      </c>
      <c r="P4888">
        <f>VLOOKUP(D4888,CPI[],2,FALSE)</f>
        <v>201.6</v>
      </c>
      <c r="Q4888" s="5">
        <f>SUM(Movie[[#This Row],[gross]]*((VLOOKUP(2024,CPI[],2,FALSE))/Movie[[#This Row],[CPI numbers]]))</f>
        <v>13197268.749007937</v>
      </c>
      <c r="R4888" s="4">
        <f>IF(Movie[[#This Row],[budget]]=0,0,SUM((Movie[[#This Row],[gross]]-Movie[[#This Row],[budget]])/Movie[[#This Row],[budget]]))</f>
        <v>0</v>
      </c>
    </row>
    <row r="4889" spans="1:18" x14ac:dyDescent="0.3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 s="1">
        <v>2294291</v>
      </c>
      <c r="N4889" t="s">
        <v>14603</v>
      </c>
      <c r="O4889">
        <v>102</v>
      </c>
      <c r="P4889">
        <f>VLOOKUP(D4889,CPI[],2,FALSE)</f>
        <v>201.6</v>
      </c>
      <c r="Q4889" s="5">
        <f>SUM(Movie[[#This Row],[gross]]*((VLOOKUP(2024,CPI[],2,FALSE))/Movie[[#This Row],[CPI numbers]]))</f>
        <v>3570035.1522817458</v>
      </c>
      <c r="R4889" s="4">
        <f>IF(Movie[[#This Row],[budget]]=0,0,SUM((Movie[[#This Row],[gross]]-Movie[[#This Row],[budget]])/Movie[[#This Row],[budget]]))</f>
        <v>0</v>
      </c>
    </row>
    <row r="4890" spans="1:18" x14ac:dyDescent="0.3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 s="1">
        <v>75000000</v>
      </c>
      <c r="M4890" s="1">
        <v>180557550</v>
      </c>
      <c r="N4890" t="s">
        <v>2092</v>
      </c>
      <c r="O4890">
        <v>126</v>
      </c>
      <c r="P4890">
        <f>VLOOKUP(D4890,CPI[],2,FALSE)</f>
        <v>201.6</v>
      </c>
      <c r="Q4890" s="5">
        <f>SUM(Movie[[#This Row],[gross]]*((VLOOKUP(2024,CPI[],2,FALSE))/Movie[[#This Row],[CPI numbers]]))</f>
        <v>280956862.27678567</v>
      </c>
      <c r="R4890" s="4">
        <f>IF(Movie[[#This Row],[budget]]=0,0,SUM((Movie[[#This Row],[gross]]-Movie[[#This Row],[budget]])/Movie[[#This Row],[budget]]))</f>
        <v>1.4074340000000001</v>
      </c>
    </row>
    <row r="4891" spans="1:18" x14ac:dyDescent="0.3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 s="1">
        <v>6566277</v>
      </c>
      <c r="N4891" t="s">
        <v>180</v>
      </c>
      <c r="O4891">
        <v>94</v>
      </c>
      <c r="P4891">
        <f>VLOOKUP(D4891,CPI[],2,FALSE)</f>
        <v>201.6</v>
      </c>
      <c r="Q4891" s="5">
        <f>SUM(Movie[[#This Row],[gross]]*((VLOOKUP(2024,CPI[],2,FALSE))/Movie[[#This Row],[CPI numbers]]))</f>
        <v>10217465.748511905</v>
      </c>
      <c r="R4891" s="4">
        <f>IF(Movie[[#This Row],[budget]]=0,0,SUM((Movie[[#This Row],[gross]]-Movie[[#This Row],[budget]])/Movie[[#This Row],[budget]]))</f>
        <v>0</v>
      </c>
    </row>
    <row r="4892" spans="1:18" x14ac:dyDescent="0.3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 s="1">
        <v>50000000</v>
      </c>
      <c r="M4892" s="1">
        <v>87528173</v>
      </c>
      <c r="N4892" t="s">
        <v>31</v>
      </c>
      <c r="O4892">
        <v>99</v>
      </c>
      <c r="P4892">
        <f>VLOOKUP(D4892,CPI[],2,FALSE)</f>
        <v>201.6</v>
      </c>
      <c r="Q4892" s="5">
        <f>SUM(Movie[[#This Row],[gross]]*((VLOOKUP(2024,CPI[],2,FALSE))/Movie[[#This Row],[CPI numbers]]))</f>
        <v>136198352.53025794</v>
      </c>
      <c r="R4892" s="4">
        <f>IF(Movie[[#This Row],[budget]]=0,0,SUM((Movie[[#This Row],[gross]]-Movie[[#This Row],[budget]])/Movie[[#This Row],[budget]]))</f>
        <v>0.75056345999999996</v>
      </c>
    </row>
    <row r="4893" spans="1:18" x14ac:dyDescent="0.3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 s="1">
        <v>20000000</v>
      </c>
      <c r="M4893" s="1">
        <v>13939963</v>
      </c>
      <c r="N4893" t="s">
        <v>14613</v>
      </c>
      <c r="O4893">
        <v>93</v>
      </c>
      <c r="P4893">
        <f>VLOOKUP(D4893,CPI[],2,FALSE)</f>
        <v>201.6</v>
      </c>
      <c r="Q4893" s="5">
        <f>SUM(Movie[[#This Row],[gross]]*((VLOOKUP(2024,CPI[],2,FALSE))/Movie[[#This Row],[CPI numbers]]))</f>
        <v>21691301.553075396</v>
      </c>
      <c r="R4893" s="4">
        <f>IF(Movie[[#This Row],[budget]]=0,0,SUM((Movie[[#This Row],[gross]]-Movie[[#This Row],[budget]])/Movie[[#This Row],[budget]]))</f>
        <v>-0.30300185000000002</v>
      </c>
    </row>
    <row r="4894" spans="1:18" x14ac:dyDescent="0.3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 s="1">
        <v>21000000</v>
      </c>
      <c r="M4894" s="1">
        <v>26768563</v>
      </c>
      <c r="N4894" t="s">
        <v>14617</v>
      </c>
      <c r="O4894">
        <v>145</v>
      </c>
      <c r="P4894">
        <f>VLOOKUP(D4894,CPI[],2,FALSE)</f>
        <v>201.6</v>
      </c>
      <c r="Q4894" s="5">
        <f>SUM(Movie[[#This Row],[gross]]*((VLOOKUP(2024,CPI[],2,FALSE))/Movie[[#This Row],[CPI numbers]]))</f>
        <v>41653264.945932537</v>
      </c>
      <c r="R4894" s="4">
        <f>IF(Movie[[#This Row],[budget]]=0,0,SUM((Movie[[#This Row],[gross]]-Movie[[#This Row],[budget]])/Movie[[#This Row],[budget]]))</f>
        <v>0.27469347619047618</v>
      </c>
    </row>
    <row r="4895" spans="1:18" x14ac:dyDescent="0.3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 s="1">
        <v>31976848</v>
      </c>
      <c r="N4895" t="s">
        <v>14620</v>
      </c>
      <c r="O4895">
        <v>103</v>
      </c>
      <c r="P4895">
        <f>VLOOKUP(D4895,CPI[],2,FALSE)</f>
        <v>201.6</v>
      </c>
      <c r="Q4895" s="5">
        <f>SUM(Movie[[#This Row],[gross]]*((VLOOKUP(2024,CPI[],2,FALSE))/Movie[[#This Row],[CPI numbers]]))</f>
        <v>49757625.087301582</v>
      </c>
      <c r="R4895" s="4">
        <f>IF(Movie[[#This Row],[budget]]=0,0,SUM((Movie[[#This Row],[gross]]-Movie[[#This Row],[budget]])/Movie[[#This Row],[budget]]))</f>
        <v>0</v>
      </c>
    </row>
    <row r="4896" spans="1:18" x14ac:dyDescent="0.3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 s="1">
        <v>12000000</v>
      </c>
      <c r="M4896" s="1">
        <v>114197742</v>
      </c>
      <c r="N4896" t="s">
        <v>2092</v>
      </c>
      <c r="O4896">
        <v>104</v>
      </c>
      <c r="P4896">
        <f>VLOOKUP(D4896,CPI[],2,FALSE)</f>
        <v>201.6</v>
      </c>
      <c r="Q4896" s="5">
        <f>SUM(Movie[[#This Row],[gross]]*((VLOOKUP(2024,CPI[],2,FALSE))/Movie[[#This Row],[CPI numbers]]))</f>
        <v>177697577.70535713</v>
      </c>
      <c r="R4896" s="4">
        <f>IF(Movie[[#This Row],[budget]]=0,0,SUM((Movie[[#This Row],[gross]]-Movie[[#This Row],[budget]])/Movie[[#This Row],[budget]]))</f>
        <v>8.5164784999999998</v>
      </c>
    </row>
    <row r="4897" spans="1:18" x14ac:dyDescent="0.3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 s="1">
        <v>89433436</v>
      </c>
      <c r="N4897" t="s">
        <v>14626</v>
      </c>
      <c r="O4897">
        <v>120</v>
      </c>
      <c r="P4897">
        <f>VLOOKUP(D4897,CPI[],2,FALSE)</f>
        <v>201.6</v>
      </c>
      <c r="Q4897" s="5">
        <f>SUM(Movie[[#This Row],[gross]]*((VLOOKUP(2024,CPI[],2,FALSE))/Movie[[#This Row],[CPI numbers]]))</f>
        <v>139163040.04563493</v>
      </c>
      <c r="R4897" s="4">
        <f>IF(Movie[[#This Row],[budget]]=0,0,SUM((Movie[[#This Row],[gross]]-Movie[[#This Row],[budget]])/Movie[[#This Row],[budget]]))</f>
        <v>0</v>
      </c>
    </row>
    <row r="4898" spans="1:18" x14ac:dyDescent="0.3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 s="1">
        <v>18000000</v>
      </c>
      <c r="M4898" s="1">
        <v>262552893</v>
      </c>
      <c r="N4898" t="s">
        <v>14630</v>
      </c>
      <c r="O4898">
        <v>84</v>
      </c>
      <c r="P4898">
        <f>VLOOKUP(D4898,CPI[],2,FALSE)</f>
        <v>201.6</v>
      </c>
      <c r="Q4898" s="5">
        <f>SUM(Movie[[#This Row],[gross]]*((VLOOKUP(2024,CPI[],2,FALSE))/Movie[[#This Row],[CPI numbers]]))</f>
        <v>408545845.90327376</v>
      </c>
      <c r="R4898" s="4">
        <f>IF(Movie[[#This Row],[budget]]=0,0,SUM((Movie[[#This Row],[gross]]-Movie[[#This Row],[budget]])/Movie[[#This Row],[budget]]))</f>
        <v>13.586271833333333</v>
      </c>
    </row>
    <row r="4899" spans="1:18" x14ac:dyDescent="0.3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 s="1">
        <v>33000000</v>
      </c>
      <c r="M4899" s="1">
        <v>62022014</v>
      </c>
      <c r="N4899" t="s">
        <v>2026</v>
      </c>
      <c r="O4899">
        <v>105</v>
      </c>
      <c r="P4899">
        <f>VLOOKUP(D4899,CPI[],2,FALSE)</f>
        <v>201.6</v>
      </c>
      <c r="Q4899" s="5">
        <f>SUM(Movie[[#This Row],[gross]]*((VLOOKUP(2024,CPI[],2,FALSE))/Movie[[#This Row],[CPI numbers]]))</f>
        <v>96509453.332341269</v>
      </c>
      <c r="R4899" s="4">
        <f>IF(Movie[[#This Row],[budget]]=0,0,SUM((Movie[[#This Row],[gross]]-Movie[[#This Row],[budget]])/Movie[[#This Row],[budget]]))</f>
        <v>0.87945496969696968</v>
      </c>
    </row>
    <row r="4900" spans="1:18" x14ac:dyDescent="0.3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 s="1">
        <v>70000000</v>
      </c>
      <c r="M4900" s="1">
        <v>72785169</v>
      </c>
      <c r="N4900" t="s">
        <v>23</v>
      </c>
      <c r="O4900">
        <v>110</v>
      </c>
      <c r="P4900">
        <f>VLOOKUP(D4900,CPI[],2,FALSE)</f>
        <v>201.6</v>
      </c>
      <c r="Q4900" s="5">
        <f>SUM(Movie[[#This Row],[gross]]*((VLOOKUP(2024,CPI[],2,FALSE))/Movie[[#This Row],[CPI numbers]]))</f>
        <v>113257477.75446428</v>
      </c>
      <c r="R4900" s="4">
        <f>IF(Movie[[#This Row],[budget]]=0,0,SUM((Movie[[#This Row],[gross]]-Movie[[#This Row],[budget]])/Movie[[#This Row],[budget]]))</f>
        <v>3.978812857142857E-2</v>
      </c>
    </row>
    <row r="4901" spans="1:18" x14ac:dyDescent="0.3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 s="1">
        <v>12000000</v>
      </c>
      <c r="M4901" s="1">
        <v>42931041</v>
      </c>
      <c r="N4901" t="s">
        <v>9988</v>
      </c>
      <c r="O4901">
        <v>88</v>
      </c>
      <c r="P4901">
        <f>VLOOKUP(D4901,CPI[],2,FALSE)</f>
        <v>201.6</v>
      </c>
      <c r="Q4901" s="5">
        <f>SUM(Movie[[#This Row],[gross]]*((VLOOKUP(2024,CPI[],2,FALSE))/Movie[[#This Row],[CPI numbers]]))</f>
        <v>66802914.492559522</v>
      </c>
      <c r="R4901" s="4">
        <f>IF(Movie[[#This Row],[budget]]=0,0,SUM((Movie[[#This Row],[gross]]-Movie[[#This Row],[budget]])/Movie[[#This Row],[budget]]))</f>
        <v>2.57758675</v>
      </c>
    </row>
    <row r="4902" spans="1:18" x14ac:dyDescent="0.3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 s="1">
        <v>16500000</v>
      </c>
      <c r="M4902" s="1">
        <v>87892388</v>
      </c>
      <c r="N4902" t="s">
        <v>14640</v>
      </c>
      <c r="O4902">
        <v>110</v>
      </c>
      <c r="P4902">
        <f>VLOOKUP(D4902,CPI[],2,FALSE)</f>
        <v>201.6</v>
      </c>
      <c r="Q4902" s="5">
        <f>SUM(Movie[[#This Row],[gross]]*((VLOOKUP(2024,CPI[],2,FALSE))/Movie[[#This Row],[CPI numbers]]))</f>
        <v>136765089.85912699</v>
      </c>
      <c r="R4902" s="4">
        <f>IF(Movie[[#This Row],[budget]]=0,0,SUM((Movie[[#This Row],[gross]]-Movie[[#This Row],[budget]])/Movie[[#This Row],[budget]]))</f>
        <v>4.3268113939393942</v>
      </c>
    </row>
    <row r="4903" spans="1:18" x14ac:dyDescent="0.3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 s="1">
        <v>80000000</v>
      </c>
      <c r="M4903" s="1">
        <v>339795890</v>
      </c>
      <c r="N4903" t="s">
        <v>10173</v>
      </c>
      <c r="O4903">
        <v>83</v>
      </c>
      <c r="P4903">
        <f>VLOOKUP(D4903,CPI[],2,FALSE)</f>
        <v>201.6</v>
      </c>
      <c r="Q4903" s="5">
        <f>SUM(Movie[[#This Row],[gross]]*((VLOOKUP(2024,CPI[],2,FALSE))/Movie[[#This Row],[CPI numbers]]))</f>
        <v>528739933.99305552</v>
      </c>
      <c r="R4903" s="4">
        <f>IF(Movie[[#This Row],[budget]]=0,0,SUM((Movie[[#This Row],[gross]]-Movie[[#This Row],[budget]])/Movie[[#This Row],[budget]]))</f>
        <v>3.2474486250000001</v>
      </c>
    </row>
    <row r="4904" spans="1:18" x14ac:dyDescent="0.3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 s="1">
        <v>25000000</v>
      </c>
      <c r="M4904" s="1">
        <v>118890272</v>
      </c>
      <c r="N4904" t="s">
        <v>2026</v>
      </c>
      <c r="O4904">
        <v>93</v>
      </c>
      <c r="P4904">
        <f>VLOOKUP(D4904,CPI[],2,FALSE)</f>
        <v>201.6</v>
      </c>
      <c r="Q4904" s="5">
        <f>SUM(Movie[[#This Row],[gross]]*((VLOOKUP(2024,CPI[],2,FALSE))/Movie[[#This Row],[CPI numbers]]))</f>
        <v>184999396.46031746</v>
      </c>
      <c r="R4904" s="4">
        <f>IF(Movie[[#This Row],[budget]]=0,0,SUM((Movie[[#This Row],[gross]]-Movie[[#This Row],[budget]])/Movie[[#This Row],[budget]]))</f>
        <v>3.7556108799999999</v>
      </c>
    </row>
    <row r="4905" spans="1:18" x14ac:dyDescent="0.3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 s="1">
        <v>30000000</v>
      </c>
      <c r="M4905" s="1">
        <v>53653224</v>
      </c>
      <c r="N4905" t="s">
        <v>31</v>
      </c>
      <c r="O4905">
        <v>113</v>
      </c>
      <c r="P4905">
        <f>VLOOKUP(D4905,CPI[],2,FALSE)</f>
        <v>201.6</v>
      </c>
      <c r="Q4905" s="5">
        <f>SUM(Movie[[#This Row],[gross]]*((VLOOKUP(2024,CPI[],2,FALSE))/Movie[[#This Row],[CPI numbers]]))</f>
        <v>83487184.369047612</v>
      </c>
      <c r="R4905" s="4">
        <f>IF(Movie[[#This Row],[budget]]=0,0,SUM((Movie[[#This Row],[gross]]-Movie[[#This Row],[budget]])/Movie[[#This Row],[budget]]))</f>
        <v>0.78844080000000005</v>
      </c>
    </row>
    <row r="4906" spans="1:18" x14ac:dyDescent="0.3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 s="1">
        <v>32351125</v>
      </c>
      <c r="N4906" t="s">
        <v>14649</v>
      </c>
      <c r="O4906">
        <v>122</v>
      </c>
      <c r="P4906">
        <f>VLOOKUP(D4906,CPI[],2,FALSE)</f>
        <v>201.6</v>
      </c>
      <c r="Q4906" s="5">
        <f>SUM(Movie[[#This Row],[gross]]*((VLOOKUP(2024,CPI[],2,FALSE))/Movie[[#This Row],[CPI numbers]]))</f>
        <v>50340019.40724206</v>
      </c>
      <c r="R4906" s="4">
        <f>IF(Movie[[#This Row],[budget]]=0,0,SUM((Movie[[#This Row],[gross]]-Movie[[#This Row],[budget]])/Movie[[#This Row],[budget]]))</f>
        <v>0</v>
      </c>
    </row>
    <row r="4907" spans="1:18" x14ac:dyDescent="0.3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 s="1">
        <v>12000000</v>
      </c>
      <c r="M4907" s="1">
        <v>22989957</v>
      </c>
      <c r="N4907" t="s">
        <v>9109</v>
      </c>
      <c r="O4907">
        <v>110</v>
      </c>
      <c r="P4907">
        <f>VLOOKUP(D4907,CPI[],2,FALSE)</f>
        <v>201.6</v>
      </c>
      <c r="Q4907" s="5">
        <f>SUM(Movie[[#This Row],[gross]]*((VLOOKUP(2024,CPI[],2,FALSE))/Movie[[#This Row],[CPI numbers]]))</f>
        <v>35773559.081845239</v>
      </c>
      <c r="R4907" s="4">
        <f>IF(Movie[[#This Row],[budget]]=0,0,SUM((Movie[[#This Row],[gross]]-Movie[[#This Row],[budget]])/Movie[[#This Row],[budget]]))</f>
        <v>0.91582975</v>
      </c>
    </row>
    <row r="4908" spans="1:18" x14ac:dyDescent="0.3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 s="1">
        <v>45000000</v>
      </c>
      <c r="M4908" s="1">
        <v>178262620</v>
      </c>
      <c r="N4908" t="s">
        <v>8987</v>
      </c>
      <c r="O4908">
        <v>83</v>
      </c>
      <c r="P4908">
        <f>VLOOKUP(D4908,CPI[],2,FALSE)</f>
        <v>201.6</v>
      </c>
      <c r="Q4908" s="5">
        <f>SUM(Movie[[#This Row],[gross]]*((VLOOKUP(2024,CPI[],2,FALSE))/Movie[[#This Row],[CPI numbers]]))</f>
        <v>277385832.80753964</v>
      </c>
      <c r="R4908" s="4">
        <f>IF(Movie[[#This Row],[budget]]=0,0,SUM((Movie[[#This Row],[gross]]-Movie[[#This Row],[budget]])/Movie[[#This Row],[budget]]))</f>
        <v>2.9613915555555557</v>
      </c>
    </row>
    <row r="4909" spans="1:18" x14ac:dyDescent="0.3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 s="1">
        <v>30000000</v>
      </c>
      <c r="M4909" s="1">
        <v>3669465</v>
      </c>
      <c r="N4909" t="s">
        <v>14658</v>
      </c>
      <c r="O4909">
        <v>117</v>
      </c>
      <c r="P4909">
        <f>VLOOKUP(D4909,CPI[],2,FALSE)</f>
        <v>201.6</v>
      </c>
      <c r="Q4909" s="5">
        <f>SUM(Movie[[#This Row],[gross]]*((VLOOKUP(2024,CPI[],2,FALSE))/Movie[[#This Row],[CPI numbers]]))</f>
        <v>5709876.8377976185</v>
      </c>
      <c r="R4909" s="4">
        <f>IF(Movie[[#This Row],[budget]]=0,0,SUM((Movie[[#This Row],[gross]]-Movie[[#This Row],[budget]])/Movie[[#This Row],[budget]]))</f>
        <v>-0.87768449999999998</v>
      </c>
    </row>
    <row r="4910" spans="1:18" x14ac:dyDescent="0.3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 s="1">
        <v>18000000</v>
      </c>
      <c r="M4910" s="1">
        <v>68844775</v>
      </c>
      <c r="N4910" t="s">
        <v>180</v>
      </c>
      <c r="O4910">
        <v>89</v>
      </c>
      <c r="P4910">
        <f>VLOOKUP(D4910,CPI[],2,FALSE)</f>
        <v>201.6</v>
      </c>
      <c r="Q4910" s="5">
        <f>SUM(Movie[[#This Row],[gross]]*((VLOOKUP(2024,CPI[],2,FALSE))/Movie[[#This Row],[CPI numbers]]))</f>
        <v>107126021.41617063</v>
      </c>
      <c r="R4910" s="4">
        <f>IF(Movie[[#This Row],[budget]]=0,0,SUM((Movie[[#This Row],[gross]]-Movie[[#This Row],[budget]])/Movie[[#This Row],[budget]]))</f>
        <v>2.8247097222222224</v>
      </c>
    </row>
    <row r="4911" spans="1:18" x14ac:dyDescent="0.3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 s="1">
        <v>110000000</v>
      </c>
      <c r="M4911" s="1">
        <v>100266865</v>
      </c>
      <c r="N4911" t="s">
        <v>61</v>
      </c>
      <c r="O4911">
        <v>167</v>
      </c>
      <c r="P4911">
        <f>VLOOKUP(D4911,CPI[],2,FALSE)</f>
        <v>201.6</v>
      </c>
      <c r="Q4911" s="5">
        <f>SUM(Movie[[#This Row],[gross]]*((VLOOKUP(2024,CPI[],2,FALSE))/Movie[[#This Row],[CPI numbers]]))</f>
        <v>156020414.43700397</v>
      </c>
      <c r="R4911" s="4">
        <f>IF(Movie[[#This Row],[budget]]=0,0,SUM((Movie[[#This Row],[gross]]-Movie[[#This Row],[budget]])/Movie[[#This Row],[budget]]))</f>
        <v>-8.8483045454545453E-2</v>
      </c>
    </row>
    <row r="4912" spans="1:18" x14ac:dyDescent="0.3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 s="1">
        <v>24000000</v>
      </c>
      <c r="M4912" s="1">
        <v>155929020</v>
      </c>
      <c r="N4912" t="s">
        <v>118</v>
      </c>
      <c r="O4912">
        <v>102</v>
      </c>
      <c r="P4912">
        <f>VLOOKUP(D4912,CPI[],2,FALSE)</f>
        <v>201.6</v>
      </c>
      <c r="Q4912" s="5">
        <f>SUM(Movie[[#This Row],[gross]]*((VLOOKUP(2024,CPI[],2,FALSE))/Movie[[#This Row],[CPI numbers]]))</f>
        <v>242633599.07738093</v>
      </c>
      <c r="R4912" s="4">
        <f>IF(Movie[[#This Row],[budget]]=0,0,SUM((Movie[[#This Row],[gross]]-Movie[[#This Row],[budget]])/Movie[[#This Row],[budget]]))</f>
        <v>5.4970425000000001</v>
      </c>
    </row>
    <row r="4913" spans="1:18" x14ac:dyDescent="0.3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 s="1">
        <v>100000000</v>
      </c>
      <c r="M4913" s="1">
        <v>250425512</v>
      </c>
      <c r="N4913" t="s">
        <v>9109</v>
      </c>
      <c r="O4913">
        <v>104</v>
      </c>
      <c r="P4913">
        <f>VLOOKUP(D4913,CPI[],2,FALSE)</f>
        <v>201.6</v>
      </c>
      <c r="Q4913" s="5">
        <f>SUM(Movie[[#This Row],[gross]]*((VLOOKUP(2024,CPI[],2,FALSE))/Movie[[#This Row],[CPI numbers]]))</f>
        <v>389675015.44841266</v>
      </c>
      <c r="R4913" s="4">
        <f>IF(Movie[[#This Row],[budget]]=0,0,SUM((Movie[[#This Row],[gross]]-Movie[[#This Row],[budget]])/Movie[[#This Row],[budget]]))</f>
        <v>1.5042551200000001</v>
      </c>
    </row>
    <row r="4914" spans="1:18" x14ac:dyDescent="0.3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 s="1">
        <v>70000000</v>
      </c>
      <c r="M4914" s="1">
        <v>155430335</v>
      </c>
      <c r="N4914" t="s">
        <v>9686</v>
      </c>
      <c r="O4914">
        <v>130</v>
      </c>
      <c r="P4914">
        <f>VLOOKUP(D4914,CPI[],2,FALSE)</f>
        <v>201.6</v>
      </c>
      <c r="Q4914" s="5">
        <f>SUM(Movie[[#This Row],[gross]]*((VLOOKUP(2024,CPI[],2,FALSE))/Movie[[#This Row],[CPI numbers]]))</f>
        <v>241857619.49156743</v>
      </c>
      <c r="R4914" s="4">
        <f>IF(Movie[[#This Row],[budget]]=0,0,SUM((Movie[[#This Row],[gross]]-Movie[[#This Row],[budget]])/Movie[[#This Row],[budget]]))</f>
        <v>1.2204333571428572</v>
      </c>
    </row>
    <row r="4915" spans="1:18" x14ac:dyDescent="0.3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 s="1">
        <v>123384128</v>
      </c>
      <c r="N4915" t="s">
        <v>10843</v>
      </c>
      <c r="O4915">
        <v>103</v>
      </c>
      <c r="P4915">
        <f>VLOOKUP(D4915,CPI[],2,FALSE)</f>
        <v>201.6</v>
      </c>
      <c r="Q4915" s="5">
        <f>SUM(Movie[[#This Row],[gross]]*((VLOOKUP(2024,CPI[],2,FALSE))/Movie[[#This Row],[CPI numbers]]))</f>
        <v>191992068.22222221</v>
      </c>
      <c r="R4915" s="4">
        <f>IF(Movie[[#This Row],[budget]]=0,0,SUM((Movie[[#This Row],[gross]]-Movie[[#This Row],[budget]])/Movie[[#This Row],[budget]]))</f>
        <v>0</v>
      </c>
    </row>
    <row r="4916" spans="1:18" x14ac:dyDescent="0.3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 s="1">
        <v>25000000</v>
      </c>
      <c r="M4916" s="1">
        <v>135330182</v>
      </c>
      <c r="N4916" t="s">
        <v>44</v>
      </c>
      <c r="O4916">
        <v>143</v>
      </c>
      <c r="P4916">
        <f>VLOOKUP(D4916,CPI[],2,FALSE)</f>
        <v>201.6</v>
      </c>
      <c r="Q4916" s="5">
        <f>SUM(Movie[[#This Row],[gross]]*((VLOOKUP(2024,CPI[],2,FALSE))/Movie[[#This Row],[CPI numbers]]))</f>
        <v>210580744.51091269</v>
      </c>
      <c r="R4916" s="4">
        <f>IF(Movie[[#This Row],[budget]]=0,0,SUM((Movie[[#This Row],[gross]]-Movie[[#This Row],[budget]])/Movie[[#This Row],[budget]]))</f>
        <v>4.41320728</v>
      </c>
    </row>
    <row r="4917" spans="1:18" x14ac:dyDescent="0.3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 s="1">
        <v>35000000</v>
      </c>
      <c r="M4917" s="1">
        <v>42269923</v>
      </c>
      <c r="N4917" t="s">
        <v>9109</v>
      </c>
      <c r="O4917">
        <v>117</v>
      </c>
      <c r="P4917">
        <f>VLOOKUP(D4917,CPI[],2,FALSE)</f>
        <v>201.6</v>
      </c>
      <c r="Q4917" s="5">
        <f>SUM(Movie[[#This Row],[gross]]*((VLOOKUP(2024,CPI[],2,FALSE))/Movie[[#This Row],[CPI numbers]]))</f>
        <v>65774180.779265866</v>
      </c>
      <c r="R4917" s="4">
        <f>IF(Movie[[#This Row],[budget]]=0,0,SUM((Movie[[#This Row],[gross]]-Movie[[#This Row],[budget]])/Movie[[#This Row],[budget]]))</f>
        <v>0.2077120857142857</v>
      </c>
    </row>
    <row r="4918" spans="1:18" x14ac:dyDescent="0.3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 s="1">
        <v>135000000</v>
      </c>
      <c r="M4918" s="1">
        <v>163794509</v>
      </c>
      <c r="N4918" t="s">
        <v>61</v>
      </c>
      <c r="O4918">
        <v>132</v>
      </c>
      <c r="P4918">
        <f>VLOOKUP(D4918,CPI[],2,FALSE)</f>
        <v>201.6</v>
      </c>
      <c r="Q4918" s="5">
        <f>SUM(Movie[[#This Row],[gross]]*((VLOOKUP(2024,CPI[],2,FALSE))/Movie[[#This Row],[CPI numbers]]))</f>
        <v>254872705.72073412</v>
      </c>
      <c r="R4918" s="4">
        <f>IF(Movie[[#This Row],[budget]]=0,0,SUM((Movie[[#This Row],[gross]]-Movie[[#This Row],[budget]])/Movie[[#This Row],[budget]]))</f>
        <v>0.21329265925925925</v>
      </c>
    </row>
    <row r="4919" spans="1:18" x14ac:dyDescent="0.3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 s="1">
        <v>10000000</v>
      </c>
      <c r="M4919" s="1">
        <v>164874275</v>
      </c>
      <c r="N4919" t="s">
        <v>14132</v>
      </c>
      <c r="O4919">
        <v>108</v>
      </c>
      <c r="P4919">
        <f>VLOOKUP(D4919,CPI[],2,FALSE)</f>
        <v>201.6</v>
      </c>
      <c r="Q4919" s="5">
        <f>SUM(Movie[[#This Row],[gross]]*((VLOOKUP(2024,CPI[],2,FALSE))/Movie[[#This Row],[CPI numbers]]))</f>
        <v>256552877.31894839</v>
      </c>
      <c r="R4919" s="4">
        <f>IF(Movie[[#This Row],[budget]]=0,0,SUM((Movie[[#This Row],[gross]]-Movie[[#This Row],[budget]])/Movie[[#This Row],[budget]]))</f>
        <v>15.487427500000001</v>
      </c>
    </row>
    <row r="4920" spans="1:18" x14ac:dyDescent="0.3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 s="1">
        <v>100000000</v>
      </c>
      <c r="M4920" s="1">
        <v>384336108</v>
      </c>
      <c r="N4920" t="s">
        <v>23</v>
      </c>
      <c r="O4920">
        <v>108</v>
      </c>
      <c r="P4920">
        <f>VLOOKUP(D4920,CPI[],2,FALSE)</f>
        <v>201.6</v>
      </c>
      <c r="Q4920" s="5">
        <f>SUM(Movie[[#This Row],[gross]]*((VLOOKUP(2024,CPI[],2,FALSE))/Movie[[#This Row],[CPI numbers]]))</f>
        <v>598046810.91071427</v>
      </c>
      <c r="R4920" s="4">
        <f>IF(Movie[[#This Row],[budget]]=0,0,SUM((Movie[[#This Row],[gross]]-Movie[[#This Row],[budget]])/Movie[[#This Row],[budget]]))</f>
        <v>2.8433610800000002</v>
      </c>
    </row>
    <row r="4921" spans="1:18" x14ac:dyDescent="0.3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 s="1">
        <v>16000000</v>
      </c>
      <c r="M4921" s="1">
        <v>51764406</v>
      </c>
      <c r="N4921" t="s">
        <v>2026</v>
      </c>
      <c r="O4921">
        <v>91</v>
      </c>
      <c r="P4921">
        <f>VLOOKUP(D4921,CPI[],2,FALSE)</f>
        <v>201.6</v>
      </c>
      <c r="Q4921" s="5">
        <f>SUM(Movie[[#This Row],[gross]]*((VLOOKUP(2024,CPI[],2,FALSE))/Movie[[#This Row],[CPI numbers]]))</f>
        <v>80548086.122023806</v>
      </c>
      <c r="R4921" s="4">
        <f>IF(Movie[[#This Row],[budget]]=0,0,SUM((Movie[[#This Row],[gross]]-Movie[[#This Row],[budget]])/Movie[[#This Row],[budget]]))</f>
        <v>2.2352753750000001</v>
      </c>
    </row>
    <row r="4922" spans="1:18" x14ac:dyDescent="0.3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 s="1">
        <v>15000000</v>
      </c>
      <c r="M4922" s="1">
        <v>10907485</v>
      </c>
      <c r="N4922" t="s">
        <v>14421</v>
      </c>
      <c r="O4922">
        <v>116</v>
      </c>
      <c r="P4922">
        <f>VLOOKUP(D4922,CPI[],2,FALSE)</f>
        <v>201.6</v>
      </c>
      <c r="Q4922" s="5">
        <f>SUM(Movie[[#This Row],[gross]]*((VLOOKUP(2024,CPI[],2,FALSE))/Movie[[#This Row],[CPI numbers]]))</f>
        <v>16972609.347718254</v>
      </c>
      <c r="R4922" s="4">
        <f>IF(Movie[[#This Row],[budget]]=0,0,SUM((Movie[[#This Row],[gross]]-Movie[[#This Row],[budget]])/Movie[[#This Row],[budget]]))</f>
        <v>-0.27283433333333335</v>
      </c>
    </row>
    <row r="4923" spans="1:18" x14ac:dyDescent="0.3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 s="1">
        <v>946590</v>
      </c>
      <c r="N4923" t="s">
        <v>6005</v>
      </c>
      <c r="O4923">
        <v>90</v>
      </c>
      <c r="P4923">
        <f>VLOOKUP(D4923,CPI[],2,FALSE)</f>
        <v>201.6</v>
      </c>
      <c r="Q4923" s="5">
        <f>SUM(Movie[[#This Row],[gross]]*((VLOOKUP(2024,CPI[],2,FALSE))/Movie[[#This Row],[CPI numbers]]))</f>
        <v>1472942.8720238095</v>
      </c>
      <c r="R4923" s="4">
        <f>IF(Movie[[#This Row],[budget]]=0,0,SUM((Movie[[#This Row],[gross]]-Movie[[#This Row],[budget]])/Movie[[#This Row],[budget]]))</f>
        <v>0</v>
      </c>
    </row>
    <row r="4924" spans="1:18" x14ac:dyDescent="0.3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 s="1">
        <v>75000000</v>
      </c>
      <c r="M4924" s="1">
        <v>141861243</v>
      </c>
      <c r="N4924" t="s">
        <v>31</v>
      </c>
      <c r="O4924">
        <v>91</v>
      </c>
      <c r="P4924">
        <f>VLOOKUP(D4924,CPI[],2,FALSE)</f>
        <v>201.6</v>
      </c>
      <c r="Q4924" s="5">
        <f>SUM(Movie[[#This Row],[gross]]*((VLOOKUP(2024,CPI[],2,FALSE))/Movie[[#This Row],[CPI numbers]]))</f>
        <v>220743412.34672618</v>
      </c>
      <c r="R4924" s="4">
        <f>IF(Movie[[#This Row],[budget]]=0,0,SUM((Movie[[#This Row],[gross]]-Movie[[#This Row],[budget]])/Movie[[#This Row],[budget]]))</f>
        <v>0.89148324000000001</v>
      </c>
    </row>
    <row r="4925" spans="1:18" x14ac:dyDescent="0.3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 s="1">
        <v>17300000</v>
      </c>
      <c r="M4925" s="1">
        <v>39220946</v>
      </c>
      <c r="N4925" t="s">
        <v>6564</v>
      </c>
      <c r="O4925">
        <v>96</v>
      </c>
      <c r="P4925">
        <f>VLOOKUP(D4925,CPI[],2,FALSE)</f>
        <v>201.6</v>
      </c>
      <c r="Q4925" s="5">
        <f>SUM(Movie[[#This Row],[gross]]*((VLOOKUP(2024,CPI[],2,FALSE))/Movie[[#This Row],[CPI numbers]]))</f>
        <v>61029815.278769836</v>
      </c>
      <c r="R4925" s="4">
        <f>IF(Movie[[#This Row],[budget]]=0,0,SUM((Movie[[#This Row],[gross]]-Movie[[#This Row],[budget]])/Movie[[#This Row],[budget]]))</f>
        <v>1.2671067052023122</v>
      </c>
    </row>
    <row r="4926" spans="1:18" x14ac:dyDescent="0.3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 s="1">
        <v>65000000</v>
      </c>
      <c r="M4926" s="1">
        <v>163247198</v>
      </c>
      <c r="N4926" t="s">
        <v>44</v>
      </c>
      <c r="O4926">
        <v>129</v>
      </c>
      <c r="P4926">
        <f>VLOOKUP(D4926,CPI[],2,FALSE)</f>
        <v>201.6</v>
      </c>
      <c r="Q4926" s="5">
        <f>SUM(Movie[[#This Row],[gross]]*((VLOOKUP(2024,CPI[],2,FALSE))/Movie[[#This Row],[CPI numbers]]))</f>
        <v>254021061.57043651</v>
      </c>
      <c r="R4926" s="4">
        <f>IF(Movie[[#This Row],[budget]]=0,0,SUM((Movie[[#This Row],[gross]]-Movie[[#This Row],[budget]])/Movie[[#This Row],[budget]]))</f>
        <v>1.5114953538461537</v>
      </c>
    </row>
    <row r="4927" spans="1:18" x14ac:dyDescent="0.3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 s="1">
        <v>12000000</v>
      </c>
      <c r="M4927" s="1">
        <v>38395414</v>
      </c>
      <c r="N4927" t="s">
        <v>14702</v>
      </c>
      <c r="O4927">
        <v>103</v>
      </c>
      <c r="P4927">
        <f>VLOOKUP(D4927,CPI[],2,FALSE)</f>
        <v>201.6</v>
      </c>
      <c r="Q4927" s="5">
        <f>SUM(Movie[[#This Row],[gross]]*((VLOOKUP(2024,CPI[],2,FALSE))/Movie[[#This Row],[CPI numbers]]))</f>
        <v>59745244.899801582</v>
      </c>
      <c r="R4927" s="4">
        <f>IF(Movie[[#This Row],[budget]]=0,0,SUM((Movie[[#This Row],[gross]]-Movie[[#This Row],[budget]])/Movie[[#This Row],[budget]]))</f>
        <v>2.1996178333333334</v>
      </c>
    </row>
    <row r="4928" spans="1:18" x14ac:dyDescent="0.3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 s="1">
        <v>64000000</v>
      </c>
      <c r="M4928" s="1">
        <v>104003322</v>
      </c>
      <c r="N4928" t="s">
        <v>11855</v>
      </c>
      <c r="O4928">
        <v>98</v>
      </c>
      <c r="P4928">
        <f>VLOOKUP(D4928,CPI[],2,FALSE)</f>
        <v>201.6</v>
      </c>
      <c r="Q4928" s="5">
        <f>SUM(Movie[[#This Row],[gross]]*((VLOOKUP(2024,CPI[],2,FALSE))/Movie[[#This Row],[CPI numbers]]))</f>
        <v>161834534.28273809</v>
      </c>
      <c r="R4928" s="4">
        <f>IF(Movie[[#This Row],[budget]]=0,0,SUM((Movie[[#This Row],[gross]]-Movie[[#This Row],[budget]])/Movie[[#This Row],[budget]]))</f>
        <v>0.62505190624999996</v>
      </c>
    </row>
    <row r="4929" spans="1:18" x14ac:dyDescent="0.3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 s="1">
        <v>33000000</v>
      </c>
      <c r="M4929" s="1">
        <v>64962629</v>
      </c>
      <c r="N4929" t="s">
        <v>11855</v>
      </c>
      <c r="O4929">
        <v>85</v>
      </c>
      <c r="P4929">
        <f>VLOOKUP(D4929,CPI[],2,FALSE)</f>
        <v>201.6</v>
      </c>
      <c r="Q4929" s="5">
        <f>SUM(Movie[[#This Row],[gross]]*((VLOOKUP(2024,CPI[],2,FALSE))/Movie[[#This Row],[CPI numbers]]))</f>
        <v>101085201.97073412</v>
      </c>
      <c r="R4929" s="4">
        <f>IF(Movie[[#This Row],[budget]]=0,0,SUM((Movie[[#This Row],[gross]]-Movie[[#This Row],[budget]])/Movie[[#This Row],[budget]]))</f>
        <v>0.9685645151515152</v>
      </c>
    </row>
    <row r="4930" spans="1:18" x14ac:dyDescent="0.3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 s="1">
        <v>160000000</v>
      </c>
      <c r="M4930" s="1">
        <v>181674817</v>
      </c>
      <c r="N4930" t="s">
        <v>23</v>
      </c>
      <c r="O4930">
        <v>98</v>
      </c>
      <c r="P4930">
        <f>VLOOKUP(D4930,CPI[],2,FALSE)</f>
        <v>201.6</v>
      </c>
      <c r="Q4930" s="5">
        <f>SUM(Movie[[#This Row],[gross]]*((VLOOKUP(2024,CPI[],2,FALSE))/Movie[[#This Row],[CPI numbers]]))</f>
        <v>282695387.36557537</v>
      </c>
      <c r="R4930" s="4">
        <f>IF(Movie[[#This Row],[budget]]=0,0,SUM((Movie[[#This Row],[gross]]-Movie[[#This Row],[budget]])/Movie[[#This Row],[budget]]))</f>
        <v>0.13546760625000001</v>
      </c>
    </row>
    <row r="4931" spans="1:18" x14ac:dyDescent="0.3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 s="1">
        <v>149000000</v>
      </c>
      <c r="M4931" s="1">
        <v>178281554</v>
      </c>
      <c r="N4931" t="s">
        <v>11299</v>
      </c>
      <c r="O4931">
        <v>85</v>
      </c>
      <c r="P4931">
        <f>VLOOKUP(D4931,CPI[],2,FALSE)</f>
        <v>201.6</v>
      </c>
      <c r="Q4931" s="5">
        <f>SUM(Movie[[#This Row],[gross]]*((VLOOKUP(2024,CPI[],2,FALSE))/Movie[[#This Row],[CPI numbers]]))</f>
        <v>277415295.08829361</v>
      </c>
      <c r="R4931" s="4">
        <f>IF(Movie[[#This Row],[budget]]=0,0,SUM((Movie[[#This Row],[gross]]-Movie[[#This Row],[budget]])/Movie[[#This Row],[budget]]))</f>
        <v>0.1965204966442953</v>
      </c>
    </row>
    <row r="4932" spans="1:18" x14ac:dyDescent="0.3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 s="1">
        <v>70000000</v>
      </c>
      <c r="M4932" s="1">
        <v>94973540</v>
      </c>
      <c r="N4932" t="s">
        <v>2092</v>
      </c>
      <c r="O4932">
        <v>139</v>
      </c>
      <c r="P4932">
        <f>VLOOKUP(D4932,CPI[],2,FALSE)</f>
        <v>201.6</v>
      </c>
      <c r="Q4932" s="5">
        <f>SUM(Movie[[#This Row],[gross]]*((VLOOKUP(2024,CPI[],2,FALSE))/Movie[[#This Row],[CPI numbers]]))</f>
        <v>147783727.66865078</v>
      </c>
      <c r="R4932" s="4">
        <f>IF(Movie[[#This Row],[budget]]=0,0,SUM((Movie[[#This Row],[gross]]-Movie[[#This Row],[budget]])/Movie[[#This Row],[budget]]))</f>
        <v>0.35676485714285716</v>
      </c>
    </row>
    <row r="4933" spans="1:18" x14ac:dyDescent="0.3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 s="1">
        <v>10000000</v>
      </c>
      <c r="M4933" s="1">
        <v>7177143</v>
      </c>
      <c r="N4933" t="s">
        <v>118</v>
      </c>
      <c r="O4933">
        <v>120</v>
      </c>
      <c r="P4933">
        <f>VLOOKUP(D4933,CPI[],2,FALSE)</f>
        <v>201.6</v>
      </c>
      <c r="Q4933" s="5">
        <f>SUM(Movie[[#This Row],[gross]]*((VLOOKUP(2024,CPI[],2,FALSE))/Movie[[#This Row],[CPI numbers]]))</f>
        <v>11168004.757440476</v>
      </c>
      <c r="R4933" s="4">
        <f>IF(Movie[[#This Row],[budget]]=0,0,SUM((Movie[[#This Row],[gross]]-Movie[[#This Row],[budget]])/Movie[[#This Row],[budget]]))</f>
        <v>-0.28228569999999997</v>
      </c>
    </row>
    <row r="4934" spans="1:18" x14ac:dyDescent="0.3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 s="1">
        <v>15000000</v>
      </c>
      <c r="M4934" s="1">
        <v>67062123</v>
      </c>
      <c r="N4934" t="s">
        <v>10875</v>
      </c>
      <c r="O4934">
        <v>87</v>
      </c>
      <c r="P4934">
        <f>VLOOKUP(D4934,CPI[],2,FALSE)</f>
        <v>201.6</v>
      </c>
      <c r="Q4934" s="5">
        <f>SUM(Movie[[#This Row],[gross]]*((VLOOKUP(2024,CPI[],2,FALSE))/Movie[[#This Row],[CPI numbers]]))</f>
        <v>104352122.94196428</v>
      </c>
      <c r="R4934" s="4">
        <f>IF(Movie[[#This Row],[budget]]=0,0,SUM((Movie[[#This Row],[gross]]-Movie[[#This Row],[budget]])/Movie[[#This Row],[budget]]))</f>
        <v>3.4708082</v>
      </c>
    </row>
    <row r="4935" spans="1:18" x14ac:dyDescent="0.3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 s="1">
        <v>8700000</v>
      </c>
      <c r="M4935" s="1">
        <v>7659918</v>
      </c>
      <c r="N4935" t="s">
        <v>13610</v>
      </c>
      <c r="O4935">
        <v>100</v>
      </c>
      <c r="P4935">
        <f>VLOOKUP(D4935,CPI[],2,FALSE)</f>
        <v>201.6</v>
      </c>
      <c r="Q4935" s="5">
        <f>SUM(Movie[[#This Row],[gross]]*((VLOOKUP(2024,CPI[],2,FALSE))/Movie[[#This Row],[CPI numbers]]))</f>
        <v>11919227.5625</v>
      </c>
      <c r="R4935" s="4">
        <f>IF(Movie[[#This Row],[budget]]=0,0,SUM((Movie[[#This Row],[gross]]-Movie[[#This Row],[budget]])/Movie[[#This Row],[budget]]))</f>
        <v>-0.1195496551724138</v>
      </c>
    </row>
    <row r="4936" spans="1:18" x14ac:dyDescent="0.3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 s="1">
        <v>21000000</v>
      </c>
      <c r="M4936" s="1">
        <v>7563172</v>
      </c>
      <c r="N4936" t="s">
        <v>8987</v>
      </c>
      <c r="O4936">
        <v>87</v>
      </c>
      <c r="P4936">
        <f>VLOOKUP(D4936,CPI[],2,FALSE)</f>
        <v>201.6</v>
      </c>
      <c r="Q4936" s="5">
        <f>SUM(Movie[[#This Row],[gross]]*((VLOOKUP(2024,CPI[],2,FALSE))/Movie[[#This Row],[CPI numbers]]))</f>
        <v>11768685.79563492</v>
      </c>
      <c r="R4936" s="4">
        <f>IF(Movie[[#This Row],[budget]]=0,0,SUM((Movie[[#This Row],[gross]]-Movie[[#This Row],[budget]])/Movie[[#This Row],[budget]]))</f>
        <v>-0.63984895238095241</v>
      </c>
    </row>
    <row r="4937" spans="1:18" x14ac:dyDescent="0.3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 s="1">
        <v>2000000</v>
      </c>
      <c r="M4937" s="1">
        <v>5526675</v>
      </c>
      <c r="N4937" t="s">
        <v>14722</v>
      </c>
      <c r="O4937">
        <v>101</v>
      </c>
      <c r="P4937">
        <f>VLOOKUP(D4937,CPI[],2,FALSE)</f>
        <v>201.6</v>
      </c>
      <c r="Q4937" s="5">
        <f>SUM(Movie[[#This Row],[gross]]*((VLOOKUP(2024,CPI[],2,FALSE))/Movie[[#This Row],[CPI numbers]]))</f>
        <v>8599791.40625</v>
      </c>
      <c r="R4937" s="4">
        <f>IF(Movie[[#This Row],[budget]]=0,0,SUM((Movie[[#This Row],[gross]]-Movie[[#This Row],[budget]])/Movie[[#This Row],[budget]]))</f>
        <v>1.7633375</v>
      </c>
    </row>
    <row r="4938" spans="1:18" x14ac:dyDescent="0.3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 s="1">
        <v>25000000</v>
      </c>
      <c r="M4938" s="1">
        <v>16162580</v>
      </c>
      <c r="N4938" t="s">
        <v>31</v>
      </c>
      <c r="O4938">
        <v>124</v>
      </c>
      <c r="P4938">
        <f>VLOOKUP(D4938,CPI[],2,FALSE)</f>
        <v>201.6</v>
      </c>
      <c r="Q4938" s="5">
        <f>SUM(Movie[[#This Row],[gross]]*((VLOOKUP(2024,CPI[],2,FALSE))/Movie[[#This Row],[CPI numbers]]))</f>
        <v>25149808.263888888</v>
      </c>
      <c r="R4938" s="4">
        <f>IF(Movie[[#This Row],[budget]]=0,0,SUM((Movie[[#This Row],[gross]]-Movie[[#This Row],[budget]])/Movie[[#This Row],[budget]]))</f>
        <v>-0.3534968</v>
      </c>
    </row>
    <row r="4939" spans="1:18" x14ac:dyDescent="0.3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 s="1">
        <v>52000000</v>
      </c>
      <c r="M4939" s="1">
        <v>205668210</v>
      </c>
      <c r="N4939" t="s">
        <v>61</v>
      </c>
      <c r="O4939">
        <v>106</v>
      </c>
      <c r="P4939">
        <f>VLOOKUP(D4939,CPI[],2,FALSE)</f>
        <v>201.6</v>
      </c>
      <c r="Q4939" s="5">
        <f>SUM(Movie[[#This Row],[gross]]*((VLOOKUP(2024,CPI[],2,FALSE))/Movie[[#This Row],[CPI numbers]]))</f>
        <v>320030344.62797618</v>
      </c>
      <c r="R4939" s="4">
        <f>IF(Movie[[#This Row],[budget]]=0,0,SUM((Movie[[#This Row],[gross]]-Movie[[#This Row],[budget]])/Movie[[#This Row],[budget]]))</f>
        <v>2.9551578846153848</v>
      </c>
    </row>
    <row r="4940" spans="1:18" x14ac:dyDescent="0.3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 s="1">
        <v>33428799</v>
      </c>
      <c r="N4940" t="s">
        <v>14729</v>
      </c>
      <c r="O4940">
        <v>131</v>
      </c>
      <c r="P4940">
        <f>VLOOKUP(D4940,CPI[],2,FALSE)</f>
        <v>201.6</v>
      </c>
      <c r="Q4940" s="5">
        <f>SUM(Movie[[#This Row],[gross]]*((VLOOKUP(2024,CPI[],2,FALSE))/Movie[[#This Row],[CPI numbers]]))</f>
        <v>52016935.745535709</v>
      </c>
      <c r="R4940" s="4">
        <f>IF(Movie[[#This Row],[budget]]=0,0,SUM((Movie[[#This Row],[gross]]-Movie[[#This Row],[budget]])/Movie[[#This Row],[budget]]))</f>
        <v>0</v>
      </c>
    </row>
    <row r="4941" spans="1:18" x14ac:dyDescent="0.3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 s="1">
        <v>15000000</v>
      </c>
      <c r="M4941" s="1">
        <v>76700659</v>
      </c>
      <c r="N4941" t="s">
        <v>61</v>
      </c>
      <c r="O4941">
        <v>111</v>
      </c>
      <c r="P4941">
        <f>VLOOKUP(D4941,CPI[],2,FALSE)</f>
        <v>201.6</v>
      </c>
      <c r="Q4941" s="5">
        <f>SUM(Movie[[#This Row],[gross]]*((VLOOKUP(2024,CPI[],2,FALSE))/Movie[[#This Row],[CPI numbers]]))</f>
        <v>119350182.18402778</v>
      </c>
      <c r="R4941" s="4">
        <f>IF(Movie[[#This Row],[budget]]=0,0,SUM((Movie[[#This Row],[gross]]-Movie[[#This Row],[budget]])/Movie[[#This Row],[budget]]))</f>
        <v>4.1133772666666664</v>
      </c>
    </row>
    <row r="4942" spans="1:18" x14ac:dyDescent="0.3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 s="1">
        <v>80000000</v>
      </c>
      <c r="M4942" s="1">
        <v>164115897</v>
      </c>
      <c r="N4942" t="s">
        <v>118</v>
      </c>
      <c r="O4942">
        <v>93</v>
      </c>
      <c r="P4942">
        <f>VLOOKUP(D4942,CPI[],2,FALSE)</f>
        <v>201.6</v>
      </c>
      <c r="Q4942" s="5">
        <f>SUM(Movie[[#This Row],[gross]]*((VLOOKUP(2024,CPI[],2,FALSE))/Movie[[#This Row],[CPI numbers]]))</f>
        <v>255372802.02827379</v>
      </c>
      <c r="R4942" s="4">
        <f>IF(Movie[[#This Row],[budget]]=0,0,SUM((Movie[[#This Row],[gross]]-Movie[[#This Row],[budget]])/Movie[[#This Row],[budget]]))</f>
        <v>1.0514487125</v>
      </c>
    </row>
    <row r="4943" spans="1:18" x14ac:dyDescent="0.3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 s="1">
        <v>19000000</v>
      </c>
      <c r="M4943" s="1">
        <v>68673228</v>
      </c>
      <c r="N4943" t="s">
        <v>9686</v>
      </c>
      <c r="O4943">
        <v>141</v>
      </c>
      <c r="P4943">
        <f>VLOOKUP(D4943,CPI[],2,FALSE)</f>
        <v>201.6</v>
      </c>
      <c r="Q4943" s="5">
        <f>SUM(Movie[[#This Row],[gross]]*((VLOOKUP(2024,CPI[],2,FALSE))/Movie[[#This Row],[CPI numbers]]))</f>
        <v>106859085.43452381</v>
      </c>
      <c r="R4943" s="4">
        <f>IF(Movie[[#This Row],[budget]]=0,0,SUM((Movie[[#This Row],[gross]]-Movie[[#This Row],[budget]])/Movie[[#This Row],[budget]]))</f>
        <v>2.6143804210526316</v>
      </c>
    </row>
    <row r="4944" spans="1:18" x14ac:dyDescent="0.3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 s="1">
        <v>17000000</v>
      </c>
      <c r="M4944" s="1">
        <v>374743</v>
      </c>
      <c r="N4944" t="s">
        <v>61</v>
      </c>
      <c r="O4944">
        <v>145</v>
      </c>
      <c r="P4944">
        <f>VLOOKUP(D4944,CPI[],2,FALSE)</f>
        <v>201.6</v>
      </c>
      <c r="Q4944" s="5">
        <f>SUM(Movie[[#This Row],[gross]]*((VLOOKUP(2024,CPI[],2,FALSE))/Movie[[#This Row],[CPI numbers]]))</f>
        <v>583119.4399801587</v>
      </c>
      <c r="R4944" s="4">
        <f>IF(Movie[[#This Row],[budget]]=0,0,SUM((Movie[[#This Row],[gross]]-Movie[[#This Row],[budget]])/Movie[[#This Row],[budget]]))</f>
        <v>-0.97795629411764706</v>
      </c>
    </row>
    <row r="4945" spans="1:18" x14ac:dyDescent="0.3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 s="1">
        <v>4046144</v>
      </c>
      <c r="N4945" t="s">
        <v>6855</v>
      </c>
      <c r="O4945">
        <v>180</v>
      </c>
      <c r="P4945">
        <f>VLOOKUP(D4945,CPI[],2,FALSE)</f>
        <v>201.6</v>
      </c>
      <c r="Q4945" s="5">
        <f>SUM(Movie[[#This Row],[gross]]*((VLOOKUP(2024,CPI[],2,FALSE))/Movie[[#This Row],[CPI numbers]]))</f>
        <v>6296008.7936507929</v>
      </c>
      <c r="R4945" s="4">
        <f>IF(Movie[[#This Row],[budget]]=0,0,SUM((Movie[[#This Row],[gross]]-Movie[[#This Row],[budget]])/Movie[[#This Row],[budget]]))</f>
        <v>0</v>
      </c>
    </row>
    <row r="4946" spans="1:18" x14ac:dyDescent="0.3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 s="1">
        <v>90000000</v>
      </c>
      <c r="M4946" s="1">
        <v>65900249</v>
      </c>
      <c r="N4946" t="s">
        <v>9686</v>
      </c>
      <c r="O4946">
        <v>135</v>
      </c>
      <c r="P4946">
        <f>VLOOKUP(D4946,CPI[],2,FALSE)</f>
        <v>201.6</v>
      </c>
      <c r="Q4946" s="5">
        <f>SUM(Movie[[#This Row],[gross]]*((VLOOKUP(2024,CPI[],2,FALSE))/Movie[[#This Row],[CPI numbers]]))</f>
        <v>102544187.06001984</v>
      </c>
      <c r="R4946" s="4">
        <f>IF(Movie[[#This Row],[budget]]=0,0,SUM((Movie[[#This Row],[gross]]-Movie[[#This Row],[budget]])/Movie[[#This Row],[budget]]))</f>
        <v>-0.26777501111111113</v>
      </c>
    </row>
    <row r="4947" spans="1:18" x14ac:dyDescent="0.3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 s="1">
        <v>50000000</v>
      </c>
      <c r="M4947" s="1">
        <v>130224158</v>
      </c>
      <c r="N4947" t="s">
        <v>44</v>
      </c>
      <c r="O4947">
        <v>97</v>
      </c>
      <c r="P4947">
        <f>VLOOKUP(D4947,CPI[],2,FALSE)</f>
        <v>201.6</v>
      </c>
      <c r="Q4947" s="5">
        <f>SUM(Movie[[#This Row],[gross]]*((VLOOKUP(2024,CPI[],2,FALSE))/Movie[[#This Row],[CPI numbers]]))</f>
        <v>202635507.76091269</v>
      </c>
      <c r="R4947" s="4">
        <f>IF(Movie[[#This Row],[budget]]=0,0,SUM((Movie[[#This Row],[gross]]-Movie[[#This Row],[budget]])/Movie[[#This Row],[budget]]))</f>
        <v>1.60448316</v>
      </c>
    </row>
    <row r="4948" spans="1:18" x14ac:dyDescent="0.3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 s="1">
        <v>5000000</v>
      </c>
      <c r="M4948" s="1">
        <v>26986174</v>
      </c>
      <c r="N4948" t="s">
        <v>13868</v>
      </c>
      <c r="O4948">
        <v>97</v>
      </c>
      <c r="P4948">
        <f>VLOOKUP(D4948,CPI[],2,FALSE)</f>
        <v>201.6</v>
      </c>
      <c r="Q4948" s="5">
        <f>SUM(Movie[[#This Row],[gross]]*((VLOOKUP(2024,CPI[],2,FALSE))/Movie[[#This Row],[CPI numbers]]))</f>
        <v>41991878.887896821</v>
      </c>
      <c r="R4948" s="4">
        <f>IF(Movie[[#This Row],[budget]]=0,0,SUM((Movie[[#This Row],[gross]]-Movie[[#This Row],[budget]])/Movie[[#This Row],[budget]]))</f>
        <v>4.3972347999999997</v>
      </c>
    </row>
    <row r="4949" spans="1:18" x14ac:dyDescent="0.3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 s="1">
        <v>52000000</v>
      </c>
      <c r="M4949" s="1">
        <v>65664721</v>
      </c>
      <c r="N4949" t="s">
        <v>11128</v>
      </c>
      <c r="O4949">
        <v>102</v>
      </c>
      <c r="P4949">
        <f>VLOOKUP(D4949,CPI[],2,FALSE)</f>
        <v>201.6</v>
      </c>
      <c r="Q4949" s="5">
        <f>SUM(Movie[[#This Row],[gross]]*((VLOOKUP(2024,CPI[],2,FALSE))/Movie[[#This Row],[CPI numbers]]))</f>
        <v>102177693.34176587</v>
      </c>
      <c r="R4949" s="4">
        <f>IF(Movie[[#This Row],[budget]]=0,0,SUM((Movie[[#This Row],[gross]]-Movie[[#This Row],[budget]])/Movie[[#This Row],[budget]]))</f>
        <v>0.26278309615384615</v>
      </c>
    </row>
    <row r="4950" spans="1:18" x14ac:dyDescent="0.3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 s="1">
        <v>30000000</v>
      </c>
      <c r="M4950" s="1">
        <v>61108981</v>
      </c>
      <c r="N4950" t="s">
        <v>8625</v>
      </c>
      <c r="O4950">
        <v>96</v>
      </c>
      <c r="P4950">
        <f>VLOOKUP(D4950,CPI[],2,FALSE)</f>
        <v>201.6</v>
      </c>
      <c r="Q4950" s="5">
        <f>SUM(Movie[[#This Row],[gross]]*((VLOOKUP(2024,CPI[],2,FALSE))/Movie[[#This Row],[CPI numbers]]))</f>
        <v>95088726.883432537</v>
      </c>
      <c r="R4950" s="4">
        <f>IF(Movie[[#This Row],[budget]]=0,0,SUM((Movie[[#This Row],[gross]]-Movie[[#This Row],[budget]])/Movie[[#This Row],[budget]]))</f>
        <v>1.0369660333333333</v>
      </c>
    </row>
    <row r="4951" spans="1:18" x14ac:dyDescent="0.3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 s="1">
        <v>28047963</v>
      </c>
      <c r="N4951" t="s">
        <v>180</v>
      </c>
      <c r="O4951">
        <v>125</v>
      </c>
      <c r="P4951">
        <f>VLOOKUP(D4951,CPI[],2,FALSE)</f>
        <v>201.6</v>
      </c>
      <c r="Q4951" s="5">
        <f>SUM(Movie[[#This Row],[gross]]*((VLOOKUP(2024,CPI[],2,FALSE))/Movie[[#This Row],[CPI numbers]]))</f>
        <v>43644077.346726187</v>
      </c>
      <c r="R4951" s="4">
        <f>IF(Movie[[#This Row],[budget]]=0,0,SUM((Movie[[#This Row],[gross]]-Movie[[#This Row],[budget]])/Movie[[#This Row],[budget]]))</f>
        <v>0</v>
      </c>
    </row>
    <row r="4952" spans="1:18" x14ac:dyDescent="0.3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 s="1">
        <v>40000000</v>
      </c>
      <c r="M4952" s="1">
        <v>114830111</v>
      </c>
      <c r="N4952" t="s">
        <v>23</v>
      </c>
      <c r="O4952">
        <v>99</v>
      </c>
      <c r="P4952">
        <f>VLOOKUP(D4952,CPI[],2,FALSE)</f>
        <v>201.6</v>
      </c>
      <c r="Q4952" s="5">
        <f>SUM(Movie[[#This Row],[gross]]*((VLOOKUP(2024,CPI[],2,FALSE))/Movie[[#This Row],[CPI numbers]]))</f>
        <v>178681576.49156746</v>
      </c>
      <c r="R4952" s="4">
        <f>IF(Movie[[#This Row],[budget]]=0,0,SUM((Movie[[#This Row],[gross]]-Movie[[#This Row],[budget]])/Movie[[#This Row],[budget]]))</f>
        <v>1.8707527749999999</v>
      </c>
    </row>
    <row r="4953" spans="1:18" x14ac:dyDescent="0.3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 s="1">
        <v>40000000</v>
      </c>
      <c r="M4953" s="1">
        <v>38805380</v>
      </c>
      <c r="N4953" t="s">
        <v>23</v>
      </c>
      <c r="O4953">
        <v>102</v>
      </c>
      <c r="P4953">
        <f>VLOOKUP(D4953,CPI[],2,FALSE)</f>
        <v>201.6</v>
      </c>
      <c r="Q4953" s="5">
        <f>SUM(Movie[[#This Row],[gross]]*((VLOOKUP(2024,CPI[],2,FALSE))/Movie[[#This Row],[CPI numbers]]))</f>
        <v>60383173.144841269</v>
      </c>
      <c r="R4953" s="4">
        <f>IF(Movie[[#This Row],[budget]]=0,0,SUM((Movie[[#This Row],[gross]]-Movie[[#This Row],[budget]])/Movie[[#This Row],[budget]]))</f>
        <v>-2.98655E-2</v>
      </c>
    </row>
    <row r="4954" spans="1:18" x14ac:dyDescent="0.3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 s="1">
        <v>85000000</v>
      </c>
      <c r="M4954" s="1">
        <v>200811689</v>
      </c>
      <c r="N4954" t="s">
        <v>31</v>
      </c>
      <c r="O4954">
        <v>86</v>
      </c>
      <c r="P4954">
        <f>VLOOKUP(D4954,CPI[],2,FALSE)</f>
        <v>201.6</v>
      </c>
      <c r="Q4954" s="5">
        <f>SUM(Movie[[#This Row],[gross]]*((VLOOKUP(2024,CPI[],2,FALSE))/Movie[[#This Row],[CPI numbers]]))</f>
        <v>312473347.41716266</v>
      </c>
      <c r="R4954" s="4">
        <f>IF(Movie[[#This Row],[budget]]=0,0,SUM((Movie[[#This Row],[gross]]-Movie[[#This Row],[budget]])/Movie[[#This Row],[budget]]))</f>
        <v>1.3624904588235294</v>
      </c>
    </row>
    <row r="4955" spans="1:18" x14ac:dyDescent="0.3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 s="1">
        <v>85000000</v>
      </c>
      <c r="M4955" s="1">
        <v>148963822</v>
      </c>
      <c r="N4955" t="s">
        <v>44</v>
      </c>
      <c r="O4955">
        <v>97</v>
      </c>
      <c r="P4955">
        <f>VLOOKUP(D4955,CPI[],2,FALSE)</f>
        <v>201.6</v>
      </c>
      <c r="Q4955" s="5">
        <f>SUM(Movie[[#This Row],[gross]]*((VLOOKUP(2024,CPI[],2,FALSE))/Movie[[#This Row],[CPI numbers]]))</f>
        <v>231795391.6736111</v>
      </c>
      <c r="R4955" s="4">
        <f>IF(Movie[[#This Row],[budget]]=0,0,SUM((Movie[[#This Row],[gross]]-Movie[[#This Row],[budget]])/Movie[[#This Row],[budget]]))</f>
        <v>0.75251555294117645</v>
      </c>
    </row>
    <row r="4956" spans="1:18" x14ac:dyDescent="0.3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 s="1">
        <v>2105096</v>
      </c>
      <c r="N4956" t="s">
        <v>14760</v>
      </c>
      <c r="O4956">
        <v>108</v>
      </c>
      <c r="P4956">
        <f>VLOOKUP(D4956,CPI[],2,FALSE)</f>
        <v>201.6</v>
      </c>
      <c r="Q4956" s="5">
        <f>SUM(Movie[[#This Row],[gross]]*((VLOOKUP(2024,CPI[],2,FALSE))/Movie[[#This Row],[CPI numbers]]))</f>
        <v>3275637.972222222</v>
      </c>
      <c r="R4956" s="4">
        <f>IF(Movie[[#This Row],[budget]]=0,0,SUM((Movie[[#This Row],[gross]]-Movie[[#This Row],[budget]])/Movie[[#This Row],[budget]]))</f>
        <v>0</v>
      </c>
    </row>
    <row r="4957" spans="1:18" x14ac:dyDescent="0.3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 s="1">
        <v>25000000</v>
      </c>
      <c r="M4957" s="1">
        <v>119974972</v>
      </c>
      <c r="N4957" t="s">
        <v>180</v>
      </c>
      <c r="O4957">
        <v>110</v>
      </c>
      <c r="P4957">
        <f>VLOOKUP(D4957,CPI[],2,FALSE)</f>
        <v>201.6</v>
      </c>
      <c r="Q4957" s="5">
        <f>SUM(Movie[[#This Row],[gross]]*((VLOOKUP(2024,CPI[],2,FALSE))/Movie[[#This Row],[CPI numbers]]))</f>
        <v>186687245.61706349</v>
      </c>
      <c r="R4957" s="4">
        <f>IF(Movie[[#This Row],[budget]]=0,0,SUM((Movie[[#This Row],[gross]]-Movie[[#This Row],[budget]])/Movie[[#This Row],[budget]]))</f>
        <v>3.7989988800000001</v>
      </c>
    </row>
    <row r="4958" spans="1:18" x14ac:dyDescent="0.3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 s="1">
        <v>22903165</v>
      </c>
      <c r="N4958" t="s">
        <v>14765</v>
      </c>
      <c r="O4958">
        <v>127</v>
      </c>
      <c r="P4958">
        <f>VLOOKUP(D4958,CPI[],2,FALSE)</f>
        <v>201.6</v>
      </c>
      <c r="Q4958" s="5">
        <f>SUM(Movie[[#This Row],[gross]]*((VLOOKUP(2024,CPI[],2,FALSE))/Movie[[#This Row],[CPI numbers]]))</f>
        <v>35638506.252480157</v>
      </c>
      <c r="R4958" s="4">
        <f>IF(Movie[[#This Row],[budget]]=0,0,SUM((Movie[[#This Row],[gross]]-Movie[[#This Row],[budget]])/Movie[[#This Row],[budget]]))</f>
        <v>0</v>
      </c>
    </row>
    <row r="4959" spans="1:18" x14ac:dyDescent="0.3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 s="1">
        <v>15000000</v>
      </c>
      <c r="M4959" s="1">
        <v>21156270</v>
      </c>
      <c r="N4959" t="s">
        <v>10082</v>
      </c>
      <c r="O4959">
        <v>104</v>
      </c>
      <c r="P4959">
        <f>VLOOKUP(D4959,CPI[],2,FALSE)</f>
        <v>201.6</v>
      </c>
      <c r="Q4959" s="5">
        <f>SUM(Movie[[#This Row],[gross]]*((VLOOKUP(2024,CPI[],2,FALSE))/Movie[[#This Row],[CPI numbers]]))</f>
        <v>32920247.514880951</v>
      </c>
      <c r="R4959" s="4">
        <f>IF(Movie[[#This Row],[budget]]=0,0,SUM((Movie[[#This Row],[gross]]-Movie[[#This Row],[budget]])/Movie[[#This Row],[budget]]))</f>
        <v>0.41041800000000001</v>
      </c>
    </row>
    <row r="4960" spans="1:18" x14ac:dyDescent="0.3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 s="1">
        <v>80000000</v>
      </c>
      <c r="M4960" s="1">
        <v>667094506</v>
      </c>
      <c r="N4960" t="s">
        <v>14124</v>
      </c>
      <c r="O4960">
        <v>91</v>
      </c>
      <c r="P4960">
        <f>VLOOKUP(D4960,CPI[],2,FALSE)</f>
        <v>201.6</v>
      </c>
      <c r="Q4960" s="5">
        <f>SUM(Movie[[#This Row],[gross]]*((VLOOKUP(2024,CPI[],2,FALSE))/Movie[[#This Row],[CPI numbers]]))</f>
        <v>1038033464.9414682</v>
      </c>
      <c r="R4960" s="4">
        <f>IF(Movie[[#This Row],[budget]]=0,0,SUM((Movie[[#This Row],[gross]]-Movie[[#This Row],[budget]])/Movie[[#This Row],[budget]]))</f>
        <v>7.3386813249999996</v>
      </c>
    </row>
    <row r="4961" spans="1:18" x14ac:dyDescent="0.3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 s="1">
        <v>17500000</v>
      </c>
      <c r="M4961" s="1">
        <v>20387597</v>
      </c>
      <c r="N4961" t="s">
        <v>23</v>
      </c>
      <c r="O4961">
        <v>110</v>
      </c>
      <c r="P4961">
        <f>VLOOKUP(D4961,CPI[],2,FALSE)</f>
        <v>201.6</v>
      </c>
      <c r="Q4961" s="5">
        <f>SUM(Movie[[#This Row],[gross]]*((VLOOKUP(2024,CPI[],2,FALSE))/Movie[[#This Row],[CPI numbers]]))</f>
        <v>31724152.673115078</v>
      </c>
      <c r="R4961" s="4">
        <f>IF(Movie[[#This Row],[budget]]=0,0,SUM((Movie[[#This Row],[gross]]-Movie[[#This Row],[budget]])/Movie[[#This Row],[budget]]))</f>
        <v>0.16500554285714286</v>
      </c>
    </row>
    <row r="4962" spans="1:18" x14ac:dyDescent="0.3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 s="1">
        <v>7000000</v>
      </c>
      <c r="M4962" s="1">
        <v>27298695</v>
      </c>
      <c r="N4962" t="s">
        <v>5721</v>
      </c>
      <c r="O4962">
        <v>85</v>
      </c>
      <c r="P4962">
        <f>VLOOKUP(D4962,CPI[],2,FALSE)</f>
        <v>201.6</v>
      </c>
      <c r="Q4962" s="5">
        <f>SUM(Movie[[#This Row],[gross]]*((VLOOKUP(2024,CPI[],2,FALSE))/Movie[[#This Row],[CPI numbers]]))</f>
        <v>42478177.686011903</v>
      </c>
      <c r="R4962" s="4">
        <f>IF(Movie[[#This Row],[budget]]=0,0,SUM((Movie[[#This Row],[gross]]-Movie[[#This Row],[budget]])/Movie[[#This Row],[budget]]))</f>
        <v>2.8998135714285715</v>
      </c>
    </row>
    <row r="4963" spans="1:18" x14ac:dyDescent="0.3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 s="1">
        <v>4000000</v>
      </c>
      <c r="M4963" s="1">
        <v>8095658</v>
      </c>
      <c r="N4963" t="s">
        <v>10354</v>
      </c>
      <c r="O4963">
        <v>102</v>
      </c>
      <c r="P4963">
        <f>VLOOKUP(D4963,CPI[],2,FALSE)</f>
        <v>201.6</v>
      </c>
      <c r="Q4963" s="5">
        <f>SUM(Movie[[#This Row],[gross]]*((VLOOKUP(2024,CPI[],2,FALSE))/Movie[[#This Row],[CPI numbers]]))</f>
        <v>12597261.481150793</v>
      </c>
      <c r="R4963" s="4">
        <f>IF(Movie[[#This Row],[budget]]=0,0,SUM((Movie[[#This Row],[gross]]-Movie[[#This Row],[budget]])/Movie[[#This Row],[budget]]))</f>
        <v>1.0239145000000001</v>
      </c>
    </row>
    <row r="4964" spans="1:18" x14ac:dyDescent="0.3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 s="1">
        <v>10000000</v>
      </c>
      <c r="M4964" s="1">
        <v>14756513</v>
      </c>
      <c r="N4964" t="s">
        <v>14783</v>
      </c>
      <c r="O4964">
        <v>93</v>
      </c>
      <c r="P4964">
        <f>VLOOKUP(D4964,CPI[],2,FALSE)</f>
        <v>201.6</v>
      </c>
      <c r="Q4964" s="5">
        <f>SUM(Movie[[#This Row],[gross]]*((VLOOKUP(2024,CPI[],2,FALSE))/Movie[[#This Row],[CPI numbers]]))</f>
        <v>22961895.476686507</v>
      </c>
      <c r="R4964" s="4">
        <f>IF(Movie[[#This Row],[budget]]=0,0,SUM((Movie[[#This Row],[gross]]-Movie[[#This Row],[budget]])/Movie[[#This Row],[budget]]))</f>
        <v>0.4756513</v>
      </c>
    </row>
    <row r="4965" spans="1:18" x14ac:dyDescent="0.3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 s="1">
        <v>15000000</v>
      </c>
      <c r="M4965" s="1">
        <v>49814392</v>
      </c>
      <c r="N4965" t="s">
        <v>9439</v>
      </c>
      <c r="O4965">
        <v>92</v>
      </c>
      <c r="P4965">
        <f>VLOOKUP(D4965,CPI[],2,FALSE)</f>
        <v>201.6</v>
      </c>
      <c r="Q4965" s="5">
        <f>SUM(Movie[[#This Row],[gross]]*((VLOOKUP(2024,CPI[],2,FALSE))/Movie[[#This Row],[CPI numbers]]))</f>
        <v>77513763.742063493</v>
      </c>
      <c r="R4965" s="4">
        <f>IF(Movie[[#This Row],[budget]]=0,0,SUM((Movie[[#This Row],[gross]]-Movie[[#This Row],[budget]])/Movie[[#This Row],[budget]]))</f>
        <v>2.3209594666666669</v>
      </c>
    </row>
    <row r="4966" spans="1:18" x14ac:dyDescent="0.3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 s="1">
        <v>13000000</v>
      </c>
      <c r="M4966" s="1">
        <v>17471727</v>
      </c>
      <c r="N4966" t="s">
        <v>14787</v>
      </c>
      <c r="O4966">
        <v>120</v>
      </c>
      <c r="P4966">
        <f>VLOOKUP(D4966,CPI[],2,FALSE)</f>
        <v>201.6</v>
      </c>
      <c r="Q4966" s="5">
        <f>SUM(Movie[[#This Row],[gross]]*((VLOOKUP(2024,CPI[],2,FALSE))/Movie[[#This Row],[CPI numbers]]))</f>
        <v>27186908.53125</v>
      </c>
      <c r="R4966" s="4">
        <f>IF(Movie[[#This Row],[budget]]=0,0,SUM((Movie[[#This Row],[gross]]-Movie[[#This Row],[budget]])/Movie[[#This Row],[budget]]))</f>
        <v>0.34397899999999998</v>
      </c>
    </row>
    <row r="4967" spans="1:18" x14ac:dyDescent="0.3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 s="1">
        <v>85585177</v>
      </c>
      <c r="N4967" t="s">
        <v>8789</v>
      </c>
      <c r="O4967">
        <v>121</v>
      </c>
      <c r="P4967">
        <f>VLOOKUP(D4967,CPI[],2,FALSE)</f>
        <v>201.6</v>
      </c>
      <c r="Q4967" s="5">
        <f>SUM(Movie[[#This Row],[gross]]*((VLOOKUP(2024,CPI[],2,FALSE))/Movie[[#This Row],[CPI numbers]]))</f>
        <v>133174950.5203373</v>
      </c>
      <c r="R4967" s="4">
        <f>IF(Movie[[#This Row],[budget]]=0,0,SUM((Movie[[#This Row],[gross]]-Movie[[#This Row],[budget]])/Movie[[#This Row],[budget]]))</f>
        <v>0</v>
      </c>
    </row>
    <row r="4968" spans="1:18" x14ac:dyDescent="0.3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 s="1">
        <v>18000000</v>
      </c>
      <c r="M4968" s="1">
        <v>1220058</v>
      </c>
      <c r="N4968" t="s">
        <v>5812</v>
      </c>
      <c r="O4968">
        <v>115</v>
      </c>
      <c r="P4968">
        <f>VLOOKUP(D4968,CPI[],2,FALSE)</f>
        <v>201.6</v>
      </c>
      <c r="Q4968" s="5">
        <f>SUM(Movie[[#This Row],[gross]]*((VLOOKUP(2024,CPI[],2,FALSE))/Movie[[#This Row],[CPI numbers]]))</f>
        <v>1898473.1875</v>
      </c>
      <c r="R4968" s="4">
        <f>IF(Movie[[#This Row],[budget]]=0,0,SUM((Movie[[#This Row],[gross]]-Movie[[#This Row],[budget]])/Movie[[#This Row],[budget]]))</f>
        <v>-0.93221900000000002</v>
      </c>
    </row>
    <row r="4969" spans="1:18" x14ac:dyDescent="0.3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 s="1">
        <v>40000000</v>
      </c>
      <c r="M4969" s="1">
        <v>58480828</v>
      </c>
      <c r="N4969" t="s">
        <v>1724</v>
      </c>
      <c r="O4969">
        <v>105</v>
      </c>
      <c r="P4969">
        <f>VLOOKUP(D4969,CPI[],2,FALSE)</f>
        <v>201.6</v>
      </c>
      <c r="Q4969" s="5">
        <f>SUM(Movie[[#This Row],[gross]]*((VLOOKUP(2024,CPI[],2,FALSE))/Movie[[#This Row],[CPI numbers]]))</f>
        <v>90999185.236111104</v>
      </c>
      <c r="R4969" s="4">
        <f>IF(Movie[[#This Row],[budget]]=0,0,SUM((Movie[[#This Row],[gross]]-Movie[[#This Row],[budget]])/Movie[[#This Row],[budget]]))</f>
        <v>0.46202070000000001</v>
      </c>
    </row>
    <row r="4970" spans="1:18" x14ac:dyDescent="0.3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 s="1">
        <v>50000000</v>
      </c>
      <c r="M4970" s="1">
        <v>82751189</v>
      </c>
      <c r="N4970" t="s">
        <v>23</v>
      </c>
      <c r="O4970">
        <v>105</v>
      </c>
      <c r="P4970">
        <f>VLOOKUP(D4970,CPI[],2,FALSE)</f>
        <v>201.6</v>
      </c>
      <c r="Q4970" s="5">
        <f>SUM(Movie[[#This Row],[gross]]*((VLOOKUP(2024,CPI[],2,FALSE))/Movie[[#This Row],[CPI numbers]]))</f>
        <v>128765118.99454364</v>
      </c>
      <c r="R4970" s="4">
        <f>IF(Movie[[#This Row],[budget]]=0,0,SUM((Movie[[#This Row],[gross]]-Movie[[#This Row],[budget]])/Movie[[#This Row],[budget]]))</f>
        <v>0.65502378000000006</v>
      </c>
    </row>
    <row r="4971" spans="1:18" x14ac:dyDescent="0.3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 s="1">
        <v>154210</v>
      </c>
      <c r="N4971" t="s">
        <v>14800</v>
      </c>
      <c r="O4971">
        <v>100</v>
      </c>
      <c r="P4971">
        <f>VLOOKUP(D4971,CPI[],2,FALSE)</f>
        <v>201.6</v>
      </c>
      <c r="Q4971" s="5">
        <f>SUM(Movie[[#This Row],[gross]]*((VLOOKUP(2024,CPI[],2,FALSE))/Movie[[#This Row],[CPI numbers]]))</f>
        <v>239958.71527777775</v>
      </c>
      <c r="R4971" s="4">
        <f>IF(Movie[[#This Row],[budget]]=0,0,SUM((Movie[[#This Row],[gross]]-Movie[[#This Row],[budget]])/Movie[[#This Row],[budget]]))</f>
        <v>0</v>
      </c>
    </row>
    <row r="4972" spans="1:18" x14ac:dyDescent="0.3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 s="1">
        <v>1500000</v>
      </c>
      <c r="M4972" s="1">
        <v>208550</v>
      </c>
      <c r="N4972" t="s">
        <v>14804</v>
      </c>
      <c r="O4972">
        <v>93</v>
      </c>
      <c r="P4972">
        <f>VLOOKUP(D4972,CPI[],2,FALSE)</f>
        <v>201.6</v>
      </c>
      <c r="Q4972" s="5">
        <f>SUM(Movie[[#This Row],[gross]]*((VLOOKUP(2024,CPI[],2,FALSE))/Movie[[#This Row],[CPI numbers]]))</f>
        <v>324514.55853174604</v>
      </c>
      <c r="R4972" s="4">
        <f>IF(Movie[[#This Row],[budget]]=0,0,SUM((Movie[[#This Row],[gross]]-Movie[[#This Row],[budget]])/Movie[[#This Row],[budget]]))</f>
        <v>-0.86096666666666666</v>
      </c>
    </row>
    <row r="4973" spans="1:18" x14ac:dyDescent="0.3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 s="1">
        <v>65000000</v>
      </c>
      <c r="M4973" s="1">
        <v>43545364</v>
      </c>
      <c r="N4973" t="s">
        <v>23</v>
      </c>
      <c r="O4973">
        <v>131</v>
      </c>
      <c r="P4973">
        <f>VLOOKUP(D4973,CPI[],2,FALSE)</f>
        <v>201.6</v>
      </c>
      <c r="Q4973" s="5">
        <f>SUM(Movie[[#This Row],[gross]]*((VLOOKUP(2024,CPI[],2,FALSE))/Movie[[#This Row],[CPI numbers]]))</f>
        <v>67758832.771825388</v>
      </c>
      <c r="R4973" s="4">
        <f>IF(Movie[[#This Row],[budget]]=0,0,SUM((Movie[[#This Row],[gross]]-Movie[[#This Row],[budget]])/Movie[[#This Row],[budget]]))</f>
        <v>-0.33007132307692305</v>
      </c>
    </row>
    <row r="4974" spans="1:18" x14ac:dyDescent="0.3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 s="1">
        <v>28000000</v>
      </c>
      <c r="M4974" s="1">
        <v>38159905</v>
      </c>
      <c r="N4974" t="s">
        <v>8625</v>
      </c>
      <c r="O4974">
        <v>103</v>
      </c>
      <c r="P4974">
        <f>VLOOKUP(D4974,CPI[],2,FALSE)</f>
        <v>201.6</v>
      </c>
      <c r="Q4974" s="5">
        <f>SUM(Movie[[#This Row],[gross]]*((VLOOKUP(2024,CPI[],2,FALSE))/Movie[[#This Row],[CPI numbers]]))</f>
        <v>59378780.746527776</v>
      </c>
      <c r="R4974" s="4">
        <f>IF(Movie[[#This Row],[budget]]=0,0,SUM((Movie[[#This Row],[gross]]-Movie[[#This Row],[budget]])/Movie[[#This Row],[budget]]))</f>
        <v>0.36285374999999997</v>
      </c>
    </row>
    <row r="4975" spans="1:18" x14ac:dyDescent="0.3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 s="1">
        <v>6000000</v>
      </c>
      <c r="M4975" s="1">
        <v>63368939</v>
      </c>
      <c r="N4975" t="s">
        <v>10354</v>
      </c>
      <c r="O4975">
        <v>107</v>
      </c>
      <c r="P4975">
        <f>VLOOKUP(D4975,CPI[],2,FALSE)</f>
        <v>201.6</v>
      </c>
      <c r="Q4975" s="5">
        <f>SUM(Movie[[#This Row],[gross]]*((VLOOKUP(2024,CPI[],2,FALSE))/Movie[[#This Row],[CPI numbers]]))</f>
        <v>98605338.116567448</v>
      </c>
      <c r="R4975" s="4">
        <f>IF(Movie[[#This Row],[budget]]=0,0,SUM((Movie[[#This Row],[gross]]-Movie[[#This Row],[budget]])/Movie[[#This Row],[budget]]))</f>
        <v>9.5614898333333329</v>
      </c>
    </row>
    <row r="4976" spans="1:18" x14ac:dyDescent="0.3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 s="1">
        <v>20000000</v>
      </c>
      <c r="M4976" s="1">
        <v>22165608</v>
      </c>
      <c r="N4976" t="s">
        <v>180</v>
      </c>
      <c r="O4976">
        <v>92</v>
      </c>
      <c r="P4976">
        <f>VLOOKUP(D4976,CPI[],2,FALSE)</f>
        <v>201.6</v>
      </c>
      <c r="Q4976" s="5">
        <f>SUM(Movie[[#This Row],[gross]]*((VLOOKUP(2024,CPI[],2,FALSE))/Movie[[#This Row],[CPI numbers]]))</f>
        <v>34490829.511904761</v>
      </c>
      <c r="R4976" s="4">
        <f>IF(Movie[[#This Row],[budget]]=0,0,SUM((Movie[[#This Row],[gross]]-Movie[[#This Row],[budget]])/Movie[[#This Row],[budget]]))</f>
        <v>0.1082804</v>
      </c>
    </row>
    <row r="4977" spans="1:18" x14ac:dyDescent="0.3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 s="1">
        <v>19400000</v>
      </c>
      <c r="M4977" s="1">
        <v>26910847</v>
      </c>
      <c r="N4977" t="s">
        <v>14816</v>
      </c>
      <c r="O4977">
        <v>125</v>
      </c>
      <c r="P4977">
        <f>VLOOKUP(D4977,CPI[],2,FALSE)</f>
        <v>201.6</v>
      </c>
      <c r="Q4977" s="5">
        <f>SUM(Movie[[#This Row],[gross]]*((VLOOKUP(2024,CPI[],2,FALSE))/Movie[[#This Row],[CPI numbers]]))</f>
        <v>41874666.189980157</v>
      </c>
      <c r="R4977" s="4">
        <f>IF(Movie[[#This Row],[budget]]=0,0,SUM((Movie[[#This Row],[gross]]-Movie[[#This Row],[budget]])/Movie[[#This Row],[budget]]))</f>
        <v>0.38715706185567011</v>
      </c>
    </row>
    <row r="4978" spans="1:18" x14ac:dyDescent="0.3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 s="1">
        <v>4630045</v>
      </c>
      <c r="N4978" t="s">
        <v>14820</v>
      </c>
      <c r="O4978">
        <v>84</v>
      </c>
      <c r="P4978">
        <f>VLOOKUP(D4978,CPI[],2,FALSE)</f>
        <v>201.6</v>
      </c>
      <c r="Q4978" s="5">
        <f>SUM(Movie[[#This Row],[gross]]*((VLOOKUP(2024,CPI[],2,FALSE))/Movie[[#This Row],[CPI numbers]]))</f>
        <v>7204588.8715277771</v>
      </c>
      <c r="R4978" s="4">
        <f>IF(Movie[[#This Row],[budget]]=0,0,SUM((Movie[[#This Row],[gross]]-Movie[[#This Row],[budget]])/Movie[[#This Row],[budget]]))</f>
        <v>0</v>
      </c>
    </row>
    <row r="4979" spans="1:18" x14ac:dyDescent="0.3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 s="1">
        <v>30000000</v>
      </c>
      <c r="M4979" s="1">
        <v>31070211</v>
      </c>
      <c r="N4979" t="s">
        <v>10875</v>
      </c>
      <c r="O4979">
        <v>88</v>
      </c>
      <c r="P4979">
        <f>VLOOKUP(D4979,CPI[],2,FALSE)</f>
        <v>201.6</v>
      </c>
      <c r="Q4979" s="5">
        <f>SUM(Movie[[#This Row],[gross]]*((VLOOKUP(2024,CPI[],2,FALSE))/Movie[[#This Row],[CPI numbers]]))</f>
        <v>48346851.144345239</v>
      </c>
      <c r="R4979" s="4">
        <f>IF(Movie[[#This Row],[budget]]=0,0,SUM((Movie[[#This Row],[gross]]-Movie[[#This Row],[budget]])/Movie[[#This Row],[budget]]))</f>
        <v>3.5673700000000003E-2</v>
      </c>
    </row>
    <row r="4980" spans="1:18" x14ac:dyDescent="0.3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 s="1">
        <v>7000000</v>
      </c>
      <c r="M4980" s="1">
        <v>3572632</v>
      </c>
      <c r="N4980" t="s">
        <v>13868</v>
      </c>
      <c r="O4980">
        <v>90</v>
      </c>
      <c r="P4980">
        <f>VLOOKUP(D4980,CPI[],2,FALSE)</f>
        <v>201.6</v>
      </c>
      <c r="Q4980" s="5">
        <f>SUM(Movie[[#This Row],[gross]]*((VLOOKUP(2024,CPI[],2,FALSE))/Movie[[#This Row],[CPI numbers]]))</f>
        <v>5559199.694444444</v>
      </c>
      <c r="R4980" s="4">
        <f>IF(Movie[[#This Row],[budget]]=0,0,SUM((Movie[[#This Row],[gross]]-Movie[[#This Row],[budget]])/Movie[[#This Row],[budget]]))</f>
        <v>-0.489624</v>
      </c>
    </row>
    <row r="4981" spans="1:18" x14ac:dyDescent="0.3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 s="1">
        <v>8000000</v>
      </c>
      <c r="M4981" s="1">
        <v>18948425</v>
      </c>
      <c r="N4981" t="s">
        <v>14829</v>
      </c>
      <c r="O4981">
        <v>112</v>
      </c>
      <c r="P4981">
        <f>VLOOKUP(D4981,CPI[],2,FALSE)</f>
        <v>201.6</v>
      </c>
      <c r="Q4981" s="5">
        <f>SUM(Movie[[#This Row],[gross]]*((VLOOKUP(2024,CPI[],2,FALSE))/Movie[[#This Row],[CPI numbers]]))</f>
        <v>29484726.798115078</v>
      </c>
      <c r="R4981" s="4">
        <f>IF(Movie[[#This Row],[budget]]=0,0,SUM((Movie[[#This Row],[gross]]-Movie[[#This Row],[budget]])/Movie[[#This Row],[budget]]))</f>
        <v>1.368553125</v>
      </c>
    </row>
    <row r="4982" spans="1:18" x14ac:dyDescent="0.3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 s="1">
        <v>1930133</v>
      </c>
      <c r="N4982" t="s">
        <v>61</v>
      </c>
      <c r="O4982">
        <v>93</v>
      </c>
      <c r="P4982">
        <f>VLOOKUP(D4982,CPI[],2,FALSE)</f>
        <v>201.6</v>
      </c>
      <c r="Q4982" s="5">
        <f>SUM(Movie[[#This Row],[gross]]*((VLOOKUP(2024,CPI[],2,FALSE))/Movie[[#This Row],[CPI numbers]]))</f>
        <v>3003386.5183531744</v>
      </c>
      <c r="R4982" s="4">
        <f>IF(Movie[[#This Row],[budget]]=0,0,SUM((Movie[[#This Row],[gross]]-Movie[[#This Row],[budget]])/Movie[[#This Row],[budget]]))</f>
        <v>0</v>
      </c>
    </row>
    <row r="4983" spans="1:18" x14ac:dyDescent="0.3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 s="1">
        <v>3438735</v>
      </c>
      <c r="N4983" t="s">
        <v>14838</v>
      </c>
      <c r="O4983">
        <v>114</v>
      </c>
      <c r="P4983">
        <f>VLOOKUP(D4983,CPI[],2,FALSE)</f>
        <v>201.6</v>
      </c>
      <c r="Q4983" s="5">
        <f>SUM(Movie[[#This Row],[gross]]*((VLOOKUP(2024,CPI[],2,FALSE))/Movie[[#This Row],[CPI numbers]]))</f>
        <v>5350849.0550595233</v>
      </c>
      <c r="R4983" s="4">
        <f>IF(Movie[[#This Row],[budget]]=0,0,SUM((Movie[[#This Row],[gross]]-Movie[[#This Row],[budget]])/Movie[[#This Row],[budget]]))</f>
        <v>0</v>
      </c>
    </row>
    <row r="4984" spans="1:18" x14ac:dyDescent="0.3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 s="1">
        <v>51000000</v>
      </c>
      <c r="M4984" s="1">
        <v>116755080</v>
      </c>
      <c r="N4984" t="s">
        <v>9791</v>
      </c>
      <c r="O4984">
        <v>90</v>
      </c>
      <c r="P4984">
        <f>VLOOKUP(D4984,CPI[],2,FALSE)</f>
        <v>201.6</v>
      </c>
      <c r="Q4984" s="5">
        <f>SUM(Movie[[#This Row],[gross]]*((VLOOKUP(2024,CPI[],2,FALSE))/Movie[[#This Row],[CPI numbers]]))</f>
        <v>181676927.55952379</v>
      </c>
      <c r="R4984" s="4">
        <f>IF(Movie[[#This Row],[budget]]=0,0,SUM((Movie[[#This Row],[gross]]-Movie[[#This Row],[budget]])/Movie[[#This Row],[budget]]))</f>
        <v>1.2893152941176471</v>
      </c>
    </row>
    <row r="4985" spans="1:18" x14ac:dyDescent="0.3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 s="1">
        <v>86000000</v>
      </c>
      <c r="M4985" s="1">
        <v>108605609</v>
      </c>
      <c r="N4985" t="s">
        <v>12251</v>
      </c>
      <c r="O4985">
        <v>94</v>
      </c>
      <c r="P4985">
        <f>VLOOKUP(D4985,CPI[],2,FALSE)</f>
        <v>201.6</v>
      </c>
      <c r="Q4985" s="5">
        <f>SUM(Movie[[#This Row],[gross]]*((VLOOKUP(2024,CPI[],2,FALSE))/Movie[[#This Row],[CPI numbers]]))</f>
        <v>168995930.27430555</v>
      </c>
      <c r="R4985" s="4">
        <f>IF(Movie[[#This Row],[budget]]=0,0,SUM((Movie[[#This Row],[gross]]-Movie[[#This Row],[budget]])/Movie[[#This Row],[budget]]))</f>
        <v>0.26285591860465118</v>
      </c>
    </row>
    <row r="4986" spans="1:18" x14ac:dyDescent="0.3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 s="1">
        <v>35000000</v>
      </c>
      <c r="M4986" s="1">
        <v>12506362</v>
      </c>
      <c r="N4986" t="s">
        <v>11855</v>
      </c>
      <c r="O4986">
        <v>83</v>
      </c>
      <c r="P4986">
        <f>VLOOKUP(D4986,CPI[],2,FALSE)</f>
        <v>201.6</v>
      </c>
      <c r="Q4986" s="5">
        <f>SUM(Movie[[#This Row],[gross]]*((VLOOKUP(2024,CPI[],2,FALSE))/Movie[[#This Row],[CPI numbers]]))</f>
        <v>19460544.441468254</v>
      </c>
      <c r="R4986" s="4">
        <f>IF(Movie[[#This Row],[budget]]=0,0,SUM((Movie[[#This Row],[gross]]-Movie[[#This Row],[budget]])/Movie[[#This Row],[budget]]))</f>
        <v>-0.64267537142857145</v>
      </c>
    </row>
    <row r="4987" spans="1:18" x14ac:dyDescent="0.3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 s="1">
        <v>40000000</v>
      </c>
      <c r="M4987" s="1">
        <v>120455994</v>
      </c>
      <c r="N4987" t="s">
        <v>1724</v>
      </c>
      <c r="O4987">
        <v>120</v>
      </c>
      <c r="P4987">
        <f>VLOOKUP(D4987,CPI[],2,FALSE)</f>
        <v>201.6</v>
      </c>
      <c r="Q4987" s="5">
        <f>SUM(Movie[[#This Row],[gross]]*((VLOOKUP(2024,CPI[],2,FALSE))/Movie[[#This Row],[CPI numbers]]))</f>
        <v>187435740.66369048</v>
      </c>
      <c r="R4987" s="4">
        <f>IF(Movie[[#This Row],[budget]]=0,0,SUM((Movie[[#This Row],[gross]]-Movie[[#This Row],[budget]])/Movie[[#This Row],[budget]]))</f>
        <v>2.0113998500000001</v>
      </c>
    </row>
    <row r="4988" spans="1:18" x14ac:dyDescent="0.3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 s="1">
        <v>45000000</v>
      </c>
      <c r="M4988" s="1">
        <v>78568977</v>
      </c>
      <c r="N4988" t="s">
        <v>14849</v>
      </c>
      <c r="O4988">
        <v>114</v>
      </c>
      <c r="P4988">
        <f>VLOOKUP(D4988,CPI[],2,FALSE)</f>
        <v>201.6</v>
      </c>
      <c r="Q4988" s="5">
        <f>SUM(Movie[[#This Row],[gross]]*((VLOOKUP(2024,CPI[],2,FALSE))/Movie[[#This Row],[CPI numbers]]))</f>
        <v>122257381.3735119</v>
      </c>
      <c r="R4988" s="4">
        <f>IF(Movie[[#This Row],[budget]]=0,0,SUM((Movie[[#This Row],[gross]]-Movie[[#This Row],[budget]])/Movie[[#This Row],[budget]]))</f>
        <v>0.74597726666666664</v>
      </c>
    </row>
    <row r="4989" spans="1:18" x14ac:dyDescent="0.3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 s="1">
        <v>1297260</v>
      </c>
      <c r="N4989" t="s">
        <v>14854</v>
      </c>
      <c r="O4989">
        <v>105</v>
      </c>
      <c r="P4989">
        <f>VLOOKUP(D4989,CPI[],2,FALSE)</f>
        <v>201.6</v>
      </c>
      <c r="Q4989" s="5">
        <f>SUM(Movie[[#This Row],[gross]]*((VLOOKUP(2024,CPI[],2,FALSE))/Movie[[#This Row],[CPI numbers]]))</f>
        <v>2018603.482142857</v>
      </c>
      <c r="R4989" s="4">
        <f>IF(Movie[[#This Row],[budget]]=0,0,SUM((Movie[[#This Row],[gross]]-Movie[[#This Row],[budget]])/Movie[[#This Row],[budget]]))</f>
        <v>0</v>
      </c>
    </row>
    <row r="4990" spans="1:18" x14ac:dyDescent="0.3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 s="1">
        <v>20000000</v>
      </c>
      <c r="M4990" s="1">
        <v>85749034</v>
      </c>
      <c r="N4990" t="s">
        <v>8625</v>
      </c>
      <c r="O4990">
        <v>83</v>
      </c>
      <c r="P4990">
        <f>VLOOKUP(D4990,CPI[],2,FALSE)</f>
        <v>201.6</v>
      </c>
      <c r="Q4990" s="5">
        <f>SUM(Movie[[#This Row],[gross]]*((VLOOKUP(2024,CPI[],2,FALSE))/Movie[[#This Row],[CPI numbers]]))</f>
        <v>133429920.46527778</v>
      </c>
      <c r="R4990" s="4">
        <f>IF(Movie[[#This Row],[budget]]=0,0,SUM((Movie[[#This Row],[gross]]-Movie[[#This Row],[budget]])/Movie[[#This Row],[budget]]))</f>
        <v>3.2874517000000001</v>
      </c>
    </row>
    <row r="4991" spans="1:18" x14ac:dyDescent="0.3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 s="1">
        <v>60000000</v>
      </c>
      <c r="M4991" s="1">
        <v>17858059</v>
      </c>
      <c r="N4991" t="s">
        <v>14861</v>
      </c>
      <c r="O4991">
        <v>140</v>
      </c>
      <c r="P4991">
        <f>VLOOKUP(D4991,CPI[],2,FALSE)</f>
        <v>201.6</v>
      </c>
      <c r="Q4991" s="5">
        <f>SUM(Movie[[#This Row],[gross]]*((VLOOKUP(2024,CPI[],2,FALSE))/Movie[[#This Row],[CPI numbers]]))</f>
        <v>27788061.053075396</v>
      </c>
      <c r="R4991" s="4">
        <f>IF(Movie[[#This Row],[budget]]=0,0,SUM((Movie[[#This Row],[gross]]-Movie[[#This Row],[budget]])/Movie[[#This Row],[budget]]))</f>
        <v>-0.70236568333333338</v>
      </c>
    </row>
    <row r="4992" spans="1:18" x14ac:dyDescent="0.3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 s="1">
        <v>13000000</v>
      </c>
      <c r="M4992" s="1">
        <v>2636637</v>
      </c>
      <c r="N4992" t="s">
        <v>14863</v>
      </c>
      <c r="O4992">
        <v>125</v>
      </c>
      <c r="P4992">
        <f>VLOOKUP(D4992,CPI[],2,FALSE)</f>
        <v>201.6</v>
      </c>
      <c r="Q4992" s="5">
        <f>SUM(Movie[[#This Row],[gross]]*((VLOOKUP(2024,CPI[],2,FALSE))/Movie[[#This Row],[CPI numbers]]))</f>
        <v>4102743.1889880951</v>
      </c>
      <c r="R4992" s="4">
        <f>IF(Movie[[#This Row],[budget]]=0,0,SUM((Movie[[#This Row],[gross]]-Movie[[#This Row],[budget]])/Movie[[#This Row],[budget]]))</f>
        <v>-0.79718176923076922</v>
      </c>
    </row>
    <row r="4993" spans="1:18" x14ac:dyDescent="0.3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 s="1">
        <v>54000000</v>
      </c>
      <c r="M4993" s="1">
        <v>130628903</v>
      </c>
      <c r="N4993" t="s">
        <v>61</v>
      </c>
      <c r="O4993">
        <v>110</v>
      </c>
      <c r="P4993">
        <f>VLOOKUP(D4993,CPI[],2,FALSE)</f>
        <v>201.6</v>
      </c>
      <c r="Q4993" s="5">
        <f>SUM(Movie[[#This Row],[gross]]*((VLOOKUP(2024,CPI[],2,FALSE))/Movie[[#This Row],[CPI numbers]]))</f>
        <v>203265311.86061507</v>
      </c>
      <c r="R4993" s="4">
        <f>IF(Movie[[#This Row],[budget]]=0,0,SUM((Movie[[#This Row],[gross]]-Movie[[#This Row],[budget]])/Movie[[#This Row],[budget]]))</f>
        <v>1.4190537592592594</v>
      </c>
    </row>
    <row r="4994" spans="1:18" x14ac:dyDescent="0.3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 s="1">
        <v>50000000</v>
      </c>
      <c r="M4994" s="1">
        <v>69865924</v>
      </c>
      <c r="N4994" t="s">
        <v>4878</v>
      </c>
      <c r="O4994">
        <v>87</v>
      </c>
      <c r="P4994">
        <f>VLOOKUP(D4994,CPI[],2,FALSE)</f>
        <v>201.6</v>
      </c>
      <c r="Q4994" s="5">
        <f>SUM(Movie[[#This Row],[gross]]*((VLOOKUP(2024,CPI[],2,FALSE))/Movie[[#This Row],[CPI numbers]]))</f>
        <v>108714981.93849206</v>
      </c>
      <c r="R4994" s="4">
        <f>IF(Movie[[#This Row],[budget]]=0,0,SUM((Movie[[#This Row],[gross]]-Movie[[#This Row],[budget]])/Movie[[#This Row],[budget]]))</f>
        <v>0.39731847999999997</v>
      </c>
    </row>
    <row r="4995" spans="1:18" x14ac:dyDescent="0.3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 s="1">
        <v>68673762</v>
      </c>
      <c r="N4995" t="s">
        <v>13505</v>
      </c>
      <c r="O4995">
        <v>115</v>
      </c>
      <c r="P4995">
        <f>VLOOKUP(D4995,CPI[],2,FALSE)</f>
        <v>201.6</v>
      </c>
      <c r="Q4995" s="5">
        <f>SUM(Movie[[#This Row],[gross]]*((VLOOKUP(2024,CPI[],2,FALSE))/Movie[[#This Row],[CPI numbers]]))</f>
        <v>106859916.36607142</v>
      </c>
      <c r="R4995" s="4">
        <f>IF(Movie[[#This Row],[budget]]=0,0,SUM((Movie[[#This Row],[gross]]-Movie[[#This Row],[budget]])/Movie[[#This Row],[budget]]))</f>
        <v>0</v>
      </c>
    </row>
    <row r="4996" spans="1:18" x14ac:dyDescent="0.3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 s="1">
        <v>15000000</v>
      </c>
      <c r="M4996" s="1">
        <v>21893591</v>
      </c>
      <c r="N4996" t="s">
        <v>9109</v>
      </c>
      <c r="O4996">
        <v>95</v>
      </c>
      <c r="P4996">
        <f>VLOOKUP(D4996,CPI[],2,FALSE)</f>
        <v>201.6</v>
      </c>
      <c r="Q4996" s="5">
        <f>SUM(Movie[[#This Row],[gross]]*((VLOOKUP(2024,CPI[],2,FALSE))/Movie[[#This Row],[CPI numbers]]))</f>
        <v>34067557.027281746</v>
      </c>
      <c r="R4996" s="4">
        <f>IF(Movie[[#This Row],[budget]]=0,0,SUM((Movie[[#This Row],[gross]]-Movie[[#This Row],[budget]])/Movie[[#This Row],[budget]]))</f>
        <v>0.45957273333333332</v>
      </c>
    </row>
    <row r="4997" spans="1:18" x14ac:dyDescent="0.3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 s="1">
        <v>11632723</v>
      </c>
      <c r="N4997" t="s">
        <v>10414</v>
      </c>
      <c r="O4997">
        <v>120</v>
      </c>
      <c r="P4997">
        <f>VLOOKUP(D4997,CPI[],2,FALSE)</f>
        <v>201.6</v>
      </c>
      <c r="Q4997" s="5">
        <f>SUM(Movie[[#This Row],[gross]]*((VLOOKUP(2024,CPI[],2,FALSE))/Movie[[#This Row],[CPI numbers]]))</f>
        <v>18101117.088789683</v>
      </c>
      <c r="R4997" s="4">
        <f>IF(Movie[[#This Row],[budget]]=0,0,SUM((Movie[[#This Row],[gross]]-Movie[[#This Row],[budget]])/Movie[[#This Row],[budget]]))</f>
        <v>0</v>
      </c>
    </row>
    <row r="4998" spans="1:18" x14ac:dyDescent="0.3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 s="1">
        <v>42938449</v>
      </c>
      <c r="N4998" t="s">
        <v>1724</v>
      </c>
      <c r="O4998">
        <v>118</v>
      </c>
      <c r="P4998">
        <f>VLOOKUP(D4998,CPI[],2,FALSE)</f>
        <v>201.6</v>
      </c>
      <c r="Q4998" s="5">
        <f>SUM(Movie[[#This Row],[gross]]*((VLOOKUP(2024,CPI[],2,FALSE))/Movie[[#This Row],[CPI numbers]]))</f>
        <v>66814441.722718254</v>
      </c>
      <c r="R4998" s="4">
        <f>IF(Movie[[#This Row],[budget]]=0,0,SUM((Movie[[#This Row],[gross]]-Movie[[#This Row],[budget]])/Movie[[#This Row],[budget]]))</f>
        <v>0</v>
      </c>
    </row>
    <row r="4999" spans="1:18" x14ac:dyDescent="0.3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 s="1">
        <v>9000000</v>
      </c>
      <c r="M4999" s="1">
        <v>21510851</v>
      </c>
      <c r="N4999" t="s">
        <v>8987</v>
      </c>
      <c r="O4999">
        <v>95</v>
      </c>
      <c r="P4999">
        <f>VLOOKUP(D4999,CPI[],2,FALSE)</f>
        <v>201.6</v>
      </c>
      <c r="Q4999" s="5">
        <f>SUM(Movie[[#This Row],[gross]]*((VLOOKUP(2024,CPI[],2,FALSE))/Movie[[#This Row],[CPI numbers]]))</f>
        <v>33471993.842757933</v>
      </c>
      <c r="R4999" s="4">
        <f>IF(Movie[[#This Row],[budget]]=0,0,SUM((Movie[[#This Row],[gross]]-Movie[[#This Row],[budget]])/Movie[[#This Row],[budget]]))</f>
        <v>1.3900945555555555</v>
      </c>
    </row>
    <row r="5000" spans="1:18" x14ac:dyDescent="0.3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 s="1">
        <v>1000000</v>
      </c>
      <c r="M5000" s="1">
        <v>454026</v>
      </c>
      <c r="N5000" t="s">
        <v>14887</v>
      </c>
      <c r="O5000">
        <v>88</v>
      </c>
      <c r="P5000">
        <f>VLOOKUP(D5000,CPI[],2,FALSE)</f>
        <v>201.6</v>
      </c>
      <c r="Q5000" s="5">
        <f>SUM(Movie[[#This Row],[gross]]*((VLOOKUP(2024,CPI[],2,FALSE))/Movie[[#This Row],[CPI numbers]]))</f>
        <v>706487.87797619042</v>
      </c>
      <c r="R5000" s="4">
        <f>IF(Movie[[#This Row],[budget]]=0,0,SUM((Movie[[#This Row],[gross]]-Movie[[#This Row],[budget]])/Movie[[#This Row],[budget]]))</f>
        <v>-0.54597399999999996</v>
      </c>
    </row>
    <row r="5001" spans="1:18" x14ac:dyDescent="0.3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 s="1">
        <v>8000000</v>
      </c>
      <c r="M5001" s="1">
        <v>18707966</v>
      </c>
      <c r="N5001" t="s">
        <v>14892</v>
      </c>
      <c r="O5001">
        <v>84</v>
      </c>
      <c r="P5001">
        <f>VLOOKUP(D5001,CPI[],2,FALSE)</f>
        <v>201.6</v>
      </c>
      <c r="Q5001" s="5">
        <f>SUM(Movie[[#This Row],[gross]]*((VLOOKUP(2024,CPI[],2,FALSE))/Movie[[#This Row],[CPI numbers]]))</f>
        <v>29110560.189484127</v>
      </c>
      <c r="R5001" s="4">
        <f>IF(Movie[[#This Row],[budget]]=0,0,SUM((Movie[[#This Row],[gross]]-Movie[[#This Row],[budget]])/Movie[[#This Row],[budget]]))</f>
        <v>1.3384957500000001</v>
      </c>
    </row>
    <row r="5002" spans="1:18" x14ac:dyDescent="0.3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 s="1">
        <v>45000000</v>
      </c>
      <c r="M5002" s="1">
        <v>43451846</v>
      </c>
      <c r="N5002" t="s">
        <v>14894</v>
      </c>
      <c r="O5002">
        <v>112</v>
      </c>
      <c r="P5002">
        <f>VLOOKUP(D5002,CPI[],2,FALSE)</f>
        <v>201.6</v>
      </c>
      <c r="Q5002" s="5">
        <f>SUM(Movie[[#This Row],[gross]]*((VLOOKUP(2024,CPI[],2,FALSE))/Movie[[#This Row],[CPI numbers]]))</f>
        <v>67613313.939484119</v>
      </c>
      <c r="R5002" s="4">
        <f>IF(Movie[[#This Row],[budget]]=0,0,SUM((Movie[[#This Row],[gross]]-Movie[[#This Row],[budget]])/Movie[[#This Row],[budget]]))</f>
        <v>-3.4403422222222223E-2</v>
      </c>
    </row>
    <row r="5003" spans="1:18" x14ac:dyDescent="0.3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 s="1">
        <v>6500000</v>
      </c>
      <c r="M5003" s="1">
        <v>18245244</v>
      </c>
      <c r="N5003" t="s">
        <v>13079</v>
      </c>
      <c r="O5003">
        <v>88</v>
      </c>
      <c r="P5003">
        <f>VLOOKUP(D5003,CPI[],2,FALSE)</f>
        <v>201.6</v>
      </c>
      <c r="Q5003" s="5">
        <f>SUM(Movie[[#This Row],[gross]]*((VLOOKUP(2024,CPI[],2,FALSE))/Movie[[#This Row],[CPI numbers]]))</f>
        <v>28390540.886904761</v>
      </c>
      <c r="R5003" s="4">
        <f>IF(Movie[[#This Row],[budget]]=0,0,SUM((Movie[[#This Row],[gross]]-Movie[[#This Row],[budget]])/Movie[[#This Row],[budget]]))</f>
        <v>1.8069606153846154</v>
      </c>
    </row>
    <row r="5004" spans="1:18" x14ac:dyDescent="0.3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 s="1">
        <v>55000000</v>
      </c>
      <c r="M5004" s="1">
        <v>9451623</v>
      </c>
      <c r="N5004" t="s">
        <v>31</v>
      </c>
      <c r="O5004">
        <v>128</v>
      </c>
      <c r="P5004">
        <f>VLOOKUP(D5004,CPI[],2,FALSE)</f>
        <v>201.6</v>
      </c>
      <c r="Q5004" s="5">
        <f>SUM(Movie[[#This Row],[gross]]*((VLOOKUP(2024,CPI[],2,FALSE))/Movie[[#This Row],[CPI numbers]]))</f>
        <v>14707212.97172619</v>
      </c>
      <c r="R5004" s="4">
        <f>IF(Movie[[#This Row],[budget]]=0,0,SUM((Movie[[#This Row],[gross]]-Movie[[#This Row],[budget]])/Movie[[#This Row],[budget]]))</f>
        <v>-0.82815230909090909</v>
      </c>
    </row>
    <row r="5005" spans="1:18" x14ac:dyDescent="0.3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 s="1">
        <v>28000000</v>
      </c>
      <c r="M5005" s="1">
        <v>16800438</v>
      </c>
      <c r="N5005" t="s">
        <v>12695</v>
      </c>
      <c r="O5005">
        <v>126</v>
      </c>
      <c r="P5005">
        <f>VLOOKUP(D5005,CPI[],2,FALSE)</f>
        <v>201.6</v>
      </c>
      <c r="Q5005" s="5">
        <f>SUM(Movie[[#This Row],[gross]]*((VLOOKUP(2024,CPI[],2,FALSE))/Movie[[#This Row],[CPI numbers]]))</f>
        <v>26142348.217261903</v>
      </c>
      <c r="R5005" s="4">
        <f>IF(Movie[[#This Row],[budget]]=0,0,SUM((Movie[[#This Row],[gross]]-Movie[[#This Row],[budget]])/Movie[[#This Row],[budget]]))</f>
        <v>-0.39998435714285713</v>
      </c>
    </row>
    <row r="5006" spans="1:18" x14ac:dyDescent="0.3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 s="1">
        <v>23055884</v>
      </c>
      <c r="N5006" t="s">
        <v>551</v>
      </c>
      <c r="O5006">
        <v>99</v>
      </c>
      <c r="P5006">
        <f>VLOOKUP(D5006,CPI[],2,FALSE)</f>
        <v>201.6</v>
      </c>
      <c r="Q5006" s="5">
        <f>SUM(Movie[[#This Row],[gross]]*((VLOOKUP(2024,CPI[],2,FALSE))/Movie[[#This Row],[CPI numbers]]))</f>
        <v>35876144.894841269</v>
      </c>
      <c r="R5006" s="4">
        <f>IF(Movie[[#This Row],[budget]]=0,0,SUM((Movie[[#This Row],[gross]]-Movie[[#This Row],[budget]])/Movie[[#This Row],[budget]]))</f>
        <v>0</v>
      </c>
    </row>
    <row r="5007" spans="1:18" x14ac:dyDescent="0.3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 s="1">
        <v>20000000</v>
      </c>
      <c r="M5007" s="1">
        <v>21170563</v>
      </c>
      <c r="N5007" t="s">
        <v>14909</v>
      </c>
      <c r="O5007">
        <v>105</v>
      </c>
      <c r="P5007">
        <f>VLOOKUP(D5007,CPI[],2,FALSE)</f>
        <v>201.6</v>
      </c>
      <c r="Q5007" s="5">
        <f>SUM(Movie[[#This Row],[gross]]*((VLOOKUP(2024,CPI[],2,FALSE))/Movie[[#This Row],[CPI numbers]]))</f>
        <v>32942488.160218254</v>
      </c>
      <c r="R5007" s="4">
        <f>IF(Movie[[#This Row],[budget]]=0,0,SUM((Movie[[#This Row],[gross]]-Movie[[#This Row],[budget]])/Movie[[#This Row],[budget]]))</f>
        <v>5.8528150000000001E-2</v>
      </c>
    </row>
    <row r="5008" spans="1:18" x14ac:dyDescent="0.3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 s="1">
        <v>23937870</v>
      </c>
      <c r="N5008" t="s">
        <v>9657</v>
      </c>
      <c r="O5008">
        <v>93</v>
      </c>
      <c r="P5008">
        <f>VLOOKUP(D5008,CPI[],2,FALSE)</f>
        <v>201.6</v>
      </c>
      <c r="Q5008" s="5">
        <f>SUM(Movie[[#This Row],[gross]]*((VLOOKUP(2024,CPI[],2,FALSE))/Movie[[#This Row],[CPI numbers]]))</f>
        <v>37248560.610119045</v>
      </c>
      <c r="R5008" s="4">
        <f>IF(Movie[[#This Row],[budget]]=0,0,SUM((Movie[[#This Row],[gross]]-Movie[[#This Row],[budget]])/Movie[[#This Row],[budget]]))</f>
        <v>0</v>
      </c>
    </row>
    <row r="5009" spans="1:18" x14ac:dyDescent="0.3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 s="1">
        <v>68072848</v>
      </c>
      <c r="N5009" t="s">
        <v>554</v>
      </c>
      <c r="O5009">
        <v>104</v>
      </c>
      <c r="P5009">
        <f>VLOOKUP(D5009,CPI[],2,FALSE)</f>
        <v>201.6</v>
      </c>
      <c r="Q5009" s="5">
        <f>SUM(Movie[[#This Row],[gross]]*((VLOOKUP(2024,CPI[],2,FALSE))/Movie[[#This Row],[CPI numbers]]))</f>
        <v>105924863.18253967</v>
      </c>
      <c r="R5009" s="4">
        <f>IF(Movie[[#This Row],[budget]]=0,0,SUM((Movie[[#This Row],[gross]]-Movie[[#This Row],[budget]])/Movie[[#This Row],[budget]]))</f>
        <v>0</v>
      </c>
    </row>
    <row r="5010" spans="1:18" x14ac:dyDescent="0.3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 s="1">
        <v>69136</v>
      </c>
      <c r="N5010" t="s">
        <v>14917</v>
      </c>
      <c r="O5010">
        <v>92</v>
      </c>
      <c r="P5010">
        <f>VLOOKUP(D5010,CPI[],2,FALSE)</f>
        <v>201.6</v>
      </c>
      <c r="Q5010" s="5">
        <f>SUM(Movie[[#This Row],[gross]]*((VLOOKUP(2024,CPI[],2,FALSE))/Movie[[#This Row],[CPI numbers]]))</f>
        <v>107579.18253968253</v>
      </c>
      <c r="R5010" s="4">
        <f>IF(Movie[[#This Row],[budget]]=0,0,SUM((Movie[[#This Row],[gross]]-Movie[[#This Row],[budget]])/Movie[[#This Row],[budget]]))</f>
        <v>0</v>
      </c>
    </row>
    <row r="5011" spans="1:18" x14ac:dyDescent="0.3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 s="1">
        <v>14000000</v>
      </c>
      <c r="M5011" s="1">
        <v>20718608</v>
      </c>
      <c r="N5011" t="s">
        <v>13868</v>
      </c>
      <c r="O5011">
        <v>117</v>
      </c>
      <c r="P5011">
        <f>VLOOKUP(D5011,CPI[],2,FALSE)</f>
        <v>201.6</v>
      </c>
      <c r="Q5011" s="5">
        <f>SUM(Movie[[#This Row],[gross]]*((VLOOKUP(2024,CPI[],2,FALSE))/Movie[[#This Row],[CPI numbers]]))</f>
        <v>32239222.865079362</v>
      </c>
      <c r="R5011" s="4">
        <f>IF(Movie[[#This Row],[budget]]=0,0,SUM((Movie[[#This Row],[gross]]-Movie[[#This Row],[budget]])/Movie[[#This Row],[budget]]))</f>
        <v>0.47990057142857145</v>
      </c>
    </row>
    <row r="5012" spans="1:18" x14ac:dyDescent="0.3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 s="1">
        <v>700000</v>
      </c>
      <c r="M5012" s="1">
        <v>4660481</v>
      </c>
      <c r="N5012" t="s">
        <v>14922</v>
      </c>
      <c r="O5012">
        <v>106</v>
      </c>
      <c r="P5012">
        <f>VLOOKUP(D5012,CPI[],2,FALSE)</f>
        <v>201.6</v>
      </c>
      <c r="Q5012" s="5">
        <f>SUM(Movie[[#This Row],[gross]]*((VLOOKUP(2024,CPI[],2,FALSE))/Movie[[#This Row],[CPI numbers]]))</f>
        <v>7251948.8576388881</v>
      </c>
      <c r="R5012" s="4">
        <f>IF(Movie[[#This Row],[budget]]=0,0,SUM((Movie[[#This Row],[gross]]-Movie[[#This Row],[budget]])/Movie[[#This Row],[budget]]))</f>
        <v>5.6578299999999997</v>
      </c>
    </row>
    <row r="5013" spans="1:18" x14ac:dyDescent="0.3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 s="1">
        <v>80000000</v>
      </c>
      <c r="M5013" s="1">
        <v>102338515</v>
      </c>
      <c r="N5013" t="s">
        <v>14925</v>
      </c>
      <c r="O5013">
        <v>82</v>
      </c>
      <c r="P5013">
        <f>VLOOKUP(D5013,CPI[],2,FALSE)</f>
        <v>201.6</v>
      </c>
      <c r="Q5013" s="5">
        <f>SUM(Movie[[#This Row],[gross]]*((VLOOKUP(2024,CPI[],2,FALSE))/Movie[[#This Row],[CPI numbers]]))</f>
        <v>159244008.70783728</v>
      </c>
      <c r="R5013" s="4">
        <f>IF(Movie[[#This Row],[budget]]=0,0,SUM((Movie[[#This Row],[gross]]-Movie[[#This Row],[budget]])/Movie[[#This Row],[budget]]))</f>
        <v>0.27923143750000001</v>
      </c>
    </row>
    <row r="5014" spans="1:18" x14ac:dyDescent="0.3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 s="1">
        <v>13000000</v>
      </c>
      <c r="M5014" s="1">
        <v>2689799</v>
      </c>
      <c r="N5014" t="s">
        <v>13610</v>
      </c>
      <c r="O5014">
        <v>110</v>
      </c>
      <c r="P5014">
        <f>VLOOKUP(D5014,CPI[],2,FALSE)</f>
        <v>201.6</v>
      </c>
      <c r="Q5014" s="5">
        <f>SUM(Movie[[#This Row],[gross]]*((VLOOKUP(2024,CPI[],2,FALSE))/Movie[[#This Row],[CPI numbers]]))</f>
        <v>4185466.003472222</v>
      </c>
      <c r="R5014" s="4">
        <f>IF(Movie[[#This Row],[budget]]=0,0,SUM((Movie[[#This Row],[gross]]-Movie[[#This Row],[budget]])/Movie[[#This Row],[budget]]))</f>
        <v>-0.79309238461538456</v>
      </c>
    </row>
    <row r="5015" spans="1:18" x14ac:dyDescent="0.3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 s="1">
        <v>4947717</v>
      </c>
      <c r="N5015" t="s">
        <v>14931</v>
      </c>
      <c r="O5015">
        <v>87</v>
      </c>
      <c r="P5015">
        <f>VLOOKUP(D5015,CPI[],2,FALSE)</f>
        <v>201.6</v>
      </c>
      <c r="Q5015" s="5">
        <f>SUM(Movie[[#This Row],[gross]]*((VLOOKUP(2024,CPI[],2,FALSE))/Movie[[#This Row],[CPI numbers]]))</f>
        <v>7698902.8913690476</v>
      </c>
      <c r="R5015" s="4">
        <f>IF(Movie[[#This Row],[budget]]=0,0,SUM((Movie[[#This Row],[gross]]-Movie[[#This Row],[budget]])/Movie[[#This Row],[budget]]))</f>
        <v>0</v>
      </c>
    </row>
    <row r="5016" spans="1:18" x14ac:dyDescent="0.3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 s="1">
        <v>30000000</v>
      </c>
      <c r="M5016" s="1">
        <v>66500090</v>
      </c>
      <c r="N5016" t="s">
        <v>2026</v>
      </c>
      <c r="O5016">
        <v>118</v>
      </c>
      <c r="P5016">
        <f>VLOOKUP(D5016,CPI[],2,FALSE)</f>
        <v>201.6</v>
      </c>
      <c r="Q5016" s="5">
        <f>SUM(Movie[[#This Row],[gross]]*((VLOOKUP(2024,CPI[],2,FALSE))/Movie[[#This Row],[CPI numbers]]))</f>
        <v>103477570.6001984</v>
      </c>
      <c r="R5016" s="4">
        <f>IF(Movie[[#This Row],[budget]]=0,0,SUM((Movie[[#This Row],[gross]]-Movie[[#This Row],[budget]])/Movie[[#This Row],[budget]]))</f>
        <v>1.2166696666666668</v>
      </c>
    </row>
    <row r="5017" spans="1:18" x14ac:dyDescent="0.3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 s="1">
        <v>30000000</v>
      </c>
      <c r="M5017" s="1">
        <v>41480851</v>
      </c>
      <c r="N5017" t="s">
        <v>4012</v>
      </c>
      <c r="O5017">
        <v>125</v>
      </c>
      <c r="P5017">
        <f>VLOOKUP(D5017,CPI[],2,FALSE)</f>
        <v>201.6</v>
      </c>
      <c r="Q5017" s="5">
        <f>SUM(Movie[[#This Row],[gross]]*((VLOOKUP(2024,CPI[],2,FALSE))/Movie[[#This Row],[CPI numbers]]))</f>
        <v>64546344.041170634</v>
      </c>
      <c r="R5017" s="4">
        <f>IF(Movie[[#This Row],[budget]]=0,0,SUM((Movie[[#This Row],[gross]]-Movie[[#This Row],[budget]])/Movie[[#This Row],[budget]]))</f>
        <v>0.38269503333333332</v>
      </c>
    </row>
    <row r="5018" spans="1:18" x14ac:dyDescent="0.3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 s="1">
        <v>50000000</v>
      </c>
      <c r="M5018" s="1">
        <v>55181129</v>
      </c>
      <c r="N5018" t="s">
        <v>23</v>
      </c>
      <c r="O5018">
        <v>88</v>
      </c>
      <c r="P5018">
        <f>VLOOKUP(D5018,CPI[],2,FALSE)</f>
        <v>201.6</v>
      </c>
      <c r="Q5018" s="5">
        <f>SUM(Movie[[#This Row],[gross]]*((VLOOKUP(2024,CPI[],2,FALSE))/Movie[[#This Row],[CPI numbers]]))</f>
        <v>85864683.369543642</v>
      </c>
      <c r="R5018" s="4">
        <f>IF(Movie[[#This Row],[budget]]=0,0,SUM((Movie[[#This Row],[gross]]-Movie[[#This Row],[budget]])/Movie[[#This Row],[budget]]))</f>
        <v>0.10362258000000001</v>
      </c>
    </row>
    <row r="5019" spans="1:18" x14ac:dyDescent="0.3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 s="1">
        <v>16800000</v>
      </c>
      <c r="M5019" s="1">
        <v>2312717</v>
      </c>
      <c r="N5019" t="s">
        <v>6437</v>
      </c>
      <c r="O5019">
        <v>122</v>
      </c>
      <c r="P5019">
        <f>VLOOKUP(D5019,CPI[],2,FALSE)</f>
        <v>201.6</v>
      </c>
      <c r="Q5019" s="5">
        <f>SUM(Movie[[#This Row],[gross]]*((VLOOKUP(2024,CPI[],2,FALSE))/Movie[[#This Row],[CPI numbers]]))</f>
        <v>3598706.9588293647</v>
      </c>
      <c r="R5019" s="4">
        <f>IF(Movie[[#This Row],[budget]]=0,0,SUM((Movie[[#This Row],[gross]]-Movie[[#This Row],[budget]])/Movie[[#This Row],[budget]]))</f>
        <v>-0.86233827380952377</v>
      </c>
    </row>
    <row r="5020" spans="1:18" x14ac:dyDescent="0.3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 s="1">
        <v>10800778</v>
      </c>
      <c r="N5020" t="s">
        <v>14943</v>
      </c>
      <c r="O5020">
        <v>167</v>
      </c>
      <c r="P5020">
        <f>VLOOKUP(D5020,CPI[],2,FALSE)</f>
        <v>201.6</v>
      </c>
      <c r="Q5020" s="5">
        <f>SUM(Movie[[#This Row],[gross]]*((VLOOKUP(2024,CPI[],2,FALSE))/Movie[[#This Row],[CPI numbers]]))</f>
        <v>16806567.750992063</v>
      </c>
      <c r="R5020" s="4">
        <f>IF(Movie[[#This Row],[budget]]=0,0,SUM((Movie[[#This Row],[gross]]-Movie[[#This Row],[budget]])/Movie[[#This Row],[budget]]))</f>
        <v>0</v>
      </c>
    </row>
    <row r="5021" spans="1:18" x14ac:dyDescent="0.3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 s="1">
        <v>10000000</v>
      </c>
      <c r="M5021" s="1">
        <v>4326927</v>
      </c>
      <c r="N5021" t="s">
        <v>14946</v>
      </c>
      <c r="O5021">
        <v>120</v>
      </c>
      <c r="P5021">
        <f>VLOOKUP(D5021,CPI[],2,FALSE)</f>
        <v>201.6</v>
      </c>
      <c r="Q5021" s="5">
        <f>SUM(Movie[[#This Row],[gross]]*((VLOOKUP(2024,CPI[],2,FALSE))/Movie[[#This Row],[CPI numbers]]))</f>
        <v>6732921.6264880951</v>
      </c>
      <c r="R5021" s="4">
        <f>IF(Movie[[#This Row],[budget]]=0,0,SUM((Movie[[#This Row],[gross]]-Movie[[#This Row],[budget]])/Movie[[#This Row],[budget]]))</f>
        <v>-0.56730729999999996</v>
      </c>
    </row>
    <row r="5022" spans="1:18" x14ac:dyDescent="0.3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 s="1">
        <v>12000000</v>
      </c>
      <c r="M5022" s="1">
        <v>110768122</v>
      </c>
      <c r="N5022" t="s">
        <v>1724</v>
      </c>
      <c r="O5022">
        <v>92</v>
      </c>
      <c r="P5022">
        <f>VLOOKUP(D5022,CPI[],2,FALSE)</f>
        <v>201.6</v>
      </c>
      <c r="Q5022" s="5">
        <f>SUM(Movie[[#This Row],[gross]]*((VLOOKUP(2024,CPI[],2,FALSE))/Movie[[#This Row],[CPI numbers]]))</f>
        <v>172360912.06051585</v>
      </c>
      <c r="R5022" s="4">
        <f>IF(Movie[[#This Row],[budget]]=0,0,SUM((Movie[[#This Row],[gross]]-Movie[[#This Row],[budget]])/Movie[[#This Row],[budget]]))</f>
        <v>8.2306768333333338</v>
      </c>
    </row>
    <row r="5023" spans="1:18" x14ac:dyDescent="0.3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 s="1">
        <v>30000000</v>
      </c>
      <c r="M5023" s="1">
        <v>35078241</v>
      </c>
      <c r="N5023" t="s">
        <v>9665</v>
      </c>
      <c r="O5023">
        <v>88</v>
      </c>
      <c r="P5023">
        <f>VLOOKUP(D5023,CPI[],2,FALSE)</f>
        <v>201.6</v>
      </c>
      <c r="Q5023" s="5">
        <f>SUM(Movie[[#This Row],[gross]]*((VLOOKUP(2024,CPI[],2,FALSE))/Movie[[#This Row],[CPI numbers]]))</f>
        <v>54583552.587797619</v>
      </c>
      <c r="R5023" s="4">
        <f>IF(Movie[[#This Row],[budget]]=0,0,SUM((Movie[[#This Row],[gross]]-Movie[[#This Row],[budget]])/Movie[[#This Row],[budget]]))</f>
        <v>0.1692747</v>
      </c>
    </row>
    <row r="5024" spans="1:18" x14ac:dyDescent="0.3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 s="1">
        <v>40000000</v>
      </c>
      <c r="M5024" s="1">
        <v>141522961</v>
      </c>
      <c r="N5024" t="s">
        <v>180</v>
      </c>
      <c r="O5024">
        <v>99</v>
      </c>
      <c r="P5024">
        <f>VLOOKUP(D5024,CPI[],2,FALSE)</f>
        <v>201.6</v>
      </c>
      <c r="Q5024" s="5">
        <f>SUM(Movie[[#This Row],[gross]]*((VLOOKUP(2024,CPI[],2,FALSE))/Movie[[#This Row],[CPI numbers]]))</f>
        <v>220217028.10367063</v>
      </c>
      <c r="R5024" s="4">
        <f>IF(Movie[[#This Row],[budget]]=0,0,SUM((Movie[[#This Row],[gross]]-Movie[[#This Row],[budget]])/Movie[[#This Row],[budget]]))</f>
        <v>2.5380740249999998</v>
      </c>
    </row>
    <row r="5025" spans="1:18" x14ac:dyDescent="0.3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 s="1">
        <v>20500000</v>
      </c>
      <c r="M5025" s="1">
        <v>29907685</v>
      </c>
      <c r="N5025" t="s">
        <v>8987</v>
      </c>
      <c r="O5025">
        <v>90</v>
      </c>
      <c r="P5025">
        <f>VLOOKUP(D5025,CPI[],2,FALSE)</f>
        <v>201.6</v>
      </c>
      <c r="Q5025" s="5">
        <f>SUM(Movie[[#This Row],[gross]]*((VLOOKUP(2024,CPI[],2,FALSE))/Movie[[#This Row],[CPI numbers]]))</f>
        <v>46537900.716765873</v>
      </c>
      <c r="R5025" s="4">
        <f>IF(Movie[[#This Row],[budget]]=0,0,SUM((Movie[[#This Row],[gross]]-Movie[[#This Row],[budget]])/Movie[[#This Row],[budget]]))</f>
        <v>0.45891146341463412</v>
      </c>
    </row>
    <row r="5026" spans="1:18" x14ac:dyDescent="0.3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 s="1">
        <v>20000000</v>
      </c>
      <c r="M5026" s="1">
        <v>15852401</v>
      </c>
      <c r="N5026" t="s">
        <v>9988</v>
      </c>
      <c r="O5026">
        <v>104</v>
      </c>
      <c r="P5026">
        <f>VLOOKUP(D5026,CPI[],2,FALSE)</f>
        <v>201.6</v>
      </c>
      <c r="Q5026" s="5">
        <f>SUM(Movie[[#This Row],[gross]]*((VLOOKUP(2024,CPI[],2,FALSE))/Movie[[#This Row],[CPI numbers]]))</f>
        <v>24667153.738591269</v>
      </c>
      <c r="R5026" s="4">
        <f>IF(Movie[[#This Row],[budget]]=0,0,SUM((Movie[[#This Row],[gross]]-Movie[[#This Row],[budget]])/Movie[[#This Row],[budget]]))</f>
        <v>-0.20737995000000001</v>
      </c>
    </row>
    <row r="5027" spans="1:18" x14ac:dyDescent="0.3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 s="1">
        <v>245292</v>
      </c>
      <c r="N5027" t="s">
        <v>10709</v>
      </c>
      <c r="O5027">
        <v>85</v>
      </c>
      <c r="P5027">
        <f>VLOOKUP(D5027,CPI[],2,FALSE)</f>
        <v>201.6</v>
      </c>
      <c r="Q5027" s="5">
        <f>SUM(Movie[[#This Row],[gross]]*((VLOOKUP(2024,CPI[],2,FALSE))/Movie[[#This Row],[CPI numbers]]))</f>
        <v>381687.00595238095</v>
      </c>
      <c r="R5027" s="4">
        <f>IF(Movie[[#This Row],[budget]]=0,0,SUM((Movie[[#This Row],[gross]]-Movie[[#This Row],[budget]])/Movie[[#This Row],[budget]]))</f>
        <v>0</v>
      </c>
    </row>
    <row r="5028" spans="1:18" x14ac:dyDescent="0.3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 s="1">
        <v>13000000</v>
      </c>
      <c r="M5028" s="1">
        <v>11130889</v>
      </c>
      <c r="N5028" t="s">
        <v>23</v>
      </c>
      <c r="O5028">
        <v>104</v>
      </c>
      <c r="P5028">
        <f>VLOOKUP(D5028,CPI[],2,FALSE)</f>
        <v>201.6</v>
      </c>
      <c r="Q5028" s="5">
        <f>SUM(Movie[[#This Row],[gross]]*((VLOOKUP(2024,CPI[],2,FALSE))/Movie[[#This Row],[CPI numbers]]))</f>
        <v>17320237.496527776</v>
      </c>
      <c r="R5028" s="4">
        <f>IF(Movie[[#This Row],[budget]]=0,0,SUM((Movie[[#This Row],[gross]]-Movie[[#This Row],[budget]])/Movie[[#This Row],[budget]]))</f>
        <v>-0.14377776923076924</v>
      </c>
    </row>
    <row r="5029" spans="1:18" x14ac:dyDescent="0.3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 s="1">
        <v>1736394</v>
      </c>
      <c r="N5029" t="s">
        <v>6564</v>
      </c>
      <c r="O5029">
        <v>92</v>
      </c>
      <c r="P5029">
        <f>VLOOKUP(D5029,CPI[],2,FALSE)</f>
        <v>201.6</v>
      </c>
      <c r="Q5029" s="5">
        <f>SUM(Movie[[#This Row],[gross]]*((VLOOKUP(2024,CPI[],2,FALSE))/Movie[[#This Row],[CPI numbers]]))</f>
        <v>2701918.6398809524</v>
      </c>
      <c r="R5029" s="4">
        <f>IF(Movie[[#This Row],[budget]]=0,0,SUM((Movie[[#This Row],[gross]]-Movie[[#This Row],[budget]])/Movie[[#This Row],[budget]]))</f>
        <v>0</v>
      </c>
    </row>
    <row r="5030" spans="1:18" x14ac:dyDescent="0.3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 s="1">
        <v>6000000</v>
      </c>
      <c r="M5030" s="1">
        <v>156318</v>
      </c>
      <c r="N5030" t="s">
        <v>14968</v>
      </c>
      <c r="O5030">
        <v>91</v>
      </c>
      <c r="P5030">
        <f>VLOOKUP(D5030,CPI[],2,FALSE)</f>
        <v>201.6</v>
      </c>
      <c r="Q5030" s="5">
        <f>SUM(Movie[[#This Row],[gross]]*((VLOOKUP(2024,CPI[],2,FALSE))/Movie[[#This Row],[CPI numbers]]))</f>
        <v>243238.8720238095</v>
      </c>
      <c r="R5030" s="4">
        <f>IF(Movie[[#This Row],[budget]]=0,0,SUM((Movie[[#This Row],[gross]]-Movie[[#This Row],[budget]])/Movie[[#This Row],[budget]]))</f>
        <v>-0.97394700000000001</v>
      </c>
    </row>
    <row r="5031" spans="1:18" x14ac:dyDescent="0.3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 s="1">
        <v>18000000</v>
      </c>
      <c r="M5031" s="1">
        <v>2520835</v>
      </c>
      <c r="N5031" t="s">
        <v>14971</v>
      </c>
      <c r="O5031">
        <v>108</v>
      </c>
      <c r="P5031">
        <f>VLOOKUP(D5031,CPI[],2,FALSE)</f>
        <v>201.6</v>
      </c>
      <c r="Q5031" s="5">
        <f>SUM(Movie[[#This Row],[gross]]*((VLOOKUP(2024,CPI[],2,FALSE))/Movie[[#This Row],[CPI numbers]]))</f>
        <v>3922549.3030753965</v>
      </c>
      <c r="R5031" s="4">
        <f>IF(Movie[[#This Row],[budget]]=0,0,SUM((Movie[[#This Row],[gross]]-Movie[[#This Row],[budget]])/Movie[[#This Row],[budget]]))</f>
        <v>-0.85995361111111113</v>
      </c>
    </row>
    <row r="5032" spans="1:18" x14ac:dyDescent="0.3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 s="1">
        <v>2035468</v>
      </c>
      <c r="N5032" t="s">
        <v>14429</v>
      </c>
      <c r="O5032">
        <v>100</v>
      </c>
      <c r="P5032">
        <f>VLOOKUP(D5032,CPI[],2,FALSE)</f>
        <v>201.6</v>
      </c>
      <c r="Q5032" s="5">
        <f>SUM(Movie[[#This Row],[gross]]*((VLOOKUP(2024,CPI[],2,FALSE))/Movie[[#This Row],[CPI numbers]]))</f>
        <v>3167293.2123015872</v>
      </c>
      <c r="R5032" s="4">
        <f>IF(Movie[[#This Row],[budget]]=0,0,SUM((Movie[[#This Row],[gross]]-Movie[[#This Row],[budget]])/Movie[[#This Row],[budget]]))</f>
        <v>0</v>
      </c>
    </row>
    <row r="5033" spans="1:18" x14ac:dyDescent="0.3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 s="1">
        <v>35000000</v>
      </c>
      <c r="M5033" s="1">
        <v>16627188</v>
      </c>
      <c r="N5033" t="s">
        <v>14978</v>
      </c>
      <c r="O5033">
        <v>87</v>
      </c>
      <c r="P5033">
        <f>VLOOKUP(D5033,CPI[],2,FALSE)</f>
        <v>201.6</v>
      </c>
      <c r="Q5033" s="5">
        <f>SUM(Movie[[#This Row],[gross]]*((VLOOKUP(2024,CPI[],2,FALSE))/Movie[[#This Row],[CPI numbers]]))</f>
        <v>25872762.279761903</v>
      </c>
      <c r="R5033" s="4">
        <f>IF(Movie[[#This Row],[budget]]=0,0,SUM((Movie[[#This Row],[gross]]-Movie[[#This Row],[budget]])/Movie[[#This Row],[budget]]))</f>
        <v>-0.52493748571428567</v>
      </c>
    </row>
    <row r="5034" spans="1:18" x14ac:dyDescent="0.3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 s="1">
        <v>5515163</v>
      </c>
      <c r="N5034" t="s">
        <v>14984</v>
      </c>
      <c r="O5034">
        <v>96</v>
      </c>
      <c r="P5034">
        <f>VLOOKUP(D5034,CPI[],2,FALSE)</f>
        <v>201.6</v>
      </c>
      <c r="Q5034" s="5">
        <f>SUM(Movie[[#This Row],[gross]]*((VLOOKUP(2024,CPI[],2,FALSE))/Movie[[#This Row],[CPI numbers]]))</f>
        <v>8581878.1403769832</v>
      </c>
      <c r="R5034" s="4">
        <f>IF(Movie[[#This Row],[budget]]=0,0,SUM((Movie[[#This Row],[gross]]-Movie[[#This Row],[budget]])/Movie[[#This Row],[budget]]))</f>
        <v>0</v>
      </c>
    </row>
    <row r="5035" spans="1:18" x14ac:dyDescent="0.3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 s="1">
        <v>1000000</v>
      </c>
      <c r="N5035" t="s">
        <v>14989</v>
      </c>
      <c r="O5035">
        <v>77</v>
      </c>
      <c r="P5035">
        <f>VLOOKUP(D5035,CPI[],2,FALSE)</f>
        <v>201.6</v>
      </c>
      <c r="Q5035" s="5">
        <f>SUM(Movie[[#This Row],[gross]]*((VLOOKUP(2024,CPI[],2,FALSE))/Movie[[#This Row],[CPI numbers]]))</f>
        <v>0</v>
      </c>
      <c r="R5035" s="4">
        <f>IF(Movie[[#This Row],[budget]]=0,0,SUM((Movie[[#This Row],[gross]]-Movie[[#This Row],[budget]])/Movie[[#This Row],[budget]]))</f>
        <v>-1</v>
      </c>
    </row>
    <row r="5036" spans="1:18" x14ac:dyDescent="0.3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 s="1">
        <v>25229168</v>
      </c>
      <c r="N5036" t="s">
        <v>10294</v>
      </c>
      <c r="O5036">
        <v>193</v>
      </c>
      <c r="P5036">
        <f>VLOOKUP(D5036,CPI[],2,FALSE)</f>
        <v>201.6</v>
      </c>
      <c r="Q5036" s="5">
        <f>SUM(Movie[[#This Row],[gross]]*((VLOOKUP(2024,CPI[],2,FALSE))/Movie[[#This Row],[CPI numbers]]))</f>
        <v>39257886.91269841</v>
      </c>
      <c r="R5036" s="4">
        <f>IF(Movie[[#This Row],[budget]]=0,0,SUM((Movie[[#This Row],[gross]]-Movie[[#This Row],[budget]])/Movie[[#This Row],[budget]]))</f>
        <v>0</v>
      </c>
    </row>
    <row r="5037" spans="1:18" x14ac:dyDescent="0.3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 s="1">
        <v>300000</v>
      </c>
      <c r="M5037" s="1">
        <v>301047</v>
      </c>
      <c r="N5037" t="s">
        <v>14996</v>
      </c>
      <c r="O5037">
        <v>76</v>
      </c>
      <c r="P5037">
        <f>VLOOKUP(D5037,CPI[],2,FALSE)</f>
        <v>201.6</v>
      </c>
      <c r="Q5037" s="5">
        <f>SUM(Movie[[#This Row],[gross]]*((VLOOKUP(2024,CPI[],2,FALSE))/Movie[[#This Row],[CPI numbers]]))</f>
        <v>468444.66220238095</v>
      </c>
      <c r="R5037" s="4">
        <f>IF(Movie[[#This Row],[budget]]=0,0,SUM((Movie[[#This Row],[gross]]-Movie[[#This Row],[budget]])/Movie[[#This Row],[budget]]))</f>
        <v>3.49E-3</v>
      </c>
    </row>
    <row r="5038" spans="1:18" x14ac:dyDescent="0.3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 s="1">
        <v>20000000</v>
      </c>
      <c r="M5038" s="1">
        <v>70711175</v>
      </c>
      <c r="N5038" t="s">
        <v>31</v>
      </c>
      <c r="O5038">
        <v>102</v>
      </c>
      <c r="P5038">
        <f>VLOOKUP(D5038,CPI[],2,FALSE)</f>
        <v>201.6</v>
      </c>
      <c r="Q5038" s="5">
        <f>SUM(Movie[[#This Row],[gross]]*((VLOOKUP(2024,CPI[],2,FALSE))/Movie[[#This Row],[CPI numbers]]))</f>
        <v>110030236.09871031</v>
      </c>
      <c r="R5038" s="4">
        <f>IF(Movie[[#This Row],[budget]]=0,0,SUM((Movie[[#This Row],[gross]]-Movie[[#This Row],[budget]])/Movie[[#This Row],[budget]]))</f>
        <v>2.5355587499999999</v>
      </c>
    </row>
    <row r="5039" spans="1:18" x14ac:dyDescent="0.3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 s="1">
        <v>12000000</v>
      </c>
      <c r="M5039" s="1">
        <v>5925637</v>
      </c>
      <c r="N5039" t="s">
        <v>13898</v>
      </c>
      <c r="O5039">
        <v>86</v>
      </c>
      <c r="P5039">
        <f>VLOOKUP(D5039,CPI[],2,FALSE)</f>
        <v>201.6</v>
      </c>
      <c r="Q5039" s="5">
        <f>SUM(Movie[[#This Row],[gross]]*((VLOOKUP(2024,CPI[],2,FALSE))/Movie[[#This Row],[CPI numbers]]))</f>
        <v>9220596.8596230149</v>
      </c>
      <c r="R5039" s="4">
        <f>IF(Movie[[#This Row],[budget]]=0,0,SUM((Movie[[#This Row],[gross]]-Movie[[#This Row],[budget]])/Movie[[#This Row],[budget]]))</f>
        <v>-0.50619691666666666</v>
      </c>
    </row>
    <row r="5040" spans="1:18" x14ac:dyDescent="0.3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 s="1">
        <v>60000000</v>
      </c>
      <c r="M5040" s="1">
        <v>78810595</v>
      </c>
      <c r="N5040" t="s">
        <v>180</v>
      </c>
      <c r="O5040">
        <v>108</v>
      </c>
      <c r="P5040">
        <f>VLOOKUP(D5040,CPI[],2,FALSE)</f>
        <v>201.6</v>
      </c>
      <c r="Q5040" s="5">
        <f>SUM(Movie[[#This Row],[gross]]*((VLOOKUP(2024,CPI[],2,FALSE))/Movie[[#This Row],[CPI numbers]]))</f>
        <v>122633351.44593254</v>
      </c>
      <c r="R5040" s="4">
        <f>IF(Movie[[#This Row],[budget]]=0,0,SUM((Movie[[#This Row],[gross]]-Movie[[#This Row],[budget]])/Movie[[#This Row],[budget]]))</f>
        <v>0.31350991666666667</v>
      </c>
    </row>
    <row r="5041" spans="1:18" x14ac:dyDescent="0.3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 s="1">
        <v>1689984</v>
      </c>
      <c r="N5041" t="s">
        <v>15004</v>
      </c>
      <c r="O5041">
        <v>91</v>
      </c>
      <c r="P5041">
        <f>VLOOKUP(D5041,CPI[],2,FALSE)</f>
        <v>201.6</v>
      </c>
      <c r="Q5041" s="5">
        <f>SUM(Movie[[#This Row],[gross]]*((VLOOKUP(2024,CPI[],2,FALSE))/Movie[[#This Row],[CPI numbers]]))</f>
        <v>2629702.2857142854</v>
      </c>
      <c r="R5041" s="4">
        <f>IF(Movie[[#This Row],[budget]]=0,0,SUM((Movie[[#This Row],[gross]]-Movie[[#This Row],[budget]])/Movie[[#This Row],[budget]]))</f>
        <v>0</v>
      </c>
    </row>
    <row r="5042" spans="1:18" x14ac:dyDescent="0.3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 s="1">
        <v>3269736</v>
      </c>
      <c r="N5042" t="s">
        <v>14702</v>
      </c>
      <c r="O5042">
        <v>110</v>
      </c>
      <c r="P5042">
        <f>VLOOKUP(D5042,CPI[],2,FALSE)</f>
        <v>201.6</v>
      </c>
      <c r="Q5042" s="5">
        <f>SUM(Movie[[#This Row],[gross]]*((VLOOKUP(2024,CPI[],2,FALSE))/Movie[[#This Row],[CPI numbers]]))</f>
        <v>5087877.8928571427</v>
      </c>
      <c r="R5042" s="4">
        <f>IF(Movie[[#This Row],[budget]]=0,0,SUM((Movie[[#This Row],[gross]]-Movie[[#This Row],[budget]])/Movie[[#This Row],[budget]]))</f>
        <v>0</v>
      </c>
    </row>
    <row r="5043" spans="1:18" x14ac:dyDescent="0.3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 s="1">
        <v>15000000</v>
      </c>
      <c r="M5043" s="1">
        <v>8224998</v>
      </c>
      <c r="N5043" t="s">
        <v>15011</v>
      </c>
      <c r="O5043">
        <v>91</v>
      </c>
      <c r="P5043">
        <f>VLOOKUP(D5043,CPI[],2,FALSE)</f>
        <v>201.6</v>
      </c>
      <c r="Q5043" s="5">
        <f>SUM(Movie[[#This Row],[gross]]*((VLOOKUP(2024,CPI[],2,FALSE))/Movie[[#This Row],[CPI numbers]]))</f>
        <v>12798521.193452381</v>
      </c>
      <c r="R5043" s="4">
        <f>IF(Movie[[#This Row],[budget]]=0,0,SUM((Movie[[#This Row],[gross]]-Movie[[#This Row],[budget]])/Movie[[#This Row],[budget]]))</f>
        <v>-0.45166679999999998</v>
      </c>
    </row>
    <row r="5044" spans="1:18" x14ac:dyDescent="0.3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 s="1">
        <v>60000000</v>
      </c>
      <c r="M5044" s="1">
        <v>143325970</v>
      </c>
      <c r="N5044" t="s">
        <v>180</v>
      </c>
      <c r="O5044">
        <v>82</v>
      </c>
      <c r="P5044">
        <f>VLOOKUP(D5044,CPI[],2,FALSE)</f>
        <v>201.6</v>
      </c>
      <c r="Q5044" s="5">
        <f>SUM(Movie[[#This Row],[gross]]*((VLOOKUP(2024,CPI[],2,FALSE))/Movie[[#This Row],[CPI numbers]]))</f>
        <v>223022603.12003967</v>
      </c>
      <c r="R5044" s="4">
        <f>IF(Movie[[#This Row],[budget]]=0,0,SUM((Movie[[#This Row],[gross]]-Movie[[#This Row],[budget]])/Movie[[#This Row],[budget]]))</f>
        <v>1.3887661666666666</v>
      </c>
    </row>
    <row r="5045" spans="1:18" x14ac:dyDescent="0.3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 s="1">
        <v>25000000</v>
      </c>
      <c r="M5045" s="1">
        <v>76182388</v>
      </c>
      <c r="N5045" t="s">
        <v>15015</v>
      </c>
      <c r="O5045">
        <v>158</v>
      </c>
      <c r="P5045">
        <f>VLOOKUP(D5045,CPI[],2,FALSE)</f>
        <v>207.3</v>
      </c>
      <c r="Q5045" s="5">
        <f>SUM(Movie[[#This Row],[gross]]*((VLOOKUP(2024,CPI[],2,FALSE))/Movie[[#This Row],[CPI numbers]]))</f>
        <v>115284202.19778098</v>
      </c>
      <c r="R5045" s="4">
        <f>IF(Movie[[#This Row],[budget]]=0,0,SUM((Movie[[#This Row],[gross]]-Movie[[#This Row],[budget]])/Movie[[#This Row],[budget]]))</f>
        <v>2.04729552</v>
      </c>
    </row>
    <row r="5046" spans="1:18" x14ac:dyDescent="0.3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 s="1">
        <v>25000000</v>
      </c>
      <c r="M5046" s="1">
        <v>171627166</v>
      </c>
      <c r="N5046" t="s">
        <v>15015</v>
      </c>
      <c r="O5046">
        <v>122</v>
      </c>
      <c r="P5046">
        <f>VLOOKUP(D5046,CPI[],2,FALSE)</f>
        <v>207.3</v>
      </c>
      <c r="Q5046" s="5">
        <f>SUM(Movie[[#This Row],[gross]]*((VLOOKUP(2024,CPI[],2,FALSE))/Movie[[#This Row],[CPI numbers]]))</f>
        <v>259717520.37723103</v>
      </c>
      <c r="R5046" s="4">
        <f>IF(Movie[[#This Row],[budget]]=0,0,SUM((Movie[[#This Row],[gross]]-Movie[[#This Row],[budget]])/Movie[[#This Row],[budget]]))</f>
        <v>5.8650866400000004</v>
      </c>
    </row>
    <row r="5047" spans="1:18" x14ac:dyDescent="0.3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 s="1">
        <v>70000000</v>
      </c>
      <c r="M5047" s="1">
        <v>137515140</v>
      </c>
      <c r="N5047" t="s">
        <v>44</v>
      </c>
      <c r="O5047">
        <v>127</v>
      </c>
      <c r="P5047">
        <f>VLOOKUP(D5047,CPI[],2,FALSE)</f>
        <v>207.3</v>
      </c>
      <c r="Q5047" s="5">
        <f>SUM(Movie[[#This Row],[gross]]*((VLOOKUP(2024,CPI[],2,FALSE))/Movie[[#This Row],[CPI numbers]]))</f>
        <v>208096958.11866856</v>
      </c>
      <c r="R5047" s="4">
        <f>IF(Movie[[#This Row],[budget]]=0,0,SUM((Movie[[#This Row],[gross]]-Movie[[#This Row],[budget]])/Movie[[#This Row],[budget]]))</f>
        <v>0.96450199999999997</v>
      </c>
    </row>
    <row r="5048" spans="1:18" x14ac:dyDescent="0.3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 s="1">
        <v>19000000</v>
      </c>
      <c r="M5048" s="1">
        <v>34612443</v>
      </c>
      <c r="N5048" t="s">
        <v>3744</v>
      </c>
      <c r="O5048">
        <v>114</v>
      </c>
      <c r="P5048">
        <f>VLOOKUP(D5048,CPI[],2,FALSE)</f>
        <v>207.3</v>
      </c>
      <c r="Q5048" s="5">
        <f>SUM(Movie[[#This Row],[gross]]*((VLOOKUP(2024,CPI[],2,FALSE))/Movie[[#This Row],[CPI numbers]]))</f>
        <v>52377826.189580314</v>
      </c>
      <c r="R5048" s="4">
        <f>IF(Movie[[#This Row],[budget]]=0,0,SUM((Movie[[#This Row],[gross]]-Movie[[#This Row],[budget]])/Movie[[#This Row],[budget]]))</f>
        <v>0.82170752631578947</v>
      </c>
    </row>
    <row r="5049" spans="1:18" x14ac:dyDescent="0.3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 s="1">
        <v>20000000</v>
      </c>
      <c r="M5049" s="1">
        <v>118114220</v>
      </c>
      <c r="N5049" t="s">
        <v>9686</v>
      </c>
      <c r="O5049">
        <v>105</v>
      </c>
      <c r="P5049">
        <f>VLOOKUP(D5049,CPI[],2,FALSE)</f>
        <v>207.3</v>
      </c>
      <c r="Q5049" s="5">
        <f>SUM(Movie[[#This Row],[gross]]*((VLOOKUP(2024,CPI[],2,FALSE))/Movie[[#This Row],[CPI numbers]]))</f>
        <v>178738209.4259527</v>
      </c>
      <c r="R5049" s="4">
        <f>IF(Movie[[#This Row],[budget]]=0,0,SUM((Movie[[#This Row],[gross]]-Movie[[#This Row],[budget]])/Movie[[#This Row],[budget]]))</f>
        <v>4.9057110000000002</v>
      </c>
    </row>
    <row r="5050" spans="1:18" x14ac:dyDescent="0.3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 s="1">
        <v>65000000</v>
      </c>
      <c r="M5050" s="1">
        <v>84785914</v>
      </c>
      <c r="N5050" t="s">
        <v>44</v>
      </c>
      <c r="O5050">
        <v>157</v>
      </c>
      <c r="P5050">
        <f>VLOOKUP(D5050,CPI[],2,FALSE)</f>
        <v>207.3</v>
      </c>
      <c r="Q5050" s="5">
        <f>SUM(Movie[[#This Row],[gross]]*((VLOOKUP(2024,CPI[],2,FALSE))/Movie[[#This Row],[CPI numbers]]))</f>
        <v>128303623.83888084</v>
      </c>
      <c r="R5050" s="4">
        <f>IF(Movie[[#This Row],[budget]]=0,0,SUM((Movie[[#This Row],[gross]]-Movie[[#This Row],[budget]])/Movie[[#This Row],[budget]]))</f>
        <v>0.30439867692307693</v>
      </c>
    </row>
    <row r="5051" spans="1:18" x14ac:dyDescent="0.3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 s="1">
        <v>20000000</v>
      </c>
      <c r="M5051" s="1">
        <v>170812526</v>
      </c>
      <c r="N5051" t="s">
        <v>31</v>
      </c>
      <c r="O5051">
        <v>113</v>
      </c>
      <c r="P5051">
        <f>VLOOKUP(D5051,CPI[],2,FALSE)</f>
        <v>207.3</v>
      </c>
      <c r="Q5051" s="5">
        <f>SUM(Movie[[#This Row],[gross]]*((VLOOKUP(2024,CPI[],2,FALSE))/Movie[[#This Row],[CPI numbers]]))</f>
        <v>258484753.52725515</v>
      </c>
      <c r="R5051" s="4">
        <f>IF(Movie[[#This Row],[budget]]=0,0,SUM((Movie[[#This Row],[gross]]-Movie[[#This Row],[budget]])/Movie[[#This Row],[budget]]))</f>
        <v>7.5406262999999996</v>
      </c>
    </row>
    <row r="5052" spans="1:18" x14ac:dyDescent="0.3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 s="1">
        <v>150000000</v>
      </c>
      <c r="M5052" s="1">
        <v>709709780</v>
      </c>
      <c r="N5052" t="s">
        <v>9686</v>
      </c>
      <c r="O5052">
        <v>144</v>
      </c>
      <c r="P5052">
        <f>VLOOKUP(D5052,CPI[],2,FALSE)</f>
        <v>207.3</v>
      </c>
      <c r="Q5052" s="5">
        <f>SUM(Movie[[#This Row],[gross]]*((VLOOKUP(2024,CPI[],2,FALSE))/Movie[[#This Row],[CPI numbers]]))</f>
        <v>1073979536.8355041</v>
      </c>
      <c r="R5052" s="4">
        <f>IF(Movie[[#This Row],[budget]]=0,0,SUM((Movie[[#This Row],[gross]]-Movie[[#This Row],[budget]])/Movie[[#This Row],[budget]]))</f>
        <v>3.7313985333333335</v>
      </c>
    </row>
    <row r="5053" spans="1:18" x14ac:dyDescent="0.3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 s="1">
        <v>150000000</v>
      </c>
      <c r="M5053" s="1">
        <v>942172396</v>
      </c>
      <c r="N5053" t="s">
        <v>23</v>
      </c>
      <c r="O5053">
        <v>138</v>
      </c>
      <c r="P5053">
        <f>VLOOKUP(D5053,CPI[],2,FALSE)</f>
        <v>207.3</v>
      </c>
      <c r="Q5053" s="5">
        <f>SUM(Movie[[#This Row],[gross]]*((VLOOKUP(2024,CPI[],2,FALSE))/Movie[[#This Row],[CPI numbers]]))</f>
        <v>1425757263.0255666</v>
      </c>
      <c r="R5053" s="4">
        <f>IF(Movie[[#This Row],[budget]]=0,0,SUM((Movie[[#This Row],[gross]]-Movie[[#This Row],[budget]])/Movie[[#This Row],[budget]]))</f>
        <v>5.2811493066666664</v>
      </c>
    </row>
    <row r="5054" spans="1:18" x14ac:dyDescent="0.3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 s="1">
        <v>15000000</v>
      </c>
      <c r="M5054" s="1">
        <v>56675895</v>
      </c>
      <c r="N5054" t="s">
        <v>15015</v>
      </c>
      <c r="O5054">
        <v>148</v>
      </c>
      <c r="P5054">
        <f>VLOOKUP(D5054,CPI[],2,FALSE)</f>
        <v>207.3</v>
      </c>
      <c r="Q5054" s="5">
        <f>SUM(Movie[[#This Row],[gross]]*((VLOOKUP(2024,CPI[],2,FALSE))/Movie[[#This Row],[CPI numbers]]))</f>
        <v>85765693.494934872</v>
      </c>
      <c r="R5054" s="4">
        <f>IF(Movie[[#This Row],[budget]]=0,0,SUM((Movie[[#This Row],[gross]]-Movie[[#This Row],[budget]])/Movie[[#This Row],[budget]]))</f>
        <v>2.7783929999999999</v>
      </c>
    </row>
    <row r="5055" spans="1:18" x14ac:dyDescent="0.3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 s="1">
        <v>150000000</v>
      </c>
      <c r="M5055" s="1">
        <v>623726085</v>
      </c>
      <c r="N5055" t="s">
        <v>1724</v>
      </c>
      <c r="O5055">
        <v>111</v>
      </c>
      <c r="P5055">
        <f>VLOOKUP(D5055,CPI[],2,FALSE)</f>
        <v>207.3</v>
      </c>
      <c r="Q5055" s="5">
        <f>SUM(Movie[[#This Row],[gross]]*((VLOOKUP(2024,CPI[],2,FALSE))/Movie[[#This Row],[CPI numbers]]))</f>
        <v>943863351.97539783</v>
      </c>
      <c r="R5055" s="4">
        <f>IF(Movie[[#This Row],[budget]]=0,0,SUM((Movie[[#This Row],[gross]]-Movie[[#This Row],[budget]])/Movie[[#This Row],[budget]]))</f>
        <v>3.1581739</v>
      </c>
    </row>
    <row r="5056" spans="1:18" x14ac:dyDescent="0.3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 s="1">
        <v>30000000</v>
      </c>
      <c r="M5056" s="1">
        <v>131016624</v>
      </c>
      <c r="N5056" t="s">
        <v>61</v>
      </c>
      <c r="O5056">
        <v>123</v>
      </c>
      <c r="P5056">
        <f>VLOOKUP(D5056,CPI[],2,FALSE)</f>
        <v>207.3</v>
      </c>
      <c r="Q5056" s="5">
        <f>SUM(Movie[[#This Row],[gross]]*((VLOOKUP(2024,CPI[],2,FALSE))/Movie[[#This Row],[CPI numbers]]))</f>
        <v>198262976.11577421</v>
      </c>
      <c r="R5056" s="4">
        <f>IF(Movie[[#This Row],[budget]]=0,0,SUM((Movie[[#This Row],[gross]]-Movie[[#This Row],[budget]])/Movie[[#This Row],[budget]]))</f>
        <v>3.3672208000000001</v>
      </c>
    </row>
    <row r="5057" spans="1:18" x14ac:dyDescent="0.3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 s="1">
        <v>61000000</v>
      </c>
      <c r="M5057" s="1">
        <v>95696996</v>
      </c>
      <c r="N5057" t="s">
        <v>44</v>
      </c>
      <c r="O5057">
        <v>124</v>
      </c>
      <c r="P5057">
        <f>VLOOKUP(D5057,CPI[],2,FALSE)</f>
        <v>207.3</v>
      </c>
      <c r="Q5057" s="5">
        <f>SUM(Movie[[#This Row],[gross]]*((VLOOKUP(2024,CPI[],2,FALSE))/Movie[[#This Row],[CPI numbers]]))</f>
        <v>144814991.05258077</v>
      </c>
      <c r="R5057" s="4">
        <f>IF(Movie[[#This Row],[budget]]=0,0,SUM((Movie[[#This Row],[gross]]-Movie[[#This Row],[budget]])/Movie[[#This Row],[budget]]))</f>
        <v>0.56880321311475412</v>
      </c>
    </row>
    <row r="5058" spans="1:18" x14ac:dyDescent="0.3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 s="1">
        <v>100000000</v>
      </c>
      <c r="M5058" s="1">
        <v>269755430</v>
      </c>
      <c r="N5058" t="s">
        <v>61</v>
      </c>
      <c r="O5058">
        <v>157</v>
      </c>
      <c r="P5058">
        <f>VLOOKUP(D5058,CPI[],2,FALSE)</f>
        <v>207.3</v>
      </c>
      <c r="Q5058" s="5">
        <f>SUM(Movie[[#This Row],[gross]]*((VLOOKUP(2024,CPI[],2,FALSE))/Movie[[#This Row],[CPI numbers]]))</f>
        <v>408211666.14085859</v>
      </c>
      <c r="R5058" s="4">
        <f>IF(Movie[[#This Row],[budget]]=0,0,SUM((Movie[[#This Row],[gross]]-Movie[[#This Row],[budget]])/Movie[[#This Row],[budget]]))</f>
        <v>1.6975543</v>
      </c>
    </row>
    <row r="5059" spans="1:18" x14ac:dyDescent="0.3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 s="1">
        <v>258000000</v>
      </c>
      <c r="M5059" s="1">
        <v>894983373</v>
      </c>
      <c r="N5059" t="s">
        <v>31</v>
      </c>
      <c r="O5059">
        <v>139</v>
      </c>
      <c r="P5059">
        <f>VLOOKUP(D5059,CPI[],2,FALSE)</f>
        <v>207.3</v>
      </c>
      <c r="Q5059" s="5">
        <f>SUM(Movie[[#This Row],[gross]]*((VLOOKUP(2024,CPI[],2,FALSE))/Movie[[#This Row],[CPI numbers]]))</f>
        <v>1354347728.4616497</v>
      </c>
      <c r="R5059" s="4">
        <f>IF(Movie[[#This Row],[budget]]=0,0,SUM((Movie[[#This Row],[gross]]-Movie[[#This Row],[budget]])/Movie[[#This Row],[budget]]))</f>
        <v>2.4689278023255814</v>
      </c>
    </row>
    <row r="5060" spans="1:18" x14ac:dyDescent="0.3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 s="1">
        <v>110000000</v>
      </c>
      <c r="M5060" s="1">
        <v>388156011</v>
      </c>
      <c r="N5060" t="s">
        <v>180</v>
      </c>
      <c r="O5060">
        <v>128</v>
      </c>
      <c r="P5060">
        <f>VLOOKUP(D5060,CPI[],2,FALSE)</f>
        <v>207.3</v>
      </c>
      <c r="Q5060" s="5">
        <f>SUM(Movie[[#This Row],[gross]]*((VLOOKUP(2024,CPI[],2,FALSE))/Movie[[#This Row],[CPI numbers]]))</f>
        <v>587383215.87409544</v>
      </c>
      <c r="R5060" s="4">
        <f>IF(Movie[[#This Row],[budget]]=0,0,SUM((Movie[[#This Row],[gross]]-Movie[[#This Row],[budget]])/Movie[[#This Row],[budget]]))</f>
        <v>2.5286910090909092</v>
      </c>
    </row>
    <row r="5061" spans="1:18" x14ac:dyDescent="0.3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 s="1">
        <v>80743363</v>
      </c>
      <c r="N5061" t="s">
        <v>61</v>
      </c>
      <c r="O5061">
        <v>121</v>
      </c>
      <c r="P5061">
        <f>VLOOKUP(D5061,CPI[],2,FALSE)</f>
        <v>207.3</v>
      </c>
      <c r="Q5061" s="5">
        <f>SUM(Movie[[#This Row],[gross]]*((VLOOKUP(2024,CPI[],2,FALSE))/Movie[[#This Row],[CPI numbers]]))</f>
        <v>122186169.67245537</v>
      </c>
      <c r="R5061" s="4">
        <f>IF(Movie[[#This Row],[budget]]=0,0,SUM((Movie[[#This Row],[gross]]-Movie[[#This Row],[budget]])/Movie[[#This Row],[budget]]))</f>
        <v>0</v>
      </c>
    </row>
    <row r="5062" spans="1:18" x14ac:dyDescent="0.3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 s="1">
        <v>300000000</v>
      </c>
      <c r="M5062" s="1">
        <v>960996492</v>
      </c>
      <c r="N5062" t="s">
        <v>1724</v>
      </c>
      <c r="O5062">
        <v>169</v>
      </c>
      <c r="P5062">
        <f>VLOOKUP(D5062,CPI[],2,FALSE)</f>
        <v>207.3</v>
      </c>
      <c r="Q5062" s="5">
        <f>SUM(Movie[[#This Row],[gross]]*((VLOOKUP(2024,CPI[],2,FALSE))/Movie[[#This Row],[CPI numbers]]))</f>
        <v>1454243123.6874094</v>
      </c>
      <c r="R5062" s="4">
        <f>IF(Movie[[#This Row],[budget]]=0,0,SUM((Movie[[#This Row],[gross]]-Movie[[#This Row],[budget]])/Movie[[#This Row],[budget]]))</f>
        <v>2.20332164</v>
      </c>
    </row>
    <row r="5063" spans="1:18" x14ac:dyDescent="0.3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 s="1">
        <v>150000000</v>
      </c>
      <c r="M5063" s="1">
        <v>585410052</v>
      </c>
      <c r="N5063" t="s">
        <v>23</v>
      </c>
      <c r="O5063">
        <v>101</v>
      </c>
      <c r="P5063">
        <f>VLOOKUP(D5063,CPI[],2,FALSE)</f>
        <v>207.3</v>
      </c>
      <c r="Q5063" s="5">
        <f>SUM(Movie[[#This Row],[gross]]*((VLOOKUP(2024,CPI[],2,FALSE))/Movie[[#This Row],[CPI numbers]]))</f>
        <v>885881009.70766997</v>
      </c>
      <c r="R5063" s="4">
        <f>IF(Movie[[#This Row],[budget]]=0,0,SUM((Movie[[#This Row],[gross]]-Movie[[#This Row],[budget]])/Movie[[#This Row],[budget]]))</f>
        <v>2.9027336799999999</v>
      </c>
    </row>
    <row r="5064" spans="1:18" x14ac:dyDescent="0.3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 s="1">
        <v>34806812</v>
      </c>
      <c r="N5064" t="s">
        <v>12393</v>
      </c>
      <c r="O5064">
        <v>107</v>
      </c>
      <c r="P5064">
        <f>VLOOKUP(D5064,CPI[],2,FALSE)</f>
        <v>207.3</v>
      </c>
      <c r="Q5064" s="5">
        <f>SUM(Movie[[#This Row],[gross]]*((VLOOKUP(2024,CPI[],2,FALSE))/Movie[[#This Row],[CPI numbers]]))</f>
        <v>52671958.149541721</v>
      </c>
      <c r="R5064" s="4">
        <f>IF(Movie[[#This Row],[budget]]=0,0,SUM((Movie[[#This Row],[gross]]-Movie[[#This Row],[budget]])/Movie[[#This Row],[budget]]))</f>
        <v>0</v>
      </c>
    </row>
    <row r="5065" spans="1:18" x14ac:dyDescent="0.3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 s="1">
        <v>7500000</v>
      </c>
      <c r="M5065" s="1">
        <v>232372681</v>
      </c>
      <c r="N5065" t="s">
        <v>9439</v>
      </c>
      <c r="O5065">
        <v>96</v>
      </c>
      <c r="P5065">
        <f>VLOOKUP(D5065,CPI[],2,FALSE)</f>
        <v>207.3</v>
      </c>
      <c r="Q5065" s="5">
        <f>SUM(Movie[[#This Row],[gross]]*((VLOOKUP(2024,CPI[],2,FALSE))/Movie[[#This Row],[CPI numbers]]))</f>
        <v>351641630.63048714</v>
      </c>
      <c r="R5065" s="4">
        <f>IF(Movie[[#This Row],[budget]]=0,0,SUM((Movie[[#This Row],[gross]]-Movie[[#This Row],[budget]])/Movie[[#This Row],[budget]]))</f>
        <v>29.983024133333334</v>
      </c>
    </row>
    <row r="5066" spans="1:18" x14ac:dyDescent="0.3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 s="1">
        <v>15000000</v>
      </c>
      <c r="M5066" s="1">
        <v>65048678</v>
      </c>
      <c r="N5066" t="s">
        <v>14783</v>
      </c>
      <c r="O5066">
        <v>100</v>
      </c>
      <c r="P5066">
        <f>VLOOKUP(D5066,CPI[],2,FALSE)</f>
        <v>207.3</v>
      </c>
      <c r="Q5066" s="5">
        <f>SUM(Movie[[#This Row],[gross]]*((VLOOKUP(2024,CPI[],2,FALSE))/Movie[[#This Row],[CPI numbers]]))</f>
        <v>98435939.645923764</v>
      </c>
      <c r="R5066" s="4">
        <f>IF(Movie[[#This Row],[budget]]=0,0,SUM((Movie[[#This Row],[gross]]-Movie[[#This Row],[budget]])/Movie[[#This Row],[budget]]))</f>
        <v>3.3365785333333333</v>
      </c>
    </row>
    <row r="5067" spans="1:18" x14ac:dyDescent="0.3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 s="1">
        <v>24000000</v>
      </c>
      <c r="M5067" s="1">
        <v>101276318</v>
      </c>
      <c r="N5067" t="s">
        <v>180</v>
      </c>
      <c r="O5067">
        <v>100</v>
      </c>
      <c r="P5067">
        <f>VLOOKUP(D5067,CPI[],2,FALSE)</f>
        <v>207.3</v>
      </c>
      <c r="Q5067" s="5">
        <f>SUM(Movie[[#This Row],[gross]]*((VLOOKUP(2024,CPI[],2,FALSE))/Movie[[#This Row],[CPI numbers]]))</f>
        <v>153257988.21321753</v>
      </c>
      <c r="R5067" s="4">
        <f>IF(Movie[[#This Row],[budget]]=0,0,SUM((Movie[[#This Row],[gross]]-Movie[[#This Row],[budget]])/Movie[[#This Row],[budget]]))</f>
        <v>3.2198465833333332</v>
      </c>
    </row>
    <row r="5068" spans="1:18" x14ac:dyDescent="0.3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 s="1">
        <v>85000000</v>
      </c>
      <c r="M5068" s="1">
        <v>340487836</v>
      </c>
      <c r="N5068" t="s">
        <v>1724</v>
      </c>
      <c r="O5068">
        <v>107</v>
      </c>
      <c r="P5068">
        <f>VLOOKUP(D5068,CPI[],2,FALSE)</f>
        <v>207.3</v>
      </c>
      <c r="Q5068" s="5">
        <f>SUM(Movie[[#This Row],[gross]]*((VLOOKUP(2024,CPI[],2,FALSE))/Movie[[#This Row],[CPI numbers]]))</f>
        <v>515248596.97636271</v>
      </c>
      <c r="R5068" s="4">
        <f>IF(Movie[[#This Row],[budget]]=0,0,SUM((Movie[[#This Row],[gross]]-Movie[[#This Row],[budget]])/Movie[[#This Row],[budget]]))</f>
        <v>3.0057392470588233</v>
      </c>
    </row>
    <row r="5069" spans="1:18" x14ac:dyDescent="0.3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 s="1">
        <v>18000000</v>
      </c>
      <c r="M5069" s="1">
        <v>57470220</v>
      </c>
      <c r="N5069" t="s">
        <v>8987</v>
      </c>
      <c r="O5069">
        <v>126</v>
      </c>
      <c r="P5069">
        <f>VLOOKUP(D5069,CPI[],2,FALSE)</f>
        <v>207.3</v>
      </c>
      <c r="Q5069" s="5">
        <f>SUM(Movie[[#This Row],[gross]]*((VLOOKUP(2024,CPI[],2,FALSE))/Movie[[#This Row],[CPI numbers]]))</f>
        <v>86967718.350217059</v>
      </c>
      <c r="R5069" s="4">
        <f>IF(Movie[[#This Row],[budget]]=0,0,SUM((Movie[[#This Row],[gross]]-Movie[[#This Row],[budget]])/Movie[[#This Row],[budget]]))</f>
        <v>2.19279</v>
      </c>
    </row>
    <row r="5070" spans="1:18" x14ac:dyDescent="0.3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 s="1">
        <v>75000000</v>
      </c>
      <c r="M5070" s="1">
        <v>203553311</v>
      </c>
      <c r="N5070" t="s">
        <v>2026</v>
      </c>
      <c r="O5070">
        <v>117</v>
      </c>
      <c r="P5070">
        <f>VLOOKUP(D5070,CPI[],2,FALSE)</f>
        <v>207.3</v>
      </c>
      <c r="Q5070" s="5">
        <f>SUM(Movie[[#This Row],[gross]]*((VLOOKUP(2024,CPI[],2,FALSE))/Movie[[#This Row],[CPI numbers]]))</f>
        <v>308030263.67920882</v>
      </c>
      <c r="R5070" s="4">
        <f>IF(Movie[[#This Row],[budget]]=0,0,SUM((Movie[[#This Row],[gross]]-Movie[[#This Row],[budget]])/Movie[[#This Row],[budget]]))</f>
        <v>1.7140441466666667</v>
      </c>
    </row>
    <row r="5071" spans="1:18" x14ac:dyDescent="0.3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 s="1">
        <v>30000000</v>
      </c>
      <c r="M5071" s="1">
        <v>219922417</v>
      </c>
      <c r="N5071" t="s">
        <v>61</v>
      </c>
      <c r="O5071">
        <v>129</v>
      </c>
      <c r="P5071">
        <f>VLOOKUP(D5071,CPI[],2,FALSE)</f>
        <v>207.3</v>
      </c>
      <c r="Q5071" s="5">
        <f>SUM(Movie[[#This Row],[gross]]*((VLOOKUP(2024,CPI[],2,FALSE))/Movie[[#This Row],[CPI numbers]]))</f>
        <v>332801071.93873608</v>
      </c>
      <c r="R5071" s="4">
        <f>IF(Movie[[#This Row],[budget]]=0,0,SUM((Movie[[#This Row],[gross]]-Movie[[#This Row],[budget]])/Movie[[#This Row],[budget]]))</f>
        <v>6.3307472333333337</v>
      </c>
    </row>
    <row r="5072" spans="1:18" x14ac:dyDescent="0.3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 s="1">
        <v>50000000</v>
      </c>
      <c r="M5072" s="1">
        <v>153383627</v>
      </c>
      <c r="N5072" t="s">
        <v>9686</v>
      </c>
      <c r="O5072">
        <v>116</v>
      </c>
      <c r="P5072">
        <f>VLOOKUP(D5072,CPI[],2,FALSE)</f>
        <v>207.3</v>
      </c>
      <c r="Q5072" s="5">
        <f>SUM(Movie[[#This Row],[gross]]*((VLOOKUP(2024,CPI[],2,FALSE))/Movie[[#This Row],[CPI numbers]]))</f>
        <v>232110196.76748669</v>
      </c>
      <c r="R5072" s="4">
        <f>IF(Movie[[#This Row],[budget]]=0,0,SUM((Movie[[#This Row],[gross]]-Movie[[#This Row],[budget]])/Movie[[#This Row],[budget]]))</f>
        <v>2.0676725399999998</v>
      </c>
    </row>
    <row r="5073" spans="1:18" x14ac:dyDescent="0.3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 s="1">
        <v>67000000</v>
      </c>
      <c r="M5073" s="1">
        <v>25422088</v>
      </c>
      <c r="N5073" t="s">
        <v>8987</v>
      </c>
      <c r="O5073">
        <v>191</v>
      </c>
      <c r="P5073">
        <f>VLOOKUP(D5073,CPI[],2,FALSE)</f>
        <v>207.3</v>
      </c>
      <c r="Q5073" s="5">
        <f>SUM(Movie[[#This Row],[gross]]*((VLOOKUP(2024,CPI[],2,FALSE))/Movie[[#This Row],[CPI numbers]]))</f>
        <v>38470376.293294735</v>
      </c>
      <c r="R5073" s="4">
        <f>IF(Movie[[#This Row],[budget]]=0,0,SUM((Movie[[#This Row],[gross]]-Movie[[#This Row],[budget]])/Movie[[#This Row],[budget]]))</f>
        <v>-0.62056585074626869</v>
      </c>
    </row>
    <row r="5074" spans="1:18" x14ac:dyDescent="0.3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 s="1">
        <v>110000000</v>
      </c>
      <c r="M5074" s="1">
        <v>228738393</v>
      </c>
      <c r="N5074" t="s">
        <v>31</v>
      </c>
      <c r="O5074">
        <v>110</v>
      </c>
      <c r="P5074">
        <f>VLOOKUP(D5074,CPI[],2,FALSE)</f>
        <v>207.3</v>
      </c>
      <c r="Q5074" s="5">
        <f>SUM(Movie[[#This Row],[gross]]*((VLOOKUP(2024,CPI[],2,FALSE))/Movie[[#This Row],[CPI numbers]]))</f>
        <v>346141986.8986975</v>
      </c>
      <c r="R5074" s="4">
        <f>IF(Movie[[#This Row],[budget]]=0,0,SUM((Movie[[#This Row],[gross]]-Movie[[#This Row],[budget]])/Movie[[#This Row],[budget]]))</f>
        <v>1.0794399363636364</v>
      </c>
    </row>
    <row r="5075" spans="1:18" x14ac:dyDescent="0.3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 s="1">
        <v>14353654</v>
      </c>
      <c r="N5075" t="s">
        <v>44</v>
      </c>
      <c r="O5075">
        <v>88</v>
      </c>
      <c r="P5075">
        <f>VLOOKUP(D5075,CPI[],2,FALSE)</f>
        <v>207.3</v>
      </c>
      <c r="Q5075" s="5">
        <f>SUM(Movie[[#This Row],[gross]]*((VLOOKUP(2024,CPI[],2,FALSE))/Movie[[#This Row],[CPI numbers]]))</f>
        <v>21720893.679691266</v>
      </c>
      <c r="R5075" s="4">
        <f>IF(Movie[[#This Row],[budget]]=0,0,SUM((Movie[[#This Row],[gross]]-Movie[[#This Row],[budget]])/Movie[[#This Row],[budget]]))</f>
        <v>0</v>
      </c>
    </row>
    <row r="5076" spans="1:18" x14ac:dyDescent="0.3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 s="1">
        <v>16000000</v>
      </c>
      <c r="M5076" s="1">
        <v>35310019</v>
      </c>
      <c r="N5076" t="s">
        <v>9439</v>
      </c>
      <c r="O5076">
        <v>91</v>
      </c>
      <c r="P5076">
        <f>VLOOKUP(D5076,CPI[],2,FALSE)</f>
        <v>207.3</v>
      </c>
      <c r="Q5076" s="5">
        <f>SUM(Movie[[#This Row],[gross]]*((VLOOKUP(2024,CPI[],2,FALSE))/Movie[[#This Row],[CPI numbers]]))</f>
        <v>53433444.092136994</v>
      </c>
      <c r="R5076" s="4">
        <f>IF(Movie[[#This Row],[budget]]=0,0,SUM((Movie[[#This Row],[gross]]-Movie[[#This Row],[budget]])/Movie[[#This Row],[budget]]))</f>
        <v>1.2068761875</v>
      </c>
    </row>
    <row r="5077" spans="1:18" x14ac:dyDescent="0.3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 s="1">
        <v>17000000</v>
      </c>
      <c r="M5077" s="1">
        <v>137587063</v>
      </c>
      <c r="N5077" t="s">
        <v>15085</v>
      </c>
      <c r="O5077">
        <v>96</v>
      </c>
      <c r="P5077">
        <f>VLOOKUP(D5077,CPI[],2,FALSE)</f>
        <v>207.3</v>
      </c>
      <c r="Q5077" s="5">
        <f>SUM(Movie[[#This Row],[gross]]*((VLOOKUP(2024,CPI[],2,FALSE))/Movie[[#This Row],[CPI numbers]]))</f>
        <v>208205796.73468402</v>
      </c>
      <c r="R5077" s="4">
        <f>IF(Movie[[#This Row],[budget]]=0,0,SUM((Movie[[#This Row],[gross]]-Movie[[#This Row],[budget]])/Movie[[#This Row],[budget]]))</f>
        <v>7.0933566470588234</v>
      </c>
    </row>
    <row r="5078" spans="1:18" x14ac:dyDescent="0.3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 s="1">
        <v>20000000</v>
      </c>
      <c r="M5078" s="1">
        <v>47817020</v>
      </c>
      <c r="N5078" t="s">
        <v>13868</v>
      </c>
      <c r="O5078">
        <v>105</v>
      </c>
      <c r="P5078">
        <f>VLOOKUP(D5078,CPI[],2,FALSE)</f>
        <v>207.3</v>
      </c>
      <c r="Q5078" s="5">
        <f>SUM(Movie[[#This Row],[gross]]*((VLOOKUP(2024,CPI[],2,FALSE))/Movie[[#This Row],[CPI numbers]]))</f>
        <v>72359860.945489615</v>
      </c>
      <c r="R5078" s="4">
        <f>IF(Movie[[#This Row],[budget]]=0,0,SUM((Movie[[#This Row],[gross]]-Movie[[#This Row],[budget]])/Movie[[#This Row],[budget]]))</f>
        <v>1.3908510000000001</v>
      </c>
    </row>
    <row r="5079" spans="1:18" x14ac:dyDescent="0.3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 s="1">
        <v>15000000</v>
      </c>
      <c r="M5079" s="1">
        <v>7938872</v>
      </c>
      <c r="N5079" t="s">
        <v>15091</v>
      </c>
      <c r="O5079">
        <v>111</v>
      </c>
      <c r="P5079">
        <f>VLOOKUP(D5079,CPI[],2,FALSE)</f>
        <v>207.3</v>
      </c>
      <c r="Q5079" s="5">
        <f>SUM(Movie[[#This Row],[gross]]*((VLOOKUP(2024,CPI[],2,FALSE))/Movie[[#This Row],[CPI numbers]]))</f>
        <v>12013623.475156777</v>
      </c>
      <c r="R5079" s="4">
        <f>IF(Movie[[#This Row],[budget]]=0,0,SUM((Movie[[#This Row],[gross]]-Movie[[#This Row],[budget]])/Movie[[#This Row],[budget]]))</f>
        <v>-0.47074186666666668</v>
      </c>
    </row>
    <row r="5080" spans="1:18" x14ac:dyDescent="0.3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 s="1">
        <v>15000000</v>
      </c>
      <c r="M5080" s="1">
        <v>80460948</v>
      </c>
      <c r="N5080" t="s">
        <v>8987</v>
      </c>
      <c r="O5080">
        <v>109</v>
      </c>
      <c r="P5080">
        <f>VLOOKUP(D5080,CPI[],2,FALSE)</f>
        <v>207.3</v>
      </c>
      <c r="Q5080" s="5">
        <f>SUM(Movie[[#This Row],[gross]]*((VLOOKUP(2024,CPI[],2,FALSE))/Movie[[#This Row],[CPI numbers]]))</f>
        <v>121758800.71201156</v>
      </c>
      <c r="R5080" s="4">
        <f>IF(Movie[[#This Row],[budget]]=0,0,SUM((Movie[[#This Row],[gross]]-Movie[[#This Row],[budget]])/Movie[[#This Row],[budget]]))</f>
        <v>4.3640632000000004</v>
      </c>
    </row>
    <row r="5081" spans="1:18" x14ac:dyDescent="0.3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 s="1">
        <v>56107312</v>
      </c>
      <c r="N5081" t="s">
        <v>15097</v>
      </c>
      <c r="O5081">
        <v>100</v>
      </c>
      <c r="P5081">
        <f>VLOOKUP(D5081,CPI[],2,FALSE)</f>
        <v>207.3</v>
      </c>
      <c r="Q5081" s="5">
        <f>SUM(Movie[[#This Row],[gross]]*((VLOOKUP(2024,CPI[],2,FALSE))/Movie[[#This Row],[CPI numbers]]))</f>
        <v>84905276.287506014</v>
      </c>
      <c r="R5081" s="4">
        <f>IF(Movie[[#This Row],[budget]]=0,0,SUM((Movie[[#This Row],[gross]]-Movie[[#This Row],[budget]])/Movie[[#This Row],[budget]]))</f>
        <v>0</v>
      </c>
    </row>
    <row r="5082" spans="1:18" x14ac:dyDescent="0.3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 s="1">
        <v>110000000</v>
      </c>
      <c r="M5082" s="1">
        <v>444100035</v>
      </c>
      <c r="N5082" t="s">
        <v>61</v>
      </c>
      <c r="O5082">
        <v>115</v>
      </c>
      <c r="P5082">
        <f>VLOOKUP(D5082,CPI[],2,FALSE)</f>
        <v>207.3</v>
      </c>
      <c r="Q5082" s="5">
        <f>SUM(Movie[[#This Row],[gross]]*((VLOOKUP(2024,CPI[],2,FALSE))/Movie[[#This Row],[CPI numbers]]))</f>
        <v>672041394.01591885</v>
      </c>
      <c r="R5082" s="4">
        <f>IF(Movie[[#This Row],[budget]]=0,0,SUM((Movie[[#This Row],[gross]]-Movie[[#This Row],[budget]])/Movie[[#This Row],[budget]]))</f>
        <v>3.0372730454545454</v>
      </c>
    </row>
    <row r="5083" spans="1:18" x14ac:dyDescent="0.3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 s="1">
        <v>60000000</v>
      </c>
      <c r="M5083" s="1">
        <v>159814490</v>
      </c>
      <c r="N5083" t="s">
        <v>9686</v>
      </c>
      <c r="O5083">
        <v>102</v>
      </c>
      <c r="P5083">
        <f>VLOOKUP(D5083,CPI[],2,FALSE)</f>
        <v>207.3</v>
      </c>
      <c r="Q5083" s="5">
        <f>SUM(Movie[[#This Row],[gross]]*((VLOOKUP(2024,CPI[],2,FALSE))/Movie[[#This Row],[CPI numbers]]))</f>
        <v>241841801.79932463</v>
      </c>
      <c r="R5083" s="4">
        <f>IF(Movie[[#This Row],[budget]]=0,0,SUM((Movie[[#This Row],[gross]]-Movie[[#This Row],[budget]])/Movie[[#This Row],[budget]]))</f>
        <v>1.6635748333333333</v>
      </c>
    </row>
    <row r="5084" spans="1:18" x14ac:dyDescent="0.3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 s="1">
        <v>92011561</v>
      </c>
      <c r="N5084" t="s">
        <v>2026</v>
      </c>
      <c r="O5084">
        <v>113</v>
      </c>
      <c r="P5084">
        <f>VLOOKUP(D5084,CPI[],2,FALSE)</f>
        <v>207.3</v>
      </c>
      <c r="Q5084" s="5">
        <f>SUM(Movie[[#This Row],[gross]]*((VLOOKUP(2024,CPI[],2,FALSE))/Movie[[#This Row],[CPI numbers]]))</f>
        <v>139237948.31500238</v>
      </c>
      <c r="R5084" s="4">
        <f>IF(Movie[[#This Row],[budget]]=0,0,SUM((Movie[[#This Row],[gross]]-Movie[[#This Row],[budget]])/Movie[[#This Row],[budget]]))</f>
        <v>0</v>
      </c>
    </row>
    <row r="5085" spans="1:18" x14ac:dyDescent="0.3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 s="1">
        <v>150000000</v>
      </c>
      <c r="M5085" s="1">
        <v>196393745</v>
      </c>
      <c r="N5085" t="s">
        <v>44</v>
      </c>
      <c r="O5085">
        <v>115</v>
      </c>
      <c r="P5085">
        <f>VLOOKUP(D5085,CPI[],2,FALSE)</f>
        <v>207.3</v>
      </c>
      <c r="Q5085" s="5">
        <f>SUM(Movie[[#This Row],[gross]]*((VLOOKUP(2024,CPI[],2,FALSE))/Movie[[#This Row],[CPI numbers]]))</f>
        <v>297195937.32030869</v>
      </c>
      <c r="R5085" s="4">
        <f>IF(Movie[[#This Row],[budget]]=0,0,SUM((Movie[[#This Row],[gross]]-Movie[[#This Row],[budget]])/Movie[[#This Row],[budget]]))</f>
        <v>0.30929163333333332</v>
      </c>
    </row>
    <row r="5086" spans="1:18" x14ac:dyDescent="0.3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 s="1">
        <v>70000000</v>
      </c>
      <c r="M5086" s="1">
        <v>77621983</v>
      </c>
      <c r="N5086" t="s">
        <v>44</v>
      </c>
      <c r="O5086">
        <v>96</v>
      </c>
      <c r="P5086">
        <f>VLOOKUP(D5086,CPI[],2,FALSE)</f>
        <v>207.3</v>
      </c>
      <c r="Q5086" s="5">
        <f>SUM(Movie[[#This Row],[gross]]*((VLOOKUP(2024,CPI[],2,FALSE))/Movie[[#This Row],[CPI numbers]]))</f>
        <v>117462692.07477085</v>
      </c>
      <c r="R5086" s="4">
        <f>IF(Movie[[#This Row],[budget]]=0,0,SUM((Movie[[#This Row],[gross]]-Movie[[#This Row],[budget]])/Movie[[#This Row],[budget]]))</f>
        <v>0.10888547142857143</v>
      </c>
    </row>
    <row r="5087" spans="1:18" x14ac:dyDescent="0.3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 s="1">
        <v>55000000</v>
      </c>
      <c r="M5087" s="1">
        <v>70016220</v>
      </c>
      <c r="N5087" t="s">
        <v>14702</v>
      </c>
      <c r="O5087">
        <v>122</v>
      </c>
      <c r="P5087">
        <f>VLOOKUP(D5087,CPI[],2,FALSE)</f>
        <v>207.3</v>
      </c>
      <c r="Q5087" s="5">
        <f>SUM(Movie[[#This Row],[gross]]*((VLOOKUP(2024,CPI[],2,FALSE))/Movie[[#This Row],[CPI numbers]]))</f>
        <v>105953151.05643994</v>
      </c>
      <c r="R5087" s="4">
        <f>IF(Movie[[#This Row],[budget]]=0,0,SUM((Movie[[#This Row],[gross]]-Movie[[#This Row],[budget]])/Movie[[#This Row],[budget]]))</f>
        <v>0.27302218181818183</v>
      </c>
    </row>
    <row r="5088" spans="1:18" x14ac:dyDescent="0.3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 s="1">
        <v>45000000</v>
      </c>
      <c r="M5088" s="1">
        <v>29625761</v>
      </c>
      <c r="N5088" t="s">
        <v>11855</v>
      </c>
      <c r="O5088">
        <v>133</v>
      </c>
      <c r="P5088">
        <f>VLOOKUP(D5088,CPI[],2,FALSE)</f>
        <v>207.3</v>
      </c>
      <c r="Q5088" s="5">
        <f>SUM(Movie[[#This Row],[gross]]*((VLOOKUP(2024,CPI[],2,FALSE))/Movie[[#This Row],[CPI numbers]]))</f>
        <v>44831650.871683545</v>
      </c>
      <c r="R5088" s="4">
        <f>IF(Movie[[#This Row],[budget]]=0,0,SUM((Movie[[#This Row],[gross]]-Movie[[#This Row],[budget]])/Movie[[#This Row],[budget]]))</f>
        <v>-0.34164975555555555</v>
      </c>
    </row>
    <row r="5089" spans="1:18" x14ac:dyDescent="0.3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 s="1">
        <v>85000000</v>
      </c>
      <c r="M5089" s="1">
        <v>311312624</v>
      </c>
      <c r="N5089" t="s">
        <v>23</v>
      </c>
      <c r="O5089">
        <v>122</v>
      </c>
      <c r="P5089">
        <f>VLOOKUP(D5089,CPI[],2,FALSE)</f>
        <v>207.3</v>
      </c>
      <c r="Q5089" s="5">
        <f>SUM(Movie[[#This Row],[gross]]*((VLOOKUP(2024,CPI[],2,FALSE))/Movie[[#This Row],[CPI numbers]]))</f>
        <v>471098746.49686438</v>
      </c>
      <c r="R5089" s="4">
        <f>IF(Movie[[#This Row],[budget]]=0,0,SUM((Movie[[#This Row],[gross]]-Movie[[#This Row],[budget]])/Movie[[#This Row],[budget]]))</f>
        <v>2.6625014588235296</v>
      </c>
    </row>
    <row r="5090" spans="1:18" x14ac:dyDescent="0.3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 s="1">
        <v>61000000</v>
      </c>
      <c r="M5090" s="1">
        <v>145710347</v>
      </c>
      <c r="N5090" t="s">
        <v>9686</v>
      </c>
      <c r="O5090">
        <v>93</v>
      </c>
      <c r="P5090">
        <f>VLOOKUP(D5090,CPI[],2,FALSE)</f>
        <v>207.3</v>
      </c>
      <c r="Q5090" s="5">
        <f>SUM(Movie[[#This Row],[gross]]*((VLOOKUP(2024,CPI[],2,FALSE))/Movie[[#This Row],[CPI numbers]]))</f>
        <v>220498484.58224791</v>
      </c>
      <c r="R5090" s="4">
        <f>IF(Movie[[#This Row],[budget]]=0,0,SUM((Movie[[#This Row],[gross]]-Movie[[#This Row],[budget]])/Movie[[#This Row],[budget]]))</f>
        <v>1.3886942131147542</v>
      </c>
    </row>
    <row r="5091" spans="1:18" x14ac:dyDescent="0.3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 s="1">
        <v>100000000</v>
      </c>
      <c r="M5091" s="1">
        <v>152005713</v>
      </c>
      <c r="N5091" t="s">
        <v>31</v>
      </c>
      <c r="O5091">
        <v>85</v>
      </c>
      <c r="P5091">
        <f>VLOOKUP(D5091,CPI[],2,FALSE)</f>
        <v>207.3</v>
      </c>
      <c r="Q5091" s="5">
        <f>SUM(Movie[[#This Row],[gross]]*((VLOOKUP(2024,CPI[],2,FALSE))/Movie[[#This Row],[CPI numbers]]))</f>
        <v>230025046.63820547</v>
      </c>
      <c r="R5091" s="4">
        <f>IF(Movie[[#This Row],[budget]]=0,0,SUM((Movie[[#This Row],[gross]]-Movie[[#This Row],[budget]])/Movie[[#This Row],[budget]]))</f>
        <v>0.52005712999999998</v>
      </c>
    </row>
    <row r="5092" spans="1:18" x14ac:dyDescent="0.3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 s="1">
        <v>45000000</v>
      </c>
      <c r="M5092" s="1">
        <v>147717833</v>
      </c>
      <c r="N5092" t="s">
        <v>10875</v>
      </c>
      <c r="O5092">
        <v>94</v>
      </c>
      <c r="P5092">
        <f>VLOOKUP(D5092,CPI[],2,FALSE)</f>
        <v>207.3</v>
      </c>
      <c r="Q5092" s="5">
        <f>SUM(Movie[[#This Row],[gross]]*((VLOOKUP(2024,CPI[],2,FALSE))/Movie[[#This Row],[CPI numbers]]))</f>
        <v>223536344.48673418</v>
      </c>
      <c r="R5092" s="4">
        <f>IF(Movie[[#This Row],[budget]]=0,0,SUM((Movie[[#This Row],[gross]]-Movie[[#This Row],[budget]])/Movie[[#This Row],[budget]]))</f>
        <v>2.282618511111111</v>
      </c>
    </row>
    <row r="5093" spans="1:18" x14ac:dyDescent="0.3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 s="1">
        <v>30000000</v>
      </c>
      <c r="M5093" s="1">
        <v>75513170</v>
      </c>
      <c r="N5093" t="s">
        <v>31</v>
      </c>
      <c r="O5093">
        <v>113</v>
      </c>
      <c r="P5093">
        <f>VLOOKUP(D5093,CPI[],2,FALSE)</f>
        <v>207.3</v>
      </c>
      <c r="Q5093" s="5">
        <f>SUM(Movie[[#This Row],[gross]]*((VLOOKUP(2024,CPI[],2,FALSE))/Movie[[#This Row],[CPI numbers]]))</f>
        <v>114271497.48673418</v>
      </c>
      <c r="R5093" s="4">
        <f>IF(Movie[[#This Row],[budget]]=0,0,SUM((Movie[[#This Row],[gross]]-Movie[[#This Row],[budget]])/Movie[[#This Row],[budget]]))</f>
        <v>1.5171056666666667</v>
      </c>
    </row>
    <row r="5094" spans="1:18" x14ac:dyDescent="0.3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 s="1">
        <v>8600000</v>
      </c>
      <c r="M5094" s="1">
        <v>32730062</v>
      </c>
      <c r="N5094" t="s">
        <v>13868</v>
      </c>
      <c r="O5094">
        <v>84</v>
      </c>
      <c r="P5094">
        <f>VLOOKUP(D5094,CPI[],2,FALSE)</f>
        <v>207.3</v>
      </c>
      <c r="Q5094" s="5">
        <f>SUM(Movie[[#This Row],[gross]]*((VLOOKUP(2024,CPI[],2,FALSE))/Movie[[#This Row],[CPI numbers]]))</f>
        <v>49529283.40279787</v>
      </c>
      <c r="R5094" s="4">
        <f>IF(Movie[[#This Row],[budget]]=0,0,SUM((Movie[[#This Row],[gross]]-Movie[[#This Row],[budget]])/Movie[[#This Row],[budget]]))</f>
        <v>2.8058211627906977</v>
      </c>
    </row>
    <row r="5095" spans="1:18" x14ac:dyDescent="0.3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 s="1">
        <v>20000000</v>
      </c>
      <c r="M5095" s="1">
        <v>22382047</v>
      </c>
      <c r="N5095" t="s">
        <v>61</v>
      </c>
      <c r="O5095">
        <v>89</v>
      </c>
      <c r="P5095">
        <f>VLOOKUP(D5095,CPI[],2,FALSE)</f>
        <v>207.3</v>
      </c>
      <c r="Q5095" s="5">
        <f>SUM(Movie[[#This Row],[gross]]*((VLOOKUP(2024,CPI[],2,FALSE))/Movie[[#This Row],[CPI numbers]]))</f>
        <v>33869986.222383015</v>
      </c>
      <c r="R5095" s="4">
        <f>IF(Movie[[#This Row],[budget]]=0,0,SUM((Movie[[#This Row],[gross]]-Movie[[#This Row],[budget]])/Movie[[#This Row],[budget]]))</f>
        <v>0.11910235</v>
      </c>
    </row>
    <row r="5096" spans="1:18" x14ac:dyDescent="0.3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 s="1">
        <v>150000000</v>
      </c>
      <c r="M5096" s="1">
        <v>293514336</v>
      </c>
      <c r="N5096" t="s">
        <v>10173</v>
      </c>
      <c r="O5096">
        <v>91</v>
      </c>
      <c r="P5096">
        <f>VLOOKUP(D5096,CPI[],2,FALSE)</f>
        <v>207.3</v>
      </c>
      <c r="Q5096" s="5">
        <f>SUM(Movie[[#This Row],[gross]]*((VLOOKUP(2024,CPI[],2,FALSE))/Movie[[#This Row],[CPI numbers]]))</f>
        <v>444165205.9971056</v>
      </c>
      <c r="R5096" s="4">
        <f>IF(Movie[[#This Row],[budget]]=0,0,SUM((Movie[[#This Row],[gross]]-Movie[[#This Row],[budget]])/Movie[[#This Row],[budget]]))</f>
        <v>0.95676223999999999</v>
      </c>
    </row>
    <row r="5097" spans="1:18" x14ac:dyDescent="0.3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 s="1">
        <v>60000000</v>
      </c>
      <c r="M5097" s="1">
        <v>128453183</v>
      </c>
      <c r="N5097" t="s">
        <v>9686</v>
      </c>
      <c r="O5097">
        <v>116</v>
      </c>
      <c r="P5097">
        <f>VLOOKUP(D5097,CPI[],2,FALSE)</f>
        <v>207.3</v>
      </c>
      <c r="Q5097" s="5">
        <f>SUM(Movie[[#This Row],[gross]]*((VLOOKUP(2024,CPI[],2,FALSE))/Movie[[#This Row],[CPI numbers]]))</f>
        <v>194383808.52436081</v>
      </c>
      <c r="R5097" s="4">
        <f>IF(Movie[[#This Row],[budget]]=0,0,SUM((Movie[[#This Row],[gross]]-Movie[[#This Row],[budget]])/Movie[[#This Row],[budget]]))</f>
        <v>1.1408863833333334</v>
      </c>
    </row>
    <row r="5098" spans="1:18" x14ac:dyDescent="0.3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 s="1">
        <v>40000000</v>
      </c>
      <c r="M5098" s="1">
        <v>130290885</v>
      </c>
      <c r="N5098" t="s">
        <v>180</v>
      </c>
      <c r="O5098">
        <v>94</v>
      </c>
      <c r="P5098">
        <f>VLOOKUP(D5098,CPI[],2,FALSE)</f>
        <v>207.3</v>
      </c>
      <c r="Q5098" s="5">
        <f>SUM(Movie[[#This Row],[gross]]*((VLOOKUP(2024,CPI[],2,FALSE))/Movie[[#This Row],[CPI numbers]]))</f>
        <v>197164740.10853833</v>
      </c>
      <c r="R5098" s="4">
        <f>IF(Movie[[#This Row],[budget]]=0,0,SUM((Movie[[#This Row],[gross]]-Movie[[#This Row],[budget]])/Movie[[#This Row],[budget]]))</f>
        <v>2.2572721250000001</v>
      </c>
    </row>
    <row r="5099" spans="1:18" x14ac:dyDescent="0.3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 s="1">
        <v>160000000</v>
      </c>
      <c r="M5099" s="1">
        <v>813367380</v>
      </c>
      <c r="N5099" t="s">
        <v>14590</v>
      </c>
      <c r="O5099">
        <v>93</v>
      </c>
      <c r="P5099">
        <f>VLOOKUP(D5099,CPI[],2,FALSE)</f>
        <v>207.3</v>
      </c>
      <c r="Q5099" s="5">
        <f>SUM(Movie[[#This Row],[gross]]*((VLOOKUP(2024,CPI[],2,FALSE))/Movie[[#This Row],[CPI numbers]]))</f>
        <v>1230841037.6555715</v>
      </c>
      <c r="R5099" s="4">
        <f>IF(Movie[[#This Row],[budget]]=0,0,SUM((Movie[[#This Row],[gross]]-Movie[[#This Row],[budget]])/Movie[[#This Row],[budget]]))</f>
        <v>4.0835461249999998</v>
      </c>
    </row>
    <row r="5100" spans="1:18" x14ac:dyDescent="0.3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 s="1">
        <v>25000000</v>
      </c>
      <c r="M5100" s="1">
        <v>132963417</v>
      </c>
      <c r="N5100" t="s">
        <v>8987</v>
      </c>
      <c r="O5100">
        <v>104</v>
      </c>
      <c r="P5100">
        <f>VLOOKUP(D5100,CPI[],2,FALSE)</f>
        <v>207.3</v>
      </c>
      <c r="Q5100" s="5">
        <f>SUM(Movie[[#This Row],[gross]]*((VLOOKUP(2024,CPI[],2,FALSE))/Movie[[#This Row],[CPI numbers]]))</f>
        <v>201208991.37916061</v>
      </c>
      <c r="R5100" s="4">
        <f>IF(Movie[[#This Row],[budget]]=0,0,SUM((Movie[[#This Row],[gross]]-Movie[[#This Row],[budget]])/Movie[[#This Row],[budget]]))</f>
        <v>4.3185366800000002</v>
      </c>
    </row>
    <row r="5101" spans="1:18" x14ac:dyDescent="0.3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 s="1">
        <v>70000000</v>
      </c>
      <c r="M5101" s="1">
        <v>87019158</v>
      </c>
      <c r="N5101" t="s">
        <v>61</v>
      </c>
      <c r="O5101">
        <v>110</v>
      </c>
      <c r="P5101">
        <f>VLOOKUP(D5101,CPI[],2,FALSE)</f>
        <v>207.3</v>
      </c>
      <c r="Q5101" s="5">
        <f>SUM(Movie[[#This Row],[gross]]*((VLOOKUP(2024,CPI[],2,FALSE))/Movie[[#This Row],[CPI numbers]]))</f>
        <v>131683115.60347322</v>
      </c>
      <c r="R5101" s="4">
        <f>IF(Movie[[#This Row],[budget]]=0,0,SUM((Movie[[#This Row],[gross]]-Movie[[#This Row],[budget]])/Movie[[#This Row],[budget]]))</f>
        <v>0.24313082857142856</v>
      </c>
    </row>
    <row r="5102" spans="1:18" x14ac:dyDescent="0.3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 s="1">
        <v>30000000</v>
      </c>
      <c r="M5102" s="1">
        <v>15001776</v>
      </c>
      <c r="N5102" t="s">
        <v>23</v>
      </c>
      <c r="O5102">
        <v>160</v>
      </c>
      <c r="P5102">
        <f>VLOOKUP(D5102,CPI[],2,FALSE)</f>
        <v>207.3</v>
      </c>
      <c r="Q5102" s="5">
        <f>SUM(Movie[[#This Row],[gross]]*((VLOOKUP(2024,CPI[],2,FALSE))/Movie[[#This Row],[CPI numbers]]))</f>
        <v>22701674.535455856</v>
      </c>
      <c r="R5102" s="4">
        <f>IF(Movie[[#This Row],[budget]]=0,0,SUM((Movie[[#This Row],[gross]]-Movie[[#This Row],[budget]])/Movie[[#This Row],[budget]]))</f>
        <v>-0.49994080000000002</v>
      </c>
    </row>
    <row r="5103" spans="1:18" x14ac:dyDescent="0.3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 s="1">
        <v>25000000</v>
      </c>
      <c r="M5103" s="1">
        <v>59768495</v>
      </c>
      <c r="N5103" t="s">
        <v>14702</v>
      </c>
      <c r="O5103">
        <v>96</v>
      </c>
      <c r="P5103">
        <f>VLOOKUP(D5103,CPI[],2,FALSE)</f>
        <v>207.3</v>
      </c>
      <c r="Q5103" s="5">
        <f>SUM(Movie[[#This Row],[gross]]*((VLOOKUP(2024,CPI[],2,FALSE))/Movie[[#This Row],[CPI numbers]]))</f>
        <v>90445619.302942589</v>
      </c>
      <c r="R5103" s="4">
        <f>IF(Movie[[#This Row],[budget]]=0,0,SUM((Movie[[#This Row],[gross]]-Movie[[#This Row],[budget]])/Movie[[#This Row],[budget]]))</f>
        <v>1.3907398</v>
      </c>
    </row>
    <row r="5104" spans="1:18" x14ac:dyDescent="0.3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 s="1">
        <v>10200000</v>
      </c>
      <c r="M5104" s="1">
        <v>35728183</v>
      </c>
      <c r="N5104" t="s">
        <v>14702</v>
      </c>
      <c r="O5104">
        <v>94</v>
      </c>
      <c r="P5104">
        <f>VLOOKUP(D5104,CPI[],2,FALSE)</f>
        <v>207.3</v>
      </c>
      <c r="Q5104" s="5">
        <f>SUM(Movie[[#This Row],[gross]]*((VLOOKUP(2024,CPI[],2,FALSE))/Movie[[#This Row],[CPI numbers]]))</f>
        <v>54066237.371442348</v>
      </c>
      <c r="R5104" s="4">
        <f>IF(Movie[[#This Row],[budget]]=0,0,SUM((Movie[[#This Row],[gross]]-Movie[[#This Row],[budget]])/Movie[[#This Row],[budget]]))</f>
        <v>2.5027630392156861</v>
      </c>
    </row>
    <row r="5105" spans="1:18" x14ac:dyDescent="0.3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 s="1">
        <v>130000000</v>
      </c>
      <c r="M5105" s="1">
        <v>301913131</v>
      </c>
      <c r="N5105" t="s">
        <v>180</v>
      </c>
      <c r="O5105">
        <v>92</v>
      </c>
      <c r="P5105">
        <f>VLOOKUP(D5105,CPI[],2,FALSE)</f>
        <v>207.3</v>
      </c>
      <c r="Q5105" s="5">
        <f>SUM(Movie[[#This Row],[gross]]*((VLOOKUP(2024,CPI[],2,FALSE))/Movie[[#This Row],[CPI numbers]]))</f>
        <v>456874815.21804142</v>
      </c>
      <c r="R5105" s="4">
        <f>IF(Movie[[#This Row],[budget]]=0,0,SUM((Movie[[#This Row],[gross]]-Movie[[#This Row],[budget]])/Movie[[#This Row],[budget]]))</f>
        <v>1.3224087</v>
      </c>
    </row>
    <row r="5106" spans="1:18" x14ac:dyDescent="0.3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 s="1">
        <v>180000000</v>
      </c>
      <c r="M5106" s="1">
        <v>372234864</v>
      </c>
      <c r="N5106" t="s">
        <v>2026</v>
      </c>
      <c r="O5106">
        <v>113</v>
      </c>
      <c r="P5106">
        <f>VLOOKUP(D5106,CPI[],2,FALSE)</f>
        <v>207.3</v>
      </c>
      <c r="Q5106" s="5">
        <f>SUM(Movie[[#This Row],[gross]]*((VLOOKUP(2024,CPI[],2,FALSE))/Movie[[#This Row],[CPI numbers]]))</f>
        <v>563290288.6483357</v>
      </c>
      <c r="R5106" s="4">
        <f>IF(Movie[[#This Row],[budget]]=0,0,SUM((Movie[[#This Row],[gross]]-Movie[[#This Row],[budget]])/Movie[[#This Row],[budget]]))</f>
        <v>1.0679714666666666</v>
      </c>
    </row>
    <row r="5107" spans="1:18" x14ac:dyDescent="0.3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 s="1">
        <v>140000000</v>
      </c>
      <c r="M5107" s="1">
        <v>258097122</v>
      </c>
      <c r="N5107" t="s">
        <v>2026</v>
      </c>
      <c r="O5107">
        <v>91</v>
      </c>
      <c r="P5107">
        <f>VLOOKUP(D5107,CPI[],2,FALSE)</f>
        <v>207.3</v>
      </c>
      <c r="Q5107" s="5">
        <f>SUM(Movie[[#This Row],[gross]]*((VLOOKUP(2024,CPI[],2,FALSE))/Movie[[#This Row],[CPI numbers]]))</f>
        <v>390569547.37771338</v>
      </c>
      <c r="R5107" s="4">
        <f>IF(Movie[[#This Row],[budget]]=0,0,SUM((Movie[[#This Row],[gross]]-Movie[[#This Row],[budget]])/Movie[[#This Row],[budget]]))</f>
        <v>0.84355087142857144</v>
      </c>
    </row>
    <row r="5108" spans="1:18" x14ac:dyDescent="0.3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 s="1">
        <v>44852</v>
      </c>
      <c r="N5108" t="s">
        <v>15155</v>
      </c>
      <c r="O5108">
        <v>88</v>
      </c>
      <c r="P5108">
        <f>VLOOKUP(D5108,CPI[],2,FALSE)</f>
        <v>207.3</v>
      </c>
      <c r="Q5108" s="5">
        <f>SUM(Movie[[#This Row],[gross]]*((VLOOKUP(2024,CPI[],2,FALSE))/Movie[[#This Row],[CPI numbers]]))</f>
        <v>67872.997588036655</v>
      </c>
      <c r="R5108" s="4">
        <f>IF(Movie[[#This Row],[budget]]=0,0,SUM((Movie[[#This Row],[gross]]-Movie[[#This Row],[budget]])/Movie[[#This Row],[budget]]))</f>
        <v>0</v>
      </c>
    </row>
    <row r="5109" spans="1:18" x14ac:dyDescent="0.3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 s="1">
        <v>2600000</v>
      </c>
      <c r="M5109" s="1">
        <v>553198</v>
      </c>
      <c r="N5109" t="s">
        <v>15160</v>
      </c>
      <c r="O5109">
        <v>92</v>
      </c>
      <c r="P5109">
        <f>VLOOKUP(D5109,CPI[],2,FALSE)</f>
        <v>207.3</v>
      </c>
      <c r="Q5109" s="5">
        <f>SUM(Movie[[#This Row],[gross]]*((VLOOKUP(2024,CPI[],2,FALSE))/Movie[[#This Row],[CPI numbers]]))</f>
        <v>837135.61312108045</v>
      </c>
      <c r="R5109" s="4">
        <f>IF(Movie[[#This Row],[budget]]=0,0,SUM((Movie[[#This Row],[gross]]-Movie[[#This Row],[budget]])/Movie[[#This Row],[budget]]))</f>
        <v>-0.78723153846153848</v>
      </c>
    </row>
    <row r="5110" spans="1:18" x14ac:dyDescent="0.3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 s="1">
        <v>20000000</v>
      </c>
      <c r="M5110" s="1">
        <v>87238158</v>
      </c>
      <c r="N5110" t="s">
        <v>8625</v>
      </c>
      <c r="O5110">
        <v>86</v>
      </c>
      <c r="P5110">
        <f>VLOOKUP(D5110,CPI[],2,FALSE)</f>
        <v>207.3</v>
      </c>
      <c r="Q5110" s="5">
        <f>SUM(Movie[[#This Row],[gross]]*((VLOOKUP(2024,CPI[],2,FALSE))/Movie[[#This Row],[CPI numbers]]))</f>
        <v>132014520.81331402</v>
      </c>
      <c r="R5110" s="4">
        <f>IF(Movie[[#This Row],[budget]]=0,0,SUM((Movie[[#This Row],[gross]]-Movie[[#This Row],[budget]])/Movie[[#This Row],[budget]]))</f>
        <v>3.3619078999999998</v>
      </c>
    </row>
    <row r="5111" spans="1:18" x14ac:dyDescent="0.3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 s="1">
        <v>150000000</v>
      </c>
      <c r="M5111" s="1">
        <v>169333034</v>
      </c>
      <c r="N5111" t="s">
        <v>611</v>
      </c>
      <c r="O5111">
        <v>95</v>
      </c>
      <c r="P5111">
        <f>VLOOKUP(D5111,CPI[],2,FALSE)</f>
        <v>207.3</v>
      </c>
      <c r="Q5111" s="5">
        <f>SUM(Movie[[#This Row],[gross]]*((VLOOKUP(2024,CPI[],2,FALSE))/Movie[[#This Row],[CPI numbers]]))</f>
        <v>256245888.88470811</v>
      </c>
      <c r="R5111" s="4">
        <f>IF(Movie[[#This Row],[budget]]=0,0,SUM((Movie[[#This Row],[gross]]-Movie[[#This Row],[budget]])/Movie[[#This Row],[budget]]))</f>
        <v>0.12888689333333334</v>
      </c>
    </row>
    <row r="5112" spans="1:18" x14ac:dyDescent="0.3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 s="1">
        <v>25000000</v>
      </c>
      <c r="M5112" s="1">
        <v>92991835</v>
      </c>
      <c r="N5112" t="s">
        <v>15167</v>
      </c>
      <c r="O5112">
        <v>119</v>
      </c>
      <c r="P5112">
        <f>VLOOKUP(D5112,CPI[],2,FALSE)</f>
        <v>207.3</v>
      </c>
      <c r="Q5112" s="5">
        <f>SUM(Movie[[#This Row],[gross]]*((VLOOKUP(2024,CPI[],2,FALSE))/Movie[[#This Row],[CPI numbers]]))</f>
        <v>140721363.43222383</v>
      </c>
      <c r="R5112" s="4">
        <f>IF(Movie[[#This Row],[budget]]=0,0,SUM((Movie[[#This Row],[gross]]-Movie[[#This Row],[budget]])/Movie[[#This Row],[budget]]))</f>
        <v>2.7196734</v>
      </c>
    </row>
    <row r="5113" spans="1:18" x14ac:dyDescent="0.3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 s="1">
        <v>45000000</v>
      </c>
      <c r="M5113" s="1">
        <v>175372502</v>
      </c>
      <c r="N5113" t="s">
        <v>23</v>
      </c>
      <c r="O5113">
        <v>97</v>
      </c>
      <c r="P5113">
        <f>VLOOKUP(D5113,CPI[],2,FALSE)</f>
        <v>207.3</v>
      </c>
      <c r="Q5113" s="5">
        <f>SUM(Movie[[#This Row],[gross]]*((VLOOKUP(2024,CPI[],2,FALSE))/Movie[[#This Row],[CPI numbers]]))</f>
        <v>265385209.24939698</v>
      </c>
      <c r="R5113" s="4">
        <f>IF(Movie[[#This Row],[budget]]=0,0,SUM((Movie[[#This Row],[gross]]-Movie[[#This Row],[budget]])/Movie[[#This Row],[budget]]))</f>
        <v>2.8971667111111112</v>
      </c>
    </row>
    <row r="5114" spans="1:18" x14ac:dyDescent="0.3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 s="1">
        <v>15000000</v>
      </c>
      <c r="M5114" s="1">
        <v>67091915</v>
      </c>
      <c r="N5114" t="s">
        <v>15172</v>
      </c>
      <c r="O5114">
        <v>157</v>
      </c>
      <c r="P5114">
        <f>VLOOKUP(D5114,CPI[],2,FALSE)</f>
        <v>207.3</v>
      </c>
      <c r="Q5114" s="5">
        <f>SUM(Movie[[#This Row],[gross]]*((VLOOKUP(2024,CPI[],2,FALSE))/Movie[[#This Row],[CPI numbers]]))</f>
        <v>101527900.31596719</v>
      </c>
      <c r="R5114" s="4">
        <f>IF(Movie[[#This Row],[budget]]=0,0,SUM((Movie[[#This Row],[gross]]-Movie[[#This Row],[budget]])/Movie[[#This Row],[budget]]))</f>
        <v>3.4727943333333333</v>
      </c>
    </row>
    <row r="5115" spans="1:18" x14ac:dyDescent="0.3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 s="1">
        <v>75000000</v>
      </c>
      <c r="M5115" s="1">
        <v>119483446</v>
      </c>
      <c r="N5115" t="s">
        <v>61</v>
      </c>
      <c r="O5115">
        <v>102</v>
      </c>
      <c r="P5115">
        <f>VLOOKUP(D5115,CPI[],2,FALSE)</f>
        <v>207.3</v>
      </c>
      <c r="Q5115" s="5">
        <f>SUM(Movie[[#This Row],[gross]]*((VLOOKUP(2024,CPI[],2,FALSE))/Movie[[#This Row],[CPI numbers]]))</f>
        <v>180810212.30197778</v>
      </c>
      <c r="R5115" s="4">
        <f>IF(Movie[[#This Row],[budget]]=0,0,SUM((Movie[[#This Row],[gross]]-Movie[[#This Row],[budget]])/Movie[[#This Row],[budget]]))</f>
        <v>0.59311261333333332</v>
      </c>
    </row>
    <row r="5116" spans="1:18" x14ac:dyDescent="0.3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 s="1">
        <v>15000</v>
      </c>
      <c r="M5116" s="1">
        <v>193355800</v>
      </c>
      <c r="N5116" t="s">
        <v>15178</v>
      </c>
      <c r="O5116">
        <v>86</v>
      </c>
      <c r="P5116">
        <f>VLOOKUP(D5116,CPI[],2,FALSE)</f>
        <v>207.3</v>
      </c>
      <c r="Q5116" s="5">
        <f>SUM(Movie[[#This Row],[gross]]*((VLOOKUP(2024,CPI[],2,FALSE))/Movie[[#This Row],[CPI numbers]]))</f>
        <v>292598719.05451035</v>
      </c>
      <c r="R5116" s="4">
        <f>IF(Movie[[#This Row],[budget]]=0,0,SUM((Movie[[#This Row],[gross]]-Movie[[#This Row],[budget]])/Movie[[#This Row],[budget]]))</f>
        <v>12889.386666666667</v>
      </c>
    </row>
    <row r="5117" spans="1:18" x14ac:dyDescent="0.3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 s="1">
        <v>21000000</v>
      </c>
      <c r="M5117" s="1">
        <v>43095175</v>
      </c>
      <c r="N5117" t="s">
        <v>44</v>
      </c>
      <c r="O5117">
        <v>123</v>
      </c>
      <c r="P5117">
        <f>VLOOKUP(D5117,CPI[],2,FALSE)</f>
        <v>207.3</v>
      </c>
      <c r="Q5117" s="5">
        <f>SUM(Movie[[#This Row],[gross]]*((VLOOKUP(2024,CPI[],2,FALSE))/Movie[[#This Row],[CPI numbers]]))</f>
        <v>65214454.401833087</v>
      </c>
      <c r="R5117" s="4">
        <f>IF(Movie[[#This Row],[budget]]=0,0,SUM((Movie[[#This Row],[gross]]-Movie[[#This Row],[budget]])/Movie[[#This Row],[budget]]))</f>
        <v>1.0521511904761904</v>
      </c>
    </row>
    <row r="5118" spans="1:18" x14ac:dyDescent="0.3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 s="1">
        <v>18000000</v>
      </c>
      <c r="M5118" s="1">
        <v>25038466</v>
      </c>
      <c r="N5118" t="s">
        <v>8212</v>
      </c>
      <c r="O5118">
        <v>117</v>
      </c>
      <c r="P5118">
        <f>VLOOKUP(D5118,CPI[],2,FALSE)</f>
        <v>207.3</v>
      </c>
      <c r="Q5118" s="5">
        <f>SUM(Movie[[#This Row],[gross]]*((VLOOKUP(2024,CPI[],2,FALSE))/Movie[[#This Row],[CPI numbers]]))</f>
        <v>37889854.241196327</v>
      </c>
      <c r="R5118" s="4">
        <f>IF(Movie[[#This Row],[budget]]=0,0,SUM((Movie[[#This Row],[gross]]-Movie[[#This Row],[budget]])/Movie[[#This Row],[budget]]))</f>
        <v>0.3910258888888889</v>
      </c>
    </row>
    <row r="5119" spans="1:18" x14ac:dyDescent="0.3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 s="1">
        <v>29541790</v>
      </c>
      <c r="N5119" t="s">
        <v>13610</v>
      </c>
      <c r="O5119">
        <v>121</v>
      </c>
      <c r="P5119">
        <f>VLOOKUP(D5119,CPI[],2,FALSE)</f>
        <v>207.3</v>
      </c>
      <c r="Q5119" s="5">
        <f>SUM(Movie[[#This Row],[gross]]*((VLOOKUP(2024,CPI[],2,FALSE))/Movie[[#This Row],[CPI numbers]]))</f>
        <v>44704580.42932947</v>
      </c>
      <c r="R5119" s="4">
        <f>IF(Movie[[#This Row],[budget]]=0,0,SUM((Movie[[#This Row],[gross]]-Movie[[#This Row],[budget]])/Movie[[#This Row],[budget]]))</f>
        <v>0</v>
      </c>
    </row>
    <row r="5120" spans="1:18" x14ac:dyDescent="0.3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 s="1">
        <v>60000000</v>
      </c>
      <c r="M5120" s="1">
        <v>365352546</v>
      </c>
      <c r="N5120" t="s">
        <v>9109</v>
      </c>
      <c r="O5120">
        <v>92</v>
      </c>
      <c r="P5120">
        <f>VLOOKUP(D5120,CPI[],2,FALSE)</f>
        <v>207.3</v>
      </c>
      <c r="Q5120" s="5">
        <f>SUM(Movie[[#This Row],[gross]]*((VLOOKUP(2024,CPI[],2,FALSE))/Movie[[#This Row],[CPI numbers]]))</f>
        <v>552875512.20549917</v>
      </c>
      <c r="R5120" s="4">
        <f>IF(Movie[[#This Row],[budget]]=0,0,SUM((Movie[[#This Row],[gross]]-Movie[[#This Row],[budget]])/Movie[[#This Row],[budget]]))</f>
        <v>5.0892090999999997</v>
      </c>
    </row>
    <row r="5121" spans="1:18" x14ac:dyDescent="0.3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 s="1">
        <v>30000000</v>
      </c>
      <c r="M5121" s="1">
        <v>156835339</v>
      </c>
      <c r="N5121" t="s">
        <v>11128</v>
      </c>
      <c r="O5121">
        <v>126</v>
      </c>
      <c r="P5121">
        <f>VLOOKUP(D5121,CPI[],2,FALSE)</f>
        <v>207.3</v>
      </c>
      <c r="Q5121" s="5">
        <f>SUM(Movie[[#This Row],[gross]]*((VLOOKUP(2024,CPI[],2,FALSE))/Movie[[#This Row],[CPI numbers]]))</f>
        <v>237333554.48287502</v>
      </c>
      <c r="R5121" s="4">
        <f>IF(Movie[[#This Row],[budget]]=0,0,SUM((Movie[[#This Row],[gross]]-Movie[[#This Row],[budget]])/Movie[[#This Row],[budget]]))</f>
        <v>4.2278446333333335</v>
      </c>
    </row>
    <row r="5122" spans="1:18" x14ac:dyDescent="0.3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 s="1">
        <v>35000000</v>
      </c>
      <c r="M5122" s="1">
        <v>20576198</v>
      </c>
      <c r="N5122" t="s">
        <v>15188</v>
      </c>
      <c r="O5122">
        <v>96</v>
      </c>
      <c r="P5122">
        <f>VLOOKUP(D5122,CPI[],2,FALSE)</f>
        <v>207.3</v>
      </c>
      <c r="Q5122" s="5">
        <f>SUM(Movie[[#This Row],[gross]]*((VLOOKUP(2024,CPI[],2,FALSE))/Movie[[#This Row],[CPI numbers]]))</f>
        <v>31137256.693680651</v>
      </c>
      <c r="R5122" s="4">
        <f>IF(Movie[[#This Row],[budget]]=0,0,SUM((Movie[[#This Row],[gross]]-Movie[[#This Row],[budget]])/Movie[[#This Row],[budget]]))</f>
        <v>-0.41210862857142855</v>
      </c>
    </row>
    <row r="5123" spans="1:18" x14ac:dyDescent="0.3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 s="1">
        <v>130000000</v>
      </c>
      <c r="M5123" s="1">
        <v>459242249</v>
      </c>
      <c r="N5123" t="s">
        <v>1724</v>
      </c>
      <c r="O5123">
        <v>124</v>
      </c>
      <c r="P5123">
        <f>VLOOKUP(D5123,CPI[],2,FALSE)</f>
        <v>207.3</v>
      </c>
      <c r="Q5123" s="5">
        <f>SUM(Movie[[#This Row],[gross]]*((VLOOKUP(2024,CPI[],2,FALSE))/Movie[[#This Row],[CPI numbers]]))</f>
        <v>694955588.57356477</v>
      </c>
      <c r="R5123" s="4">
        <f>IF(Movie[[#This Row],[budget]]=0,0,SUM((Movie[[#This Row],[gross]]-Movie[[#This Row],[budget]])/Movie[[#This Row],[budget]]))</f>
        <v>2.5326326846153848</v>
      </c>
    </row>
    <row r="5124" spans="1:18" x14ac:dyDescent="0.3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 s="1">
        <v>12000000</v>
      </c>
      <c r="M5124" s="1">
        <v>11293663</v>
      </c>
      <c r="N5124" t="s">
        <v>118</v>
      </c>
      <c r="O5124">
        <v>106</v>
      </c>
      <c r="P5124">
        <f>VLOOKUP(D5124,CPI[],2,FALSE)</f>
        <v>207.3</v>
      </c>
      <c r="Q5124" s="5">
        <f>SUM(Movie[[#This Row],[gross]]*((VLOOKUP(2024,CPI[],2,FALSE))/Movie[[#This Row],[CPI numbers]]))</f>
        <v>17090313.956102267</v>
      </c>
      <c r="R5124" s="4">
        <f>IF(Movie[[#This Row],[budget]]=0,0,SUM((Movie[[#This Row],[gross]]-Movie[[#This Row],[budget]])/Movie[[#This Row],[budget]]))</f>
        <v>-5.8861416666666666E-2</v>
      </c>
    </row>
    <row r="5125" spans="1:18" x14ac:dyDescent="0.3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 s="1">
        <v>78638987</v>
      </c>
      <c r="N5125" t="s">
        <v>15198</v>
      </c>
      <c r="O5125">
        <v>105</v>
      </c>
      <c r="P5125">
        <f>VLOOKUP(D5125,CPI[],2,FALSE)</f>
        <v>207.3</v>
      </c>
      <c r="Q5125" s="5">
        <f>SUM(Movie[[#This Row],[gross]]*((VLOOKUP(2024,CPI[],2,FALSE))/Movie[[#This Row],[CPI numbers]]))</f>
        <v>119001689.44476603</v>
      </c>
      <c r="R5125" s="4">
        <f>IF(Movie[[#This Row],[budget]]=0,0,SUM((Movie[[#This Row],[gross]]-Movie[[#This Row],[budget]])/Movie[[#This Row],[budget]]))</f>
        <v>0</v>
      </c>
    </row>
    <row r="5126" spans="1:18" x14ac:dyDescent="0.3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 s="1">
        <v>22000000</v>
      </c>
      <c r="M5126" s="1">
        <v>147880543</v>
      </c>
      <c r="N5126" t="s">
        <v>1724</v>
      </c>
      <c r="O5126">
        <v>110</v>
      </c>
      <c r="P5126">
        <f>VLOOKUP(D5126,CPI[],2,FALSE)</f>
        <v>207.3</v>
      </c>
      <c r="Q5126" s="5">
        <f>SUM(Movie[[#This Row],[gross]]*((VLOOKUP(2024,CPI[],2,FALSE))/Movie[[#This Row],[CPI numbers]]))</f>
        <v>223782567.96478531</v>
      </c>
      <c r="R5126" s="4">
        <f>IF(Movie[[#This Row],[budget]]=0,0,SUM((Movie[[#This Row],[gross]]-Movie[[#This Row],[budget]])/Movie[[#This Row],[budget]]))</f>
        <v>5.7218428636363639</v>
      </c>
    </row>
    <row r="5127" spans="1:18" x14ac:dyDescent="0.3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 s="1">
        <v>50000000</v>
      </c>
      <c r="M5127" s="1">
        <v>82169884</v>
      </c>
      <c r="N5127" t="s">
        <v>15203</v>
      </c>
      <c r="O5127">
        <v>121</v>
      </c>
      <c r="P5127">
        <f>VLOOKUP(D5127,CPI[],2,FALSE)</f>
        <v>207.3</v>
      </c>
      <c r="Q5127" s="5">
        <f>SUM(Movie[[#This Row],[gross]]*((VLOOKUP(2024,CPI[],2,FALSE))/Movie[[#This Row],[CPI numbers]]))</f>
        <v>124344875.11239748</v>
      </c>
      <c r="R5127" s="4">
        <f>IF(Movie[[#This Row],[budget]]=0,0,SUM((Movie[[#This Row],[gross]]-Movie[[#This Row],[budget]])/Movie[[#This Row],[budget]]))</f>
        <v>0.64339767999999997</v>
      </c>
    </row>
    <row r="5128" spans="1:18" x14ac:dyDescent="0.3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 s="1">
        <v>10000000</v>
      </c>
      <c r="M5128" s="1">
        <v>139352633</v>
      </c>
      <c r="N5128" t="s">
        <v>14132</v>
      </c>
      <c r="O5128">
        <v>93</v>
      </c>
      <c r="P5128">
        <f>VLOOKUP(D5128,CPI[],2,FALSE)</f>
        <v>207.3</v>
      </c>
      <c r="Q5128" s="5">
        <f>SUM(Movie[[#This Row],[gross]]*((VLOOKUP(2024,CPI[],2,FALSE))/Movie[[#This Row],[CPI numbers]]))</f>
        <v>210877573.43029425</v>
      </c>
      <c r="R5128" s="4">
        <f>IF(Movie[[#This Row],[budget]]=0,0,SUM((Movie[[#This Row],[gross]]-Movie[[#This Row],[budget]])/Movie[[#This Row],[budget]]))</f>
        <v>12.935263300000001</v>
      </c>
    </row>
    <row r="5129" spans="1:18" x14ac:dyDescent="0.3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 s="1">
        <v>20000000</v>
      </c>
      <c r="M5129" s="1">
        <v>84297309</v>
      </c>
      <c r="N5129" t="s">
        <v>2100</v>
      </c>
      <c r="O5129">
        <v>96</v>
      </c>
      <c r="P5129">
        <f>VLOOKUP(D5129,CPI[],2,FALSE)</f>
        <v>207.3</v>
      </c>
      <c r="Q5129" s="5">
        <f>SUM(Movie[[#This Row],[gross]]*((VLOOKUP(2024,CPI[],2,FALSE))/Movie[[#This Row],[CPI numbers]]))</f>
        <v>127564234.60347322</v>
      </c>
      <c r="R5129" s="4">
        <f>IF(Movie[[#This Row],[budget]]=0,0,SUM((Movie[[#This Row],[gross]]-Movie[[#This Row],[budget]])/Movie[[#This Row],[budget]]))</f>
        <v>3.21486545</v>
      </c>
    </row>
    <row r="5130" spans="1:18" x14ac:dyDescent="0.3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 s="1">
        <v>75000000</v>
      </c>
      <c r="M5130" s="1">
        <v>536414293</v>
      </c>
      <c r="N5130" t="s">
        <v>180</v>
      </c>
      <c r="O5130">
        <v>87</v>
      </c>
      <c r="P5130">
        <f>VLOOKUP(D5130,CPI[],2,FALSE)</f>
        <v>207.3</v>
      </c>
      <c r="Q5130" s="5">
        <f>SUM(Movie[[#This Row],[gross]]*((VLOOKUP(2024,CPI[],2,FALSE))/Movie[[#This Row],[CPI numbers]]))</f>
        <v>811737403.34828746</v>
      </c>
      <c r="R5130" s="4">
        <f>IF(Movie[[#This Row],[budget]]=0,0,SUM((Movie[[#This Row],[gross]]-Movie[[#This Row],[budget]])/Movie[[#This Row],[budget]]))</f>
        <v>6.1521905733333337</v>
      </c>
    </row>
    <row r="5131" spans="1:18" x14ac:dyDescent="0.3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 s="1">
        <v>2340110</v>
      </c>
      <c r="N5131" t="s">
        <v>15214</v>
      </c>
      <c r="O5131">
        <v>94</v>
      </c>
      <c r="P5131">
        <f>VLOOKUP(D5131,CPI[],2,FALSE)</f>
        <v>207.3</v>
      </c>
      <c r="Q5131" s="5">
        <f>SUM(Movie[[#This Row],[gross]]*((VLOOKUP(2024,CPI[],2,FALSE))/Movie[[#This Row],[CPI numbers]]))</f>
        <v>3541208.4273999031</v>
      </c>
      <c r="R5131" s="4">
        <f>IF(Movie[[#This Row],[budget]]=0,0,SUM((Movie[[#This Row],[gross]]-Movie[[#This Row],[budget]])/Movie[[#This Row],[budget]]))</f>
        <v>0</v>
      </c>
    </row>
    <row r="5132" spans="1:18" x14ac:dyDescent="0.3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 s="1">
        <v>9000000</v>
      </c>
      <c r="M5132" s="1">
        <v>46789413</v>
      </c>
      <c r="N5132" t="s">
        <v>14649</v>
      </c>
      <c r="O5132">
        <v>90</v>
      </c>
      <c r="P5132">
        <f>VLOOKUP(D5132,CPI[],2,FALSE)</f>
        <v>207.3</v>
      </c>
      <c r="Q5132" s="5">
        <f>SUM(Movie[[#This Row],[gross]]*((VLOOKUP(2024,CPI[],2,FALSE))/Movie[[#This Row],[CPI numbers]]))</f>
        <v>70804818.418234438</v>
      </c>
      <c r="R5132" s="4">
        <f>IF(Movie[[#This Row],[budget]]=0,0,SUM((Movie[[#This Row],[gross]]-Movie[[#This Row],[budget]])/Movie[[#This Row],[budget]]))</f>
        <v>4.1988236666666667</v>
      </c>
    </row>
    <row r="5133" spans="1:18" x14ac:dyDescent="0.3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 s="1">
        <v>253625427</v>
      </c>
      <c r="N5133" t="s">
        <v>2092</v>
      </c>
      <c r="O5133">
        <v>100</v>
      </c>
      <c r="P5133">
        <f>VLOOKUP(D5133,CPI[],2,FALSE)</f>
        <v>207.3</v>
      </c>
      <c r="Q5133" s="5">
        <f>SUM(Movie[[#This Row],[gross]]*((VLOOKUP(2024,CPI[],2,FALSE))/Movie[[#This Row],[CPI numbers]]))</f>
        <v>383802684.2735166</v>
      </c>
      <c r="R5133" s="4">
        <f>IF(Movie[[#This Row],[budget]]=0,0,SUM((Movie[[#This Row],[gross]]-Movie[[#This Row],[budget]])/Movie[[#This Row],[budget]]))</f>
        <v>0</v>
      </c>
    </row>
    <row r="5134" spans="1:18" x14ac:dyDescent="0.3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 s="1">
        <v>20000000</v>
      </c>
      <c r="M5134" s="1">
        <v>48443734</v>
      </c>
      <c r="N5134" t="s">
        <v>118</v>
      </c>
      <c r="O5134">
        <v>120</v>
      </c>
      <c r="P5134">
        <f>VLOOKUP(D5134,CPI[],2,FALSE)</f>
        <v>207.3</v>
      </c>
      <c r="Q5134" s="5">
        <f>SUM(Movie[[#This Row],[gross]]*((VLOOKUP(2024,CPI[],2,FALSE))/Movie[[#This Row],[CPI numbers]]))</f>
        <v>73308245.807042927</v>
      </c>
      <c r="R5134" s="4">
        <f>IF(Movie[[#This Row],[budget]]=0,0,SUM((Movie[[#This Row],[gross]]-Movie[[#This Row],[budget]])/Movie[[#This Row],[budget]]))</f>
        <v>1.4221866999999999</v>
      </c>
    </row>
    <row r="5135" spans="1:18" x14ac:dyDescent="0.3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 s="1">
        <v>19000000</v>
      </c>
      <c r="M5135" s="1">
        <v>35442935</v>
      </c>
      <c r="N5135" t="s">
        <v>10875</v>
      </c>
      <c r="O5135">
        <v>85</v>
      </c>
      <c r="P5135">
        <f>VLOOKUP(D5135,CPI[],2,FALSE)</f>
        <v>207.3</v>
      </c>
      <c r="Q5135" s="5">
        <f>SUM(Movie[[#This Row],[gross]]*((VLOOKUP(2024,CPI[],2,FALSE))/Movie[[#This Row],[CPI numbers]]))</f>
        <v>53634581.328991793</v>
      </c>
      <c r="R5135" s="4">
        <f>IF(Movie[[#This Row],[budget]]=0,0,SUM((Movie[[#This Row],[gross]]-Movie[[#This Row],[budget]])/Movie[[#This Row],[budget]]))</f>
        <v>0.86541763157894736</v>
      </c>
    </row>
    <row r="5136" spans="1:18" x14ac:dyDescent="0.3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 s="1">
        <v>21897373</v>
      </c>
      <c r="N5136" t="s">
        <v>12132</v>
      </c>
      <c r="O5136">
        <v>165</v>
      </c>
      <c r="P5136">
        <f>VLOOKUP(D5136,CPI[],2,FALSE)</f>
        <v>207.3</v>
      </c>
      <c r="Q5136" s="5">
        <f>SUM(Movie[[#This Row],[gross]]*((VLOOKUP(2024,CPI[],2,FALSE))/Movie[[#This Row],[CPI numbers]]))</f>
        <v>33136545.634828746</v>
      </c>
      <c r="R5136" s="4">
        <f>IF(Movie[[#This Row],[budget]]=0,0,SUM((Movie[[#This Row],[gross]]-Movie[[#This Row],[budget]])/Movie[[#This Row],[budget]]))</f>
        <v>0</v>
      </c>
    </row>
    <row r="5137" spans="1:18" x14ac:dyDescent="0.3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 s="1">
        <v>25000000</v>
      </c>
      <c r="M5137" s="1">
        <v>232225908</v>
      </c>
      <c r="N5137" t="s">
        <v>61</v>
      </c>
      <c r="O5137">
        <v>90</v>
      </c>
      <c r="P5137">
        <f>VLOOKUP(D5137,CPI[],2,FALSE)</f>
        <v>207.3</v>
      </c>
      <c r="Q5137" s="5">
        <f>SUM(Movie[[#This Row],[gross]]*((VLOOKUP(2024,CPI[],2,FALSE))/Movie[[#This Row],[CPI numbers]]))</f>
        <v>351419524.0694645</v>
      </c>
      <c r="R5137" s="4">
        <f>IF(Movie[[#This Row],[budget]]=0,0,SUM((Movie[[#This Row],[gross]]-Movie[[#This Row],[budget]])/Movie[[#This Row],[budget]]))</f>
        <v>8.2890363199999992</v>
      </c>
    </row>
    <row r="5138" spans="1:18" x14ac:dyDescent="0.3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 s="1">
        <v>60795000</v>
      </c>
      <c r="M5138" s="1">
        <v>73534117</v>
      </c>
      <c r="N5138" t="s">
        <v>11855</v>
      </c>
      <c r="O5138">
        <v>109</v>
      </c>
      <c r="P5138">
        <f>VLOOKUP(D5138,CPI[],2,FALSE)</f>
        <v>207.3</v>
      </c>
      <c r="Q5138" s="5">
        <f>SUM(Movie[[#This Row],[gross]]*((VLOOKUP(2024,CPI[],2,FALSE))/Movie[[#This Row],[CPI numbers]]))</f>
        <v>111276664.2686927</v>
      </c>
      <c r="R5138" s="4">
        <f>IF(Movie[[#This Row],[budget]]=0,0,SUM((Movie[[#This Row],[gross]]-Movie[[#This Row],[budget]])/Movie[[#This Row],[budget]]))</f>
        <v>0.20954218274529154</v>
      </c>
    </row>
    <row r="5139" spans="1:18" x14ac:dyDescent="0.3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 s="1">
        <v>8642858</v>
      </c>
      <c r="N5139" t="s">
        <v>14702</v>
      </c>
      <c r="O5139">
        <v>113</v>
      </c>
      <c r="P5139">
        <f>VLOOKUP(D5139,CPI[],2,FALSE)</f>
        <v>207.3</v>
      </c>
      <c r="Q5139" s="5">
        <f>SUM(Movie[[#This Row],[gross]]*((VLOOKUP(2024,CPI[],2,FALSE))/Movie[[#This Row],[CPI numbers]]))</f>
        <v>13078941.411480945</v>
      </c>
      <c r="R5139" s="4">
        <f>IF(Movie[[#This Row],[budget]]=0,0,SUM((Movie[[#This Row],[gross]]-Movie[[#This Row],[budget]])/Movie[[#This Row],[budget]]))</f>
        <v>0</v>
      </c>
    </row>
    <row r="5140" spans="1:18" x14ac:dyDescent="0.3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 s="1">
        <v>10000000</v>
      </c>
      <c r="M5140" s="1">
        <v>1035056</v>
      </c>
      <c r="N5140" t="s">
        <v>14820</v>
      </c>
      <c r="O5140">
        <v>93</v>
      </c>
      <c r="P5140">
        <f>VLOOKUP(D5140,CPI[],2,FALSE)</f>
        <v>207.3</v>
      </c>
      <c r="Q5140" s="5">
        <f>SUM(Movie[[#This Row],[gross]]*((VLOOKUP(2024,CPI[],2,FALSE))/Movie[[#This Row],[CPI numbers]]))</f>
        <v>1566314.8441871682</v>
      </c>
      <c r="R5140" s="4">
        <f>IF(Movie[[#This Row],[budget]]=0,0,SUM((Movie[[#This Row],[gross]]-Movie[[#This Row],[budget]])/Movie[[#This Row],[budget]]))</f>
        <v>-0.89649440000000002</v>
      </c>
    </row>
    <row r="5141" spans="1:18" x14ac:dyDescent="0.3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 s="1">
        <v>30000000</v>
      </c>
      <c r="M5141" s="1">
        <v>66122026</v>
      </c>
      <c r="N5141" t="s">
        <v>23</v>
      </c>
      <c r="O5141">
        <v>114</v>
      </c>
      <c r="P5141">
        <f>VLOOKUP(D5141,CPI[],2,FALSE)</f>
        <v>207.3</v>
      </c>
      <c r="Q5141" s="5">
        <f>SUM(Movie[[#This Row],[gross]]*((VLOOKUP(2024,CPI[],2,FALSE))/Movie[[#This Row],[CPI numbers]]))</f>
        <v>100060200.46406174</v>
      </c>
      <c r="R5141" s="4">
        <f>IF(Movie[[#This Row],[budget]]=0,0,SUM((Movie[[#This Row],[gross]]-Movie[[#This Row],[budget]])/Movie[[#This Row],[budget]]))</f>
        <v>1.2040675333333333</v>
      </c>
    </row>
    <row r="5142" spans="1:18" x14ac:dyDescent="0.3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 s="1">
        <v>40000000</v>
      </c>
      <c r="M5142" s="1">
        <v>145896422</v>
      </c>
      <c r="N5142" t="s">
        <v>5109</v>
      </c>
      <c r="O5142">
        <v>104</v>
      </c>
      <c r="P5142">
        <f>VLOOKUP(D5142,CPI[],2,FALSE)</f>
        <v>207.3</v>
      </c>
      <c r="Q5142" s="5">
        <f>SUM(Movie[[#This Row],[gross]]*((VLOOKUP(2024,CPI[],2,FALSE))/Movie[[#This Row],[CPI numbers]]))</f>
        <v>220780065.51567772</v>
      </c>
      <c r="R5142" s="4">
        <f>IF(Movie[[#This Row],[budget]]=0,0,SUM((Movie[[#This Row],[gross]]-Movie[[#This Row],[budget]])/Movie[[#This Row],[budget]]))</f>
        <v>2.64741055</v>
      </c>
    </row>
    <row r="5143" spans="1:18" x14ac:dyDescent="0.3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 s="1">
        <v>11000000</v>
      </c>
      <c r="M5143" s="1">
        <v>1783226</v>
      </c>
      <c r="N5143" t="s">
        <v>12695</v>
      </c>
      <c r="O5143">
        <v>102</v>
      </c>
      <c r="P5143">
        <f>VLOOKUP(D5143,CPI[],2,FALSE)</f>
        <v>207.3</v>
      </c>
      <c r="Q5143" s="5">
        <f>SUM(Movie[[#This Row],[gross]]*((VLOOKUP(2024,CPI[],2,FALSE))/Movie[[#This Row],[CPI numbers]]))</f>
        <v>2698494.9165460682</v>
      </c>
      <c r="R5143" s="4">
        <f>IF(Movie[[#This Row],[budget]]=0,0,SUM((Movie[[#This Row],[gross]]-Movie[[#This Row],[budget]])/Movie[[#This Row],[budget]]))</f>
        <v>-0.8378885454545455</v>
      </c>
    </row>
    <row r="5144" spans="1:18" x14ac:dyDescent="0.3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 s="1">
        <v>20000000</v>
      </c>
      <c r="M5144" s="1">
        <v>11792542</v>
      </c>
      <c r="N5144" t="s">
        <v>12052</v>
      </c>
      <c r="O5144">
        <v>135</v>
      </c>
      <c r="P5144">
        <f>VLOOKUP(D5144,CPI[],2,FALSE)</f>
        <v>207.3</v>
      </c>
      <c r="Q5144" s="5">
        <f>SUM(Movie[[#This Row],[gross]]*((VLOOKUP(2024,CPI[],2,FALSE))/Movie[[#This Row],[CPI numbers]]))</f>
        <v>17845250.484322235</v>
      </c>
      <c r="R5144" s="4">
        <f>IF(Movie[[#This Row],[budget]]=0,0,SUM((Movie[[#This Row],[gross]]-Movie[[#This Row],[budget]])/Movie[[#This Row],[budget]]))</f>
        <v>-0.41037289999999998</v>
      </c>
    </row>
    <row r="5145" spans="1:18" x14ac:dyDescent="0.3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 s="1">
        <v>10000000</v>
      </c>
      <c r="M5145" s="1">
        <v>22021262</v>
      </c>
      <c r="N5145" t="s">
        <v>180</v>
      </c>
      <c r="O5145">
        <v>84</v>
      </c>
      <c r="P5145">
        <f>VLOOKUP(D5145,CPI[],2,FALSE)</f>
        <v>207.3</v>
      </c>
      <c r="Q5145" s="5">
        <f>SUM(Movie[[#This Row],[gross]]*((VLOOKUP(2024,CPI[],2,FALSE))/Movie[[#This Row],[CPI numbers]]))</f>
        <v>33324022.621321753</v>
      </c>
      <c r="R5145" s="4">
        <f>IF(Movie[[#This Row],[budget]]=0,0,SUM((Movie[[#This Row],[gross]]-Movie[[#This Row],[budget]])/Movie[[#This Row],[budget]]))</f>
        <v>1.2021261999999999</v>
      </c>
    </row>
    <row r="5146" spans="1:18" x14ac:dyDescent="0.3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 s="1">
        <v>30000000</v>
      </c>
      <c r="M5146" s="1">
        <v>77677553</v>
      </c>
      <c r="N5146" t="s">
        <v>2026</v>
      </c>
      <c r="O5146">
        <v>98</v>
      </c>
      <c r="P5146">
        <f>VLOOKUP(D5146,CPI[],2,FALSE)</f>
        <v>207.3</v>
      </c>
      <c r="Q5146" s="5">
        <f>SUM(Movie[[#This Row],[gross]]*((VLOOKUP(2024,CPI[],2,FALSE))/Movie[[#This Row],[CPI numbers]]))</f>
        <v>117546784.25518571</v>
      </c>
      <c r="R5146" s="4">
        <f>IF(Movie[[#This Row],[budget]]=0,0,SUM((Movie[[#This Row],[gross]]-Movie[[#This Row],[budget]])/Movie[[#This Row],[budget]]))</f>
        <v>1.5892517666666666</v>
      </c>
    </row>
    <row r="5147" spans="1:18" x14ac:dyDescent="0.3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 s="1">
        <v>39000000</v>
      </c>
      <c r="M5147" s="1">
        <v>27122238</v>
      </c>
      <c r="N5147" t="s">
        <v>2026</v>
      </c>
      <c r="O5147">
        <v>86</v>
      </c>
      <c r="P5147">
        <f>VLOOKUP(D5147,CPI[],2,FALSE)</f>
        <v>207.3</v>
      </c>
      <c r="Q5147" s="5">
        <f>SUM(Movie[[#This Row],[gross]]*((VLOOKUP(2024,CPI[],2,FALSE))/Movie[[#This Row],[CPI numbers]]))</f>
        <v>41043155.140376262</v>
      </c>
      <c r="R5147" s="4">
        <f>IF(Movie[[#This Row],[budget]]=0,0,SUM((Movie[[#This Row],[gross]]-Movie[[#This Row],[budget]])/Movie[[#This Row],[budget]]))</f>
        <v>-0.304558</v>
      </c>
    </row>
    <row r="5148" spans="1:18" x14ac:dyDescent="0.3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 s="1">
        <v>175000000</v>
      </c>
      <c r="M5148" s="1">
        <v>174440724</v>
      </c>
      <c r="N5148" t="s">
        <v>61</v>
      </c>
      <c r="O5148">
        <v>96</v>
      </c>
      <c r="P5148">
        <f>VLOOKUP(D5148,CPI[],2,FALSE)</f>
        <v>207.3</v>
      </c>
      <c r="Q5148" s="5">
        <f>SUM(Movie[[#This Row],[gross]]*((VLOOKUP(2024,CPI[],2,FALSE))/Movie[[#This Row],[CPI numbers]]))</f>
        <v>263975181.47033283</v>
      </c>
      <c r="R5148" s="4">
        <f>IF(Movie[[#This Row],[budget]]=0,0,SUM((Movie[[#This Row],[gross]]-Movie[[#This Row],[budget]])/Movie[[#This Row],[budget]]))</f>
        <v>-3.195862857142857E-3</v>
      </c>
    </row>
    <row r="5149" spans="1:18" x14ac:dyDescent="0.3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 s="1">
        <v>25000000</v>
      </c>
      <c r="M5149" s="1">
        <v>68474305</v>
      </c>
      <c r="N5149" t="s">
        <v>2092</v>
      </c>
      <c r="O5149">
        <v>98</v>
      </c>
      <c r="P5149">
        <f>VLOOKUP(D5149,CPI[],2,FALSE)</f>
        <v>207.3</v>
      </c>
      <c r="Q5149" s="5">
        <f>SUM(Movie[[#This Row],[gross]]*((VLOOKUP(2024,CPI[],2,FALSE))/Movie[[#This Row],[CPI numbers]]))</f>
        <v>103619823.82296188</v>
      </c>
      <c r="R5149" s="4">
        <f>IF(Movie[[#This Row],[budget]]=0,0,SUM((Movie[[#This Row],[gross]]-Movie[[#This Row],[budget]])/Movie[[#This Row],[budget]]))</f>
        <v>1.7389722000000001</v>
      </c>
    </row>
    <row r="5150" spans="1:18" x14ac:dyDescent="0.3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 s="1">
        <v>8159508</v>
      </c>
      <c r="N5150" t="s">
        <v>15255</v>
      </c>
      <c r="O5150">
        <v>122</v>
      </c>
      <c r="P5150">
        <f>VLOOKUP(D5150,CPI[],2,FALSE)</f>
        <v>207.3</v>
      </c>
      <c r="Q5150" s="5">
        <f>SUM(Movie[[#This Row],[gross]]*((VLOOKUP(2024,CPI[],2,FALSE))/Movie[[#This Row],[CPI numbers]]))</f>
        <v>12347504.387843704</v>
      </c>
      <c r="R5150" s="4">
        <f>IF(Movie[[#This Row],[budget]]=0,0,SUM((Movie[[#This Row],[gross]]-Movie[[#This Row],[budget]])/Movie[[#This Row],[budget]]))</f>
        <v>0</v>
      </c>
    </row>
    <row r="5151" spans="1:18" x14ac:dyDescent="0.3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 s="1">
        <v>16000000</v>
      </c>
      <c r="M5151" s="1">
        <v>5371181</v>
      </c>
      <c r="N5151" t="s">
        <v>3744</v>
      </c>
      <c r="O5151">
        <v>99</v>
      </c>
      <c r="P5151">
        <f>VLOOKUP(D5151,CPI[],2,FALSE)</f>
        <v>207.3</v>
      </c>
      <c r="Q5151" s="5">
        <f>SUM(Movie[[#This Row],[gross]]*((VLOOKUP(2024,CPI[],2,FALSE))/Movie[[#This Row],[CPI numbers]]))</f>
        <v>8128024.5041003367</v>
      </c>
      <c r="R5151" s="4">
        <f>IF(Movie[[#This Row],[budget]]=0,0,SUM((Movie[[#This Row],[gross]]-Movie[[#This Row],[budget]])/Movie[[#This Row],[budget]]))</f>
        <v>-0.6643011875</v>
      </c>
    </row>
    <row r="5152" spans="1:18" x14ac:dyDescent="0.3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 s="1">
        <v>70000000</v>
      </c>
      <c r="M5152" s="1">
        <v>69787394</v>
      </c>
      <c r="N5152" t="s">
        <v>23</v>
      </c>
      <c r="O5152">
        <v>122</v>
      </c>
      <c r="P5152">
        <f>VLOOKUP(D5152,CPI[],2,FALSE)</f>
        <v>207.3</v>
      </c>
      <c r="Q5152" s="5">
        <f>SUM(Movie[[#This Row],[gross]]*((VLOOKUP(2024,CPI[],2,FALSE))/Movie[[#This Row],[CPI numbers]]))</f>
        <v>105606876.49686444</v>
      </c>
      <c r="R5152" s="4">
        <f>IF(Movie[[#This Row],[budget]]=0,0,SUM((Movie[[#This Row],[gross]]-Movie[[#This Row],[budget]])/Movie[[#This Row],[budget]]))</f>
        <v>-3.0372285714285715E-3</v>
      </c>
    </row>
    <row r="5153" spans="1:18" x14ac:dyDescent="0.3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 s="1">
        <v>85000000</v>
      </c>
      <c r="M5153" s="1">
        <v>187134117</v>
      </c>
      <c r="N5153" t="s">
        <v>61</v>
      </c>
      <c r="O5153">
        <v>115</v>
      </c>
      <c r="P5153">
        <f>VLOOKUP(D5153,CPI[],2,FALSE)</f>
        <v>207.3</v>
      </c>
      <c r="Q5153" s="5">
        <f>SUM(Movie[[#This Row],[gross]]*((VLOOKUP(2024,CPI[],2,FALSE))/Movie[[#This Row],[CPI numbers]]))</f>
        <v>283183658.96237332</v>
      </c>
      <c r="R5153" s="4">
        <f>IF(Movie[[#This Row],[budget]]=0,0,SUM((Movie[[#This Row],[gross]]-Movie[[#This Row],[budget]])/Movie[[#This Row],[budget]]))</f>
        <v>1.2015778470588234</v>
      </c>
    </row>
    <row r="5154" spans="1:18" x14ac:dyDescent="0.3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 s="1">
        <v>4631926</v>
      </c>
      <c r="N5154" t="s">
        <v>8987</v>
      </c>
      <c r="O5154">
        <v>99</v>
      </c>
      <c r="P5154">
        <f>VLOOKUP(D5154,CPI[],2,FALSE)</f>
        <v>207.3</v>
      </c>
      <c r="Q5154" s="5">
        <f>SUM(Movie[[#This Row],[gross]]*((VLOOKUP(2024,CPI[],2,FALSE))/Movie[[#This Row],[CPI numbers]]))</f>
        <v>7009335.1963338144</v>
      </c>
      <c r="R5154" s="4">
        <f>IF(Movie[[#This Row],[budget]]=0,0,SUM((Movie[[#This Row],[gross]]-Movie[[#This Row],[budget]])/Movie[[#This Row],[budget]]))</f>
        <v>0</v>
      </c>
    </row>
    <row r="5155" spans="1:18" x14ac:dyDescent="0.3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 s="1">
        <v>25000000</v>
      </c>
      <c r="M5155" s="1">
        <v>86274793</v>
      </c>
      <c r="N5155" t="s">
        <v>11532</v>
      </c>
      <c r="O5155">
        <v>140</v>
      </c>
      <c r="P5155">
        <f>VLOOKUP(D5155,CPI[],2,FALSE)</f>
        <v>207.3</v>
      </c>
      <c r="Q5155" s="5">
        <f>SUM(Movie[[#This Row],[gross]]*((VLOOKUP(2024,CPI[],2,FALSE))/Movie[[#This Row],[CPI numbers]]))</f>
        <v>130556693.50747707</v>
      </c>
      <c r="R5155" s="4">
        <f>IF(Movie[[#This Row],[budget]]=0,0,SUM((Movie[[#This Row],[gross]]-Movie[[#This Row],[budget]])/Movie[[#This Row],[budget]]))</f>
        <v>2.4509917200000002</v>
      </c>
    </row>
    <row r="5156" spans="1:18" x14ac:dyDescent="0.3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 s="1">
        <v>150000</v>
      </c>
      <c r="M5156" s="1">
        <v>20936722</v>
      </c>
      <c r="N5156" t="s">
        <v>12842</v>
      </c>
      <c r="O5156">
        <v>86</v>
      </c>
      <c r="P5156">
        <f>VLOOKUP(D5156,CPI[],2,FALSE)</f>
        <v>207.3</v>
      </c>
      <c r="Q5156" s="5">
        <f>SUM(Movie[[#This Row],[gross]]*((VLOOKUP(2024,CPI[],2,FALSE))/Movie[[#This Row],[CPI numbers]]))</f>
        <v>31682825.332368545</v>
      </c>
      <c r="R5156" s="4">
        <f>IF(Movie[[#This Row],[budget]]=0,0,SUM((Movie[[#This Row],[gross]]-Movie[[#This Row],[budget]])/Movie[[#This Row],[budget]]))</f>
        <v>138.57814666666667</v>
      </c>
    </row>
    <row r="5157" spans="1:18" x14ac:dyDescent="0.3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 s="1">
        <v>25000000</v>
      </c>
      <c r="M5157" s="1">
        <v>40481352</v>
      </c>
      <c r="N5157" t="s">
        <v>14702</v>
      </c>
      <c r="O5157">
        <v>103</v>
      </c>
      <c r="P5157">
        <f>VLOOKUP(D5157,CPI[],2,FALSE)</f>
        <v>207.3</v>
      </c>
      <c r="Q5157" s="5">
        <f>SUM(Movie[[#This Row],[gross]]*((VLOOKUP(2024,CPI[],2,FALSE))/Movie[[#This Row],[CPI numbers]]))</f>
        <v>61259045.452966705</v>
      </c>
      <c r="R5157" s="4">
        <f>IF(Movie[[#This Row],[budget]]=0,0,SUM((Movie[[#This Row],[gross]]-Movie[[#This Row],[budget]])/Movie[[#This Row],[budget]]))</f>
        <v>0.61925408000000004</v>
      </c>
    </row>
    <row r="5158" spans="1:18" x14ac:dyDescent="0.3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 s="1">
        <v>4000000</v>
      </c>
      <c r="M5158" s="1">
        <v>18197518</v>
      </c>
      <c r="N5158" t="s">
        <v>15276</v>
      </c>
      <c r="O5158">
        <v>104</v>
      </c>
      <c r="P5158">
        <f>VLOOKUP(D5158,CPI[],2,FALSE)</f>
        <v>207.3</v>
      </c>
      <c r="Q5158" s="5">
        <f>SUM(Movie[[#This Row],[gross]]*((VLOOKUP(2024,CPI[],2,FALSE))/Movie[[#This Row],[CPI numbers]]))</f>
        <v>27537681.604438011</v>
      </c>
      <c r="R5158" s="4">
        <f>IF(Movie[[#This Row],[budget]]=0,0,SUM((Movie[[#This Row],[gross]]-Movie[[#This Row],[budget]])/Movie[[#This Row],[budget]]))</f>
        <v>3.5493795000000001</v>
      </c>
    </row>
    <row r="5159" spans="1:18" x14ac:dyDescent="0.3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 s="1">
        <v>55000000</v>
      </c>
      <c r="M5159" s="1">
        <v>75782758</v>
      </c>
      <c r="N5159" t="s">
        <v>61</v>
      </c>
      <c r="O5159">
        <v>114</v>
      </c>
      <c r="P5159">
        <f>VLOOKUP(D5159,CPI[],2,FALSE)</f>
        <v>207.3</v>
      </c>
      <c r="Q5159" s="5">
        <f>SUM(Movie[[#This Row],[gross]]*((VLOOKUP(2024,CPI[],2,FALSE))/Movie[[#This Row],[CPI numbers]]))</f>
        <v>114679455.78678243</v>
      </c>
      <c r="R5159" s="4">
        <f>IF(Movie[[#This Row],[budget]]=0,0,SUM((Movie[[#This Row],[gross]]-Movie[[#This Row],[budget]])/Movie[[#This Row],[budget]]))</f>
        <v>0.37786832727272729</v>
      </c>
    </row>
    <row r="5160" spans="1:18" x14ac:dyDescent="0.3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 s="1">
        <v>1500000</v>
      </c>
      <c r="M5160" s="1">
        <v>22240529</v>
      </c>
      <c r="N5160" t="s">
        <v>15280</v>
      </c>
      <c r="O5160">
        <v>108</v>
      </c>
      <c r="P5160">
        <f>VLOOKUP(D5160,CPI[],2,FALSE)</f>
        <v>207.3</v>
      </c>
      <c r="Q5160" s="5">
        <f>SUM(Movie[[#This Row],[gross]]*((VLOOKUP(2024,CPI[],2,FALSE))/Movie[[#This Row],[CPI numbers]]))</f>
        <v>33655831.873130724</v>
      </c>
      <c r="R5160" s="4">
        <f>IF(Movie[[#This Row],[budget]]=0,0,SUM((Movie[[#This Row],[gross]]-Movie[[#This Row],[budget]])/Movie[[#This Row],[budget]]))</f>
        <v>13.827019333333334</v>
      </c>
    </row>
    <row r="5161" spans="1:18" x14ac:dyDescent="0.3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 s="1">
        <v>45000000</v>
      </c>
      <c r="M5161" s="1">
        <v>31852619</v>
      </c>
      <c r="N5161" t="s">
        <v>180</v>
      </c>
      <c r="O5161">
        <v>99</v>
      </c>
      <c r="P5161">
        <f>VLOOKUP(D5161,CPI[],2,FALSE)</f>
        <v>207.3</v>
      </c>
      <c r="Q5161" s="5">
        <f>SUM(Movie[[#This Row],[gross]]*((VLOOKUP(2024,CPI[],2,FALSE))/Movie[[#This Row],[CPI numbers]]))</f>
        <v>48201478.920887597</v>
      </c>
      <c r="R5161" s="4">
        <f>IF(Movie[[#This Row],[budget]]=0,0,SUM((Movie[[#This Row],[gross]]-Movie[[#This Row],[budget]])/Movie[[#This Row],[budget]]))</f>
        <v>-0.29216402222222221</v>
      </c>
    </row>
    <row r="5162" spans="1:18" x14ac:dyDescent="0.3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 s="1">
        <v>28000000</v>
      </c>
      <c r="M5162" s="1">
        <v>92601050</v>
      </c>
      <c r="N5162" t="s">
        <v>5109</v>
      </c>
      <c r="O5162">
        <v>104</v>
      </c>
      <c r="P5162">
        <f>VLOOKUP(D5162,CPI[],2,FALSE)</f>
        <v>207.3</v>
      </c>
      <c r="Q5162" s="5">
        <f>SUM(Movie[[#This Row],[gross]]*((VLOOKUP(2024,CPI[],2,FALSE))/Movie[[#This Row],[CPI numbers]]))</f>
        <v>140130001.85721174</v>
      </c>
      <c r="R5162" s="4">
        <f>IF(Movie[[#This Row],[budget]]=0,0,SUM((Movie[[#This Row],[gross]]-Movie[[#This Row],[budget]])/Movie[[#This Row],[budget]]))</f>
        <v>2.3071803571428573</v>
      </c>
    </row>
    <row r="5163" spans="1:18" x14ac:dyDescent="0.3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 s="1">
        <v>34000000</v>
      </c>
      <c r="M5163" s="1">
        <v>95802916</v>
      </c>
      <c r="N5163" t="s">
        <v>15289</v>
      </c>
      <c r="O5163">
        <v>103</v>
      </c>
      <c r="P5163">
        <f>VLOOKUP(D5163,CPI[],2,FALSE)</f>
        <v>207.3</v>
      </c>
      <c r="Q5163" s="5">
        <f>SUM(Movie[[#This Row],[gross]]*((VLOOKUP(2024,CPI[],2,FALSE))/Movie[[#This Row],[CPI numbers]]))</f>
        <v>144975276.16594306</v>
      </c>
      <c r="R5163" s="4">
        <f>IF(Movie[[#This Row],[budget]]=0,0,SUM((Movie[[#This Row],[gross]]-Movie[[#This Row],[budget]])/Movie[[#This Row],[budget]]))</f>
        <v>1.8177328235294117</v>
      </c>
    </row>
    <row r="5164" spans="1:18" x14ac:dyDescent="0.3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 s="1">
        <v>15000000</v>
      </c>
      <c r="M5164" s="1">
        <v>37697773</v>
      </c>
      <c r="N5164" t="s">
        <v>14783</v>
      </c>
      <c r="O5164">
        <v>89</v>
      </c>
      <c r="P5164">
        <f>VLOOKUP(D5164,CPI[],2,FALSE)</f>
        <v>207.3</v>
      </c>
      <c r="Q5164" s="5">
        <f>SUM(Movie[[#This Row],[gross]]*((VLOOKUP(2024,CPI[],2,FALSE))/Movie[[#This Row],[CPI numbers]]))</f>
        <v>57046750.555233955</v>
      </c>
      <c r="R5164" s="4">
        <f>IF(Movie[[#This Row],[budget]]=0,0,SUM((Movie[[#This Row],[gross]]-Movie[[#This Row],[budget]])/Movie[[#This Row],[budget]]))</f>
        <v>1.5131848666666667</v>
      </c>
    </row>
    <row r="5165" spans="1:18" x14ac:dyDescent="0.3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 s="1">
        <v>142666</v>
      </c>
      <c r="N5165" t="s">
        <v>15297</v>
      </c>
      <c r="O5165">
        <v>97</v>
      </c>
      <c r="P5165">
        <f>VLOOKUP(D5165,CPI[],2,FALSE)</f>
        <v>207.3</v>
      </c>
      <c r="Q5165" s="5">
        <f>SUM(Movie[[#This Row],[gross]]*((VLOOKUP(2024,CPI[],2,FALSE))/Movie[[#This Row],[CPI numbers]]))</f>
        <v>215891.57838880847</v>
      </c>
      <c r="R5165" s="4">
        <f>IF(Movie[[#This Row],[budget]]=0,0,SUM((Movie[[#This Row],[gross]]-Movie[[#This Row],[budget]])/Movie[[#This Row],[budget]]))</f>
        <v>0</v>
      </c>
    </row>
    <row r="5166" spans="1:18" x14ac:dyDescent="0.3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 s="1">
        <v>10000000</v>
      </c>
      <c r="M5166" s="1">
        <v>25399945</v>
      </c>
      <c r="N5166" t="s">
        <v>12695</v>
      </c>
      <c r="O5166">
        <v>84</v>
      </c>
      <c r="P5166">
        <f>VLOOKUP(D5166,CPI[],2,FALSE)</f>
        <v>207.3</v>
      </c>
      <c r="Q5166" s="5">
        <f>SUM(Movie[[#This Row],[gross]]*((VLOOKUP(2024,CPI[],2,FALSE))/Movie[[#This Row],[CPI numbers]]))</f>
        <v>38436868.048721656</v>
      </c>
      <c r="R5166" s="4">
        <f>IF(Movie[[#This Row],[budget]]=0,0,SUM((Movie[[#This Row],[gross]]-Movie[[#This Row],[budget]])/Movie[[#This Row],[budget]]))</f>
        <v>1.5399944999999999</v>
      </c>
    </row>
    <row r="5167" spans="1:18" x14ac:dyDescent="0.3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 s="1">
        <v>16500000</v>
      </c>
      <c r="M5167" s="1">
        <v>13620075</v>
      </c>
      <c r="N5167" t="s">
        <v>4531</v>
      </c>
      <c r="O5167">
        <v>108</v>
      </c>
      <c r="P5167">
        <f>VLOOKUP(D5167,CPI[],2,FALSE)</f>
        <v>207.3</v>
      </c>
      <c r="Q5167" s="5">
        <f>SUM(Movie[[#This Row],[gross]]*((VLOOKUP(2024,CPI[],2,FALSE))/Movie[[#This Row],[CPI numbers]]))</f>
        <v>20610793.668596234</v>
      </c>
      <c r="R5167" s="4">
        <f>IF(Movie[[#This Row],[budget]]=0,0,SUM((Movie[[#This Row],[gross]]-Movie[[#This Row],[budget]])/Movie[[#This Row],[budget]]))</f>
        <v>-0.17454090909090908</v>
      </c>
    </row>
    <row r="5168" spans="1:18" x14ac:dyDescent="0.3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 s="1">
        <v>20000000</v>
      </c>
      <c r="M5168" s="1">
        <v>75011029</v>
      </c>
      <c r="N5168" t="s">
        <v>9686</v>
      </c>
      <c r="O5168">
        <v>128</v>
      </c>
      <c r="P5168">
        <f>VLOOKUP(D5168,CPI[],2,FALSE)</f>
        <v>207.3</v>
      </c>
      <c r="Q5168" s="5">
        <f>SUM(Movie[[#This Row],[gross]]*((VLOOKUP(2024,CPI[],2,FALSE))/Movie[[#This Row],[CPI numbers]]))</f>
        <v>113511624.68547997</v>
      </c>
      <c r="R5168" s="4">
        <f>IF(Movie[[#This Row],[budget]]=0,0,SUM((Movie[[#This Row],[gross]]-Movie[[#This Row],[budget]])/Movie[[#This Row],[budget]]))</f>
        <v>2.7505514500000001</v>
      </c>
    </row>
    <row r="5169" spans="1:18" x14ac:dyDescent="0.3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 s="1">
        <v>20000000</v>
      </c>
      <c r="M5169" s="1">
        <v>22242388</v>
      </c>
      <c r="N5169" t="s">
        <v>15304</v>
      </c>
      <c r="O5169">
        <v>124</v>
      </c>
      <c r="P5169">
        <f>VLOOKUP(D5169,CPI[],2,FALSE)</f>
        <v>207.3</v>
      </c>
      <c r="Q5169" s="5">
        <f>SUM(Movie[[#This Row],[gross]]*((VLOOKUP(2024,CPI[],2,FALSE))/Movie[[#This Row],[CPI numbers]]))</f>
        <v>33658645.034249872</v>
      </c>
      <c r="R5169" s="4">
        <f>IF(Movie[[#This Row],[budget]]=0,0,SUM((Movie[[#This Row],[gross]]-Movie[[#This Row],[budget]])/Movie[[#This Row],[budget]]))</f>
        <v>0.11211939999999999</v>
      </c>
    </row>
    <row r="5170" spans="1:18" x14ac:dyDescent="0.3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 s="1">
        <v>20000000</v>
      </c>
      <c r="M5170" s="1">
        <v>26013153</v>
      </c>
      <c r="N5170" t="s">
        <v>15307</v>
      </c>
      <c r="O5170">
        <v>110</v>
      </c>
      <c r="P5170">
        <f>VLOOKUP(D5170,CPI[],2,FALSE)</f>
        <v>207.3</v>
      </c>
      <c r="Q5170" s="5">
        <f>SUM(Movie[[#This Row],[gross]]*((VLOOKUP(2024,CPI[],2,FALSE))/Movie[[#This Row],[CPI numbers]]))</f>
        <v>39364814.742402308</v>
      </c>
      <c r="R5170" s="4">
        <f>IF(Movie[[#This Row],[budget]]=0,0,SUM((Movie[[#This Row],[gross]]-Movie[[#This Row],[budget]])/Movie[[#This Row],[budget]]))</f>
        <v>0.30065765</v>
      </c>
    </row>
    <row r="5171" spans="1:18" x14ac:dyDescent="0.3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 s="1">
        <v>10000000</v>
      </c>
      <c r="M5171" s="1">
        <v>31609243</v>
      </c>
      <c r="N5171" t="s">
        <v>10354</v>
      </c>
      <c r="O5171">
        <v>100</v>
      </c>
      <c r="P5171">
        <f>VLOOKUP(D5171,CPI[],2,FALSE)</f>
        <v>207.3</v>
      </c>
      <c r="Q5171" s="5">
        <f>SUM(Movie[[#This Row],[gross]]*((VLOOKUP(2024,CPI[],2,FALSE))/Movie[[#This Row],[CPI numbers]]))</f>
        <v>47833186.343945965</v>
      </c>
      <c r="R5171" s="4">
        <f>IF(Movie[[#This Row],[budget]]=0,0,SUM((Movie[[#This Row],[gross]]-Movie[[#This Row],[budget]])/Movie[[#This Row],[budget]]))</f>
        <v>2.1609243</v>
      </c>
    </row>
    <row r="5172" spans="1:18" x14ac:dyDescent="0.3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 s="1">
        <v>16500000</v>
      </c>
      <c r="M5172" s="1">
        <v>37407812</v>
      </c>
      <c r="N5172" t="s">
        <v>15311</v>
      </c>
      <c r="O5172">
        <v>120</v>
      </c>
      <c r="P5172">
        <f>VLOOKUP(D5172,CPI[],2,FALSE)</f>
        <v>207.3</v>
      </c>
      <c r="Q5172" s="5">
        <f>SUM(Movie[[#This Row],[gross]]*((VLOOKUP(2024,CPI[],2,FALSE))/Movie[[#This Row],[CPI numbers]]))</f>
        <v>56607962.491075732</v>
      </c>
      <c r="R5172" s="4">
        <f>IF(Movie[[#This Row],[budget]]=0,0,SUM((Movie[[#This Row],[gross]]-Movie[[#This Row],[budget]])/Movie[[#This Row],[budget]]))</f>
        <v>1.2671401212121212</v>
      </c>
    </row>
    <row r="5173" spans="1:18" x14ac:dyDescent="0.3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 s="1">
        <v>40953935</v>
      </c>
      <c r="N5173" t="s">
        <v>61</v>
      </c>
      <c r="O5173">
        <v>110</v>
      </c>
      <c r="P5173">
        <f>VLOOKUP(D5173,CPI[],2,FALSE)</f>
        <v>207.3</v>
      </c>
      <c r="Q5173" s="5">
        <f>SUM(Movie[[#This Row],[gross]]*((VLOOKUP(2024,CPI[],2,FALSE))/Movie[[#This Row],[CPI numbers]]))</f>
        <v>61974189.143753007</v>
      </c>
      <c r="R5173" s="4">
        <f>IF(Movie[[#This Row],[budget]]=0,0,SUM((Movie[[#This Row],[gross]]-Movie[[#This Row],[budget]])/Movie[[#This Row],[budget]]))</f>
        <v>0</v>
      </c>
    </row>
    <row r="5174" spans="1:18" x14ac:dyDescent="0.3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 s="1">
        <v>60000000</v>
      </c>
      <c r="M5174" s="1">
        <v>13097915</v>
      </c>
      <c r="N5174" t="s">
        <v>13142</v>
      </c>
      <c r="O5174">
        <v>127</v>
      </c>
      <c r="P5174">
        <f>VLOOKUP(D5174,CPI[],2,FALSE)</f>
        <v>207.3</v>
      </c>
      <c r="Q5174" s="5">
        <f>SUM(Movie[[#This Row],[gross]]*((VLOOKUP(2024,CPI[],2,FALSE))/Movie[[#This Row],[CPI numbers]]))</f>
        <v>19820626.799324647</v>
      </c>
      <c r="R5174" s="4">
        <f>IF(Movie[[#This Row],[budget]]=0,0,SUM((Movie[[#This Row],[gross]]-Movie[[#This Row],[budget]])/Movie[[#This Row],[budget]]))</f>
        <v>-0.7817014166666667</v>
      </c>
    </row>
    <row r="5175" spans="1:18" x14ac:dyDescent="0.3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 s="1">
        <v>41739766</v>
      </c>
      <c r="N5175" t="s">
        <v>13654</v>
      </c>
      <c r="O5175">
        <v>90</v>
      </c>
      <c r="P5175">
        <f>VLOOKUP(D5175,CPI[],2,FALSE)</f>
        <v>207.3</v>
      </c>
      <c r="Q5175" s="5">
        <f>SUM(Movie[[#This Row],[gross]]*((VLOOKUP(2024,CPI[],2,FALSE))/Movie[[#This Row],[CPI numbers]]))</f>
        <v>63163360.319343939</v>
      </c>
      <c r="R5175" s="4">
        <f>IF(Movie[[#This Row],[budget]]=0,0,SUM((Movie[[#This Row],[gross]]-Movie[[#This Row],[budget]])/Movie[[#This Row],[budget]]))</f>
        <v>0</v>
      </c>
    </row>
    <row r="5176" spans="1:18" x14ac:dyDescent="0.3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 s="1">
        <v>45000000</v>
      </c>
      <c r="M5176" s="1">
        <v>30984583</v>
      </c>
      <c r="N5176" t="s">
        <v>180</v>
      </c>
      <c r="O5176">
        <v>99</v>
      </c>
      <c r="P5176">
        <f>VLOOKUP(D5176,CPI[],2,FALSE)</f>
        <v>207.3</v>
      </c>
      <c r="Q5176" s="5">
        <f>SUM(Movie[[#This Row],[gross]]*((VLOOKUP(2024,CPI[],2,FALSE))/Movie[[#This Row],[CPI numbers]]))</f>
        <v>46887909.730342492</v>
      </c>
      <c r="R5176" s="4">
        <f>IF(Movie[[#This Row],[budget]]=0,0,SUM((Movie[[#This Row],[gross]]-Movie[[#This Row],[budget]])/Movie[[#This Row],[budget]]))</f>
        <v>-0.31145371111111109</v>
      </c>
    </row>
    <row r="5177" spans="1:18" x14ac:dyDescent="0.3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 s="1">
        <v>20000000</v>
      </c>
      <c r="M5177" s="1">
        <v>13539154</v>
      </c>
      <c r="N5177" t="s">
        <v>14783</v>
      </c>
      <c r="O5177">
        <v>84</v>
      </c>
      <c r="P5177">
        <f>VLOOKUP(D5177,CPI[],2,FALSE)</f>
        <v>207.3</v>
      </c>
      <c r="Q5177" s="5">
        <f>SUM(Movie[[#This Row],[gross]]*((VLOOKUP(2024,CPI[],2,FALSE))/Movie[[#This Row],[CPI numbers]]))</f>
        <v>20488338.686927155</v>
      </c>
      <c r="R5177" s="4">
        <f>IF(Movie[[#This Row],[budget]]=0,0,SUM((Movie[[#This Row],[gross]]-Movie[[#This Row],[budget]])/Movie[[#This Row],[budget]]))</f>
        <v>-0.3230423</v>
      </c>
    </row>
    <row r="5178" spans="1:18" x14ac:dyDescent="0.3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 s="1">
        <v>21000000</v>
      </c>
      <c r="M5178" s="1">
        <v>55033767</v>
      </c>
      <c r="N5178" t="s">
        <v>31</v>
      </c>
      <c r="O5178">
        <v>117</v>
      </c>
      <c r="P5178">
        <f>VLOOKUP(D5178,CPI[],2,FALSE)</f>
        <v>207.3</v>
      </c>
      <c r="Q5178" s="5">
        <f>SUM(Movie[[#This Row],[gross]]*((VLOOKUP(2024,CPI[],2,FALSE))/Movie[[#This Row],[CPI numbers]]))</f>
        <v>83280717.356005773</v>
      </c>
      <c r="R5178" s="4">
        <f>IF(Movie[[#This Row],[budget]]=0,0,SUM((Movie[[#This Row],[gross]]-Movie[[#This Row],[budget]])/Movie[[#This Row],[budget]]))</f>
        <v>1.6206555714285715</v>
      </c>
    </row>
    <row r="5179" spans="1:18" x14ac:dyDescent="0.3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 s="1">
        <v>4600000</v>
      </c>
      <c r="M5179" s="1">
        <v>1432799</v>
      </c>
      <c r="N5179" t="s">
        <v>15091</v>
      </c>
      <c r="O5179">
        <v>97</v>
      </c>
      <c r="P5179">
        <f>VLOOKUP(D5179,CPI[],2,FALSE)</f>
        <v>207.3</v>
      </c>
      <c r="Q5179" s="5">
        <f>SUM(Movie[[#This Row],[gross]]*((VLOOKUP(2024,CPI[],2,FALSE))/Movie[[#This Row],[CPI numbers]]))</f>
        <v>2168205.7226242158</v>
      </c>
      <c r="R5179" s="4">
        <f>IF(Movie[[#This Row],[budget]]=0,0,SUM((Movie[[#This Row],[gross]]-Movie[[#This Row],[budget]])/Movie[[#This Row],[budget]]))</f>
        <v>-0.68852195652173909</v>
      </c>
    </row>
    <row r="5180" spans="1:18" x14ac:dyDescent="0.3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 s="1">
        <v>20000000</v>
      </c>
      <c r="M5180" s="1">
        <v>16974459</v>
      </c>
      <c r="N5180" t="s">
        <v>180</v>
      </c>
      <c r="O5180">
        <v>105</v>
      </c>
      <c r="P5180">
        <f>VLOOKUP(D5180,CPI[],2,FALSE)</f>
        <v>207.3</v>
      </c>
      <c r="Q5180" s="5">
        <f>SUM(Movie[[#This Row],[gross]]*((VLOOKUP(2024,CPI[],2,FALSE))/Movie[[#This Row],[CPI numbers]]))</f>
        <v>25686868.250361793</v>
      </c>
      <c r="R5180" s="4">
        <f>IF(Movie[[#This Row],[budget]]=0,0,SUM((Movie[[#This Row],[gross]]-Movie[[#This Row],[budget]])/Movie[[#This Row],[budget]]))</f>
        <v>-0.15127705</v>
      </c>
    </row>
    <row r="5181" spans="1:18" x14ac:dyDescent="0.3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 s="1">
        <v>40000000</v>
      </c>
      <c r="M5181" s="1">
        <v>103967384</v>
      </c>
      <c r="N5181" t="s">
        <v>11855</v>
      </c>
      <c r="O5181">
        <v>112</v>
      </c>
      <c r="P5181">
        <f>VLOOKUP(D5181,CPI[],2,FALSE)</f>
        <v>207.3</v>
      </c>
      <c r="Q5181" s="5">
        <f>SUM(Movie[[#This Row],[gross]]*((VLOOKUP(2024,CPI[],2,FALSE))/Movie[[#This Row],[CPI numbers]]))</f>
        <v>157330286.35214663</v>
      </c>
      <c r="R5181" s="4">
        <f>IF(Movie[[#This Row],[budget]]=0,0,SUM((Movie[[#This Row],[gross]]-Movie[[#This Row],[budget]])/Movie[[#This Row],[budget]]))</f>
        <v>1.5991846000000001</v>
      </c>
    </row>
    <row r="5182" spans="1:18" x14ac:dyDescent="0.3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 s="1">
        <v>4000000</v>
      </c>
      <c r="M5182" s="1">
        <v>14759148</v>
      </c>
      <c r="N5182" t="s">
        <v>15336</v>
      </c>
      <c r="O5182">
        <v>115</v>
      </c>
      <c r="P5182">
        <f>VLOOKUP(D5182,CPI[],2,FALSE)</f>
        <v>207.3</v>
      </c>
      <c r="Q5182" s="5">
        <f>SUM(Movie[[#This Row],[gross]]*((VLOOKUP(2024,CPI[],2,FALSE))/Movie[[#This Row],[CPI numbers]]))</f>
        <v>22334513.881331403</v>
      </c>
      <c r="R5182" s="4">
        <f>IF(Movie[[#This Row],[budget]]=0,0,SUM((Movie[[#This Row],[gross]]-Movie[[#This Row],[budget]])/Movie[[#This Row],[budget]]))</f>
        <v>2.6897869999999999</v>
      </c>
    </row>
    <row r="5183" spans="1:18" x14ac:dyDescent="0.3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 s="1">
        <v>19780116</v>
      </c>
      <c r="N5183" t="s">
        <v>15340</v>
      </c>
      <c r="O5183">
        <v>112</v>
      </c>
      <c r="P5183">
        <f>VLOOKUP(D5183,CPI[],2,FALSE)</f>
        <v>207.3</v>
      </c>
      <c r="Q5183" s="5">
        <f>SUM(Movie[[#This Row],[gross]]*((VLOOKUP(2024,CPI[],2,FALSE))/Movie[[#This Row],[CPI numbers]]))</f>
        <v>29932573.030390736</v>
      </c>
      <c r="R5183" s="4">
        <f>IF(Movie[[#This Row],[budget]]=0,0,SUM((Movie[[#This Row],[gross]]-Movie[[#This Row],[budget]])/Movie[[#This Row],[budget]]))</f>
        <v>0</v>
      </c>
    </row>
    <row r="5184" spans="1:18" x14ac:dyDescent="0.3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 s="1">
        <v>10000000</v>
      </c>
      <c r="M5184" s="1">
        <v>22007671</v>
      </c>
      <c r="N5184" t="s">
        <v>9706</v>
      </c>
      <c r="O5184">
        <v>95</v>
      </c>
      <c r="P5184">
        <f>VLOOKUP(D5184,CPI[],2,FALSE)</f>
        <v>207.3</v>
      </c>
      <c r="Q5184" s="5">
        <f>SUM(Movie[[#This Row],[gross]]*((VLOOKUP(2024,CPI[],2,FALSE))/Movie[[#This Row],[CPI numbers]]))</f>
        <v>33303455.825856242</v>
      </c>
      <c r="R5184" s="4">
        <f>IF(Movie[[#This Row],[budget]]=0,0,SUM((Movie[[#This Row],[gross]]-Movie[[#This Row],[budget]])/Movie[[#This Row],[budget]]))</f>
        <v>1.2007671</v>
      </c>
    </row>
    <row r="5185" spans="1:18" x14ac:dyDescent="0.3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 s="1">
        <v>10000000</v>
      </c>
      <c r="M5185" s="1">
        <v>2900156</v>
      </c>
      <c r="N5185" t="s">
        <v>9247</v>
      </c>
      <c r="O5185">
        <v>91</v>
      </c>
      <c r="P5185">
        <f>VLOOKUP(D5185,CPI[],2,FALSE)</f>
        <v>207.3</v>
      </c>
      <c r="Q5185" s="5">
        <f>SUM(Movie[[#This Row],[gross]]*((VLOOKUP(2024,CPI[],2,FALSE))/Movie[[#This Row],[CPI numbers]]))</f>
        <v>4388706.8847081522</v>
      </c>
      <c r="R5185" s="4">
        <f>IF(Movie[[#This Row],[budget]]=0,0,SUM((Movie[[#This Row],[gross]]-Movie[[#This Row],[budget]])/Movie[[#This Row],[budget]]))</f>
        <v>-0.70998439999999996</v>
      </c>
    </row>
    <row r="5186" spans="1:18" x14ac:dyDescent="0.3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 s="1">
        <v>16000000</v>
      </c>
      <c r="M5186" s="1">
        <v>55060212</v>
      </c>
      <c r="N5186" t="s">
        <v>10875</v>
      </c>
      <c r="O5186">
        <v>90</v>
      </c>
      <c r="P5186">
        <f>VLOOKUP(D5186,CPI[],2,FALSE)</f>
        <v>207.3</v>
      </c>
      <c r="Q5186" s="5">
        <f>SUM(Movie[[#This Row],[gross]]*((VLOOKUP(2024,CPI[],2,FALSE))/Movie[[#This Row],[CPI numbers]]))</f>
        <v>83320735.670043409</v>
      </c>
      <c r="R5186" s="4">
        <f>IF(Movie[[#This Row],[budget]]=0,0,SUM((Movie[[#This Row],[gross]]-Movie[[#This Row],[budget]])/Movie[[#This Row],[budget]]))</f>
        <v>2.44126325</v>
      </c>
    </row>
    <row r="5187" spans="1:18" x14ac:dyDescent="0.3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 s="1">
        <v>628258</v>
      </c>
      <c r="N5187" t="s">
        <v>15353</v>
      </c>
      <c r="O5187">
        <v>85</v>
      </c>
      <c r="P5187">
        <f>VLOOKUP(D5187,CPI[],2,FALSE)</f>
        <v>207.3</v>
      </c>
      <c r="Q5187" s="5">
        <f>SUM(Movie[[#This Row],[gross]]*((VLOOKUP(2024,CPI[],2,FALSE))/Movie[[#This Row],[CPI numbers]]))</f>
        <v>950721.34394597192</v>
      </c>
      <c r="R5187" s="4">
        <f>IF(Movie[[#This Row],[budget]]=0,0,SUM((Movie[[#This Row],[gross]]-Movie[[#This Row],[budget]])/Movie[[#This Row],[budget]]))</f>
        <v>0</v>
      </c>
    </row>
    <row r="5188" spans="1:18" x14ac:dyDescent="0.3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 s="1">
        <v>39997274</v>
      </c>
      <c r="N5188" t="s">
        <v>15356</v>
      </c>
      <c r="O5188">
        <v>162</v>
      </c>
      <c r="P5188">
        <f>VLOOKUP(D5188,CPI[],2,FALSE)</f>
        <v>207.3</v>
      </c>
      <c r="Q5188" s="5">
        <f>SUM(Movie[[#This Row],[gross]]*((VLOOKUP(2024,CPI[],2,FALSE))/Movie[[#This Row],[CPI numbers]]))</f>
        <v>60526506.771828264</v>
      </c>
      <c r="R5188" s="4">
        <f>IF(Movie[[#This Row],[budget]]=0,0,SUM((Movie[[#This Row],[gross]]-Movie[[#This Row],[budget]])/Movie[[#This Row],[budget]]))</f>
        <v>0</v>
      </c>
    </row>
    <row r="5189" spans="1:18" x14ac:dyDescent="0.3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 s="1">
        <v>5741608</v>
      </c>
      <c r="N5189" t="s">
        <v>15358</v>
      </c>
      <c r="O5189">
        <v>97</v>
      </c>
      <c r="P5189">
        <f>VLOOKUP(D5189,CPI[],2,FALSE)</f>
        <v>207.3</v>
      </c>
      <c r="Q5189" s="5">
        <f>SUM(Movie[[#This Row],[gross]]*((VLOOKUP(2024,CPI[],2,FALSE))/Movie[[#This Row],[CPI numbers]]))</f>
        <v>8688579.0139893871</v>
      </c>
      <c r="R5189" s="4">
        <f>IF(Movie[[#This Row],[budget]]=0,0,SUM((Movie[[#This Row],[gross]]-Movie[[#This Row],[budget]])/Movie[[#This Row],[budget]]))</f>
        <v>0</v>
      </c>
    </row>
    <row r="5190" spans="1:18" x14ac:dyDescent="0.3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 s="1">
        <v>15000000</v>
      </c>
      <c r="M5190" s="1">
        <v>55862886</v>
      </c>
      <c r="N5190" t="s">
        <v>10354</v>
      </c>
      <c r="O5190">
        <v>113</v>
      </c>
      <c r="P5190">
        <f>VLOOKUP(D5190,CPI[],2,FALSE)</f>
        <v>207.3</v>
      </c>
      <c r="Q5190" s="5">
        <f>SUM(Movie[[#This Row],[gross]]*((VLOOKUP(2024,CPI[],2,FALSE))/Movie[[#This Row],[CPI numbers]]))</f>
        <v>84535394.78147611</v>
      </c>
      <c r="R5190" s="4">
        <f>IF(Movie[[#This Row],[budget]]=0,0,SUM((Movie[[#This Row],[gross]]-Movie[[#This Row],[budget]])/Movie[[#This Row],[budget]]))</f>
        <v>2.7241924000000002</v>
      </c>
    </row>
    <row r="5191" spans="1:18" x14ac:dyDescent="0.3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 s="1">
        <v>45000000</v>
      </c>
      <c r="M5191" s="1">
        <v>31575877</v>
      </c>
      <c r="N5191" t="s">
        <v>2026</v>
      </c>
      <c r="O5191">
        <v>139</v>
      </c>
      <c r="P5191">
        <f>VLOOKUP(D5191,CPI[],2,FALSE)</f>
        <v>207.3</v>
      </c>
      <c r="Q5191" s="5">
        <f>SUM(Movie[[#This Row],[gross]]*((VLOOKUP(2024,CPI[],2,FALSE))/Movie[[#This Row],[CPI numbers]]))</f>
        <v>47782694.717317894</v>
      </c>
      <c r="R5191" s="4">
        <f>IF(Movie[[#This Row],[budget]]=0,0,SUM((Movie[[#This Row],[gross]]-Movie[[#This Row],[budget]])/Movie[[#This Row],[budget]]))</f>
        <v>-0.29831384444444442</v>
      </c>
    </row>
    <row r="5192" spans="1:18" x14ac:dyDescent="0.3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 s="1">
        <v>8000000</v>
      </c>
      <c r="M5192" s="1">
        <v>7766240</v>
      </c>
      <c r="N5192" t="s">
        <v>15365</v>
      </c>
      <c r="O5192">
        <v>98</v>
      </c>
      <c r="P5192">
        <f>VLOOKUP(D5192,CPI[],2,FALSE)</f>
        <v>207.3</v>
      </c>
      <c r="Q5192" s="5">
        <f>SUM(Movie[[#This Row],[gross]]*((VLOOKUP(2024,CPI[],2,FALSE))/Movie[[#This Row],[CPI numbers]]))</f>
        <v>11752385.373854317</v>
      </c>
      <c r="R5192" s="4">
        <f>IF(Movie[[#This Row],[budget]]=0,0,SUM((Movie[[#This Row],[gross]]-Movie[[#This Row],[budget]])/Movie[[#This Row],[budget]]))</f>
        <v>-2.9219999999999999E-2</v>
      </c>
    </row>
    <row r="5193" spans="1:18" x14ac:dyDescent="0.3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 s="1">
        <v>40000000</v>
      </c>
      <c r="M5193" s="1">
        <v>62771059</v>
      </c>
      <c r="N5193" t="s">
        <v>23</v>
      </c>
      <c r="O5193">
        <v>99</v>
      </c>
      <c r="P5193">
        <f>VLOOKUP(D5193,CPI[],2,FALSE)</f>
        <v>207.3</v>
      </c>
      <c r="Q5193" s="5">
        <f>SUM(Movie[[#This Row],[gross]]*((VLOOKUP(2024,CPI[],2,FALSE))/Movie[[#This Row],[CPI numbers]]))</f>
        <v>94989296.71152918</v>
      </c>
      <c r="R5193" s="4">
        <f>IF(Movie[[#This Row],[budget]]=0,0,SUM((Movie[[#This Row],[gross]]-Movie[[#This Row],[budget]])/Movie[[#This Row],[budget]]))</f>
        <v>0.569276475</v>
      </c>
    </row>
    <row r="5194" spans="1:18" x14ac:dyDescent="0.3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 s="1">
        <v>80000000</v>
      </c>
      <c r="M5194" s="1">
        <v>40170558</v>
      </c>
      <c r="N5194" t="s">
        <v>23</v>
      </c>
      <c r="O5194">
        <v>99</v>
      </c>
      <c r="P5194">
        <f>VLOOKUP(D5194,CPI[],2,FALSE)</f>
        <v>207.3</v>
      </c>
      <c r="Q5194" s="5">
        <f>SUM(Movie[[#This Row],[gross]]*((VLOOKUP(2024,CPI[],2,FALSE))/Movie[[#This Row],[CPI numbers]]))</f>
        <v>60788731.522431254</v>
      </c>
      <c r="R5194" s="4">
        <f>IF(Movie[[#This Row],[budget]]=0,0,SUM((Movie[[#This Row],[gross]]-Movie[[#This Row],[budget]])/Movie[[#This Row],[budget]]))</f>
        <v>-0.49786802499999999</v>
      </c>
    </row>
    <row r="5195" spans="1:18" x14ac:dyDescent="0.3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 s="1">
        <v>5000000</v>
      </c>
      <c r="M5195" s="1">
        <v>784604</v>
      </c>
      <c r="N5195" t="s">
        <v>15374</v>
      </c>
      <c r="O5195">
        <v>90</v>
      </c>
      <c r="P5195">
        <f>VLOOKUP(D5195,CPI[],2,FALSE)</f>
        <v>207.3</v>
      </c>
      <c r="Q5195" s="5">
        <f>SUM(Movie[[#This Row],[gross]]*((VLOOKUP(2024,CPI[],2,FALSE))/Movie[[#This Row],[CPI numbers]]))</f>
        <v>1187314.3984563432</v>
      </c>
      <c r="R5195" s="4">
        <f>IF(Movie[[#This Row],[budget]]=0,0,SUM((Movie[[#This Row],[gross]]-Movie[[#This Row],[budget]])/Movie[[#This Row],[budget]]))</f>
        <v>-0.84307920000000003</v>
      </c>
    </row>
    <row r="5196" spans="1:18" x14ac:dyDescent="0.3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 s="1">
        <v>7000000</v>
      </c>
      <c r="M5196" s="1">
        <v>5713425</v>
      </c>
      <c r="N5196" t="s">
        <v>15377</v>
      </c>
      <c r="O5196">
        <v>93</v>
      </c>
      <c r="P5196">
        <f>VLOOKUP(D5196,CPI[],2,FALSE)</f>
        <v>207.3</v>
      </c>
      <c r="Q5196" s="5">
        <f>SUM(Movie[[#This Row],[gross]]*((VLOOKUP(2024,CPI[],2,FALSE))/Movie[[#This Row],[CPI numbers]]))</f>
        <v>8645930.6439942103</v>
      </c>
      <c r="R5196" s="4">
        <f>IF(Movie[[#This Row],[budget]]=0,0,SUM((Movie[[#This Row],[gross]]-Movie[[#This Row],[budget]])/Movie[[#This Row],[budget]]))</f>
        <v>-0.18379642857142858</v>
      </c>
    </row>
    <row r="5197" spans="1:18" x14ac:dyDescent="0.3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 s="1">
        <v>7300000</v>
      </c>
      <c r="M5197" s="1">
        <v>22783978</v>
      </c>
      <c r="N5197" t="s">
        <v>15383</v>
      </c>
      <c r="O5197">
        <v>96</v>
      </c>
      <c r="P5197">
        <f>VLOOKUP(D5197,CPI[],2,FALSE)</f>
        <v>207.3</v>
      </c>
      <c r="Q5197" s="5">
        <f>SUM(Movie[[#This Row],[gross]]*((VLOOKUP(2024,CPI[],2,FALSE))/Movie[[#This Row],[CPI numbers]]))</f>
        <v>34478214.657983594</v>
      </c>
      <c r="R5197" s="4">
        <f>IF(Movie[[#This Row],[budget]]=0,0,SUM((Movie[[#This Row],[gross]]-Movie[[#This Row],[budget]])/Movie[[#This Row],[budget]]))</f>
        <v>2.1210928767123289</v>
      </c>
    </row>
    <row r="5198" spans="1:18" x14ac:dyDescent="0.3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 s="1">
        <v>15000000</v>
      </c>
      <c r="M5198" s="1">
        <v>30271556</v>
      </c>
      <c r="N5198" t="s">
        <v>10499</v>
      </c>
      <c r="O5198">
        <v>126</v>
      </c>
      <c r="P5198">
        <f>VLOOKUP(D5198,CPI[],2,FALSE)</f>
        <v>207.3</v>
      </c>
      <c r="Q5198" s="5">
        <f>SUM(Movie[[#This Row],[gross]]*((VLOOKUP(2024,CPI[],2,FALSE))/Movie[[#This Row],[CPI numbers]]))</f>
        <v>45808910.357935354</v>
      </c>
      <c r="R5198" s="4">
        <f>IF(Movie[[#This Row],[budget]]=0,0,SUM((Movie[[#This Row],[gross]]-Movie[[#This Row],[budget]])/Movie[[#This Row],[budget]]))</f>
        <v>1.0181037333333334</v>
      </c>
    </row>
    <row r="5199" spans="1:18" x14ac:dyDescent="0.3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 s="1">
        <v>20000000</v>
      </c>
      <c r="M5199" s="1">
        <v>25000167</v>
      </c>
      <c r="N5199" t="s">
        <v>4531</v>
      </c>
      <c r="O5199">
        <v>113</v>
      </c>
      <c r="P5199">
        <f>VLOOKUP(D5199,CPI[],2,FALSE)</f>
        <v>207.3</v>
      </c>
      <c r="Q5199" s="5">
        <f>SUM(Movie[[#This Row],[gross]]*((VLOOKUP(2024,CPI[],2,FALSE))/Movie[[#This Row],[CPI numbers]]))</f>
        <v>37831897.674384944</v>
      </c>
      <c r="R5199" s="4">
        <f>IF(Movie[[#This Row],[budget]]=0,0,SUM((Movie[[#This Row],[gross]]-Movie[[#This Row],[budget]])/Movie[[#This Row],[budget]]))</f>
        <v>0.25000834999999999</v>
      </c>
    </row>
    <row r="5200" spans="1:18" x14ac:dyDescent="0.3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 s="1">
        <v>130880</v>
      </c>
      <c r="N5200" t="s">
        <v>11070</v>
      </c>
      <c r="O5200">
        <v>100</v>
      </c>
      <c r="P5200">
        <f>VLOOKUP(D5200,CPI[],2,FALSE)</f>
        <v>207.3</v>
      </c>
      <c r="Q5200" s="5">
        <f>SUM(Movie[[#This Row],[gross]]*((VLOOKUP(2024,CPI[],2,FALSE))/Movie[[#This Row],[CPI numbers]]))</f>
        <v>198056.22768933911</v>
      </c>
      <c r="R5200" s="4">
        <f>IF(Movie[[#This Row],[budget]]=0,0,SUM((Movie[[#This Row],[gross]]-Movie[[#This Row],[budget]])/Movie[[#This Row],[budget]]))</f>
        <v>0</v>
      </c>
    </row>
    <row r="5201" spans="1:18" x14ac:dyDescent="0.3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 s="1">
        <v>12000000</v>
      </c>
      <c r="M5201" s="1">
        <v>9669758</v>
      </c>
      <c r="N5201" t="s">
        <v>15392</v>
      </c>
      <c r="O5201">
        <v>105</v>
      </c>
      <c r="P5201">
        <f>VLOOKUP(D5201,CPI[],2,FALSE)</f>
        <v>207.3</v>
      </c>
      <c r="Q5201" s="5">
        <f>SUM(Movie[[#This Row],[gross]]*((VLOOKUP(2024,CPI[],2,FALSE))/Movie[[#This Row],[CPI numbers]]))</f>
        <v>14632914.059816688</v>
      </c>
      <c r="R5201" s="4">
        <f>IF(Movie[[#This Row],[budget]]=0,0,SUM((Movie[[#This Row],[gross]]-Movie[[#This Row],[budget]])/Movie[[#This Row],[budget]]))</f>
        <v>-0.19418683333333334</v>
      </c>
    </row>
    <row r="5202" spans="1:18" x14ac:dyDescent="0.3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 s="1">
        <v>65000000</v>
      </c>
      <c r="M5202" s="1">
        <v>69474661</v>
      </c>
      <c r="N5202" t="s">
        <v>15394</v>
      </c>
      <c r="O5202">
        <v>93</v>
      </c>
      <c r="P5202">
        <f>VLOOKUP(D5202,CPI[],2,FALSE)</f>
        <v>207.3</v>
      </c>
      <c r="Q5202" s="5">
        <f>SUM(Movie[[#This Row],[gross]]*((VLOOKUP(2024,CPI[],2,FALSE))/Movie[[#This Row],[CPI numbers]]))</f>
        <v>105133628.34394597</v>
      </c>
      <c r="R5202" s="4">
        <f>IF(Movie[[#This Row],[budget]]=0,0,SUM((Movie[[#This Row],[gross]]-Movie[[#This Row],[budget]])/Movie[[#This Row],[budget]]))</f>
        <v>6.8840938461538465E-2</v>
      </c>
    </row>
    <row r="5203" spans="1:18" x14ac:dyDescent="0.3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 s="1">
        <v>2850927</v>
      </c>
      <c r="N5203" t="s">
        <v>15394</v>
      </c>
      <c r="O5203">
        <v>97</v>
      </c>
      <c r="P5203">
        <f>VLOOKUP(D5203,CPI[],2,FALSE)</f>
        <v>207.3</v>
      </c>
      <c r="Q5203" s="5">
        <f>SUM(Movie[[#This Row],[gross]]*((VLOOKUP(2024,CPI[],2,FALSE))/Movie[[#This Row],[CPI numbers]]))</f>
        <v>4314210.3227206944</v>
      </c>
      <c r="R5203" s="4">
        <f>IF(Movie[[#This Row],[budget]]=0,0,SUM((Movie[[#This Row],[gross]]-Movie[[#This Row],[budget]])/Movie[[#This Row],[budget]]))</f>
        <v>0</v>
      </c>
    </row>
    <row r="5204" spans="1:18" x14ac:dyDescent="0.3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 s="1">
        <v>35000000</v>
      </c>
      <c r="M5204" s="1">
        <v>117252578</v>
      </c>
      <c r="N5204" t="s">
        <v>9686</v>
      </c>
      <c r="O5204">
        <v>100</v>
      </c>
      <c r="P5204">
        <f>VLOOKUP(D5204,CPI[],2,FALSE)</f>
        <v>207.3</v>
      </c>
      <c r="Q5204" s="5">
        <f>SUM(Movie[[#This Row],[gross]]*((VLOOKUP(2024,CPI[],2,FALSE))/Movie[[#This Row],[CPI numbers]]))</f>
        <v>177434316.05692232</v>
      </c>
      <c r="R5204" s="4">
        <f>IF(Movie[[#This Row],[budget]]=0,0,SUM((Movie[[#This Row],[gross]]-Movie[[#This Row],[budget]])/Movie[[#This Row],[budget]]))</f>
        <v>2.3500736571428571</v>
      </c>
    </row>
    <row r="5205" spans="1:18" x14ac:dyDescent="0.3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 s="1">
        <v>69485490</v>
      </c>
      <c r="N5205" t="s">
        <v>61</v>
      </c>
      <c r="O5205">
        <v>102</v>
      </c>
      <c r="P5205">
        <f>VLOOKUP(D5205,CPI[],2,FALSE)</f>
        <v>207.3</v>
      </c>
      <c r="Q5205" s="5">
        <f>SUM(Movie[[#This Row],[gross]]*((VLOOKUP(2024,CPI[],2,FALSE))/Movie[[#This Row],[CPI numbers]]))</f>
        <v>105150015.4992764</v>
      </c>
      <c r="R5205" s="4">
        <f>IF(Movie[[#This Row],[budget]]=0,0,SUM((Movie[[#This Row],[gross]]-Movie[[#This Row],[budget]])/Movie[[#This Row],[budget]]))</f>
        <v>0</v>
      </c>
    </row>
    <row r="5206" spans="1:18" x14ac:dyDescent="0.3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 s="1">
        <v>10174839</v>
      </c>
      <c r="N5206" t="s">
        <v>15407</v>
      </c>
      <c r="O5206">
        <v>113</v>
      </c>
      <c r="P5206">
        <f>VLOOKUP(D5206,CPI[],2,FALSE)</f>
        <v>207.3</v>
      </c>
      <c r="Q5206" s="5">
        <f>SUM(Movie[[#This Row],[gross]]*((VLOOKUP(2024,CPI[],2,FALSE))/Movie[[#This Row],[CPI numbers]]))</f>
        <v>15397235.862518087</v>
      </c>
      <c r="R5206" s="4">
        <f>IF(Movie[[#This Row],[budget]]=0,0,SUM((Movie[[#This Row],[gross]]-Movie[[#This Row],[budget]])/Movie[[#This Row],[budget]]))</f>
        <v>0</v>
      </c>
    </row>
    <row r="5207" spans="1:18" x14ac:dyDescent="0.3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 s="1">
        <v>100000000</v>
      </c>
      <c r="M5207" s="1">
        <v>97838349</v>
      </c>
      <c r="N5207" t="s">
        <v>23</v>
      </c>
      <c r="O5207">
        <v>116</v>
      </c>
      <c r="P5207">
        <f>VLOOKUP(D5207,CPI[],2,FALSE)</f>
        <v>207.3</v>
      </c>
      <c r="Q5207" s="5">
        <f>SUM(Movie[[#This Row],[gross]]*((VLOOKUP(2024,CPI[],2,FALSE))/Movie[[#This Row],[CPI numbers]]))</f>
        <v>148055427.30969608</v>
      </c>
      <c r="R5207" s="4">
        <f>IF(Movie[[#This Row],[budget]]=0,0,SUM((Movie[[#This Row],[gross]]-Movie[[#This Row],[budget]])/Movie[[#This Row],[budget]]))</f>
        <v>-2.1616509999999999E-2</v>
      </c>
    </row>
    <row r="5208" spans="1:18" x14ac:dyDescent="0.3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 s="1">
        <v>5000000</v>
      </c>
      <c r="M5208" s="1">
        <v>1229330</v>
      </c>
      <c r="N5208" t="s">
        <v>4979</v>
      </c>
      <c r="O5208">
        <v>117</v>
      </c>
      <c r="P5208">
        <f>VLOOKUP(D5208,CPI[],2,FALSE)</f>
        <v>207.3</v>
      </c>
      <c r="Q5208" s="5">
        <f>SUM(Movie[[#This Row],[gross]]*((VLOOKUP(2024,CPI[],2,FALSE))/Movie[[#This Row],[CPI numbers]]))</f>
        <v>1860303.0438977326</v>
      </c>
      <c r="R5208" s="4">
        <f>IF(Movie[[#This Row],[budget]]=0,0,SUM((Movie[[#This Row],[gross]]-Movie[[#This Row],[budget]])/Movie[[#This Row],[budget]]))</f>
        <v>-0.75413399999999997</v>
      </c>
    </row>
    <row r="5209" spans="1:18" x14ac:dyDescent="0.3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 s="1">
        <v>35000000</v>
      </c>
      <c r="M5209" s="1">
        <v>64811540</v>
      </c>
      <c r="N5209" t="s">
        <v>118</v>
      </c>
      <c r="O5209">
        <v>92</v>
      </c>
      <c r="P5209">
        <f>VLOOKUP(D5209,CPI[],2,FALSE)</f>
        <v>207.3</v>
      </c>
      <c r="Q5209" s="5">
        <f>SUM(Movie[[#This Row],[gross]]*((VLOOKUP(2024,CPI[],2,FALSE))/Movie[[#This Row],[CPI numbers]]))</f>
        <v>98077086.821032315</v>
      </c>
      <c r="R5209" s="4">
        <f>IF(Movie[[#This Row],[budget]]=0,0,SUM((Movie[[#This Row],[gross]]-Movie[[#This Row],[budget]])/Movie[[#This Row],[budget]]))</f>
        <v>0.85175828571428569</v>
      </c>
    </row>
    <row r="5210" spans="1:18" x14ac:dyDescent="0.3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 s="1">
        <v>17000000</v>
      </c>
      <c r="M5210" s="1">
        <v>10921200</v>
      </c>
      <c r="N5210" t="s">
        <v>15416</v>
      </c>
      <c r="O5210">
        <v>96</v>
      </c>
      <c r="P5210">
        <f>VLOOKUP(D5210,CPI[],2,FALSE)</f>
        <v>207.3</v>
      </c>
      <c r="Q5210" s="5">
        <f>SUM(Movie[[#This Row],[gross]]*((VLOOKUP(2024,CPI[],2,FALSE))/Movie[[#This Row],[CPI numbers]]))</f>
        <v>16526678.437047755</v>
      </c>
      <c r="R5210" s="4">
        <f>IF(Movie[[#This Row],[budget]]=0,0,SUM((Movie[[#This Row],[gross]]-Movie[[#This Row],[budget]])/Movie[[#This Row],[budget]]))</f>
        <v>-0.35757647058823527</v>
      </c>
    </row>
    <row r="5211" spans="1:18" x14ac:dyDescent="0.3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 s="1">
        <v>12000000</v>
      </c>
      <c r="M5211" s="1">
        <v>5254986</v>
      </c>
      <c r="N5211" t="s">
        <v>118</v>
      </c>
      <c r="O5211">
        <v>97</v>
      </c>
      <c r="P5211">
        <f>VLOOKUP(D5211,CPI[],2,FALSE)</f>
        <v>207.3</v>
      </c>
      <c r="Q5211" s="5">
        <f>SUM(Movie[[#This Row],[gross]]*((VLOOKUP(2024,CPI[],2,FALSE))/Movie[[#This Row],[CPI numbers]]))</f>
        <v>7952190.5846599126</v>
      </c>
      <c r="R5211" s="4">
        <f>IF(Movie[[#This Row],[budget]]=0,0,SUM((Movie[[#This Row],[gross]]-Movie[[#This Row],[budget]])/Movie[[#This Row],[budget]]))</f>
        <v>-0.56208449999999999</v>
      </c>
    </row>
    <row r="5212" spans="1:18" x14ac:dyDescent="0.3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 s="1">
        <v>30000000</v>
      </c>
      <c r="M5212" s="1">
        <v>26810113</v>
      </c>
      <c r="N5212" t="s">
        <v>5721</v>
      </c>
      <c r="O5212">
        <v>102</v>
      </c>
      <c r="P5212">
        <f>VLOOKUP(D5212,CPI[],2,FALSE)</f>
        <v>207.3</v>
      </c>
      <c r="Q5212" s="5">
        <f>SUM(Movie[[#This Row],[gross]]*((VLOOKUP(2024,CPI[],2,FALSE))/Movie[[#This Row],[CPI numbers]]))</f>
        <v>40570827.053063191</v>
      </c>
      <c r="R5212" s="4">
        <f>IF(Movie[[#This Row],[budget]]=0,0,SUM((Movie[[#This Row],[gross]]-Movie[[#This Row],[budget]])/Movie[[#This Row],[budget]]))</f>
        <v>-0.10632956666666667</v>
      </c>
    </row>
    <row r="5213" spans="1:18" x14ac:dyDescent="0.3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 s="1">
        <v>65270477</v>
      </c>
      <c r="N5213" t="s">
        <v>15425</v>
      </c>
      <c r="O5213">
        <v>84</v>
      </c>
      <c r="P5213">
        <f>VLOOKUP(D5213,CPI[],2,FALSE)</f>
        <v>207.3</v>
      </c>
      <c r="Q5213" s="5">
        <f>SUM(Movie[[#This Row],[gross]]*((VLOOKUP(2024,CPI[],2,FALSE))/Movie[[#This Row],[CPI numbers]]))</f>
        <v>98771580.486734197</v>
      </c>
      <c r="R5213" s="4">
        <f>IF(Movie[[#This Row],[budget]]=0,0,SUM((Movie[[#This Row],[gross]]-Movie[[#This Row],[budget]])/Movie[[#This Row],[budget]]))</f>
        <v>0</v>
      </c>
    </row>
    <row r="5214" spans="1:18" x14ac:dyDescent="0.3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 s="1">
        <v>35000000</v>
      </c>
      <c r="M5214" s="1">
        <v>25303038</v>
      </c>
      <c r="N5214" t="s">
        <v>593</v>
      </c>
      <c r="O5214">
        <v>101</v>
      </c>
      <c r="P5214">
        <f>VLOOKUP(D5214,CPI[],2,FALSE)</f>
        <v>207.3</v>
      </c>
      <c r="Q5214" s="5">
        <f>SUM(Movie[[#This Row],[gross]]*((VLOOKUP(2024,CPI[],2,FALSE))/Movie[[#This Row],[CPI numbers]]))</f>
        <v>38290221.999999993</v>
      </c>
      <c r="R5214" s="4">
        <f>IF(Movie[[#This Row],[budget]]=0,0,SUM((Movie[[#This Row],[gross]]-Movie[[#This Row],[budget]])/Movie[[#This Row],[budget]]))</f>
        <v>-0.27705605714285714</v>
      </c>
    </row>
    <row r="5215" spans="1:18" x14ac:dyDescent="0.3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 s="1">
        <v>2000000</v>
      </c>
      <c r="M5215" s="1">
        <v>5540941</v>
      </c>
      <c r="N5215" t="s">
        <v>15429</v>
      </c>
      <c r="O5215">
        <v>95</v>
      </c>
      <c r="P5215">
        <f>VLOOKUP(D5215,CPI[],2,FALSE)</f>
        <v>207.3</v>
      </c>
      <c r="Q5215" s="5">
        <f>SUM(Movie[[#This Row],[gross]]*((VLOOKUP(2024,CPI[],2,FALSE))/Movie[[#This Row],[CPI numbers]]))</f>
        <v>8384916.5060299076</v>
      </c>
      <c r="R5215" s="4">
        <f>IF(Movie[[#This Row],[budget]]=0,0,SUM((Movie[[#This Row],[gross]]-Movie[[#This Row],[budget]])/Movie[[#This Row],[budget]]))</f>
        <v>1.7704705000000001</v>
      </c>
    </row>
    <row r="5216" spans="1:18" x14ac:dyDescent="0.3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 s="1">
        <v>16444137</v>
      </c>
      <c r="N5216" t="s">
        <v>15435</v>
      </c>
      <c r="O5216">
        <v>98</v>
      </c>
      <c r="P5216">
        <f>VLOOKUP(D5216,CPI[],2,FALSE)</f>
        <v>207.3</v>
      </c>
      <c r="Q5216" s="5">
        <f>SUM(Movie[[#This Row],[gross]]*((VLOOKUP(2024,CPI[],2,FALSE))/Movie[[#This Row],[CPI numbers]]))</f>
        <v>24884350.105643991</v>
      </c>
      <c r="R5216" s="4">
        <f>IF(Movie[[#This Row],[budget]]=0,0,SUM((Movie[[#This Row],[gross]]-Movie[[#This Row],[budget]])/Movie[[#This Row],[budget]]))</f>
        <v>0</v>
      </c>
    </row>
    <row r="5217" spans="1:18" x14ac:dyDescent="0.3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 s="1">
        <v>18000000</v>
      </c>
      <c r="M5217" s="1">
        <v>26527510</v>
      </c>
      <c r="N5217" t="s">
        <v>15440</v>
      </c>
      <c r="O5217">
        <v>126</v>
      </c>
      <c r="P5217">
        <f>VLOOKUP(D5217,CPI[],2,FALSE)</f>
        <v>207.3</v>
      </c>
      <c r="Q5217" s="5">
        <f>SUM(Movie[[#This Row],[gross]]*((VLOOKUP(2024,CPI[],2,FALSE))/Movie[[#This Row],[CPI numbers]]))</f>
        <v>40143173.598649293</v>
      </c>
      <c r="R5217" s="4">
        <f>IF(Movie[[#This Row],[budget]]=0,0,SUM((Movie[[#This Row],[gross]]-Movie[[#This Row],[budget]])/Movie[[#This Row],[budget]]))</f>
        <v>0.47375055555555556</v>
      </c>
    </row>
    <row r="5218" spans="1:18" x14ac:dyDescent="0.3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 s="1">
        <v>1298037</v>
      </c>
      <c r="N5218" t="s">
        <v>14931</v>
      </c>
      <c r="O5218">
        <v>88</v>
      </c>
      <c r="P5218">
        <f>VLOOKUP(D5218,CPI[],2,FALSE)</f>
        <v>207.3</v>
      </c>
      <c r="Q5218" s="5">
        <f>SUM(Movie[[#This Row],[gross]]*((VLOOKUP(2024,CPI[],2,FALSE))/Movie[[#This Row],[CPI numbers]]))</f>
        <v>1964274.9971056439</v>
      </c>
      <c r="R5218" s="4">
        <f>IF(Movie[[#This Row],[budget]]=0,0,SUM((Movie[[#This Row],[gross]]-Movie[[#This Row],[budget]])/Movie[[#This Row],[budget]]))</f>
        <v>0</v>
      </c>
    </row>
    <row r="5219" spans="1:18" x14ac:dyDescent="0.3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 s="1">
        <v>691733</v>
      </c>
      <c r="N5219" t="s">
        <v>15448</v>
      </c>
      <c r="O5219">
        <v>124</v>
      </c>
      <c r="P5219">
        <f>VLOOKUP(D5219,CPI[],2,FALSE)</f>
        <v>207.3</v>
      </c>
      <c r="Q5219" s="5">
        <f>SUM(Movie[[#This Row],[gross]]*((VLOOKUP(2024,CPI[],2,FALSE))/Movie[[#This Row],[CPI numbers]]))</f>
        <v>1046775.8904968643</v>
      </c>
      <c r="R5219" s="4">
        <f>IF(Movie[[#This Row],[budget]]=0,0,SUM((Movie[[#This Row],[gross]]-Movie[[#This Row],[budget]])/Movie[[#This Row],[budget]]))</f>
        <v>0</v>
      </c>
    </row>
    <row r="5220" spans="1:18" x14ac:dyDescent="0.3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 s="1">
        <v>13000000</v>
      </c>
      <c r="M5220" s="1">
        <v>7248490</v>
      </c>
      <c r="N5220" t="s">
        <v>15452</v>
      </c>
      <c r="O5220">
        <v>90</v>
      </c>
      <c r="P5220">
        <f>VLOOKUP(D5220,CPI[],2,FALSE)</f>
        <v>207.3</v>
      </c>
      <c r="Q5220" s="5">
        <f>SUM(Movie[[#This Row],[gross]]*((VLOOKUP(2024,CPI[],2,FALSE))/Movie[[#This Row],[CPI numbers]]))</f>
        <v>10968892.006753497</v>
      </c>
      <c r="R5220" s="4">
        <f>IF(Movie[[#This Row],[budget]]=0,0,SUM((Movie[[#This Row],[gross]]-Movie[[#This Row],[budget]])/Movie[[#This Row],[budget]]))</f>
        <v>-0.44242384615384617</v>
      </c>
    </row>
    <row r="5221" spans="1:18" x14ac:dyDescent="0.3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 s="1">
        <v>18814713</v>
      </c>
      <c r="N5221" t="s">
        <v>15458</v>
      </c>
      <c r="O5221">
        <v>99</v>
      </c>
      <c r="P5221">
        <f>VLOOKUP(D5221,CPI[],2,FALSE)</f>
        <v>207.3</v>
      </c>
      <c r="Q5221" s="5">
        <f>SUM(Movie[[#This Row],[gross]]*((VLOOKUP(2024,CPI[],2,FALSE))/Movie[[#This Row],[CPI numbers]]))</f>
        <v>28471661.688856725</v>
      </c>
      <c r="R5221" s="4">
        <f>IF(Movie[[#This Row],[budget]]=0,0,SUM((Movie[[#This Row],[gross]]-Movie[[#This Row],[budget]])/Movie[[#This Row],[budget]]))</f>
        <v>0</v>
      </c>
    </row>
    <row r="5222" spans="1:18" x14ac:dyDescent="0.3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 s="1">
        <v>185699</v>
      </c>
      <c r="N5222" t="s">
        <v>15463</v>
      </c>
      <c r="O5222">
        <v>92</v>
      </c>
      <c r="P5222">
        <f>VLOOKUP(D5222,CPI[],2,FALSE)</f>
        <v>207.3</v>
      </c>
      <c r="Q5222" s="5">
        <f>SUM(Movie[[#This Row],[gross]]*((VLOOKUP(2024,CPI[],2,FALSE))/Movie[[#This Row],[CPI numbers]]))</f>
        <v>281011.94548962853</v>
      </c>
      <c r="R5222" s="4">
        <f>IF(Movie[[#This Row],[budget]]=0,0,SUM((Movie[[#This Row],[gross]]-Movie[[#This Row],[budget]])/Movie[[#This Row],[budget]]))</f>
        <v>0</v>
      </c>
    </row>
    <row r="5223" spans="1:18" x14ac:dyDescent="0.3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 s="1">
        <v>20000000</v>
      </c>
      <c r="M5223" s="1">
        <v>30666930</v>
      </c>
      <c r="N5223" t="s">
        <v>23</v>
      </c>
      <c r="O5223">
        <v>99</v>
      </c>
      <c r="P5223">
        <f>VLOOKUP(D5223,CPI[],2,FALSE)</f>
        <v>207.3</v>
      </c>
      <c r="Q5223" s="5">
        <f>SUM(Movie[[#This Row],[gross]]*((VLOOKUP(2024,CPI[],2,FALSE))/Movie[[#This Row],[CPI numbers]]))</f>
        <v>46407216.309696086</v>
      </c>
      <c r="R5223" s="4">
        <f>IF(Movie[[#This Row],[budget]]=0,0,SUM((Movie[[#This Row],[gross]]-Movie[[#This Row],[budget]])/Movie[[#This Row],[budget]]))</f>
        <v>0.53334649999999995</v>
      </c>
    </row>
    <row r="5224" spans="1:18" x14ac:dyDescent="0.3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 s="1">
        <v>10000000</v>
      </c>
      <c r="M5224" s="1">
        <v>17562071</v>
      </c>
      <c r="N5224" t="s">
        <v>5109</v>
      </c>
      <c r="O5224">
        <v>97</v>
      </c>
      <c r="P5224">
        <f>VLOOKUP(D5224,CPI[],2,FALSE)</f>
        <v>207.3</v>
      </c>
      <c r="Q5224" s="5">
        <f>SUM(Movie[[#This Row],[gross]]*((VLOOKUP(2024,CPI[],2,FALSE))/Movie[[#This Row],[CPI numbers]]))</f>
        <v>26576081.392667629</v>
      </c>
      <c r="R5224" s="4">
        <f>IF(Movie[[#This Row],[budget]]=0,0,SUM((Movie[[#This Row],[gross]]-Movie[[#This Row],[budget]])/Movie[[#This Row],[budget]]))</f>
        <v>0.75620710000000002</v>
      </c>
    </row>
    <row r="5225" spans="1:18" x14ac:dyDescent="0.3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 s="1">
        <v>719968</v>
      </c>
      <c r="N5225" t="s">
        <v>15470</v>
      </c>
      <c r="O5225">
        <v>106</v>
      </c>
      <c r="P5225">
        <f>VLOOKUP(D5225,CPI[],2,FALSE)</f>
        <v>207.3</v>
      </c>
      <c r="Q5225" s="5">
        <f>SUM(Movie[[#This Row],[gross]]*((VLOOKUP(2024,CPI[],2,FALSE))/Movie[[#This Row],[CPI numbers]]))</f>
        <v>1089502.9503135551</v>
      </c>
      <c r="R5225" s="4">
        <f>IF(Movie[[#This Row],[budget]]=0,0,SUM((Movie[[#This Row],[gross]]-Movie[[#This Row],[budget]])/Movie[[#This Row],[budget]]))</f>
        <v>0</v>
      </c>
    </row>
    <row r="5226" spans="1:18" x14ac:dyDescent="0.3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 s="1">
        <v>10065630</v>
      </c>
      <c r="N5226" t="s">
        <v>15474</v>
      </c>
      <c r="O5226">
        <v>138</v>
      </c>
      <c r="P5226">
        <f>VLOOKUP(D5226,CPI[],2,FALSE)</f>
        <v>207.3</v>
      </c>
      <c r="Q5226" s="5">
        <f>SUM(Movie[[#This Row],[gross]]*((VLOOKUP(2024,CPI[],2,FALSE))/Movie[[#This Row],[CPI numbers]]))</f>
        <v>15231973.617945006</v>
      </c>
      <c r="R5226" s="4">
        <f>IF(Movie[[#This Row],[budget]]=0,0,SUM((Movie[[#This Row],[gross]]-Movie[[#This Row],[budget]])/Movie[[#This Row],[budget]]))</f>
        <v>0</v>
      </c>
    </row>
    <row r="5227" spans="1:18" x14ac:dyDescent="0.3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 s="1">
        <v>27500000</v>
      </c>
      <c r="M5227" s="1">
        <v>27066382</v>
      </c>
      <c r="N5227" t="s">
        <v>15478</v>
      </c>
      <c r="O5227">
        <v>122</v>
      </c>
      <c r="P5227">
        <f>VLOOKUP(D5227,CPI[],2,FALSE)</f>
        <v>207.3</v>
      </c>
      <c r="Q5227" s="5">
        <f>SUM(Movie[[#This Row],[gross]]*((VLOOKUP(2024,CPI[],2,FALSE))/Movie[[#This Row],[CPI numbers]]))</f>
        <v>40958630.165943071</v>
      </c>
      <c r="R5227" s="4">
        <f>IF(Movie[[#This Row],[budget]]=0,0,SUM((Movie[[#This Row],[gross]]-Movie[[#This Row],[budget]])/Movie[[#This Row],[budget]]))</f>
        <v>-1.5767927272727272E-2</v>
      </c>
    </row>
    <row r="5228" spans="1:18" x14ac:dyDescent="0.3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 s="1">
        <v>35000000</v>
      </c>
      <c r="M5228" s="1">
        <v>70181325</v>
      </c>
      <c r="N5228" t="s">
        <v>23</v>
      </c>
      <c r="O5228">
        <v>91</v>
      </c>
      <c r="P5228">
        <f>VLOOKUP(D5228,CPI[],2,FALSE)</f>
        <v>207.3</v>
      </c>
      <c r="Q5228" s="5">
        <f>SUM(Movie[[#This Row],[gross]]*((VLOOKUP(2024,CPI[],2,FALSE))/Movie[[#This Row],[CPI numbers]]))</f>
        <v>106202998.80607814</v>
      </c>
      <c r="R5228" s="4">
        <f>IF(Movie[[#This Row],[budget]]=0,0,SUM((Movie[[#This Row],[gross]]-Movie[[#This Row],[budget]])/Movie[[#This Row],[budget]]))</f>
        <v>1.0051807142857143</v>
      </c>
    </row>
    <row r="5229" spans="1:18" x14ac:dyDescent="0.3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 s="1">
        <v>30000000</v>
      </c>
      <c r="M5229" s="1">
        <v>32593385</v>
      </c>
      <c r="N5229" t="s">
        <v>14971</v>
      </c>
      <c r="O5229">
        <v>108</v>
      </c>
      <c r="P5229">
        <f>VLOOKUP(D5229,CPI[],2,FALSE)</f>
        <v>207.3</v>
      </c>
      <c r="Q5229" s="5">
        <f>SUM(Movie[[#This Row],[gross]]*((VLOOKUP(2024,CPI[],2,FALSE))/Movie[[#This Row],[CPI numbers]]))</f>
        <v>49322454.773275442</v>
      </c>
      <c r="R5229" s="4">
        <f>IF(Movie[[#This Row],[budget]]=0,0,SUM((Movie[[#This Row],[gross]]-Movie[[#This Row],[budget]])/Movie[[#This Row],[budget]]))</f>
        <v>8.6446166666666671E-2</v>
      </c>
    </row>
    <row r="5230" spans="1:18" x14ac:dyDescent="0.3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 s="1">
        <v>27308918</v>
      </c>
      <c r="N5230" t="s">
        <v>2026</v>
      </c>
      <c r="O5230">
        <v>90</v>
      </c>
      <c r="P5230">
        <f>VLOOKUP(D5230,CPI[],2,FALSE)</f>
        <v>207.3</v>
      </c>
      <c r="Q5230" s="5">
        <f>SUM(Movie[[#This Row],[gross]]*((VLOOKUP(2024,CPI[],2,FALSE))/Movie[[#This Row],[CPI numbers]]))</f>
        <v>41325651.599614084</v>
      </c>
      <c r="R5230" s="4">
        <f>IF(Movie[[#This Row],[budget]]=0,0,SUM((Movie[[#This Row],[gross]]-Movie[[#This Row],[budget]])/Movie[[#This Row],[budget]]))</f>
        <v>0</v>
      </c>
    </row>
    <row r="5231" spans="1:18" x14ac:dyDescent="0.3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 s="1">
        <v>15291277</v>
      </c>
      <c r="N5231" t="s">
        <v>5721</v>
      </c>
      <c r="O5231">
        <v>93</v>
      </c>
      <c r="P5231">
        <f>VLOOKUP(D5231,CPI[],2,FALSE)</f>
        <v>207.3</v>
      </c>
      <c r="Q5231" s="5">
        <f>SUM(Movie[[#This Row],[gross]]*((VLOOKUP(2024,CPI[],2,FALSE))/Movie[[#This Row],[CPI numbers]]))</f>
        <v>23139766.497346837</v>
      </c>
      <c r="R5231" s="4">
        <f>IF(Movie[[#This Row],[budget]]=0,0,SUM((Movie[[#This Row],[gross]]-Movie[[#This Row],[budget]])/Movie[[#This Row],[budget]]))</f>
        <v>0</v>
      </c>
    </row>
    <row r="5232" spans="1:18" x14ac:dyDescent="0.3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 s="1">
        <v>179381</v>
      </c>
      <c r="N5232" t="s">
        <v>15478</v>
      </c>
      <c r="O5232">
        <v>85</v>
      </c>
      <c r="P5232">
        <f>VLOOKUP(D5232,CPI[],2,FALSE)</f>
        <v>207.3</v>
      </c>
      <c r="Q5232" s="5">
        <f>SUM(Movie[[#This Row],[gross]]*((VLOOKUP(2024,CPI[],2,FALSE))/Movie[[#This Row],[CPI numbers]]))</f>
        <v>271451.1321755909</v>
      </c>
      <c r="R5232" s="4">
        <f>IF(Movie[[#This Row],[budget]]=0,0,SUM((Movie[[#This Row],[gross]]-Movie[[#This Row],[budget]])/Movie[[#This Row],[budget]]))</f>
        <v>0</v>
      </c>
    </row>
    <row r="5233" spans="1:18" x14ac:dyDescent="0.3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 s="1">
        <v>586888</v>
      </c>
      <c r="N5233" t="s">
        <v>6512</v>
      </c>
      <c r="O5233">
        <v>106</v>
      </c>
      <c r="P5233">
        <f>VLOOKUP(D5233,CPI[],2,FALSE)</f>
        <v>207.3</v>
      </c>
      <c r="Q5233" s="5">
        <f>SUM(Movie[[#This Row],[gross]]*((VLOOKUP(2024,CPI[],2,FALSE))/Movie[[#This Row],[CPI numbers]]))</f>
        <v>888117.53786782431</v>
      </c>
      <c r="R5233" s="4">
        <f>IF(Movie[[#This Row],[budget]]=0,0,SUM((Movie[[#This Row],[gross]]-Movie[[#This Row],[budget]])/Movie[[#This Row],[budget]]))</f>
        <v>0</v>
      </c>
    </row>
    <row r="5234" spans="1:18" x14ac:dyDescent="0.3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 s="1">
        <v>346592</v>
      </c>
      <c r="N5234" t="s">
        <v>15358</v>
      </c>
      <c r="O5234">
        <v>93</v>
      </c>
      <c r="P5234">
        <f>VLOOKUP(D5234,CPI[],2,FALSE)</f>
        <v>207.3</v>
      </c>
      <c r="Q5234" s="5">
        <f>SUM(Movie[[#This Row],[gross]]*((VLOOKUP(2024,CPI[],2,FALSE))/Movie[[#This Row],[CPI numbers]]))</f>
        <v>524485.81958514219</v>
      </c>
      <c r="R5234" s="4">
        <f>IF(Movie[[#This Row],[budget]]=0,0,SUM((Movie[[#This Row],[gross]]-Movie[[#This Row],[budget]])/Movie[[#This Row],[budget]]))</f>
        <v>0</v>
      </c>
    </row>
    <row r="5235" spans="1:18" x14ac:dyDescent="0.3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 s="1">
        <v>13000000</v>
      </c>
      <c r="M5235" s="1">
        <v>75511123</v>
      </c>
      <c r="N5235" t="s">
        <v>15500</v>
      </c>
      <c r="O5235">
        <v>115</v>
      </c>
      <c r="P5235">
        <f>VLOOKUP(D5235,CPI[],2,FALSE)</f>
        <v>207.3</v>
      </c>
      <c r="Q5235" s="5">
        <f>SUM(Movie[[#This Row],[gross]]*((VLOOKUP(2024,CPI[],2,FALSE))/Movie[[#This Row],[CPI numbers]]))</f>
        <v>114268399.83164495</v>
      </c>
      <c r="R5235" s="4">
        <f>IF(Movie[[#This Row],[budget]]=0,0,SUM((Movie[[#This Row],[gross]]-Movie[[#This Row],[budget]])/Movie[[#This Row],[budget]]))</f>
        <v>4.8085479230769232</v>
      </c>
    </row>
    <row r="5236" spans="1:18" x14ac:dyDescent="0.3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 s="1">
        <v>3750000</v>
      </c>
      <c r="M5236" s="1">
        <v>131961</v>
      </c>
      <c r="N5236" t="s">
        <v>15504</v>
      </c>
      <c r="O5236">
        <v>102</v>
      </c>
      <c r="P5236">
        <f>VLOOKUP(D5236,CPI[],2,FALSE)</f>
        <v>207.3</v>
      </c>
      <c r="Q5236" s="5">
        <f>SUM(Movie[[#This Row],[gross]]*((VLOOKUP(2024,CPI[],2,FALSE))/Movie[[#This Row],[CPI numbers]]))</f>
        <v>199692.06801736611</v>
      </c>
      <c r="R5236" s="4">
        <f>IF(Movie[[#This Row],[budget]]=0,0,SUM((Movie[[#This Row],[gross]]-Movie[[#This Row],[budget]])/Movie[[#This Row],[budget]]))</f>
        <v>-0.96481039999999996</v>
      </c>
    </row>
    <row r="5237" spans="1:18" x14ac:dyDescent="0.3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 s="1">
        <v>10653221</v>
      </c>
      <c r="N5237" t="s">
        <v>9439</v>
      </c>
      <c r="O5237">
        <v>113</v>
      </c>
      <c r="P5237">
        <f>VLOOKUP(D5237,CPI[],2,FALSE)</f>
        <v>207.3</v>
      </c>
      <c r="Q5237" s="5">
        <f>SUM(Movie[[#This Row],[gross]]*((VLOOKUP(2024,CPI[],2,FALSE))/Movie[[#This Row],[CPI numbers]]))</f>
        <v>16121154.981669076</v>
      </c>
      <c r="R5237" s="4">
        <f>IF(Movie[[#This Row],[budget]]=0,0,SUM((Movie[[#This Row],[gross]]-Movie[[#This Row],[budget]])/Movie[[#This Row],[budget]]))</f>
        <v>0</v>
      </c>
    </row>
    <row r="5238" spans="1:18" x14ac:dyDescent="0.3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 s="1">
        <v>22687639</v>
      </c>
      <c r="N5238" t="s">
        <v>15508</v>
      </c>
      <c r="O5238">
        <v>108</v>
      </c>
      <c r="P5238">
        <f>VLOOKUP(D5238,CPI[],2,FALSE)</f>
        <v>207.3</v>
      </c>
      <c r="Q5238" s="5">
        <f>SUM(Movie[[#This Row],[gross]]*((VLOOKUP(2024,CPI[],2,FALSE))/Movie[[#This Row],[CPI numbers]]))</f>
        <v>34332428.144235402</v>
      </c>
      <c r="R5238" s="4">
        <f>IF(Movie[[#This Row],[budget]]=0,0,SUM((Movie[[#This Row],[gross]]-Movie[[#This Row],[budget]])/Movie[[#This Row],[budget]]))</f>
        <v>0</v>
      </c>
    </row>
    <row r="5239" spans="1:18" x14ac:dyDescent="0.3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 s="1">
        <v>187488</v>
      </c>
      <c r="N5239" t="s">
        <v>15513</v>
      </c>
      <c r="O5239">
        <v>84</v>
      </c>
      <c r="P5239">
        <f>VLOOKUP(D5239,CPI[],2,FALSE)</f>
        <v>207.3</v>
      </c>
      <c r="Q5239" s="5">
        <f>SUM(Movie[[#This Row],[gross]]*((VLOOKUP(2024,CPI[],2,FALSE))/Movie[[#This Row],[CPI numbers]]))</f>
        <v>283719.17800289433</v>
      </c>
      <c r="R5239" s="4">
        <f>IF(Movie[[#This Row],[budget]]=0,0,SUM((Movie[[#This Row],[gross]]-Movie[[#This Row],[budget]])/Movie[[#This Row],[budget]]))</f>
        <v>0</v>
      </c>
    </row>
    <row r="5240" spans="1:18" x14ac:dyDescent="0.3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 s="1">
        <v>7163566</v>
      </c>
      <c r="N5240" t="s">
        <v>15516</v>
      </c>
      <c r="O5240">
        <v>106</v>
      </c>
      <c r="P5240">
        <f>VLOOKUP(D5240,CPI[],2,FALSE)</f>
        <v>207.3</v>
      </c>
      <c r="Q5240" s="5">
        <f>SUM(Movie[[#This Row],[gross]]*((VLOOKUP(2024,CPI[],2,FALSE))/Movie[[#This Row],[CPI numbers]]))</f>
        <v>10840379.422093583</v>
      </c>
      <c r="R5240" s="4">
        <f>IF(Movie[[#This Row],[budget]]=0,0,SUM((Movie[[#This Row],[gross]]-Movie[[#This Row],[budget]])/Movie[[#This Row],[budget]]))</f>
        <v>0</v>
      </c>
    </row>
    <row r="5241" spans="1:18" x14ac:dyDescent="0.3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 s="1">
        <v>15000000</v>
      </c>
      <c r="M5241" s="1">
        <v>146741</v>
      </c>
      <c r="N5241" t="s">
        <v>13142</v>
      </c>
      <c r="O5241">
        <v>100</v>
      </c>
      <c r="P5241">
        <f>VLOOKUP(D5241,CPI[],2,FALSE)</f>
        <v>207.3</v>
      </c>
      <c r="Q5241" s="5">
        <f>SUM(Movie[[#This Row],[gross]]*((VLOOKUP(2024,CPI[],2,FALSE))/Movie[[#This Row],[CPI numbers]]))</f>
        <v>222058.13651712492</v>
      </c>
      <c r="R5241" s="4">
        <f>IF(Movie[[#This Row],[budget]]=0,0,SUM((Movie[[#This Row],[gross]]-Movie[[#This Row],[budget]])/Movie[[#This Row],[budget]]))</f>
        <v>-0.99021726666666665</v>
      </c>
    </row>
    <row r="5242" spans="1:18" x14ac:dyDescent="0.3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 s="1">
        <v>25000000</v>
      </c>
      <c r="M5242" s="1">
        <v>7674033</v>
      </c>
      <c r="N5242" t="s">
        <v>15521</v>
      </c>
      <c r="O5242">
        <v>101</v>
      </c>
      <c r="P5242">
        <f>VLOOKUP(D5242,CPI[],2,FALSE)</f>
        <v>207.3</v>
      </c>
      <c r="Q5242" s="5">
        <f>SUM(Movie[[#This Row],[gross]]*((VLOOKUP(2024,CPI[],2,FALSE))/Movie[[#This Row],[CPI numbers]]))</f>
        <v>11612851.674384948</v>
      </c>
      <c r="R5242" s="4">
        <f>IF(Movie[[#This Row],[budget]]=0,0,SUM((Movie[[#This Row],[gross]]-Movie[[#This Row],[budget]])/Movie[[#This Row],[budget]]))</f>
        <v>-0.69303868000000002</v>
      </c>
    </row>
    <row r="5243" spans="1:18" x14ac:dyDescent="0.3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 s="1">
        <v>10871449</v>
      </c>
      <c r="N5243" t="s">
        <v>15524</v>
      </c>
      <c r="O5243">
        <v>96</v>
      </c>
      <c r="P5243">
        <f>VLOOKUP(D5243,CPI[],2,FALSE)</f>
        <v>207.3</v>
      </c>
      <c r="Q5243" s="5">
        <f>SUM(Movie[[#This Row],[gross]]*((VLOOKUP(2024,CPI[],2,FALSE))/Movie[[#This Row],[CPI numbers]]))</f>
        <v>16451391.950313553</v>
      </c>
      <c r="R5243" s="4">
        <f>IF(Movie[[#This Row],[budget]]=0,0,SUM((Movie[[#This Row],[gross]]-Movie[[#This Row],[budget]])/Movie[[#This Row],[budget]]))</f>
        <v>0</v>
      </c>
    </row>
    <row r="5244" spans="1:18" x14ac:dyDescent="0.3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 s="1">
        <v>16000000</v>
      </c>
      <c r="M5244" s="1">
        <v>8591255</v>
      </c>
      <c r="N5244" t="s">
        <v>9686</v>
      </c>
      <c r="O5244">
        <v>118</v>
      </c>
      <c r="P5244">
        <f>VLOOKUP(D5244,CPI[],2,FALSE)</f>
        <v>207.3</v>
      </c>
      <c r="Q5244" s="5">
        <f>SUM(Movie[[#This Row],[gross]]*((VLOOKUP(2024,CPI[],2,FALSE))/Movie[[#This Row],[CPI numbers]]))</f>
        <v>13000852.356488179</v>
      </c>
      <c r="R5244" s="4">
        <f>IF(Movie[[#This Row],[budget]]=0,0,SUM((Movie[[#This Row],[gross]]-Movie[[#This Row],[budget]])/Movie[[#This Row],[budget]]))</f>
        <v>-0.46304656249999998</v>
      </c>
    </row>
    <row r="5245" spans="1:18" x14ac:dyDescent="0.3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 s="1">
        <v>185000000</v>
      </c>
      <c r="M5245" s="1">
        <v>1005973645</v>
      </c>
      <c r="N5245" t="s">
        <v>23</v>
      </c>
      <c r="O5245">
        <v>152</v>
      </c>
      <c r="P5245">
        <f>VLOOKUP(D5245,CPI[],2,FALSE)</f>
        <v>215.3</v>
      </c>
      <c r="Q5245" s="5">
        <f>SUM(Movie[[#This Row],[gross]]*((VLOOKUP(2024,CPI[],2,FALSE))/Movie[[#This Row],[CPI numbers]]))</f>
        <v>1465740512.9424059</v>
      </c>
      <c r="R5245" s="4">
        <f>IF(Movie[[#This Row],[budget]]=0,0,SUM((Movie[[#This Row],[gross]]-Movie[[#This Row],[budget]])/Movie[[#This Row],[budget]]))</f>
        <v>4.4376953783783781</v>
      </c>
    </row>
    <row r="5246" spans="1:18" x14ac:dyDescent="0.3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 s="1">
        <v>37000000</v>
      </c>
      <c r="M5246" s="1">
        <v>408430415</v>
      </c>
      <c r="N5246" t="s">
        <v>10082</v>
      </c>
      <c r="O5246">
        <v>122</v>
      </c>
      <c r="P5246">
        <f>VLOOKUP(D5246,CPI[],2,FALSE)</f>
        <v>215.3</v>
      </c>
      <c r="Q5246" s="5">
        <f>SUM(Movie[[#This Row],[gross]]*((VLOOKUP(2024,CPI[],2,FALSE))/Movie[[#This Row],[CPI numbers]]))</f>
        <v>595098101.1867162</v>
      </c>
      <c r="R5246" s="4">
        <f>IF(Movie[[#This Row],[budget]]=0,0,SUM((Movie[[#This Row],[gross]]-Movie[[#This Row],[budget]])/Movie[[#This Row],[budget]]))</f>
        <v>10.038659864864865</v>
      </c>
    </row>
    <row r="5247" spans="1:18" x14ac:dyDescent="0.3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 s="1">
        <v>140000000</v>
      </c>
      <c r="M5247" s="1">
        <v>585796247</v>
      </c>
      <c r="N5247" t="s">
        <v>44</v>
      </c>
      <c r="O5247">
        <v>126</v>
      </c>
      <c r="P5247">
        <f>VLOOKUP(D5247,CPI[],2,FALSE)</f>
        <v>215.3</v>
      </c>
      <c r="Q5247" s="5">
        <f>SUM(Movie[[#This Row],[gross]]*((VLOOKUP(2024,CPI[],2,FALSE))/Movie[[#This Row],[CPI numbers]]))</f>
        <v>853526626.49280071</v>
      </c>
      <c r="R5247" s="4">
        <f>IF(Movie[[#This Row],[budget]]=0,0,SUM((Movie[[#This Row],[gross]]-Movie[[#This Row],[budget]])/Movie[[#This Row],[budget]]))</f>
        <v>3.1842589071428571</v>
      </c>
    </row>
    <row r="5248" spans="1:18" x14ac:dyDescent="0.3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 s="1">
        <v>150000000</v>
      </c>
      <c r="M5248" s="1">
        <v>264770996</v>
      </c>
      <c r="N5248" t="s">
        <v>61</v>
      </c>
      <c r="O5248">
        <v>112</v>
      </c>
      <c r="P5248">
        <f>VLOOKUP(D5248,CPI[],2,FALSE)</f>
        <v>215.3</v>
      </c>
      <c r="Q5248" s="5">
        <f>SUM(Movie[[#This Row],[gross]]*((VLOOKUP(2024,CPI[],2,FALSE))/Movie[[#This Row],[CPI numbers]]))</f>
        <v>385781056.41058987</v>
      </c>
      <c r="R5248" s="4">
        <f>IF(Movie[[#This Row],[budget]]=0,0,SUM((Movie[[#This Row],[gross]]-Movie[[#This Row],[budget]])/Movie[[#This Row],[budget]]))</f>
        <v>0.76513997333333328</v>
      </c>
    </row>
    <row r="5249" spans="1:18" x14ac:dyDescent="0.3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 s="1">
        <v>130000000</v>
      </c>
      <c r="M5249" s="1">
        <v>631746197</v>
      </c>
      <c r="N5249" t="s">
        <v>10173</v>
      </c>
      <c r="O5249">
        <v>92</v>
      </c>
      <c r="P5249">
        <f>VLOOKUP(D5249,CPI[],2,FALSE)</f>
        <v>215.3</v>
      </c>
      <c r="Q5249" s="5">
        <f>SUM(Movie[[#This Row],[gross]]*((VLOOKUP(2024,CPI[],2,FALSE))/Movie[[#This Row],[CPI numbers]]))</f>
        <v>920477389.6836971</v>
      </c>
      <c r="R5249" s="4">
        <f>IF(Movie[[#This Row],[budget]]=0,0,SUM((Movie[[#This Row],[gross]]-Movie[[#This Row],[budget]])/Movie[[#This Row],[budget]]))</f>
        <v>3.8595861307692307</v>
      </c>
    </row>
    <row r="5250" spans="1:18" x14ac:dyDescent="0.3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 s="1">
        <v>92000000</v>
      </c>
      <c r="M5250" s="1">
        <v>195702963</v>
      </c>
      <c r="N5250" t="s">
        <v>9686</v>
      </c>
      <c r="O5250">
        <v>107</v>
      </c>
      <c r="P5250">
        <f>VLOOKUP(D5250,CPI[],2,FALSE)</f>
        <v>215.3</v>
      </c>
      <c r="Q5250" s="5">
        <f>SUM(Movie[[#This Row],[gross]]*((VLOOKUP(2024,CPI[],2,FALSE))/Movie[[#This Row],[CPI numbers]]))</f>
        <v>285146398.01718533</v>
      </c>
      <c r="R5250" s="4">
        <f>IF(Movie[[#This Row],[budget]]=0,0,SUM((Movie[[#This Row],[gross]]-Movie[[#This Row],[budget]])/Movie[[#This Row],[budget]]))</f>
        <v>1.1272061195652174</v>
      </c>
    </row>
    <row r="5251" spans="1:18" x14ac:dyDescent="0.3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 s="1">
        <v>65000000</v>
      </c>
      <c r="M5251" s="1">
        <v>128108211</v>
      </c>
      <c r="N5251" t="s">
        <v>31</v>
      </c>
      <c r="O5251">
        <v>98</v>
      </c>
      <c r="P5251">
        <f>VLOOKUP(D5251,CPI[],2,FALSE)</f>
        <v>215.3</v>
      </c>
      <c r="Q5251" s="5">
        <f>SUM(Movie[[#This Row],[gross]]*((VLOOKUP(2024,CPI[],2,FALSE))/Movie[[#This Row],[CPI numbers]]))</f>
        <v>186658364.09986067</v>
      </c>
      <c r="R5251" s="4">
        <f>IF(Movie[[#This Row],[budget]]=0,0,SUM((Movie[[#This Row],[gross]]-Movie[[#This Row],[budget]])/Movie[[#This Row],[budget]]))</f>
        <v>0.97089555384615389</v>
      </c>
    </row>
    <row r="5252" spans="1:18" x14ac:dyDescent="0.3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 s="1">
        <v>200000000</v>
      </c>
      <c r="M5252" s="1">
        <v>589580482</v>
      </c>
      <c r="N5252" t="s">
        <v>118</v>
      </c>
      <c r="O5252">
        <v>106</v>
      </c>
      <c r="P5252">
        <f>VLOOKUP(D5252,CPI[],2,FALSE)</f>
        <v>215.3</v>
      </c>
      <c r="Q5252" s="5">
        <f>SUM(Movie[[#This Row],[gross]]*((VLOOKUP(2024,CPI[],2,FALSE))/Movie[[#This Row],[CPI numbers]]))</f>
        <v>859040395.7426846</v>
      </c>
      <c r="R5252" s="4">
        <f>IF(Movie[[#This Row],[budget]]=0,0,SUM((Movie[[#This Row],[gross]]-Movie[[#This Row],[budget]])/Movie[[#This Row],[budget]]))</f>
        <v>1.94790241</v>
      </c>
    </row>
    <row r="5253" spans="1:18" x14ac:dyDescent="0.3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 s="1">
        <v>52000000</v>
      </c>
      <c r="M5253" s="1">
        <v>611257819</v>
      </c>
      <c r="N5253" t="s">
        <v>61</v>
      </c>
      <c r="O5253">
        <v>108</v>
      </c>
      <c r="P5253">
        <f>VLOOKUP(D5253,CPI[],2,FALSE)</f>
        <v>215.3</v>
      </c>
      <c r="Q5253" s="5">
        <f>SUM(Movie[[#This Row],[gross]]*((VLOOKUP(2024,CPI[],2,FALSE))/Movie[[#This Row],[CPI numbers]]))</f>
        <v>890625071.15791917</v>
      </c>
      <c r="R5253" s="4">
        <f>IF(Movie[[#This Row],[budget]]=0,0,SUM((Movie[[#This Row],[gross]]-Movie[[#This Row],[budget]])/Movie[[#This Row],[budget]]))</f>
        <v>10.754958057692308</v>
      </c>
    </row>
    <row r="5254" spans="1:18" x14ac:dyDescent="0.3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 s="1">
        <v>9000000</v>
      </c>
      <c r="M5254" s="1">
        <v>82410456</v>
      </c>
      <c r="N5254" t="s">
        <v>13654</v>
      </c>
      <c r="O5254">
        <v>86</v>
      </c>
      <c r="P5254">
        <f>VLOOKUP(D5254,CPI[],2,FALSE)</f>
        <v>215.3</v>
      </c>
      <c r="Q5254" s="5">
        <f>SUM(Movie[[#This Row],[gross]]*((VLOOKUP(2024,CPI[],2,FALSE))/Movie[[#This Row],[CPI numbers]]))</f>
        <v>120075058.27775197</v>
      </c>
      <c r="R5254" s="4">
        <f>IF(Movie[[#This Row],[budget]]=0,0,SUM((Movie[[#This Row],[gross]]-Movie[[#This Row],[budget]])/Movie[[#This Row],[budget]]))</f>
        <v>8.1567173333333329</v>
      </c>
    </row>
    <row r="5255" spans="1:18" x14ac:dyDescent="0.3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 s="1">
        <v>185000000</v>
      </c>
      <c r="M5255" s="1">
        <v>790653942</v>
      </c>
      <c r="N5255" t="s">
        <v>44</v>
      </c>
      <c r="O5255">
        <v>122</v>
      </c>
      <c r="P5255">
        <f>VLOOKUP(D5255,CPI[],2,FALSE)</f>
        <v>215.3</v>
      </c>
      <c r="Q5255" s="5">
        <f>SUM(Movie[[#This Row],[gross]]*((VLOOKUP(2024,CPI[],2,FALSE))/Movie[[#This Row],[CPI numbers]]))</f>
        <v>1152011804.9484439</v>
      </c>
      <c r="R5255" s="4">
        <f>IF(Movie[[#This Row],[budget]]=0,0,SUM((Movie[[#This Row],[gross]]-Movie[[#This Row],[budget]])/Movie[[#This Row],[budget]]))</f>
        <v>3.2738050918918917</v>
      </c>
    </row>
    <row r="5256" spans="1:18" x14ac:dyDescent="0.3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 s="1">
        <v>25000000</v>
      </c>
      <c r="M5256" s="1">
        <v>226837760</v>
      </c>
      <c r="N5256" t="s">
        <v>12251</v>
      </c>
      <c r="O5256">
        <v>90</v>
      </c>
      <c r="P5256">
        <f>VLOOKUP(D5256,CPI[],2,FALSE)</f>
        <v>215.3</v>
      </c>
      <c r="Q5256" s="5">
        <f>SUM(Movie[[#This Row],[gross]]*((VLOOKUP(2024,CPI[],2,FALSE))/Movie[[#This Row],[CPI numbers]]))</f>
        <v>330510939.67487228</v>
      </c>
      <c r="R5256" s="4">
        <f>IF(Movie[[#This Row],[budget]]=0,0,SUM((Movie[[#This Row],[gross]]-Movie[[#This Row],[budget]])/Movie[[#This Row],[budget]]))</f>
        <v>8.0735104</v>
      </c>
    </row>
    <row r="5257" spans="1:18" x14ac:dyDescent="0.3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 s="1">
        <v>150000000</v>
      </c>
      <c r="M5257" s="1">
        <v>335802786</v>
      </c>
      <c r="N5257" t="s">
        <v>23</v>
      </c>
      <c r="O5257">
        <v>166</v>
      </c>
      <c r="P5257">
        <f>VLOOKUP(D5257,CPI[],2,FALSE)</f>
        <v>215.3</v>
      </c>
      <c r="Q5257" s="5">
        <f>SUM(Movie[[#This Row],[gross]]*((VLOOKUP(2024,CPI[],2,FALSE))/Movie[[#This Row],[CPI numbers]]))</f>
        <v>489276980.80910355</v>
      </c>
      <c r="R5257" s="4">
        <f>IF(Movie[[#This Row],[budget]]=0,0,SUM((Movie[[#This Row],[gross]]-Movie[[#This Row],[budget]])/Movie[[#This Row],[budget]]))</f>
        <v>1.2386852399999999</v>
      </c>
    </row>
    <row r="5258" spans="1:18" x14ac:dyDescent="0.3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 s="1">
        <v>75000000</v>
      </c>
      <c r="M5258" s="1">
        <v>342463063</v>
      </c>
      <c r="N5258" t="s">
        <v>61</v>
      </c>
      <c r="O5258">
        <v>110</v>
      </c>
      <c r="P5258">
        <f>VLOOKUP(D5258,CPI[],2,FALSE)</f>
        <v>215.3</v>
      </c>
      <c r="Q5258" s="5">
        <f>SUM(Movie[[#This Row],[gross]]*((VLOOKUP(2024,CPI[],2,FALSE))/Movie[[#This Row],[CPI numbers]]))</f>
        <v>498981248.78355783</v>
      </c>
      <c r="R5258" s="4">
        <f>IF(Movie[[#This Row],[budget]]=0,0,SUM((Movie[[#This Row],[gross]]-Movie[[#This Row],[budget]])/Movie[[#This Row],[budget]]))</f>
        <v>3.5661741733333332</v>
      </c>
    </row>
    <row r="5259" spans="1:18" x14ac:dyDescent="0.3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 s="1">
        <v>37000000</v>
      </c>
      <c r="M5259" s="1">
        <v>163728902</v>
      </c>
      <c r="N5259" t="s">
        <v>12695</v>
      </c>
      <c r="O5259">
        <v>96</v>
      </c>
      <c r="P5259">
        <f>VLOOKUP(D5259,CPI[],2,FALSE)</f>
        <v>215.3</v>
      </c>
      <c r="Q5259" s="5">
        <f>SUM(Movie[[#This Row],[gross]]*((VLOOKUP(2024,CPI[],2,FALSE))/Movie[[#This Row],[CPI numbers]]))</f>
        <v>238559017.91639572</v>
      </c>
      <c r="R5259" s="4">
        <f>IF(Movie[[#This Row],[budget]]=0,0,SUM((Movie[[#This Row],[gross]]-Movie[[#This Row],[budget]])/Movie[[#This Row],[budget]]))</f>
        <v>3.4251054594594597</v>
      </c>
    </row>
    <row r="5260" spans="1:18" x14ac:dyDescent="0.3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 s="1">
        <v>35000000</v>
      </c>
      <c r="M5260" s="1">
        <v>75981180</v>
      </c>
      <c r="N5260" t="s">
        <v>9686</v>
      </c>
      <c r="O5260">
        <v>119</v>
      </c>
      <c r="P5260">
        <f>VLOOKUP(D5260,CPI[],2,FALSE)</f>
        <v>215.3</v>
      </c>
      <c r="Q5260" s="5">
        <f>SUM(Movie[[#This Row],[gross]]*((VLOOKUP(2024,CPI[],2,FALSE))/Movie[[#This Row],[CPI numbers]]))</f>
        <v>110707367.2364143</v>
      </c>
      <c r="R5260" s="4">
        <f>IF(Movie[[#This Row],[budget]]=0,0,SUM((Movie[[#This Row],[gross]]-Movie[[#This Row],[budget]])/Movie[[#This Row],[budget]]))</f>
        <v>1.1708908571428571</v>
      </c>
    </row>
    <row r="5261" spans="1:18" x14ac:dyDescent="0.3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 s="1">
        <v>24000000</v>
      </c>
      <c r="M5261" s="1">
        <v>42784344</v>
      </c>
      <c r="N5261" t="s">
        <v>15568</v>
      </c>
      <c r="O5261">
        <v>101</v>
      </c>
      <c r="P5261">
        <f>VLOOKUP(D5261,CPI[],2,FALSE)</f>
        <v>215.3</v>
      </c>
      <c r="Q5261" s="5">
        <f>SUM(Movie[[#This Row],[gross]]*((VLOOKUP(2024,CPI[],2,FALSE))/Movie[[#This Row],[CPI numbers]]))</f>
        <v>62338359.093358099</v>
      </c>
      <c r="R5261" s="4">
        <f>IF(Movie[[#This Row],[budget]]=0,0,SUM((Movie[[#This Row],[gross]]-Movie[[#This Row],[budget]])/Movie[[#This Row],[budget]]))</f>
        <v>0.78268099999999996</v>
      </c>
    </row>
    <row r="5262" spans="1:18" x14ac:dyDescent="0.3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 s="1">
        <v>180000000</v>
      </c>
      <c r="M5262" s="1">
        <v>521311890</v>
      </c>
      <c r="N5262" t="s">
        <v>15571</v>
      </c>
      <c r="O5262">
        <v>98</v>
      </c>
      <c r="P5262">
        <f>VLOOKUP(D5262,CPI[],2,FALSE)</f>
        <v>215.3</v>
      </c>
      <c r="Q5262" s="5">
        <f>SUM(Movie[[#This Row],[gross]]*((VLOOKUP(2024,CPI[],2,FALSE))/Movie[[#This Row],[CPI numbers]]))</f>
        <v>759570552.22015786</v>
      </c>
      <c r="R5262" s="4">
        <f>IF(Movie[[#This Row],[budget]]=0,0,SUM((Movie[[#This Row],[gross]]-Movie[[#This Row],[budget]])/Movie[[#This Row],[budget]]))</f>
        <v>1.8961771666666667</v>
      </c>
    </row>
    <row r="5263" spans="1:18" x14ac:dyDescent="0.3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 s="1">
        <v>30000000</v>
      </c>
      <c r="M5263" s="1">
        <v>105833257</v>
      </c>
      <c r="N5263" t="s">
        <v>61</v>
      </c>
      <c r="O5263">
        <v>111</v>
      </c>
      <c r="P5263">
        <f>VLOOKUP(D5263,CPI[],2,FALSE)</f>
        <v>215.3</v>
      </c>
      <c r="Q5263" s="5">
        <f>SUM(Movie[[#This Row],[gross]]*((VLOOKUP(2024,CPI[],2,FALSE))/Movie[[#This Row],[CPI numbers]]))</f>
        <v>154202938.78727356</v>
      </c>
      <c r="R5263" s="4">
        <f>IF(Movie[[#This Row],[budget]]=0,0,SUM((Movie[[#This Row],[gross]]-Movie[[#This Row],[budget]])/Movie[[#This Row],[budget]]))</f>
        <v>2.5277752333333332</v>
      </c>
    </row>
    <row r="5264" spans="1:18" x14ac:dyDescent="0.3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 s="1">
        <v>55000000</v>
      </c>
      <c r="M5264" s="1">
        <v>169748929</v>
      </c>
      <c r="N5264" t="s">
        <v>31</v>
      </c>
      <c r="O5264">
        <v>123</v>
      </c>
      <c r="P5264">
        <f>VLOOKUP(D5264,CPI[],2,FALSE)</f>
        <v>215.3</v>
      </c>
      <c r="Q5264" s="5">
        <f>SUM(Movie[[#This Row],[gross]]*((VLOOKUP(2024,CPI[],2,FALSE))/Movie[[#This Row],[CPI numbers]]))</f>
        <v>247330418.14816535</v>
      </c>
      <c r="R5264" s="4">
        <f>IF(Movie[[#This Row],[budget]]=0,0,SUM((Movie[[#This Row],[gross]]-Movie[[#This Row],[budget]])/Movie[[#This Row],[budget]]))</f>
        <v>2.0863441636363635</v>
      </c>
    </row>
    <row r="5265" spans="1:18" x14ac:dyDescent="0.3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 s="1">
        <v>15500000</v>
      </c>
      <c r="M5265" s="1">
        <v>96409300</v>
      </c>
      <c r="N5265" t="s">
        <v>13868</v>
      </c>
      <c r="O5265">
        <v>96</v>
      </c>
      <c r="P5265">
        <f>VLOOKUP(D5265,CPI[],2,FALSE)</f>
        <v>215.3</v>
      </c>
      <c r="Q5265" s="5">
        <f>SUM(Movie[[#This Row],[gross]]*((VLOOKUP(2024,CPI[],2,FALSE))/Movie[[#This Row],[CPI numbers]]))</f>
        <v>140471887.64514631</v>
      </c>
      <c r="R5265" s="4">
        <f>IF(Movie[[#This Row],[budget]]=0,0,SUM((Movie[[#This Row],[gross]]-Movie[[#This Row],[budget]])/Movie[[#This Row],[budget]]))</f>
        <v>5.2199548387096772</v>
      </c>
    </row>
    <row r="5266" spans="1:18" x14ac:dyDescent="0.3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 s="1">
        <v>15000000</v>
      </c>
      <c r="M5266" s="1">
        <v>34085749</v>
      </c>
      <c r="N5266" t="s">
        <v>12695</v>
      </c>
      <c r="O5266">
        <v>107</v>
      </c>
      <c r="P5266">
        <f>VLOOKUP(D5266,CPI[],2,FALSE)</f>
        <v>215.3</v>
      </c>
      <c r="Q5266" s="5">
        <f>SUM(Movie[[#This Row],[gross]]*((VLOOKUP(2024,CPI[],2,FALSE))/Movie[[#This Row],[CPI numbers]]))</f>
        <v>49664187.000928938</v>
      </c>
      <c r="R5266" s="4">
        <f>IF(Movie[[#This Row],[budget]]=0,0,SUM((Movie[[#This Row],[gross]]-Movie[[#This Row],[budget]])/Movie[[#This Row],[budget]]))</f>
        <v>1.2723832666666666</v>
      </c>
    </row>
    <row r="5267" spans="1:18" x14ac:dyDescent="0.3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 s="1">
        <v>65000000</v>
      </c>
      <c r="M5267" s="1">
        <v>418765519</v>
      </c>
      <c r="N5267" t="s">
        <v>2026</v>
      </c>
      <c r="O5267">
        <v>145</v>
      </c>
      <c r="P5267">
        <f>VLOOKUP(D5267,CPI[],2,FALSE)</f>
        <v>215.3</v>
      </c>
      <c r="Q5267" s="5">
        <f>SUM(Movie[[#This Row],[gross]]*((VLOOKUP(2024,CPI[],2,FALSE))/Movie[[#This Row],[CPI numbers]]))</f>
        <v>610156726.94054806</v>
      </c>
      <c r="R5267" s="4">
        <f>IF(Movie[[#This Row],[budget]]=0,0,SUM((Movie[[#This Row],[gross]]-Movie[[#This Row],[budget]])/Movie[[#This Row],[budget]]))</f>
        <v>5.4425464461538464</v>
      </c>
    </row>
    <row r="5268" spans="1:18" x14ac:dyDescent="0.3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 s="1">
        <v>15000000</v>
      </c>
      <c r="M5268" s="1">
        <v>378410542</v>
      </c>
      <c r="N5268" t="s">
        <v>14009</v>
      </c>
      <c r="O5268">
        <v>120</v>
      </c>
      <c r="P5268">
        <f>VLOOKUP(D5268,CPI[],2,FALSE)</f>
        <v>215.3</v>
      </c>
      <c r="Q5268" s="5">
        <f>SUM(Movie[[#This Row],[gross]]*((VLOOKUP(2024,CPI[],2,FALSE))/Movie[[#This Row],[CPI numbers]]))</f>
        <v>551358044.7069205</v>
      </c>
      <c r="R5268" s="4">
        <f>IF(Movie[[#This Row],[budget]]=0,0,SUM((Movie[[#This Row],[gross]]-Movie[[#This Row],[budget]])/Movie[[#This Row],[budget]]))</f>
        <v>24.227369466666666</v>
      </c>
    </row>
    <row r="5269" spans="1:18" x14ac:dyDescent="0.3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 s="1">
        <v>25000000</v>
      </c>
      <c r="M5269" s="1">
        <v>70439696</v>
      </c>
      <c r="N5269" t="s">
        <v>31</v>
      </c>
      <c r="O5269">
        <v>97</v>
      </c>
      <c r="P5269">
        <f>VLOOKUP(D5269,CPI[],2,FALSE)</f>
        <v>215.3</v>
      </c>
      <c r="Q5269" s="5">
        <f>SUM(Movie[[#This Row],[gross]]*((VLOOKUP(2024,CPI[],2,FALSE))/Movie[[#This Row],[CPI numbers]]))</f>
        <v>102633221.71481653</v>
      </c>
      <c r="R5269" s="4">
        <f>IF(Movie[[#This Row],[budget]]=0,0,SUM((Movie[[#This Row],[gross]]-Movie[[#This Row],[budget]])/Movie[[#This Row],[budget]]))</f>
        <v>1.8175878400000001</v>
      </c>
    </row>
    <row r="5270" spans="1:18" x14ac:dyDescent="0.3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 s="1">
        <v>18000000</v>
      </c>
      <c r="M5270" s="1">
        <v>25740863</v>
      </c>
      <c r="N5270" t="s">
        <v>23</v>
      </c>
      <c r="O5270">
        <v>114</v>
      </c>
      <c r="P5270">
        <f>VLOOKUP(D5270,CPI[],2,FALSE)</f>
        <v>215.3</v>
      </c>
      <c r="Q5270" s="5">
        <f>SUM(Movie[[#This Row],[gross]]*((VLOOKUP(2024,CPI[],2,FALSE))/Movie[[#This Row],[CPI numbers]]))</f>
        <v>37505381.900139339</v>
      </c>
      <c r="R5270" s="4">
        <f>IF(Movie[[#This Row],[budget]]=0,0,SUM((Movie[[#This Row],[gross]]-Movie[[#This Row],[budget]])/Movie[[#This Row],[budget]]))</f>
        <v>0.43004794444444444</v>
      </c>
    </row>
    <row r="5271" spans="1:18" x14ac:dyDescent="0.3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 s="1">
        <v>33000000</v>
      </c>
      <c r="M5271" s="1">
        <v>269958228</v>
      </c>
      <c r="N5271" t="s">
        <v>15593</v>
      </c>
      <c r="O5271">
        <v>116</v>
      </c>
      <c r="P5271">
        <f>VLOOKUP(D5271,CPI[],2,FALSE)</f>
        <v>215.3</v>
      </c>
      <c r="Q5271" s="5">
        <f>SUM(Movie[[#This Row],[gross]]*((VLOOKUP(2024,CPI[],2,FALSE))/Movie[[#This Row],[CPI numbers]]))</f>
        <v>393339043.76962376</v>
      </c>
      <c r="R5271" s="4">
        <f>IF(Movie[[#This Row],[budget]]=0,0,SUM((Movie[[#This Row],[gross]]-Movie[[#This Row],[budget]])/Movie[[#This Row],[budget]]))</f>
        <v>7.1805523636363633</v>
      </c>
    </row>
    <row r="5272" spans="1:18" x14ac:dyDescent="0.3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 s="1">
        <v>43343384</v>
      </c>
      <c r="N5272" t="s">
        <v>15015</v>
      </c>
      <c r="O5272">
        <v>110</v>
      </c>
      <c r="P5272">
        <f>VLOOKUP(D5272,CPI[],2,FALSE)</f>
        <v>215.3</v>
      </c>
      <c r="Q5272" s="5">
        <f>SUM(Movie[[#This Row],[gross]]*((VLOOKUP(2024,CPI[],2,FALSE))/Movie[[#This Row],[CPI numbers]]))</f>
        <v>63152900.886205293</v>
      </c>
      <c r="R5272" s="4">
        <f>IF(Movie[[#This Row],[budget]]=0,0,SUM((Movie[[#This Row],[gross]]-Movie[[#This Row],[budget]])/Movie[[#This Row],[budget]]))</f>
        <v>0</v>
      </c>
    </row>
    <row r="5273" spans="1:18" x14ac:dyDescent="0.3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 s="1">
        <v>32000000</v>
      </c>
      <c r="M5273" s="1">
        <v>108902486</v>
      </c>
      <c r="N5273" t="s">
        <v>13868</v>
      </c>
      <c r="O5273">
        <v>124</v>
      </c>
      <c r="P5273">
        <f>VLOOKUP(D5273,CPI[],2,FALSE)</f>
        <v>215.3</v>
      </c>
      <c r="Q5273" s="5">
        <f>SUM(Movie[[#This Row],[gross]]*((VLOOKUP(2024,CPI[],2,FALSE))/Movie[[#This Row],[CPI numbers]]))</f>
        <v>158674918.05945194</v>
      </c>
      <c r="R5273" s="4">
        <f>IF(Movie[[#This Row],[budget]]=0,0,SUM((Movie[[#This Row],[gross]]-Movie[[#This Row],[budget]])/Movie[[#This Row],[budget]]))</f>
        <v>2.4032026874999999</v>
      </c>
    </row>
    <row r="5274" spans="1:18" x14ac:dyDescent="0.3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 s="1">
        <v>15000000</v>
      </c>
      <c r="M5274" s="1">
        <v>49259766</v>
      </c>
      <c r="N5274" t="s">
        <v>15601</v>
      </c>
      <c r="O5274">
        <v>131</v>
      </c>
      <c r="P5274">
        <f>VLOOKUP(D5274,CPI[],2,FALSE)</f>
        <v>215.3</v>
      </c>
      <c r="Q5274" s="5">
        <f>SUM(Movie[[#This Row],[gross]]*((VLOOKUP(2024,CPI[],2,FALSE))/Movie[[#This Row],[CPI numbers]]))</f>
        <v>71773286.549930334</v>
      </c>
      <c r="R5274" s="4">
        <f>IF(Movie[[#This Row],[budget]]=0,0,SUM((Movie[[#This Row],[gross]]-Movie[[#This Row],[budget]])/Movie[[#This Row],[budget]]))</f>
        <v>2.2839844</v>
      </c>
    </row>
    <row r="5275" spans="1:18" x14ac:dyDescent="0.3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 s="1">
        <v>50000000</v>
      </c>
      <c r="M5275" s="1">
        <v>113244290</v>
      </c>
      <c r="N5275" t="s">
        <v>14702</v>
      </c>
      <c r="O5275">
        <v>92</v>
      </c>
      <c r="P5275">
        <f>VLOOKUP(D5275,CPI[],2,FALSE)</f>
        <v>215.3</v>
      </c>
      <c r="Q5275" s="5">
        <f>SUM(Movie[[#This Row],[gross]]*((VLOOKUP(2024,CPI[],2,FALSE))/Movie[[#This Row],[CPI numbers]]))</f>
        <v>165001085.8012076</v>
      </c>
      <c r="R5275" s="4">
        <f>IF(Movie[[#This Row],[budget]]=0,0,SUM((Movie[[#This Row],[gross]]-Movie[[#This Row],[budget]])/Movie[[#This Row],[budget]]))</f>
        <v>1.2648858000000001</v>
      </c>
    </row>
    <row r="5276" spans="1:18" x14ac:dyDescent="0.3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 s="1">
        <v>3984669</v>
      </c>
      <c r="N5276" t="s">
        <v>15608</v>
      </c>
      <c r="O5276">
        <v>91</v>
      </c>
      <c r="P5276">
        <f>VLOOKUP(D5276,CPI[],2,FALSE)</f>
        <v>215.3</v>
      </c>
      <c r="Q5276" s="5">
        <f>SUM(Movie[[#This Row],[gross]]*((VLOOKUP(2024,CPI[],2,FALSE))/Movie[[#This Row],[CPI numbers]]))</f>
        <v>5805808.9424059447</v>
      </c>
      <c r="R5276" s="4">
        <f>IF(Movie[[#This Row],[budget]]=0,0,SUM((Movie[[#This Row],[gross]]-Movie[[#This Row],[budget]])/Movie[[#This Row],[budget]]))</f>
        <v>0</v>
      </c>
    </row>
    <row r="5277" spans="1:18" x14ac:dyDescent="0.3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 s="1">
        <v>48000000</v>
      </c>
      <c r="M5277" s="1">
        <v>163403799</v>
      </c>
      <c r="N5277" t="s">
        <v>180</v>
      </c>
      <c r="O5277">
        <v>91</v>
      </c>
      <c r="P5277">
        <f>VLOOKUP(D5277,CPI[],2,FALSE)</f>
        <v>215.3</v>
      </c>
      <c r="Q5277" s="5">
        <f>SUM(Movie[[#This Row],[gross]]*((VLOOKUP(2024,CPI[],2,FALSE))/Movie[[#This Row],[CPI numbers]]))</f>
        <v>238085330.91639572</v>
      </c>
      <c r="R5277" s="4">
        <f>IF(Movie[[#This Row],[budget]]=0,0,SUM((Movie[[#This Row],[gross]]-Movie[[#This Row],[budget]])/Movie[[#This Row],[budget]]))</f>
        <v>2.4042458125000001</v>
      </c>
    </row>
    <row r="5278" spans="1:18" x14ac:dyDescent="0.3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 s="1">
        <v>6000000</v>
      </c>
      <c r="M5278" s="1">
        <v>44734660</v>
      </c>
      <c r="N5278" t="s">
        <v>15612</v>
      </c>
      <c r="O5278">
        <v>109</v>
      </c>
      <c r="P5278">
        <f>VLOOKUP(D5278,CPI[],2,FALSE)</f>
        <v>215.3</v>
      </c>
      <c r="Q5278" s="5">
        <f>SUM(Movie[[#This Row],[gross]]*((VLOOKUP(2024,CPI[],2,FALSE))/Movie[[#This Row],[CPI numbers]]))</f>
        <v>65180041.068276823</v>
      </c>
      <c r="R5278" s="4">
        <f>IF(Movie[[#This Row],[budget]]=0,0,SUM((Movie[[#This Row],[gross]]-Movie[[#This Row],[budget]])/Movie[[#This Row],[budget]]))</f>
        <v>6.4557766666666669</v>
      </c>
    </row>
    <row r="5279" spans="1:18" x14ac:dyDescent="0.3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 s="1">
        <v>25000000</v>
      </c>
      <c r="M5279" s="1">
        <v>172394180</v>
      </c>
      <c r="N5279" t="s">
        <v>44</v>
      </c>
      <c r="O5279">
        <v>85</v>
      </c>
      <c r="P5279">
        <f>VLOOKUP(D5279,CPI[],2,FALSE)</f>
        <v>215.3</v>
      </c>
      <c r="Q5279" s="5">
        <f>SUM(Movie[[#This Row],[gross]]*((VLOOKUP(2024,CPI[],2,FALSE))/Movie[[#This Row],[CPI numbers]]))</f>
        <v>251184645.91732466</v>
      </c>
      <c r="R5279" s="4">
        <f>IF(Movie[[#This Row],[budget]]=0,0,SUM((Movie[[#This Row],[gross]]-Movie[[#This Row],[budget]])/Movie[[#This Row],[budget]]))</f>
        <v>5.8957671999999999</v>
      </c>
    </row>
    <row r="5280" spans="1:18" x14ac:dyDescent="0.3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 s="1">
        <v>55000000</v>
      </c>
      <c r="M5280" s="1">
        <v>113398237</v>
      </c>
      <c r="N5280" t="s">
        <v>4878</v>
      </c>
      <c r="O5280">
        <v>141</v>
      </c>
      <c r="P5280">
        <f>VLOOKUP(D5280,CPI[],2,FALSE)</f>
        <v>215.3</v>
      </c>
      <c r="Q5280" s="5">
        <f>SUM(Movie[[#This Row],[gross]]*((VLOOKUP(2024,CPI[],2,FALSE))/Movie[[#This Row],[CPI numbers]]))</f>
        <v>165225392.22898281</v>
      </c>
      <c r="R5280" s="4">
        <f>IF(Movie[[#This Row],[budget]]=0,0,SUM((Movie[[#This Row],[gross]]-Movie[[#This Row],[budget]])/Movie[[#This Row],[budget]]))</f>
        <v>1.0617861272727274</v>
      </c>
    </row>
    <row r="5281" spans="1:18" x14ac:dyDescent="0.3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 s="1">
        <v>80000000</v>
      </c>
      <c r="M5281" s="1">
        <v>178767383</v>
      </c>
      <c r="N5281" t="s">
        <v>9686</v>
      </c>
      <c r="O5281">
        <v>118</v>
      </c>
      <c r="P5281">
        <f>VLOOKUP(D5281,CPI[],2,FALSE)</f>
        <v>215.3</v>
      </c>
      <c r="Q5281" s="5">
        <f>SUM(Movie[[#This Row],[gross]]*((VLOOKUP(2024,CPI[],2,FALSE))/Movie[[#This Row],[CPI numbers]]))</f>
        <v>260470636.54017648</v>
      </c>
      <c r="R5281" s="4">
        <f>IF(Movie[[#This Row],[budget]]=0,0,SUM((Movie[[#This Row],[gross]]-Movie[[#This Row],[budget]])/Movie[[#This Row],[budget]]))</f>
        <v>1.2345922874999999</v>
      </c>
    </row>
    <row r="5282" spans="1:18" x14ac:dyDescent="0.3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 s="1">
        <v>8000000</v>
      </c>
      <c r="M5282" s="1">
        <v>22818256</v>
      </c>
      <c r="N5282" t="s">
        <v>9686</v>
      </c>
      <c r="O5282">
        <v>90</v>
      </c>
      <c r="P5282">
        <f>VLOOKUP(D5282,CPI[],2,FALSE)</f>
        <v>215.3</v>
      </c>
      <c r="Q5282" s="5">
        <f>SUM(Movie[[#This Row],[gross]]*((VLOOKUP(2024,CPI[],2,FALSE))/Movie[[#This Row],[CPI numbers]]))</f>
        <v>33247036.261960056</v>
      </c>
      <c r="R5282" s="4">
        <f>IF(Movie[[#This Row],[budget]]=0,0,SUM((Movie[[#This Row],[gross]]-Movie[[#This Row],[budget]])/Movie[[#This Row],[budget]]))</f>
        <v>1.852282</v>
      </c>
    </row>
    <row r="5283" spans="1:18" x14ac:dyDescent="0.3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 s="1">
        <v>35000000</v>
      </c>
      <c r="M5283" s="1">
        <v>78201830</v>
      </c>
      <c r="N5283" t="s">
        <v>31</v>
      </c>
      <c r="O5283">
        <v>115</v>
      </c>
      <c r="P5283">
        <f>VLOOKUP(D5283,CPI[],2,FALSE)</f>
        <v>215.3</v>
      </c>
      <c r="Q5283" s="5">
        <f>SUM(Movie[[#This Row],[gross]]*((VLOOKUP(2024,CPI[],2,FALSE))/Movie[[#This Row],[CPI numbers]]))</f>
        <v>113942935.76869485</v>
      </c>
      <c r="R5283" s="4">
        <f>IF(Movie[[#This Row],[budget]]=0,0,SUM((Movie[[#This Row],[gross]]-Movie[[#This Row],[budget]])/Movie[[#This Row],[budget]]))</f>
        <v>1.2343379999999999</v>
      </c>
    </row>
    <row r="5284" spans="1:18" x14ac:dyDescent="0.3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 s="1">
        <v>35000000</v>
      </c>
      <c r="M5284" s="1">
        <v>159808370</v>
      </c>
      <c r="N5284" t="s">
        <v>31</v>
      </c>
      <c r="O5284">
        <v>123</v>
      </c>
      <c r="P5284">
        <f>VLOOKUP(D5284,CPI[],2,FALSE)</f>
        <v>215.3</v>
      </c>
      <c r="Q5284" s="5">
        <f>SUM(Movie[[#This Row],[gross]]*((VLOOKUP(2024,CPI[],2,FALSE))/Movie[[#This Row],[CPI numbers]]))</f>
        <v>232846658.93636784</v>
      </c>
      <c r="R5284" s="4">
        <f>IF(Movie[[#This Row],[budget]]=0,0,SUM((Movie[[#This Row],[gross]]-Movie[[#This Row],[budget]])/Movie[[#This Row],[budget]]))</f>
        <v>3.5659534285714285</v>
      </c>
    </row>
    <row r="5285" spans="1:18" x14ac:dyDescent="0.3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 s="1">
        <v>20000000</v>
      </c>
      <c r="M5285" s="1">
        <v>41627431</v>
      </c>
      <c r="N5285" t="s">
        <v>10082</v>
      </c>
      <c r="O5285">
        <v>113</v>
      </c>
      <c r="P5285">
        <f>VLOOKUP(D5285,CPI[],2,FALSE)</f>
        <v>215.3</v>
      </c>
      <c r="Q5285" s="5">
        <f>SUM(Movie[[#This Row],[gross]]*((VLOOKUP(2024,CPI[],2,FALSE))/Movie[[#This Row],[CPI numbers]]))</f>
        <v>60652694.401764974</v>
      </c>
      <c r="R5285" s="4">
        <f>IF(Movie[[#This Row],[budget]]=0,0,SUM((Movie[[#This Row],[gross]]-Movie[[#This Row],[budget]])/Movie[[#This Row],[budget]]))</f>
        <v>1.0813715500000001</v>
      </c>
    </row>
    <row r="5286" spans="1:18" x14ac:dyDescent="0.3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 s="1">
        <v>145000000</v>
      </c>
      <c r="M5286" s="1">
        <v>403449830</v>
      </c>
      <c r="N5286" t="s">
        <v>61</v>
      </c>
      <c r="O5286">
        <v>112</v>
      </c>
      <c r="P5286">
        <f>VLOOKUP(D5286,CPI[],2,FALSE)</f>
        <v>215.3</v>
      </c>
      <c r="Q5286" s="5">
        <f>SUM(Movie[[#This Row],[gross]]*((VLOOKUP(2024,CPI[],2,FALSE))/Movie[[#This Row],[CPI numbers]]))</f>
        <v>587841206.08917785</v>
      </c>
      <c r="R5286" s="4">
        <f>IF(Movie[[#This Row],[budget]]=0,0,SUM((Movie[[#This Row],[gross]]-Movie[[#This Row],[budget]])/Movie[[#This Row],[budget]]))</f>
        <v>1.7824126206896551</v>
      </c>
    </row>
    <row r="5287" spans="1:18" x14ac:dyDescent="0.3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 s="1">
        <v>150000000</v>
      </c>
      <c r="M5287" s="1">
        <v>629443428</v>
      </c>
      <c r="N5287" t="s">
        <v>31</v>
      </c>
      <c r="O5287">
        <v>92</v>
      </c>
      <c r="P5287">
        <f>VLOOKUP(D5287,CPI[],2,FALSE)</f>
        <v>215.3</v>
      </c>
      <c r="Q5287" s="5">
        <f>SUM(Movie[[#This Row],[gross]]*((VLOOKUP(2024,CPI[],2,FALSE))/Movie[[#This Row],[CPI numbers]]))</f>
        <v>917122170.75522518</v>
      </c>
      <c r="R5287" s="4">
        <f>IF(Movie[[#This Row],[budget]]=0,0,SUM((Movie[[#This Row],[gross]]-Movie[[#This Row],[budget]])/Movie[[#This Row],[budget]]))</f>
        <v>3.1962895200000001</v>
      </c>
    </row>
    <row r="5288" spans="1:18" x14ac:dyDescent="0.3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 s="1">
        <v>60000000</v>
      </c>
      <c r="M5288" s="1">
        <v>244232688</v>
      </c>
      <c r="N5288" t="s">
        <v>2026</v>
      </c>
      <c r="O5288">
        <v>93</v>
      </c>
      <c r="P5288">
        <f>VLOOKUP(D5288,CPI[],2,FALSE)</f>
        <v>215.3</v>
      </c>
      <c r="Q5288" s="5">
        <f>SUM(Movie[[#This Row],[gross]]*((VLOOKUP(2024,CPI[],2,FALSE))/Movie[[#This Row],[CPI numbers]]))</f>
        <v>355855988.04273105</v>
      </c>
      <c r="R5288" s="4">
        <f>IF(Movie[[#This Row],[budget]]=0,0,SUM((Movie[[#This Row],[gross]]-Movie[[#This Row],[budget]])/Movie[[#This Row],[budget]]))</f>
        <v>3.0705448</v>
      </c>
    </row>
    <row r="5289" spans="1:18" x14ac:dyDescent="0.3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 s="1">
        <v>2900000</v>
      </c>
      <c r="N5289" t="s">
        <v>15643</v>
      </c>
      <c r="O5289">
        <v>104</v>
      </c>
      <c r="P5289">
        <f>VLOOKUP(D5289,CPI[],2,FALSE)</f>
        <v>215.3</v>
      </c>
      <c r="Q5289" s="5">
        <f>SUM(Movie[[#This Row],[gross]]*((VLOOKUP(2024,CPI[],2,FALSE))/Movie[[#This Row],[CPI numbers]]))</f>
        <v>0</v>
      </c>
      <c r="R5289" s="4">
        <f>IF(Movie[[#This Row],[budget]]=0,0,SUM((Movie[[#This Row],[gross]]-Movie[[#This Row],[budget]])/Movie[[#This Row],[budget]]))</f>
        <v>-1</v>
      </c>
    </row>
    <row r="5290" spans="1:18" x14ac:dyDescent="0.3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 s="1">
        <v>150000000</v>
      </c>
      <c r="M5290" s="1">
        <v>309979994</v>
      </c>
      <c r="N5290" t="s">
        <v>611</v>
      </c>
      <c r="O5290">
        <v>96</v>
      </c>
      <c r="P5290">
        <f>VLOOKUP(D5290,CPI[],2,FALSE)</f>
        <v>215.3</v>
      </c>
      <c r="Q5290" s="5">
        <f>SUM(Movie[[#This Row],[gross]]*((VLOOKUP(2024,CPI[],2,FALSE))/Movie[[#This Row],[CPI numbers]]))</f>
        <v>451652225.34974456</v>
      </c>
      <c r="R5290" s="4">
        <f>IF(Movie[[#This Row],[budget]]=0,0,SUM((Movie[[#This Row],[gross]]-Movie[[#This Row],[budget]])/Movie[[#This Row],[budget]]))</f>
        <v>1.0665332933333334</v>
      </c>
    </row>
    <row r="5291" spans="1:18" x14ac:dyDescent="0.3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 s="1">
        <v>19000000</v>
      </c>
      <c r="M5291" s="1">
        <v>18755936</v>
      </c>
      <c r="N5291" t="s">
        <v>10082</v>
      </c>
      <c r="O5291">
        <v>109</v>
      </c>
      <c r="P5291">
        <f>VLOOKUP(D5291,CPI[],2,FALSE)</f>
        <v>215.3</v>
      </c>
      <c r="Q5291" s="5">
        <f>SUM(Movie[[#This Row],[gross]]*((VLOOKUP(2024,CPI[],2,FALSE))/Movie[[#This Row],[CPI numbers]]))</f>
        <v>27328086.963307012</v>
      </c>
      <c r="R5291" s="4">
        <f>IF(Movie[[#This Row],[budget]]=0,0,SUM((Movie[[#This Row],[gross]]-Movie[[#This Row],[budget]])/Movie[[#This Row],[budget]]))</f>
        <v>-1.2845473684210526E-2</v>
      </c>
    </row>
    <row r="5292" spans="1:18" x14ac:dyDescent="0.3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 s="1">
        <v>45000000</v>
      </c>
      <c r="M5292" s="1">
        <v>76014335</v>
      </c>
      <c r="N5292" t="s">
        <v>61</v>
      </c>
      <c r="O5292">
        <v>105</v>
      </c>
      <c r="P5292">
        <f>VLOOKUP(D5292,CPI[],2,FALSE)</f>
        <v>215.3</v>
      </c>
      <c r="Q5292" s="5">
        <f>SUM(Movie[[#This Row],[gross]]*((VLOOKUP(2024,CPI[],2,FALSE))/Movie[[#This Row],[CPI numbers]]))</f>
        <v>110755675.28797027</v>
      </c>
      <c r="R5292" s="4">
        <f>IF(Movie[[#This Row],[budget]]=0,0,SUM((Movie[[#This Row],[gross]]-Movie[[#This Row],[budget]])/Movie[[#This Row],[budget]]))</f>
        <v>0.68920744444444448</v>
      </c>
    </row>
    <row r="5293" spans="1:18" x14ac:dyDescent="0.3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 s="1">
        <v>225000000</v>
      </c>
      <c r="M5293" s="1">
        <v>419665568</v>
      </c>
      <c r="N5293" t="s">
        <v>1724</v>
      </c>
      <c r="O5293">
        <v>150</v>
      </c>
      <c r="P5293">
        <f>VLOOKUP(D5293,CPI[],2,FALSE)</f>
        <v>215.3</v>
      </c>
      <c r="Q5293" s="5">
        <f>SUM(Movie[[#This Row],[gross]]*((VLOOKUP(2024,CPI[],2,FALSE))/Movie[[#This Row],[CPI numbers]]))</f>
        <v>611468131.35903394</v>
      </c>
      <c r="R5293" s="4">
        <f>IF(Movie[[#This Row],[budget]]=0,0,SUM((Movie[[#This Row],[gross]]-Movie[[#This Row],[budget]])/Movie[[#This Row],[budget]]))</f>
        <v>0.8651803022222222</v>
      </c>
    </row>
    <row r="5294" spans="1:18" x14ac:dyDescent="0.3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 s="1">
        <v>27000000</v>
      </c>
      <c r="M5294" s="1">
        <v>101624843</v>
      </c>
      <c r="N5294" t="s">
        <v>31</v>
      </c>
      <c r="O5294">
        <v>111</v>
      </c>
      <c r="P5294">
        <f>VLOOKUP(D5294,CPI[],2,FALSE)</f>
        <v>215.3</v>
      </c>
      <c r="Q5294" s="5">
        <f>SUM(Movie[[#This Row],[gross]]*((VLOOKUP(2024,CPI[],2,FALSE))/Movie[[#This Row],[CPI numbers]]))</f>
        <v>148071125.16999534</v>
      </c>
      <c r="R5294" s="4">
        <f>IF(Movie[[#This Row],[budget]]=0,0,SUM((Movie[[#This Row],[gross]]-Movie[[#This Row],[budget]])/Movie[[#This Row],[budget]]))</f>
        <v>2.7638830740740739</v>
      </c>
    </row>
    <row r="5295" spans="1:18" x14ac:dyDescent="0.3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 s="1">
        <v>12500000</v>
      </c>
      <c r="M5295" s="1">
        <v>40416563</v>
      </c>
      <c r="N5295" t="s">
        <v>3744</v>
      </c>
      <c r="O5295">
        <v>94</v>
      </c>
      <c r="P5295">
        <f>VLOOKUP(D5295,CPI[],2,FALSE)</f>
        <v>215.3</v>
      </c>
      <c r="Q5295" s="5">
        <f>SUM(Movie[[#This Row],[gross]]*((VLOOKUP(2024,CPI[],2,FALSE))/Movie[[#This Row],[CPI numbers]]))</f>
        <v>58888415.295401767</v>
      </c>
      <c r="R5295" s="4">
        <f>IF(Movie[[#This Row],[budget]]=0,0,SUM((Movie[[#This Row],[gross]]-Movie[[#This Row],[budget]])/Movie[[#This Row],[budget]]))</f>
        <v>2.23332504</v>
      </c>
    </row>
    <row r="5296" spans="1:18" x14ac:dyDescent="0.3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 s="1">
        <v>75000000</v>
      </c>
      <c r="M5296" s="1">
        <v>201545517</v>
      </c>
      <c r="N5296" t="s">
        <v>118</v>
      </c>
      <c r="O5296">
        <v>121</v>
      </c>
      <c r="P5296">
        <f>VLOOKUP(D5296,CPI[],2,FALSE)</f>
        <v>215.3</v>
      </c>
      <c r="Q5296" s="5">
        <f>SUM(Movie[[#This Row],[gross]]*((VLOOKUP(2024,CPI[],2,FALSE))/Movie[[#This Row],[CPI numbers]]))</f>
        <v>293659213.57594055</v>
      </c>
      <c r="R5296" s="4">
        <f>IF(Movie[[#This Row],[budget]]=0,0,SUM((Movie[[#This Row],[gross]]-Movie[[#This Row],[budget]])/Movie[[#This Row],[budget]]))</f>
        <v>1.68727356</v>
      </c>
    </row>
    <row r="5297" spans="1:18" x14ac:dyDescent="0.3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 s="1">
        <v>30000000</v>
      </c>
      <c r="M5297" s="1">
        <v>162655351</v>
      </c>
      <c r="N5297" t="s">
        <v>9109</v>
      </c>
      <c r="O5297">
        <v>111</v>
      </c>
      <c r="P5297">
        <f>VLOOKUP(D5297,CPI[],2,FALSE)</f>
        <v>215.3</v>
      </c>
      <c r="Q5297" s="5">
        <f>SUM(Movie[[#This Row],[gross]]*((VLOOKUP(2024,CPI[],2,FALSE))/Movie[[#This Row],[CPI numbers]]))</f>
        <v>236994814.71760333</v>
      </c>
      <c r="R5297" s="4">
        <f>IF(Movie[[#This Row],[budget]]=0,0,SUM((Movie[[#This Row],[gross]]-Movie[[#This Row],[budget]])/Movie[[#This Row],[budget]]))</f>
        <v>4.4218450333333337</v>
      </c>
    </row>
    <row r="5298" spans="1:18" x14ac:dyDescent="0.3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 s="1">
        <v>4000000</v>
      </c>
      <c r="M5298" s="1">
        <v>11227336</v>
      </c>
      <c r="N5298" t="s">
        <v>15668</v>
      </c>
      <c r="O5298">
        <v>114</v>
      </c>
      <c r="P5298">
        <f>VLOOKUP(D5298,CPI[],2,FALSE)</f>
        <v>215.3</v>
      </c>
      <c r="Q5298" s="5">
        <f>SUM(Movie[[#This Row],[gross]]*((VLOOKUP(2024,CPI[],2,FALSE))/Movie[[#This Row],[CPI numbers]]))</f>
        <v>16358640.516488619</v>
      </c>
      <c r="R5298" s="4">
        <f>IF(Movie[[#This Row],[budget]]=0,0,SUM((Movie[[#This Row],[gross]]-Movie[[#This Row],[budget]])/Movie[[#This Row],[budget]]))</f>
        <v>1.8068340000000001</v>
      </c>
    </row>
    <row r="5299" spans="1:18" x14ac:dyDescent="0.3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 s="1">
        <v>28000000</v>
      </c>
      <c r="M5299" s="1">
        <v>92649419</v>
      </c>
      <c r="N5299" t="s">
        <v>61</v>
      </c>
      <c r="O5299">
        <v>99</v>
      </c>
      <c r="P5299">
        <f>VLOOKUP(D5299,CPI[],2,FALSE)</f>
        <v>215.3</v>
      </c>
      <c r="Q5299" s="5">
        <f>SUM(Movie[[#This Row],[gross]]*((VLOOKUP(2024,CPI[],2,FALSE))/Movie[[#This Row],[CPI numbers]]))</f>
        <v>134993603.06688341</v>
      </c>
      <c r="R5299" s="4">
        <f>IF(Movie[[#This Row],[budget]]=0,0,SUM((Movie[[#This Row],[gross]]-Movie[[#This Row],[budget]])/Movie[[#This Row],[budget]]))</f>
        <v>2.3089078214285714</v>
      </c>
    </row>
    <row r="5300" spans="1:18" x14ac:dyDescent="0.3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 s="1">
        <v>32000000</v>
      </c>
      <c r="M5300" s="1">
        <v>51262751</v>
      </c>
      <c r="N5300" t="s">
        <v>15015</v>
      </c>
      <c r="O5300">
        <v>137</v>
      </c>
      <c r="P5300">
        <f>VLOOKUP(D5300,CPI[],2,FALSE)</f>
        <v>215.3</v>
      </c>
      <c r="Q5300" s="5">
        <f>SUM(Movie[[#This Row],[gross]]*((VLOOKUP(2024,CPI[],2,FALSE))/Movie[[#This Row],[CPI numbers]]))</f>
        <v>74691709.190431952</v>
      </c>
      <c r="R5300" s="4">
        <f>IF(Movie[[#This Row],[budget]]=0,0,SUM((Movie[[#This Row],[gross]]-Movie[[#This Row],[budget]])/Movie[[#This Row],[budget]]))</f>
        <v>0.60196096875000005</v>
      </c>
    </row>
    <row r="5301" spans="1:18" x14ac:dyDescent="0.3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 s="1">
        <v>20000000</v>
      </c>
      <c r="M5301" s="1">
        <v>21972336</v>
      </c>
      <c r="N5301" t="s">
        <v>61</v>
      </c>
      <c r="O5301">
        <v>98</v>
      </c>
      <c r="P5301">
        <f>VLOOKUP(D5301,CPI[],2,FALSE)</f>
        <v>215.3</v>
      </c>
      <c r="Q5301" s="5">
        <f>SUM(Movie[[#This Row],[gross]]*((VLOOKUP(2024,CPI[],2,FALSE))/Movie[[#This Row],[CPI numbers]]))</f>
        <v>32014499.78262889</v>
      </c>
      <c r="R5301" s="4">
        <f>IF(Movie[[#This Row],[budget]]=0,0,SUM((Movie[[#This Row],[gross]]-Movie[[#This Row],[budget]])/Movie[[#This Row],[budget]]))</f>
        <v>9.8616800000000004E-2</v>
      </c>
    </row>
    <row r="5302" spans="1:18" x14ac:dyDescent="0.3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 s="1">
        <v>55990299</v>
      </c>
      <c r="N5302" t="s">
        <v>61</v>
      </c>
      <c r="O5302">
        <v>112</v>
      </c>
      <c r="P5302">
        <f>VLOOKUP(D5302,CPI[],2,FALSE)</f>
        <v>215.3</v>
      </c>
      <c r="Q5302" s="5">
        <f>SUM(Movie[[#This Row],[gross]]*((VLOOKUP(2024,CPI[],2,FALSE))/Movie[[#This Row],[CPI numbers]]))</f>
        <v>81579920.094287038</v>
      </c>
      <c r="R5302" s="4">
        <f>IF(Movie[[#This Row],[budget]]=0,0,SUM((Movie[[#This Row],[gross]]-Movie[[#This Row],[budget]])/Movie[[#This Row],[budget]]))</f>
        <v>0</v>
      </c>
    </row>
    <row r="5303" spans="1:18" x14ac:dyDescent="0.3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 s="1">
        <v>55000000</v>
      </c>
      <c r="M5303" s="1">
        <v>128792411</v>
      </c>
      <c r="N5303" t="s">
        <v>15681</v>
      </c>
      <c r="O5303">
        <v>104</v>
      </c>
      <c r="P5303">
        <f>VLOOKUP(D5303,CPI[],2,FALSE)</f>
        <v>215.3</v>
      </c>
      <c r="Q5303" s="5">
        <f>SUM(Movie[[#This Row],[gross]]*((VLOOKUP(2024,CPI[],2,FALSE))/Movie[[#This Row],[CPI numbers]]))</f>
        <v>187655268.60520205</v>
      </c>
      <c r="R5303" s="4">
        <f>IF(Movie[[#This Row],[budget]]=0,0,SUM((Movie[[#This Row],[gross]]-Movie[[#This Row],[budget]])/Movie[[#This Row],[budget]]))</f>
        <v>1.3416802000000001</v>
      </c>
    </row>
    <row r="5304" spans="1:18" x14ac:dyDescent="0.3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 s="1">
        <v>230000</v>
      </c>
      <c r="M5304" s="1">
        <v>2260712</v>
      </c>
      <c r="N5304" t="s">
        <v>15686</v>
      </c>
      <c r="O5304">
        <v>92</v>
      </c>
      <c r="P5304">
        <f>VLOOKUP(D5304,CPI[],2,FALSE)</f>
        <v>215.3</v>
      </c>
      <c r="Q5304" s="5">
        <f>SUM(Movie[[#This Row],[gross]]*((VLOOKUP(2024,CPI[],2,FALSE))/Movie[[#This Row],[CPI numbers]]))</f>
        <v>3293940.3362749652</v>
      </c>
      <c r="R5304" s="4">
        <f>IF(Movie[[#This Row],[budget]]=0,0,SUM((Movie[[#This Row],[gross]]-Movie[[#This Row],[budget]])/Movie[[#This Row],[budget]]))</f>
        <v>8.8291826086956515</v>
      </c>
    </row>
    <row r="5305" spans="1:18" x14ac:dyDescent="0.3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 s="1">
        <v>130000000</v>
      </c>
      <c r="M5305" s="1">
        <v>211787511</v>
      </c>
      <c r="N5305" t="s">
        <v>180</v>
      </c>
      <c r="O5305">
        <v>165</v>
      </c>
      <c r="P5305">
        <f>VLOOKUP(D5305,CPI[],2,FALSE)</f>
        <v>215.3</v>
      </c>
      <c r="Q5305" s="5">
        <f>SUM(Movie[[#This Row],[gross]]*((VLOOKUP(2024,CPI[],2,FALSE))/Movie[[#This Row],[CPI numbers]]))</f>
        <v>308582174.64328843</v>
      </c>
      <c r="R5305" s="4">
        <f>IF(Movie[[#This Row],[budget]]=0,0,SUM((Movie[[#This Row],[gross]]-Movie[[#This Row],[budget]])/Movie[[#This Row],[budget]]))</f>
        <v>0.62913470000000005</v>
      </c>
    </row>
    <row r="5306" spans="1:18" x14ac:dyDescent="0.3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 s="1">
        <v>70000000</v>
      </c>
      <c r="M5306" s="1">
        <v>223241637</v>
      </c>
      <c r="N5306" t="s">
        <v>23</v>
      </c>
      <c r="O5306">
        <v>104</v>
      </c>
      <c r="P5306">
        <f>VLOOKUP(D5306,CPI[],2,FALSE)</f>
        <v>215.3</v>
      </c>
      <c r="Q5306" s="5">
        <f>SUM(Movie[[#This Row],[gross]]*((VLOOKUP(2024,CPI[],2,FALSE))/Movie[[#This Row],[CPI numbers]]))</f>
        <v>325271256.51137948</v>
      </c>
      <c r="R5306" s="4">
        <f>IF(Movie[[#This Row],[budget]]=0,0,SUM((Movie[[#This Row],[gross]]-Movie[[#This Row],[budget]])/Movie[[#This Row],[budget]]))</f>
        <v>2.189166242857143</v>
      </c>
    </row>
    <row r="5307" spans="1:18" x14ac:dyDescent="0.3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 s="1">
        <v>70000000</v>
      </c>
      <c r="M5307" s="1">
        <v>115900897</v>
      </c>
      <c r="N5307" t="s">
        <v>23</v>
      </c>
      <c r="O5307">
        <v>128</v>
      </c>
      <c r="P5307">
        <f>VLOOKUP(D5307,CPI[],2,FALSE)</f>
        <v>215.3</v>
      </c>
      <c r="Q5307" s="5">
        <f>SUM(Movie[[#This Row],[gross]]*((VLOOKUP(2024,CPI[],2,FALSE))/Movie[[#This Row],[CPI numbers]]))</f>
        <v>168871859.67905247</v>
      </c>
      <c r="R5307" s="4">
        <f>IF(Movie[[#This Row],[budget]]=0,0,SUM((Movie[[#This Row],[gross]]-Movie[[#This Row],[budget]])/Movie[[#This Row],[budget]]))</f>
        <v>0.65572710000000001</v>
      </c>
    </row>
    <row r="5308" spans="1:18" x14ac:dyDescent="0.3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 s="1">
        <v>20000000</v>
      </c>
      <c r="M5308" s="1">
        <v>34816824</v>
      </c>
      <c r="N5308" t="s">
        <v>14702</v>
      </c>
      <c r="O5308">
        <v>87</v>
      </c>
      <c r="P5308">
        <f>VLOOKUP(D5308,CPI[],2,FALSE)</f>
        <v>215.3</v>
      </c>
      <c r="Q5308" s="5">
        <f>SUM(Movie[[#This Row],[gross]]*((VLOOKUP(2024,CPI[],2,FALSE))/Movie[[#This Row],[CPI numbers]]))</f>
        <v>50729390.101254061</v>
      </c>
      <c r="R5308" s="4">
        <f>IF(Movie[[#This Row],[budget]]=0,0,SUM((Movie[[#This Row],[gross]]-Movie[[#This Row],[budget]])/Movie[[#This Row],[budget]]))</f>
        <v>0.74084119999999998</v>
      </c>
    </row>
    <row r="5309" spans="1:18" x14ac:dyDescent="0.3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 s="1">
        <v>35000000</v>
      </c>
      <c r="M5309" s="1">
        <v>71571300</v>
      </c>
      <c r="N5309" t="s">
        <v>8987</v>
      </c>
      <c r="O5309">
        <v>75</v>
      </c>
      <c r="P5309">
        <f>VLOOKUP(D5309,CPI[],2,FALSE)</f>
        <v>215.3</v>
      </c>
      <c r="Q5309" s="5">
        <f>SUM(Movie[[#This Row],[gross]]*((VLOOKUP(2024,CPI[],2,FALSE))/Movie[[#This Row],[CPI numbers]]))</f>
        <v>104282010.26474686</v>
      </c>
      <c r="R5309" s="4">
        <f>IF(Movie[[#This Row],[budget]]=0,0,SUM((Movie[[#This Row],[gross]]-Movie[[#This Row],[budget]])/Movie[[#This Row],[budget]]))</f>
        <v>1.0448942857142858</v>
      </c>
    </row>
    <row r="5310" spans="1:18" x14ac:dyDescent="0.3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 s="1">
        <v>34000000</v>
      </c>
      <c r="M5310" s="1">
        <v>204826668</v>
      </c>
      <c r="N5310" t="s">
        <v>15696</v>
      </c>
      <c r="O5310">
        <v>101</v>
      </c>
      <c r="P5310">
        <f>VLOOKUP(D5310,CPI[],2,FALSE)</f>
        <v>215.3</v>
      </c>
      <c r="Q5310" s="5">
        <f>SUM(Movie[[#This Row],[gross]]*((VLOOKUP(2024,CPI[],2,FALSE))/Movie[[#This Row],[CPI numbers]]))</f>
        <v>298439970.97816998</v>
      </c>
      <c r="R5310" s="4">
        <f>IF(Movie[[#This Row],[budget]]=0,0,SUM((Movie[[#This Row],[gross]]-Movie[[#This Row],[budget]])/Movie[[#This Row],[budget]]))</f>
        <v>5.024313764705882</v>
      </c>
    </row>
    <row r="5311" spans="1:18" x14ac:dyDescent="0.3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 s="1">
        <v>85000000</v>
      </c>
      <c r="M5311" s="1">
        <v>225132113</v>
      </c>
      <c r="N5311" t="s">
        <v>180</v>
      </c>
      <c r="O5311">
        <v>88</v>
      </c>
      <c r="P5311">
        <f>VLOOKUP(D5311,CPI[],2,FALSE)</f>
        <v>215.3</v>
      </c>
      <c r="Q5311" s="5">
        <f>SUM(Movie[[#This Row],[gross]]*((VLOOKUP(2024,CPI[],2,FALSE))/Movie[[#This Row],[CPI numbers]]))</f>
        <v>328025749.41058987</v>
      </c>
      <c r="R5311" s="4">
        <f>IF(Movie[[#This Row],[budget]]=0,0,SUM((Movie[[#This Row],[gross]]-Movie[[#This Row],[budget]])/Movie[[#This Row],[budget]]))</f>
        <v>1.6486130941176471</v>
      </c>
    </row>
    <row r="5312" spans="1:18" x14ac:dyDescent="0.3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 s="1">
        <v>120000000</v>
      </c>
      <c r="M5312" s="1">
        <v>93945766</v>
      </c>
      <c r="N5312" t="s">
        <v>23</v>
      </c>
      <c r="O5312">
        <v>135</v>
      </c>
      <c r="P5312">
        <f>VLOOKUP(D5312,CPI[],2,FALSE)</f>
        <v>215.3</v>
      </c>
      <c r="Q5312" s="5">
        <f>SUM(Movie[[#This Row],[gross]]*((VLOOKUP(2024,CPI[],2,FALSE))/Movie[[#This Row],[CPI numbers]]))</f>
        <v>136882428.21272641</v>
      </c>
      <c r="R5312" s="4">
        <f>IF(Movie[[#This Row],[budget]]=0,0,SUM((Movie[[#This Row],[gross]]-Movie[[#This Row],[budget]])/Movie[[#This Row],[budget]]))</f>
        <v>-0.21711861666666665</v>
      </c>
    </row>
    <row r="5313" spans="1:18" x14ac:dyDescent="0.3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 s="1">
        <v>20000000</v>
      </c>
      <c r="M5313" s="1">
        <v>64828421</v>
      </c>
      <c r="N5313" t="s">
        <v>15701</v>
      </c>
      <c r="O5313">
        <v>111</v>
      </c>
      <c r="P5313">
        <f>VLOOKUP(D5313,CPI[],2,FALSE)</f>
        <v>215.3</v>
      </c>
      <c r="Q5313" s="5">
        <f>SUM(Movie[[#This Row],[gross]]*((VLOOKUP(2024,CPI[],2,FALSE))/Movie[[#This Row],[CPI numbers]]))</f>
        <v>94457388.145378545</v>
      </c>
      <c r="R5313" s="4">
        <f>IF(Movie[[#This Row],[budget]]=0,0,SUM((Movie[[#This Row],[gross]]-Movie[[#This Row],[budget]])/Movie[[#This Row],[budget]]))</f>
        <v>2.24142105</v>
      </c>
    </row>
    <row r="5314" spans="1:18" x14ac:dyDescent="0.3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 s="1">
        <v>20000000</v>
      </c>
      <c r="M5314" s="1">
        <v>66476363</v>
      </c>
      <c r="N5314" t="s">
        <v>9439</v>
      </c>
      <c r="O5314">
        <v>109</v>
      </c>
      <c r="P5314">
        <f>VLOOKUP(D5314,CPI[],2,FALSE)</f>
        <v>215.3</v>
      </c>
      <c r="Q5314" s="5">
        <f>SUM(Movie[[#This Row],[gross]]*((VLOOKUP(2024,CPI[],2,FALSE))/Movie[[#This Row],[CPI numbers]]))</f>
        <v>96858500.107292145</v>
      </c>
      <c r="R5314" s="4">
        <f>IF(Movie[[#This Row],[budget]]=0,0,SUM((Movie[[#This Row],[gross]]-Movie[[#This Row],[budget]])/Movie[[#This Row],[budget]]))</f>
        <v>2.3238181500000001</v>
      </c>
    </row>
    <row r="5315" spans="1:18" x14ac:dyDescent="0.3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 s="1">
        <v>80000000</v>
      </c>
      <c r="M5315" s="1">
        <v>230685453</v>
      </c>
      <c r="N5315" t="s">
        <v>23</v>
      </c>
      <c r="O5315">
        <v>110</v>
      </c>
      <c r="P5315">
        <f>VLOOKUP(D5315,CPI[],2,FALSE)</f>
        <v>215.3</v>
      </c>
      <c r="Q5315" s="5">
        <f>SUM(Movie[[#This Row],[gross]]*((VLOOKUP(2024,CPI[],2,FALSE))/Movie[[#This Row],[CPI numbers]]))</f>
        <v>336117169.55921966</v>
      </c>
      <c r="R5315" s="4">
        <f>IF(Movie[[#This Row],[budget]]=0,0,SUM((Movie[[#This Row],[gross]]-Movie[[#This Row],[budget]])/Movie[[#This Row],[budget]]))</f>
        <v>1.8835681625</v>
      </c>
    </row>
    <row r="5316" spans="1:18" x14ac:dyDescent="0.3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 s="1">
        <v>35000000</v>
      </c>
      <c r="M5316" s="1">
        <v>10161493</v>
      </c>
      <c r="N5316" t="s">
        <v>14702</v>
      </c>
      <c r="O5316">
        <v>103</v>
      </c>
      <c r="P5316">
        <f>VLOOKUP(D5316,CPI[],2,FALSE)</f>
        <v>215.3</v>
      </c>
      <c r="Q5316" s="5">
        <f>SUM(Movie[[#This Row],[gross]]*((VLOOKUP(2024,CPI[],2,FALSE))/Movie[[#This Row],[CPI numbers]]))</f>
        <v>14805668.156525778</v>
      </c>
      <c r="R5316" s="4">
        <f>IF(Movie[[#This Row],[budget]]=0,0,SUM((Movie[[#This Row],[gross]]-Movie[[#This Row],[budget]])/Movie[[#This Row],[budget]]))</f>
        <v>-0.70967162857142863</v>
      </c>
    </row>
    <row r="5317" spans="1:18" x14ac:dyDescent="0.3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 s="1">
        <v>90000000</v>
      </c>
      <c r="M5317" s="1">
        <v>204313400</v>
      </c>
      <c r="N5317" t="s">
        <v>31</v>
      </c>
      <c r="O5317">
        <v>113</v>
      </c>
      <c r="P5317">
        <f>VLOOKUP(D5317,CPI[],2,FALSE)</f>
        <v>215.3</v>
      </c>
      <c r="Q5317" s="5">
        <f>SUM(Movie[[#This Row],[gross]]*((VLOOKUP(2024,CPI[],2,FALSE))/Movie[[#This Row],[CPI numbers]]))</f>
        <v>297692120.66883415</v>
      </c>
      <c r="R5317" s="4">
        <f>IF(Movie[[#This Row],[budget]]=0,0,SUM((Movie[[#This Row],[gross]]-Movie[[#This Row],[budget]])/Movie[[#This Row],[budget]]))</f>
        <v>1.270148888888889</v>
      </c>
    </row>
    <row r="5318" spans="1:18" x14ac:dyDescent="0.3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 s="1">
        <v>85000000</v>
      </c>
      <c r="M5318" s="1">
        <v>168319243</v>
      </c>
      <c r="N5318" t="s">
        <v>61</v>
      </c>
      <c r="O5318">
        <v>120</v>
      </c>
      <c r="P5318">
        <f>VLOOKUP(D5318,CPI[],2,FALSE)</f>
        <v>215.3</v>
      </c>
      <c r="Q5318" s="5">
        <f>SUM(Movie[[#This Row],[gross]]*((VLOOKUP(2024,CPI[],2,FALSE))/Movie[[#This Row],[CPI numbers]]))</f>
        <v>245247313.1867162</v>
      </c>
      <c r="R5318" s="4">
        <f>IF(Movie[[#This Row],[budget]]=0,0,SUM((Movie[[#This Row],[gross]]-Movie[[#This Row],[budget]])/Movie[[#This Row],[budget]]))</f>
        <v>0.98022638823529407</v>
      </c>
    </row>
    <row r="5319" spans="1:18" x14ac:dyDescent="0.3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 s="1">
        <v>20000000</v>
      </c>
      <c r="M5319" s="1">
        <v>4658401</v>
      </c>
      <c r="N5319" t="s">
        <v>14649</v>
      </c>
      <c r="O5319">
        <v>124</v>
      </c>
      <c r="P5319">
        <f>VLOOKUP(D5319,CPI[],2,FALSE)</f>
        <v>215.3</v>
      </c>
      <c r="Q5319" s="5">
        <f>SUM(Movie[[#This Row],[gross]]*((VLOOKUP(2024,CPI[],2,FALSE))/Movie[[#This Row],[CPI numbers]]))</f>
        <v>6787461.1876451457</v>
      </c>
      <c r="R5319" s="4">
        <f>IF(Movie[[#This Row],[budget]]=0,0,SUM((Movie[[#This Row],[gross]]-Movie[[#This Row],[budget]])/Movie[[#This Row],[budget]]))</f>
        <v>-0.76707994999999995</v>
      </c>
    </row>
    <row r="5320" spans="1:18" x14ac:dyDescent="0.3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 s="1">
        <v>60000000</v>
      </c>
      <c r="M5320" s="1">
        <v>255743093</v>
      </c>
      <c r="N5320" t="s">
        <v>9109</v>
      </c>
      <c r="O5320">
        <v>115</v>
      </c>
      <c r="P5320">
        <f>VLOOKUP(D5320,CPI[],2,FALSE)</f>
        <v>215.3</v>
      </c>
      <c r="Q5320" s="5">
        <f>SUM(Movie[[#This Row],[gross]]*((VLOOKUP(2024,CPI[],2,FALSE))/Movie[[#This Row],[CPI numbers]]))</f>
        <v>372627070.4788667</v>
      </c>
      <c r="R5320" s="4">
        <f>IF(Movie[[#This Row],[budget]]=0,0,SUM((Movie[[#This Row],[gross]]-Movie[[#This Row],[budget]])/Movie[[#This Row],[budget]]))</f>
        <v>3.2623848833333335</v>
      </c>
    </row>
    <row r="5321" spans="1:18" x14ac:dyDescent="0.3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 s="1">
        <v>70000000</v>
      </c>
      <c r="M5321" s="1">
        <v>111231041</v>
      </c>
      <c r="N5321" t="s">
        <v>23</v>
      </c>
      <c r="O5321">
        <v>112</v>
      </c>
      <c r="P5321">
        <f>VLOOKUP(D5321,CPI[],2,FALSE)</f>
        <v>215.3</v>
      </c>
      <c r="Q5321" s="5">
        <f>SUM(Movie[[#This Row],[gross]]*((VLOOKUP(2024,CPI[],2,FALSE))/Movie[[#This Row],[CPI numbers]]))</f>
        <v>162067708.13608918</v>
      </c>
      <c r="R5321" s="4">
        <f>IF(Movie[[#This Row],[budget]]=0,0,SUM((Movie[[#This Row],[gross]]-Movie[[#This Row],[budget]])/Movie[[#This Row],[budget]]))</f>
        <v>0.58901487142857145</v>
      </c>
    </row>
    <row r="5322" spans="1:18" x14ac:dyDescent="0.3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 s="1">
        <v>11000000</v>
      </c>
      <c r="M5322" s="1">
        <v>39952437</v>
      </c>
      <c r="N5322" t="s">
        <v>9439</v>
      </c>
      <c r="O5322">
        <v>114</v>
      </c>
      <c r="P5322">
        <f>VLOOKUP(D5322,CPI[],2,FALSE)</f>
        <v>215.3</v>
      </c>
      <c r="Q5322" s="5">
        <f>SUM(Movie[[#This Row],[gross]]*((VLOOKUP(2024,CPI[],2,FALSE))/Movie[[#This Row],[CPI numbers]]))</f>
        <v>58212166.683232695</v>
      </c>
      <c r="R5322" s="4">
        <f>IF(Movie[[#This Row],[budget]]=0,0,SUM((Movie[[#This Row],[gross]]-Movie[[#This Row],[budget]])/Movie[[#This Row],[budget]]))</f>
        <v>2.6320397272727272</v>
      </c>
    </row>
    <row r="5323" spans="1:18" x14ac:dyDescent="0.3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 s="1">
        <v>10000000</v>
      </c>
      <c r="M5323" s="1">
        <v>33556631</v>
      </c>
      <c r="N5323" t="s">
        <v>10875</v>
      </c>
      <c r="O5323">
        <v>90</v>
      </c>
      <c r="P5323">
        <f>VLOOKUP(D5323,CPI[],2,FALSE)</f>
        <v>215.3</v>
      </c>
      <c r="Q5323" s="5">
        <f>SUM(Movie[[#This Row],[gross]]*((VLOOKUP(2024,CPI[],2,FALSE))/Movie[[#This Row],[CPI numbers]]))</f>
        <v>48893242.660009287</v>
      </c>
      <c r="R5323" s="4">
        <f>IF(Movie[[#This Row],[budget]]=0,0,SUM((Movie[[#This Row],[gross]]-Movie[[#This Row],[budget]])/Movie[[#This Row],[budget]]))</f>
        <v>2.3556631000000001</v>
      </c>
    </row>
    <row r="5324" spans="1:18" x14ac:dyDescent="0.3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 s="1">
        <v>90000000</v>
      </c>
      <c r="M5324" s="1">
        <v>164170327</v>
      </c>
      <c r="N5324" t="s">
        <v>44</v>
      </c>
      <c r="O5324">
        <v>96</v>
      </c>
      <c r="P5324">
        <f>VLOOKUP(D5324,CPI[],2,FALSE)</f>
        <v>215.3</v>
      </c>
      <c r="Q5324" s="5">
        <f>SUM(Movie[[#This Row],[gross]]*((VLOOKUP(2024,CPI[],2,FALSE))/Movie[[#This Row],[CPI numbers]]))</f>
        <v>239202190.3385973</v>
      </c>
      <c r="R5324" s="4">
        <f>IF(Movie[[#This Row],[budget]]=0,0,SUM((Movie[[#This Row],[gross]]-Movie[[#This Row],[budget]])/Movie[[#This Row],[budget]]))</f>
        <v>0.82411474444444444</v>
      </c>
    </row>
    <row r="5325" spans="1:18" x14ac:dyDescent="0.3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 s="1">
        <v>30000000</v>
      </c>
      <c r="M5325" s="1">
        <v>22472631</v>
      </c>
      <c r="N5325" t="s">
        <v>13654</v>
      </c>
      <c r="O5325">
        <v>105</v>
      </c>
      <c r="P5325">
        <f>VLOOKUP(D5325,CPI[],2,FALSE)</f>
        <v>215.3</v>
      </c>
      <c r="Q5325" s="5">
        <f>SUM(Movie[[#This Row],[gross]]*((VLOOKUP(2024,CPI[],2,FALSE))/Movie[[#This Row],[CPI numbers]]))</f>
        <v>32743447.954946585</v>
      </c>
      <c r="R5325" s="4">
        <f>IF(Movie[[#This Row],[budget]]=0,0,SUM((Movie[[#This Row],[gross]]-Movie[[#This Row],[budget]])/Movie[[#This Row],[budget]]))</f>
        <v>-0.25091229999999998</v>
      </c>
    </row>
    <row r="5326" spans="1:18" x14ac:dyDescent="0.3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 s="1">
        <v>35000000</v>
      </c>
      <c r="M5326" s="1">
        <v>87066930</v>
      </c>
      <c r="N5326" t="s">
        <v>15729</v>
      </c>
      <c r="O5326">
        <v>100</v>
      </c>
      <c r="P5326">
        <f>VLOOKUP(D5326,CPI[],2,FALSE)</f>
        <v>215.3</v>
      </c>
      <c r="Q5326" s="5">
        <f>SUM(Movie[[#This Row],[gross]]*((VLOOKUP(2024,CPI[],2,FALSE))/Movie[[#This Row],[CPI numbers]]))</f>
        <v>126859711.75568973</v>
      </c>
      <c r="R5326" s="4">
        <f>IF(Movie[[#This Row],[budget]]=0,0,SUM((Movie[[#This Row],[gross]]-Movie[[#This Row],[budget]])/Movie[[#This Row],[budget]]))</f>
        <v>1.4876265714285715</v>
      </c>
    </row>
    <row r="5327" spans="1:18" x14ac:dyDescent="0.3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 s="1">
        <v>80000000</v>
      </c>
      <c r="M5327" s="1">
        <v>233093859</v>
      </c>
      <c r="N5327" t="s">
        <v>180</v>
      </c>
      <c r="O5327">
        <v>104</v>
      </c>
      <c r="P5327">
        <f>VLOOKUP(D5327,CPI[],2,FALSE)</f>
        <v>215.3</v>
      </c>
      <c r="Q5327" s="5">
        <f>SUM(Movie[[#This Row],[gross]]*((VLOOKUP(2024,CPI[],2,FALSE))/Movie[[#This Row],[CPI numbers]]))</f>
        <v>339626305.47282863</v>
      </c>
      <c r="R5327" s="4">
        <f>IF(Movie[[#This Row],[budget]]=0,0,SUM((Movie[[#This Row],[gross]]-Movie[[#This Row],[budget]])/Movie[[#This Row],[budget]]))</f>
        <v>1.9136732375000001</v>
      </c>
    </row>
    <row r="5328" spans="1:18" x14ac:dyDescent="0.3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 s="1">
        <v>20000000</v>
      </c>
      <c r="M5328" s="1">
        <v>54589558</v>
      </c>
      <c r="N5328" t="s">
        <v>12695</v>
      </c>
      <c r="O5328">
        <v>128</v>
      </c>
      <c r="P5328">
        <f>VLOOKUP(D5328,CPI[],2,FALSE)</f>
        <v>215.3</v>
      </c>
      <c r="Q5328" s="5">
        <f>SUM(Movie[[#This Row],[gross]]*((VLOOKUP(2024,CPI[],2,FALSE))/Movie[[#This Row],[CPI numbers]]))</f>
        <v>79538989.059916392</v>
      </c>
      <c r="R5328" s="4">
        <f>IF(Movie[[#This Row],[budget]]=0,0,SUM((Movie[[#This Row],[gross]]-Movie[[#This Row],[budget]])/Movie[[#This Row],[budget]]))</f>
        <v>1.7294779</v>
      </c>
    </row>
    <row r="5329" spans="1:18" x14ac:dyDescent="0.3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 s="1">
        <v>150000000</v>
      </c>
      <c r="M5329" s="1">
        <v>603900354</v>
      </c>
      <c r="N5329" t="s">
        <v>10173</v>
      </c>
      <c r="O5329">
        <v>89</v>
      </c>
      <c r="P5329">
        <f>VLOOKUP(D5329,CPI[],2,FALSE)</f>
        <v>215.3</v>
      </c>
      <c r="Q5329" s="5">
        <f>SUM(Movie[[#This Row],[gross]]*((VLOOKUP(2024,CPI[],2,FALSE))/Movie[[#This Row],[CPI numbers]]))</f>
        <v>879904974.68555498</v>
      </c>
      <c r="R5329" s="4">
        <f>IF(Movie[[#This Row],[budget]]=0,0,SUM((Movie[[#This Row],[gross]]-Movie[[#This Row],[budget]])/Movie[[#This Row],[budget]]))</f>
        <v>3.0260023600000001</v>
      </c>
    </row>
    <row r="5330" spans="1:18" x14ac:dyDescent="0.3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 s="1">
        <v>60000000</v>
      </c>
      <c r="M5330" s="1">
        <v>39164441</v>
      </c>
      <c r="N5330" t="s">
        <v>14702</v>
      </c>
      <c r="O5330">
        <v>103</v>
      </c>
      <c r="P5330">
        <f>VLOOKUP(D5330,CPI[],2,FALSE)</f>
        <v>215.3</v>
      </c>
      <c r="Q5330" s="5">
        <f>SUM(Movie[[#This Row],[gross]]*((VLOOKUP(2024,CPI[],2,FALSE))/Movie[[#This Row],[CPI numbers]]))</f>
        <v>57064027.59730608</v>
      </c>
      <c r="R5330" s="4">
        <f>IF(Movie[[#This Row],[budget]]=0,0,SUM((Movie[[#This Row],[gross]]-Movie[[#This Row],[budget]])/Movie[[#This Row],[budget]]))</f>
        <v>-0.34725931666666665</v>
      </c>
    </row>
    <row r="5331" spans="1:18" x14ac:dyDescent="0.3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 s="1">
        <v>20000000</v>
      </c>
      <c r="M5331" s="1">
        <v>27090159</v>
      </c>
      <c r="N5331" t="s">
        <v>14590</v>
      </c>
      <c r="O5331">
        <v>102</v>
      </c>
      <c r="P5331">
        <f>VLOOKUP(D5331,CPI[],2,FALSE)</f>
        <v>215.3</v>
      </c>
      <c r="Q5331" s="5">
        <f>SUM(Movie[[#This Row],[gross]]*((VLOOKUP(2024,CPI[],2,FALSE))/Movie[[#This Row],[CPI numbers]]))</f>
        <v>39471355.681839295</v>
      </c>
      <c r="R5331" s="4">
        <f>IF(Movie[[#This Row],[budget]]=0,0,SUM((Movie[[#This Row],[gross]]-Movie[[#This Row],[budget]])/Movie[[#This Row],[budget]]))</f>
        <v>0.35450795000000002</v>
      </c>
    </row>
    <row r="5332" spans="1:18" x14ac:dyDescent="0.3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 s="1">
        <v>5000000</v>
      </c>
      <c r="M5332" s="1">
        <v>4629770</v>
      </c>
      <c r="N5332" t="s">
        <v>15744</v>
      </c>
      <c r="O5332">
        <v>110</v>
      </c>
      <c r="P5332">
        <f>VLOOKUP(D5332,CPI[],2,FALSE)</f>
        <v>215.3</v>
      </c>
      <c r="Q5332" s="5">
        <f>SUM(Movie[[#This Row],[gross]]*((VLOOKUP(2024,CPI[],2,FALSE))/Movie[[#This Row],[CPI numbers]]))</f>
        <v>6745744.7700882489</v>
      </c>
      <c r="R5332" s="4">
        <f>IF(Movie[[#This Row],[budget]]=0,0,SUM((Movie[[#This Row],[gross]]-Movie[[#This Row],[budget]])/Movie[[#This Row],[budget]]))</f>
        <v>-7.4046000000000001E-2</v>
      </c>
    </row>
    <row r="5333" spans="1:18" x14ac:dyDescent="0.3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 s="1">
        <v>15000000</v>
      </c>
      <c r="M5333" s="1">
        <v>8808935</v>
      </c>
      <c r="N5333" t="s">
        <v>14783</v>
      </c>
      <c r="O5333">
        <v>102</v>
      </c>
      <c r="P5333">
        <f>VLOOKUP(D5333,CPI[],2,FALSE)</f>
        <v>215.3</v>
      </c>
      <c r="Q5333" s="5">
        <f>SUM(Movie[[#This Row],[gross]]*((VLOOKUP(2024,CPI[],2,FALSE))/Movie[[#This Row],[CPI numbers]]))</f>
        <v>12834941.521133302</v>
      </c>
      <c r="R5333" s="4">
        <f>IF(Movie[[#This Row],[budget]]=0,0,SUM((Movie[[#This Row],[gross]]-Movie[[#This Row],[budget]])/Movie[[#This Row],[budget]]))</f>
        <v>-0.41273766666666667</v>
      </c>
    </row>
    <row r="5334" spans="1:18" x14ac:dyDescent="0.3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 s="1">
        <v>17500000</v>
      </c>
      <c r="M5334" s="1">
        <v>150988382</v>
      </c>
      <c r="N5334" t="s">
        <v>2092</v>
      </c>
      <c r="O5334">
        <v>98</v>
      </c>
      <c r="P5334">
        <f>VLOOKUP(D5334,CPI[],2,FALSE)</f>
        <v>215.3</v>
      </c>
      <c r="Q5334" s="5">
        <f>SUM(Movie[[#This Row],[gross]]*((VLOOKUP(2024,CPI[],2,FALSE))/Movie[[#This Row],[CPI numbers]]))</f>
        <v>219995612.78866696</v>
      </c>
      <c r="R5334" s="4">
        <f>IF(Movie[[#This Row],[budget]]=0,0,SUM((Movie[[#This Row],[gross]]-Movie[[#This Row],[budget]])/Movie[[#This Row],[budget]]))</f>
        <v>7.6279075428571428</v>
      </c>
    </row>
    <row r="5335" spans="1:18" x14ac:dyDescent="0.3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 s="1">
        <v>55000000</v>
      </c>
      <c r="M5335" s="1">
        <v>44004502</v>
      </c>
      <c r="N5335" t="s">
        <v>2026</v>
      </c>
      <c r="O5335">
        <v>91</v>
      </c>
      <c r="P5335">
        <f>VLOOKUP(D5335,CPI[],2,FALSE)</f>
        <v>215.3</v>
      </c>
      <c r="Q5335" s="5">
        <f>SUM(Movie[[#This Row],[gross]]*((VLOOKUP(2024,CPI[],2,FALSE))/Movie[[#This Row],[CPI numbers]]))</f>
        <v>64116174.070599161</v>
      </c>
      <c r="R5335" s="4">
        <f>IF(Movie[[#This Row],[budget]]=0,0,SUM((Movie[[#This Row],[gross]]-Movie[[#This Row],[budget]])/Movie[[#This Row],[budget]]))</f>
        <v>-0.19991814545454545</v>
      </c>
    </row>
    <row r="5336" spans="1:18" x14ac:dyDescent="0.3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 s="1">
        <v>8500000</v>
      </c>
      <c r="M5336" s="1">
        <v>188126</v>
      </c>
      <c r="N5336" t="s">
        <v>14132</v>
      </c>
      <c r="O5336">
        <v>98</v>
      </c>
      <c r="P5336">
        <f>VLOOKUP(D5336,CPI[],2,FALSE)</f>
        <v>215.3</v>
      </c>
      <c r="Q5336" s="5">
        <f>SUM(Movie[[#This Row],[gross]]*((VLOOKUP(2024,CPI[],2,FALSE))/Movie[[#This Row],[CPI numbers]]))</f>
        <v>274106.48490478401</v>
      </c>
      <c r="R5336" s="4">
        <f>IF(Movie[[#This Row],[budget]]=0,0,SUM((Movie[[#This Row],[gross]]-Movie[[#This Row],[budget]])/Movie[[#This Row],[budget]]))</f>
        <v>-0.97786752941176469</v>
      </c>
    </row>
    <row r="5337" spans="1:18" x14ac:dyDescent="0.3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 s="1">
        <v>50000000</v>
      </c>
      <c r="M5337" s="1">
        <v>7034698</v>
      </c>
      <c r="N5337" t="s">
        <v>13868</v>
      </c>
      <c r="O5337">
        <v>115</v>
      </c>
      <c r="P5337">
        <f>VLOOKUP(D5337,CPI[],2,FALSE)</f>
        <v>215.3</v>
      </c>
      <c r="Q5337" s="5">
        <f>SUM(Movie[[#This Row],[gross]]*((VLOOKUP(2024,CPI[],2,FALSE))/Movie[[#This Row],[CPI numbers]]))</f>
        <v>10249813.110078959</v>
      </c>
      <c r="R5337" s="4">
        <f>IF(Movie[[#This Row],[budget]]=0,0,SUM((Movie[[#This Row],[gross]]-Movie[[#This Row],[budget]])/Movie[[#This Row],[budget]]))</f>
        <v>-0.85930603999999999</v>
      </c>
    </row>
    <row r="5338" spans="1:18" x14ac:dyDescent="0.3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 s="1">
        <v>10800000</v>
      </c>
      <c r="M5338" s="1">
        <v>113864059</v>
      </c>
      <c r="N5338" t="s">
        <v>14132</v>
      </c>
      <c r="O5338">
        <v>92</v>
      </c>
      <c r="P5338">
        <f>VLOOKUP(D5338,CPI[],2,FALSE)</f>
        <v>215.3</v>
      </c>
      <c r="Q5338" s="5">
        <f>SUM(Movie[[#This Row],[gross]]*((VLOOKUP(2024,CPI[],2,FALSE))/Movie[[#This Row],[CPI numbers]]))</f>
        <v>165904111.97538319</v>
      </c>
      <c r="R5338" s="4">
        <f>IF(Movie[[#This Row],[budget]]=0,0,SUM((Movie[[#This Row],[gross]]-Movie[[#This Row],[budget]])/Movie[[#This Row],[budget]]))</f>
        <v>9.5429684259259258</v>
      </c>
    </row>
    <row r="5339" spans="1:18" x14ac:dyDescent="0.3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 s="1">
        <v>16724933</v>
      </c>
      <c r="N5339" t="s">
        <v>12695</v>
      </c>
      <c r="O5339">
        <v>92</v>
      </c>
      <c r="P5339">
        <f>VLOOKUP(D5339,CPI[],2,FALSE)</f>
        <v>215.3</v>
      </c>
      <c r="Q5339" s="5">
        <f>SUM(Movie[[#This Row],[gross]]*((VLOOKUP(2024,CPI[],2,FALSE))/Movie[[#This Row],[CPI numbers]]))</f>
        <v>24368841.068741292</v>
      </c>
      <c r="R5339" s="4">
        <f>IF(Movie[[#This Row],[budget]]=0,0,SUM((Movie[[#This Row],[gross]]-Movie[[#This Row],[budget]])/Movie[[#This Row],[budget]]))</f>
        <v>0</v>
      </c>
    </row>
    <row r="5340" spans="1:18" x14ac:dyDescent="0.3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 s="1">
        <v>3185113</v>
      </c>
      <c r="N5340" t="s">
        <v>15775</v>
      </c>
      <c r="O5340">
        <v>96</v>
      </c>
      <c r="P5340">
        <f>VLOOKUP(D5340,CPI[],2,FALSE)</f>
        <v>215.3</v>
      </c>
      <c r="Q5340" s="5">
        <f>SUM(Movie[[#This Row],[gross]]*((VLOOKUP(2024,CPI[],2,FALSE))/Movie[[#This Row],[CPI numbers]]))</f>
        <v>4640826.5123084066</v>
      </c>
      <c r="R5340" s="4">
        <f>IF(Movie[[#This Row],[budget]]=0,0,SUM((Movie[[#This Row],[gross]]-Movie[[#This Row],[budget]])/Movie[[#This Row],[budget]]))</f>
        <v>0</v>
      </c>
    </row>
    <row r="5341" spans="1:18" x14ac:dyDescent="0.3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 s="1">
        <v>85000000</v>
      </c>
      <c r="M5341" s="1">
        <v>298572799</v>
      </c>
      <c r="N5341" t="s">
        <v>15778</v>
      </c>
      <c r="O5341">
        <v>86</v>
      </c>
      <c r="P5341">
        <f>VLOOKUP(D5341,CPI[],2,FALSE)</f>
        <v>215.3</v>
      </c>
      <c r="Q5341" s="5">
        <f>SUM(Movie[[#This Row],[gross]]*((VLOOKUP(2024,CPI[],2,FALSE))/Movie[[#This Row],[CPI numbers]]))</f>
        <v>435031523.67069203</v>
      </c>
      <c r="R5341" s="4">
        <f>IF(Movie[[#This Row],[budget]]=0,0,SUM((Movie[[#This Row],[gross]]-Movie[[#This Row],[budget]])/Movie[[#This Row],[budget]]))</f>
        <v>2.5126211647058825</v>
      </c>
    </row>
    <row r="5342" spans="1:18" x14ac:dyDescent="0.3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 s="1">
        <v>16000000</v>
      </c>
      <c r="M5342" s="1">
        <v>50007546</v>
      </c>
      <c r="N5342" t="s">
        <v>15781</v>
      </c>
      <c r="O5342">
        <v>114</v>
      </c>
      <c r="P5342">
        <f>VLOOKUP(D5342,CPI[],2,FALSE)</f>
        <v>215.3</v>
      </c>
      <c r="Q5342" s="5">
        <f>SUM(Movie[[#This Row],[gross]]*((VLOOKUP(2024,CPI[],2,FALSE))/Movie[[#This Row],[CPI numbers]]))</f>
        <v>72862829.448211789</v>
      </c>
      <c r="R5342" s="4">
        <f>IF(Movie[[#This Row],[budget]]=0,0,SUM((Movie[[#This Row],[gross]]-Movie[[#This Row],[budget]])/Movie[[#This Row],[budget]]))</f>
        <v>2.1254716249999999</v>
      </c>
    </row>
    <row r="5343" spans="1:18" x14ac:dyDescent="0.3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 s="1">
        <v>3000000</v>
      </c>
      <c r="M5343" s="1">
        <v>3982459</v>
      </c>
      <c r="N5343" t="s">
        <v>9439</v>
      </c>
      <c r="O5343">
        <v>92</v>
      </c>
      <c r="P5343">
        <f>VLOOKUP(D5343,CPI[],2,FALSE)</f>
        <v>215.3</v>
      </c>
      <c r="Q5343" s="5">
        <f>SUM(Movie[[#This Row],[gross]]*((VLOOKUP(2024,CPI[],2,FALSE))/Movie[[#This Row],[CPI numbers]]))</f>
        <v>5802588.8913144451</v>
      </c>
      <c r="R5343" s="4">
        <f>IF(Movie[[#This Row],[budget]]=0,0,SUM((Movie[[#This Row],[gross]]-Movie[[#This Row],[budget]])/Movie[[#This Row],[budget]]))</f>
        <v>0.32748633333333332</v>
      </c>
    </row>
    <row r="5344" spans="1:18" x14ac:dyDescent="0.3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 s="1">
        <v>20000000</v>
      </c>
      <c r="M5344" s="1">
        <v>51699984</v>
      </c>
      <c r="N5344" t="s">
        <v>15785</v>
      </c>
      <c r="O5344">
        <v>104</v>
      </c>
      <c r="P5344">
        <f>VLOOKUP(D5344,CPI[],2,FALSE)</f>
        <v>215.3</v>
      </c>
      <c r="Q5344" s="5">
        <f>SUM(Movie[[#This Row],[gross]]*((VLOOKUP(2024,CPI[],2,FALSE))/Movie[[#This Row],[CPI numbers]]))</f>
        <v>75328773.714816526</v>
      </c>
      <c r="R5344" s="4">
        <f>IF(Movie[[#This Row],[budget]]=0,0,SUM((Movie[[#This Row],[gross]]-Movie[[#This Row],[budget]])/Movie[[#This Row],[budget]]))</f>
        <v>1.5849991999999999</v>
      </c>
    </row>
    <row r="5345" spans="1:18" x14ac:dyDescent="0.3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 s="1">
        <v>80000000</v>
      </c>
      <c r="M5345" s="1">
        <v>212874864</v>
      </c>
      <c r="N5345" t="s">
        <v>1724</v>
      </c>
      <c r="O5345">
        <v>99</v>
      </c>
      <c r="P5345">
        <f>VLOOKUP(D5345,CPI[],2,FALSE)</f>
        <v>215.3</v>
      </c>
      <c r="Q5345" s="5">
        <f>SUM(Movie[[#This Row],[gross]]*((VLOOKUP(2024,CPI[],2,FALSE))/Movie[[#This Row],[CPI numbers]]))</f>
        <v>310166487.86251742</v>
      </c>
      <c r="R5345" s="4">
        <f>IF(Movie[[#This Row],[budget]]=0,0,SUM((Movie[[#This Row],[gross]]-Movie[[#This Row],[budget]])/Movie[[#This Row],[budget]]))</f>
        <v>1.6609358000000001</v>
      </c>
    </row>
    <row r="5346" spans="1:18" x14ac:dyDescent="0.3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 s="1">
        <v>105000000</v>
      </c>
      <c r="M5346" s="1">
        <v>269784201</v>
      </c>
      <c r="N5346" t="s">
        <v>23</v>
      </c>
      <c r="O5346">
        <v>109</v>
      </c>
      <c r="P5346">
        <f>VLOOKUP(D5346,CPI[],2,FALSE)</f>
        <v>215.3</v>
      </c>
      <c r="Q5346" s="5">
        <f>SUM(Movie[[#This Row],[gross]]*((VLOOKUP(2024,CPI[],2,FALSE))/Movie[[#This Row],[CPI numbers]]))</f>
        <v>393085480.04505342</v>
      </c>
      <c r="R5346" s="4">
        <f>IF(Movie[[#This Row],[budget]]=0,0,SUM((Movie[[#This Row],[gross]]-Movie[[#This Row],[budget]])/Movie[[#This Row],[budget]]))</f>
        <v>1.5693733428571428</v>
      </c>
    </row>
    <row r="5347" spans="1:18" x14ac:dyDescent="0.3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 s="1">
        <v>15000000</v>
      </c>
      <c r="M5347" s="1">
        <v>3534313</v>
      </c>
      <c r="N5347" t="s">
        <v>9988</v>
      </c>
      <c r="O5347">
        <v>100</v>
      </c>
      <c r="P5347">
        <f>VLOOKUP(D5347,CPI[],2,FALSE)</f>
        <v>215.3</v>
      </c>
      <c r="Q5347" s="5">
        <f>SUM(Movie[[#This Row],[gross]]*((VLOOKUP(2024,CPI[],2,FALSE))/Movie[[#This Row],[CPI numbers]]))</f>
        <v>5149623.7254993031</v>
      </c>
      <c r="R5347" s="4">
        <f>IF(Movie[[#This Row],[budget]]=0,0,SUM((Movie[[#This Row],[gross]]-Movie[[#This Row],[budget]])/Movie[[#This Row],[budget]]))</f>
        <v>-0.76437913333333329</v>
      </c>
    </row>
    <row r="5348" spans="1:18" x14ac:dyDescent="0.3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 s="1">
        <v>40000000</v>
      </c>
      <c r="M5348" s="1">
        <v>49944325</v>
      </c>
      <c r="N5348" t="s">
        <v>44</v>
      </c>
      <c r="O5348">
        <v>110</v>
      </c>
      <c r="P5348">
        <f>VLOOKUP(D5348,CPI[],2,FALSE)</f>
        <v>215.3</v>
      </c>
      <c r="Q5348" s="5">
        <f>SUM(Movie[[#This Row],[gross]]*((VLOOKUP(2024,CPI[],2,FALSE))/Movie[[#This Row],[CPI numbers]]))</f>
        <v>72770714.131444499</v>
      </c>
      <c r="R5348" s="4">
        <f>IF(Movie[[#This Row],[budget]]=0,0,SUM((Movie[[#This Row],[gross]]-Movie[[#This Row],[budget]])/Movie[[#This Row],[budget]]))</f>
        <v>0.24860812500000001</v>
      </c>
    </row>
    <row r="5349" spans="1:18" x14ac:dyDescent="0.3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 s="1">
        <v>40000000</v>
      </c>
      <c r="M5349" s="1">
        <v>106407672</v>
      </c>
      <c r="N5349" t="s">
        <v>31</v>
      </c>
      <c r="O5349">
        <v>101</v>
      </c>
      <c r="P5349">
        <f>VLOOKUP(D5349,CPI[],2,FALSE)</f>
        <v>215.3</v>
      </c>
      <c r="Q5349" s="5">
        <f>SUM(Movie[[#This Row],[gross]]*((VLOOKUP(2024,CPI[],2,FALSE))/Movie[[#This Row],[CPI numbers]]))</f>
        <v>155039882.51927543</v>
      </c>
      <c r="R5349" s="4">
        <f>IF(Movie[[#This Row],[budget]]=0,0,SUM((Movie[[#This Row],[gross]]-Movie[[#This Row],[budget]])/Movie[[#This Row],[budget]]))</f>
        <v>1.6601918</v>
      </c>
    </row>
    <row r="5350" spans="1:18" x14ac:dyDescent="0.3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 s="1">
        <v>35000000</v>
      </c>
      <c r="M5350" s="1">
        <v>219375562</v>
      </c>
      <c r="N5350" t="s">
        <v>180</v>
      </c>
      <c r="O5350">
        <v>99</v>
      </c>
      <c r="P5350">
        <f>VLOOKUP(D5350,CPI[],2,FALSE)</f>
        <v>215.3</v>
      </c>
      <c r="Q5350" s="5">
        <f>SUM(Movie[[#This Row],[gross]]*((VLOOKUP(2024,CPI[],2,FALSE))/Movie[[#This Row],[CPI numbers]]))</f>
        <v>319638243.37854159</v>
      </c>
      <c r="R5350" s="4">
        <f>IF(Movie[[#This Row],[budget]]=0,0,SUM((Movie[[#This Row],[gross]]-Movie[[#This Row],[budget]])/Movie[[#This Row],[budget]]))</f>
        <v>5.2678732000000004</v>
      </c>
    </row>
    <row r="5351" spans="1:18" x14ac:dyDescent="0.3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 s="1">
        <v>20000000</v>
      </c>
      <c r="M5351" s="1">
        <v>5530764</v>
      </c>
      <c r="N5351" t="s">
        <v>13593</v>
      </c>
      <c r="O5351">
        <v>114</v>
      </c>
      <c r="P5351">
        <f>VLOOKUP(D5351,CPI[],2,FALSE)</f>
        <v>215.3</v>
      </c>
      <c r="Q5351" s="5">
        <f>SUM(Movie[[#This Row],[gross]]*((VLOOKUP(2024,CPI[],2,FALSE))/Movie[[#This Row],[CPI numbers]]))</f>
        <v>8058526.0882489551</v>
      </c>
      <c r="R5351" s="4">
        <f>IF(Movie[[#This Row],[budget]]=0,0,SUM((Movie[[#This Row],[gross]]-Movie[[#This Row],[budget]])/Movie[[#This Row],[budget]]))</f>
        <v>-0.72346180000000004</v>
      </c>
    </row>
    <row r="5352" spans="1:18" x14ac:dyDescent="0.3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 s="1">
        <v>60000000</v>
      </c>
      <c r="M5352" s="1">
        <v>62803180</v>
      </c>
      <c r="N5352" t="s">
        <v>2026</v>
      </c>
      <c r="O5352">
        <v>106</v>
      </c>
      <c r="P5352">
        <f>VLOOKUP(D5352,CPI[],2,FALSE)</f>
        <v>215.3</v>
      </c>
      <c r="Q5352" s="5">
        <f>SUM(Movie[[#This Row],[gross]]*((VLOOKUP(2024,CPI[],2,FALSE))/Movie[[#This Row],[CPI numbers]]))</f>
        <v>91506537.696237803</v>
      </c>
      <c r="R5352" s="4">
        <f>IF(Movie[[#This Row],[budget]]=0,0,SUM((Movie[[#This Row],[gross]]-Movie[[#This Row],[budget]])/Movie[[#This Row],[budget]]))</f>
        <v>4.6719666666666666E-2</v>
      </c>
    </row>
    <row r="5353" spans="1:18" x14ac:dyDescent="0.3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 s="1">
        <v>20000000</v>
      </c>
      <c r="M5353" s="1">
        <v>27712362</v>
      </c>
      <c r="N5353" t="s">
        <v>2026</v>
      </c>
      <c r="O5353">
        <v>115</v>
      </c>
      <c r="P5353">
        <f>VLOOKUP(D5353,CPI[],2,FALSE)</f>
        <v>215.3</v>
      </c>
      <c r="Q5353" s="5">
        <f>SUM(Movie[[#This Row],[gross]]*((VLOOKUP(2024,CPI[],2,FALSE))/Movie[[#This Row],[CPI numbers]]))</f>
        <v>40377928.28332559</v>
      </c>
      <c r="R5353" s="4">
        <f>IF(Movie[[#This Row],[budget]]=0,0,SUM((Movie[[#This Row],[gross]]-Movie[[#This Row],[budget]])/Movie[[#This Row],[budget]]))</f>
        <v>0.38561810000000002</v>
      </c>
    </row>
    <row r="5354" spans="1:18" x14ac:dyDescent="0.3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 s="1">
        <v>40000000</v>
      </c>
      <c r="M5354" s="1">
        <v>152039882</v>
      </c>
      <c r="N5354" t="s">
        <v>31</v>
      </c>
      <c r="O5354">
        <v>90</v>
      </c>
      <c r="P5354">
        <f>VLOOKUP(D5354,CPI[],2,FALSE)</f>
        <v>215.3</v>
      </c>
      <c r="Q5354" s="5">
        <f>SUM(Movie[[#This Row],[gross]]*((VLOOKUP(2024,CPI[],2,FALSE))/Movie[[#This Row],[CPI numbers]]))</f>
        <v>221527686.8713423</v>
      </c>
      <c r="R5354" s="4">
        <f>IF(Movie[[#This Row],[budget]]=0,0,SUM((Movie[[#This Row],[gross]]-Movie[[#This Row],[budget]])/Movie[[#This Row],[budget]]))</f>
        <v>2.8009970499999999</v>
      </c>
    </row>
    <row r="5355" spans="1:18" x14ac:dyDescent="0.3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 s="1">
        <v>25100000</v>
      </c>
      <c r="M5355" s="1">
        <v>29560587</v>
      </c>
      <c r="N5355" t="s">
        <v>14702</v>
      </c>
      <c r="O5355">
        <v>129</v>
      </c>
      <c r="P5355">
        <f>VLOOKUP(D5355,CPI[],2,FALSE)</f>
        <v>215.3</v>
      </c>
      <c r="Q5355" s="5">
        <f>SUM(Movie[[#This Row],[gross]]*((VLOOKUP(2024,CPI[],2,FALSE))/Movie[[#This Row],[CPI numbers]]))</f>
        <v>43070859.925220624</v>
      </c>
      <c r="R5355" s="4">
        <f>IF(Movie[[#This Row],[budget]]=0,0,SUM((Movie[[#This Row],[gross]]-Movie[[#This Row],[budget]])/Movie[[#This Row],[budget]]))</f>
        <v>0.17771262948207173</v>
      </c>
    </row>
    <row r="5356" spans="1:18" x14ac:dyDescent="0.3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 s="1">
        <v>1596232</v>
      </c>
      <c r="N5356" t="s">
        <v>15815</v>
      </c>
      <c r="O5356">
        <v>91</v>
      </c>
      <c r="P5356">
        <f>VLOOKUP(D5356,CPI[],2,FALSE)</f>
        <v>215.3</v>
      </c>
      <c r="Q5356" s="5">
        <f>SUM(Movie[[#This Row],[gross]]*((VLOOKUP(2024,CPI[],2,FALSE))/Movie[[#This Row],[CPI numbers]]))</f>
        <v>2325768.5945192752</v>
      </c>
      <c r="R5356" s="4">
        <f>IF(Movie[[#This Row],[budget]]=0,0,SUM((Movie[[#This Row],[gross]]-Movie[[#This Row],[budget]])/Movie[[#This Row],[budget]]))</f>
        <v>0</v>
      </c>
    </row>
    <row r="5357" spans="1:18" x14ac:dyDescent="0.3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 s="1">
        <v>35000000</v>
      </c>
      <c r="M5357" s="1">
        <v>52933513</v>
      </c>
      <c r="N5357" t="s">
        <v>10875</v>
      </c>
      <c r="O5357">
        <v>101</v>
      </c>
      <c r="P5357">
        <f>VLOOKUP(D5357,CPI[],2,FALSE)</f>
        <v>215.3</v>
      </c>
      <c r="Q5357" s="5">
        <f>SUM(Movie[[#This Row],[gross]]*((VLOOKUP(2024,CPI[],2,FALSE))/Movie[[#This Row],[CPI numbers]]))</f>
        <v>77126070.72967951</v>
      </c>
      <c r="R5357" s="4">
        <f>IF(Movie[[#This Row],[budget]]=0,0,SUM((Movie[[#This Row],[gross]]-Movie[[#This Row],[budget]])/Movie[[#This Row],[budget]]))</f>
        <v>0.51238608571428568</v>
      </c>
    </row>
    <row r="5358" spans="1:18" x14ac:dyDescent="0.3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 s="1">
        <v>129710514</v>
      </c>
      <c r="N5358" t="s">
        <v>15820</v>
      </c>
      <c r="O5358">
        <v>148</v>
      </c>
      <c r="P5358">
        <f>VLOOKUP(D5358,CPI[],2,FALSE)</f>
        <v>215.3</v>
      </c>
      <c r="Q5358" s="5">
        <f>SUM(Movie[[#This Row],[gross]]*((VLOOKUP(2024,CPI[],2,FALSE))/Movie[[#This Row],[CPI numbers]]))</f>
        <v>188992978.36414304</v>
      </c>
      <c r="R5358" s="4">
        <f>IF(Movie[[#This Row],[budget]]=0,0,SUM((Movie[[#This Row],[gross]]-Movie[[#This Row],[budget]])/Movie[[#This Row],[budget]]))</f>
        <v>0</v>
      </c>
    </row>
    <row r="5359" spans="1:18" x14ac:dyDescent="0.3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 s="1">
        <v>8000000</v>
      </c>
      <c r="M5359" s="1">
        <v>16580250</v>
      </c>
      <c r="N5359" t="s">
        <v>15824</v>
      </c>
      <c r="O5359">
        <v>91</v>
      </c>
      <c r="P5359">
        <f>VLOOKUP(D5359,CPI[],2,FALSE)</f>
        <v>215.3</v>
      </c>
      <c r="Q5359" s="5">
        <f>SUM(Movie[[#This Row],[gross]]*((VLOOKUP(2024,CPI[],2,FALSE))/Movie[[#This Row],[CPI numbers]]))</f>
        <v>24158032.628889922</v>
      </c>
      <c r="R5359" s="4">
        <f>IF(Movie[[#This Row],[budget]]=0,0,SUM((Movie[[#This Row],[gross]]-Movie[[#This Row],[budget]])/Movie[[#This Row],[budget]]))</f>
        <v>1.0725312499999999</v>
      </c>
    </row>
    <row r="5360" spans="1:18" x14ac:dyDescent="0.3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 s="1">
        <v>28000000</v>
      </c>
      <c r="M5360" s="1">
        <v>19152009</v>
      </c>
      <c r="N5360" t="s">
        <v>15827</v>
      </c>
      <c r="O5360">
        <v>110</v>
      </c>
      <c r="P5360">
        <f>VLOOKUP(D5360,CPI[],2,FALSE)</f>
        <v>215.3</v>
      </c>
      <c r="Q5360" s="5">
        <f>SUM(Movie[[#This Row],[gross]]*((VLOOKUP(2024,CPI[],2,FALSE))/Movie[[#This Row],[CPI numbers]]))</f>
        <v>27905179.857408267</v>
      </c>
      <c r="R5360" s="4">
        <f>IF(Movie[[#This Row],[budget]]=0,0,SUM((Movie[[#This Row],[gross]]-Movie[[#This Row],[budget]])/Movie[[#This Row],[budget]]))</f>
        <v>-0.31599967857142858</v>
      </c>
    </row>
    <row r="5361" spans="1:18" x14ac:dyDescent="0.3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 s="1">
        <v>30000000</v>
      </c>
      <c r="M5361" s="1">
        <v>108979549</v>
      </c>
      <c r="N5361" t="s">
        <v>12251</v>
      </c>
      <c r="O5361">
        <v>104</v>
      </c>
      <c r="P5361">
        <f>VLOOKUP(D5361,CPI[],2,FALSE)</f>
        <v>215.3</v>
      </c>
      <c r="Q5361" s="5">
        <f>SUM(Movie[[#This Row],[gross]]*((VLOOKUP(2024,CPI[],2,FALSE))/Movie[[#This Row],[CPI numbers]]))</f>
        <v>158787201.67812353</v>
      </c>
      <c r="R5361" s="4">
        <f>IF(Movie[[#This Row],[budget]]=0,0,SUM((Movie[[#This Row],[gross]]-Movie[[#This Row],[budget]])/Movie[[#This Row],[budget]]))</f>
        <v>2.6326516333333334</v>
      </c>
    </row>
    <row r="5362" spans="1:18" x14ac:dyDescent="0.3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 s="1">
        <v>20000000</v>
      </c>
      <c r="M5362" s="1">
        <v>57197876</v>
      </c>
      <c r="N5362" t="s">
        <v>10875</v>
      </c>
      <c r="O5362">
        <v>88</v>
      </c>
      <c r="P5362">
        <f>VLOOKUP(D5362,CPI[],2,FALSE)</f>
        <v>215.3</v>
      </c>
      <c r="Q5362" s="5">
        <f>SUM(Movie[[#This Row],[gross]]*((VLOOKUP(2024,CPI[],2,FALSE))/Movie[[#This Row],[CPI numbers]]))</f>
        <v>83339404.09289363</v>
      </c>
      <c r="R5362" s="4">
        <f>IF(Movie[[#This Row],[budget]]=0,0,SUM((Movie[[#This Row],[gross]]-Movie[[#This Row],[budget]])/Movie[[#This Row],[budget]]))</f>
        <v>1.8598938</v>
      </c>
    </row>
    <row r="5363" spans="1:18" x14ac:dyDescent="0.3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 s="1">
        <v>11000000</v>
      </c>
      <c r="M5363" s="1">
        <v>252909177</v>
      </c>
      <c r="N5363" t="s">
        <v>1724</v>
      </c>
      <c r="O5363">
        <v>112</v>
      </c>
      <c r="P5363">
        <f>VLOOKUP(D5363,CPI[],2,FALSE)</f>
        <v>215.3</v>
      </c>
      <c r="Q5363" s="5">
        <f>SUM(Movie[[#This Row],[gross]]*((VLOOKUP(2024,CPI[],2,FALSE))/Movie[[#This Row],[CPI numbers]]))</f>
        <v>368497950.88202506</v>
      </c>
      <c r="R5363" s="4">
        <f>IF(Movie[[#This Row],[budget]]=0,0,SUM((Movie[[#This Row],[gross]]-Movie[[#This Row],[budget]])/Movie[[#This Row],[budget]]))</f>
        <v>21.991743363636363</v>
      </c>
    </row>
    <row r="5364" spans="1:18" x14ac:dyDescent="0.3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 s="1">
        <v>16937968</v>
      </c>
      <c r="N5364" t="s">
        <v>15838</v>
      </c>
      <c r="O5364">
        <v>113</v>
      </c>
      <c r="P5364">
        <f>VLOOKUP(D5364,CPI[],2,FALSE)</f>
        <v>215.3</v>
      </c>
      <c r="Q5364" s="5">
        <f>SUM(Movie[[#This Row],[gross]]*((VLOOKUP(2024,CPI[],2,FALSE))/Movie[[#This Row],[CPI numbers]]))</f>
        <v>24679240.880631678</v>
      </c>
      <c r="R5364" s="4">
        <f>IF(Movie[[#This Row],[budget]]=0,0,SUM((Movie[[#This Row],[gross]]-Movie[[#This Row],[budget]])/Movie[[#This Row],[budget]]))</f>
        <v>0</v>
      </c>
    </row>
    <row r="5365" spans="1:18" x14ac:dyDescent="0.3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 s="1">
        <v>60000000</v>
      </c>
      <c r="M5365" s="1">
        <v>79498846</v>
      </c>
      <c r="N5365" t="s">
        <v>14971</v>
      </c>
      <c r="O5365">
        <v>101</v>
      </c>
      <c r="P5365">
        <f>VLOOKUP(D5365,CPI[],2,FALSE)</f>
        <v>215.3</v>
      </c>
      <c r="Q5365" s="5">
        <f>SUM(Movie[[#This Row],[gross]]*((VLOOKUP(2024,CPI[],2,FALSE))/Movie[[#This Row],[CPI numbers]]))</f>
        <v>115832735.67208546</v>
      </c>
      <c r="R5365" s="4">
        <f>IF(Movie[[#This Row],[budget]]=0,0,SUM((Movie[[#This Row],[gross]]-Movie[[#This Row],[budget]])/Movie[[#This Row],[budget]]))</f>
        <v>0.32498076666666664</v>
      </c>
    </row>
    <row r="5366" spans="1:18" x14ac:dyDescent="0.3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 s="1">
        <v>58000000</v>
      </c>
      <c r="M5366" s="1">
        <v>41319039</v>
      </c>
      <c r="N5366" t="s">
        <v>61</v>
      </c>
      <c r="O5366">
        <v>114</v>
      </c>
      <c r="P5366">
        <f>VLOOKUP(D5366,CPI[],2,FALSE)</f>
        <v>215.3</v>
      </c>
      <c r="Q5366" s="5">
        <f>SUM(Movie[[#This Row],[gross]]*((VLOOKUP(2024,CPI[],2,FALSE))/Movie[[#This Row],[CPI numbers]]))</f>
        <v>60203355.941941477</v>
      </c>
      <c r="R5366" s="4">
        <f>IF(Movie[[#This Row],[budget]]=0,0,SUM((Movie[[#This Row],[gross]]-Movie[[#This Row],[budget]])/Movie[[#This Row],[budget]]))</f>
        <v>-0.28760277586206895</v>
      </c>
    </row>
    <row r="5367" spans="1:18" x14ac:dyDescent="0.3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 s="1">
        <v>30000000</v>
      </c>
      <c r="M5367" s="1">
        <v>85897593</v>
      </c>
      <c r="N5367" t="s">
        <v>8625</v>
      </c>
      <c r="O5367">
        <v>87</v>
      </c>
      <c r="P5367">
        <f>VLOOKUP(D5367,CPI[],2,FALSE)</f>
        <v>215.3</v>
      </c>
      <c r="Q5367" s="5">
        <f>SUM(Movie[[#This Row],[gross]]*((VLOOKUP(2024,CPI[],2,FALSE))/Movie[[#This Row],[CPI numbers]]))</f>
        <v>125155944.84022294</v>
      </c>
      <c r="R5367" s="4">
        <f>IF(Movie[[#This Row],[budget]]=0,0,SUM((Movie[[#This Row],[gross]]-Movie[[#This Row],[budget]])/Movie[[#This Row],[budget]]))</f>
        <v>1.8632531000000001</v>
      </c>
    </row>
    <row r="5368" spans="1:18" x14ac:dyDescent="0.3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 s="1">
        <v>8500000</v>
      </c>
      <c r="M5368" s="1">
        <v>68282844</v>
      </c>
      <c r="N5368" t="s">
        <v>15848</v>
      </c>
      <c r="O5368">
        <v>98</v>
      </c>
      <c r="P5368">
        <f>VLOOKUP(D5368,CPI[],2,FALSE)</f>
        <v>215.3</v>
      </c>
      <c r="Q5368" s="5">
        <f>SUM(Movie[[#This Row],[gross]]*((VLOOKUP(2024,CPI[],2,FALSE))/Movie[[#This Row],[CPI numbers]]))</f>
        <v>99490609.209475145</v>
      </c>
      <c r="R5368" s="4">
        <f>IF(Movie[[#This Row],[budget]]=0,0,SUM((Movie[[#This Row],[gross]]-Movie[[#This Row],[budget]])/Movie[[#This Row],[budget]]))</f>
        <v>7.0332757647058823</v>
      </c>
    </row>
    <row r="5369" spans="1:18" x14ac:dyDescent="0.3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 s="1">
        <v>35000000</v>
      </c>
      <c r="M5369" s="1">
        <v>78094714</v>
      </c>
      <c r="N5369" t="s">
        <v>8625</v>
      </c>
      <c r="O5369">
        <v>110</v>
      </c>
      <c r="P5369">
        <f>VLOOKUP(D5369,CPI[],2,FALSE)</f>
        <v>215.3</v>
      </c>
      <c r="Q5369" s="5">
        <f>SUM(Movie[[#This Row],[gross]]*((VLOOKUP(2024,CPI[],2,FALSE))/Movie[[#This Row],[CPI numbers]]))</f>
        <v>113786863.82628889</v>
      </c>
      <c r="R5369" s="4">
        <f>IF(Movie[[#This Row],[budget]]=0,0,SUM((Movie[[#This Row],[gross]]-Movie[[#This Row],[budget]])/Movie[[#This Row],[budget]]))</f>
        <v>1.2312775428571427</v>
      </c>
    </row>
    <row r="5370" spans="1:18" x14ac:dyDescent="0.3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 s="1">
        <v>12000000</v>
      </c>
      <c r="M5370" s="1">
        <v>43495888</v>
      </c>
      <c r="N5370" t="s">
        <v>2026</v>
      </c>
      <c r="O5370">
        <v>114</v>
      </c>
      <c r="P5370">
        <f>VLOOKUP(D5370,CPI[],2,FALSE)</f>
        <v>215.3</v>
      </c>
      <c r="Q5370" s="5">
        <f>SUM(Movie[[#This Row],[gross]]*((VLOOKUP(2024,CPI[],2,FALSE))/Movie[[#This Row],[CPI numbers]]))</f>
        <v>63375104.810032509</v>
      </c>
      <c r="R5370" s="4">
        <f>IF(Movie[[#This Row],[budget]]=0,0,SUM((Movie[[#This Row],[gross]]-Movie[[#This Row],[budget]])/Movie[[#This Row],[budget]]))</f>
        <v>2.6246573333333334</v>
      </c>
    </row>
    <row r="5371" spans="1:18" x14ac:dyDescent="0.3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 s="1">
        <v>30000000</v>
      </c>
      <c r="M5371" s="1">
        <v>64444713</v>
      </c>
      <c r="N5371" t="s">
        <v>15855</v>
      </c>
      <c r="O5371">
        <v>99</v>
      </c>
      <c r="P5371">
        <f>VLOOKUP(D5371,CPI[],2,FALSE)</f>
        <v>215.3</v>
      </c>
      <c r="Q5371" s="5">
        <f>SUM(Movie[[#This Row],[gross]]*((VLOOKUP(2024,CPI[],2,FALSE))/Movie[[#This Row],[CPI numbers]]))</f>
        <v>93898311.509986058</v>
      </c>
      <c r="R5371" s="4">
        <f>IF(Movie[[#This Row],[budget]]=0,0,SUM((Movie[[#This Row],[gross]]-Movie[[#This Row],[budget]])/Movie[[#This Row],[budget]]))</f>
        <v>1.1481570999999999</v>
      </c>
    </row>
    <row r="5372" spans="1:18" x14ac:dyDescent="0.3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 s="1">
        <v>37000000</v>
      </c>
      <c r="M5372" s="1">
        <v>100104565</v>
      </c>
      <c r="N5372" t="s">
        <v>15085</v>
      </c>
      <c r="O5372">
        <v>96</v>
      </c>
      <c r="P5372">
        <f>VLOOKUP(D5372,CPI[],2,FALSE)</f>
        <v>215.3</v>
      </c>
      <c r="Q5372" s="5">
        <f>SUM(Movie[[#This Row],[gross]]*((VLOOKUP(2024,CPI[],2,FALSE))/Movie[[#This Row],[CPI numbers]]))</f>
        <v>145856024.34045517</v>
      </c>
      <c r="R5372" s="4">
        <f>IF(Movie[[#This Row],[budget]]=0,0,SUM((Movie[[#This Row],[gross]]-Movie[[#This Row],[budget]])/Movie[[#This Row],[budget]]))</f>
        <v>1.7055287837837838</v>
      </c>
    </row>
    <row r="5373" spans="1:18" x14ac:dyDescent="0.3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 s="1">
        <v>55000000</v>
      </c>
      <c r="M5373" s="1">
        <v>17929684</v>
      </c>
      <c r="N5373" t="s">
        <v>15860</v>
      </c>
      <c r="O5373">
        <v>90</v>
      </c>
      <c r="P5373">
        <f>VLOOKUP(D5373,CPI[],2,FALSE)</f>
        <v>215.3</v>
      </c>
      <c r="Q5373" s="5">
        <f>SUM(Movie[[#This Row],[gross]]*((VLOOKUP(2024,CPI[],2,FALSE))/Movie[[#This Row],[CPI numbers]]))</f>
        <v>26124207.481653508</v>
      </c>
      <c r="R5373" s="4">
        <f>IF(Movie[[#This Row],[budget]]=0,0,SUM((Movie[[#This Row],[gross]]-Movie[[#This Row],[budget]])/Movie[[#This Row],[budget]]))</f>
        <v>-0.6740057454545455</v>
      </c>
    </row>
    <row r="5374" spans="1:18" x14ac:dyDescent="0.3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 s="1">
        <v>12000000</v>
      </c>
      <c r="M5374" s="1">
        <v>41319906</v>
      </c>
      <c r="N5374" t="s">
        <v>10875</v>
      </c>
      <c r="O5374">
        <v>89</v>
      </c>
      <c r="P5374">
        <f>VLOOKUP(D5374,CPI[],2,FALSE)</f>
        <v>215.3</v>
      </c>
      <c r="Q5374" s="5">
        <f>SUM(Movie[[#This Row],[gross]]*((VLOOKUP(2024,CPI[],2,FALSE))/Movie[[#This Row],[CPI numbers]]))</f>
        <v>60204619.192754291</v>
      </c>
      <c r="R5374" s="4">
        <f>IF(Movie[[#This Row],[budget]]=0,0,SUM((Movie[[#This Row],[gross]]-Movie[[#This Row],[budget]])/Movie[[#This Row],[budget]]))</f>
        <v>2.4433254999999998</v>
      </c>
    </row>
    <row r="5375" spans="1:18" x14ac:dyDescent="0.3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 s="1">
        <v>45000000</v>
      </c>
      <c r="M5375" s="1">
        <v>42487390</v>
      </c>
      <c r="N5375" t="s">
        <v>6732</v>
      </c>
      <c r="O5375">
        <v>99</v>
      </c>
      <c r="P5375">
        <f>VLOOKUP(D5375,CPI[],2,FALSE)</f>
        <v>215.3</v>
      </c>
      <c r="Q5375" s="5">
        <f>SUM(Movie[[#This Row],[gross]]*((VLOOKUP(2024,CPI[],2,FALSE))/Movie[[#This Row],[CPI numbers]]))</f>
        <v>61905686.219228983</v>
      </c>
      <c r="R5375" s="4">
        <f>IF(Movie[[#This Row],[budget]]=0,0,SUM((Movie[[#This Row],[gross]]-Movie[[#This Row],[budget]])/Movie[[#This Row],[budget]]))</f>
        <v>-5.5835777777777776E-2</v>
      </c>
    </row>
    <row r="5376" spans="1:18" x14ac:dyDescent="0.3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 s="1">
        <v>30000000</v>
      </c>
      <c r="M5376" s="1">
        <v>84375346</v>
      </c>
      <c r="N5376" t="s">
        <v>23</v>
      </c>
      <c r="O5376">
        <v>97</v>
      </c>
      <c r="P5376">
        <f>VLOOKUP(D5376,CPI[],2,FALSE)</f>
        <v>215.3</v>
      </c>
      <c r="Q5376" s="5">
        <f>SUM(Movie[[#This Row],[gross]]*((VLOOKUP(2024,CPI[],2,FALSE))/Movie[[#This Row],[CPI numbers]]))</f>
        <v>122937975.10543427</v>
      </c>
      <c r="R5376" s="4">
        <f>IF(Movie[[#This Row],[budget]]=0,0,SUM((Movie[[#This Row],[gross]]-Movie[[#This Row],[budget]])/Movie[[#This Row],[budget]]))</f>
        <v>1.8125115333333333</v>
      </c>
    </row>
    <row r="5377" spans="1:18" x14ac:dyDescent="0.3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 s="1">
        <v>80000000</v>
      </c>
      <c r="M5377" s="1">
        <v>164112721</v>
      </c>
      <c r="N5377" t="s">
        <v>2026</v>
      </c>
      <c r="O5377">
        <v>88</v>
      </c>
      <c r="P5377">
        <f>VLOOKUP(D5377,CPI[],2,FALSE)</f>
        <v>215.3</v>
      </c>
      <c r="Q5377" s="5">
        <f>SUM(Movie[[#This Row],[gross]]*((VLOOKUP(2024,CPI[],2,FALSE))/Movie[[#This Row],[CPI numbers]]))</f>
        <v>239118256.28286111</v>
      </c>
      <c r="R5377" s="4">
        <f>IF(Movie[[#This Row],[budget]]=0,0,SUM((Movie[[#This Row],[gross]]-Movie[[#This Row],[budget]])/Movie[[#This Row],[budget]]))</f>
        <v>1.0514090125</v>
      </c>
    </row>
    <row r="5378" spans="1:18" x14ac:dyDescent="0.3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 s="1">
        <v>27000000</v>
      </c>
      <c r="M5378" s="1">
        <v>44352417</v>
      </c>
      <c r="N5378" t="s">
        <v>11128</v>
      </c>
      <c r="O5378">
        <v>119</v>
      </c>
      <c r="P5378">
        <f>VLOOKUP(D5378,CPI[],2,FALSE)</f>
        <v>215.3</v>
      </c>
      <c r="Q5378" s="5">
        <f>SUM(Movie[[#This Row],[gross]]*((VLOOKUP(2024,CPI[],2,FALSE))/Movie[[#This Row],[CPI numbers]]))</f>
        <v>64623098.991639569</v>
      </c>
      <c r="R5378" s="4">
        <f>IF(Movie[[#This Row],[budget]]=0,0,SUM((Movie[[#This Row],[gross]]-Movie[[#This Row],[budget]])/Movie[[#This Row],[budget]]))</f>
        <v>0.64268211111111107</v>
      </c>
    </row>
    <row r="5379" spans="1:18" x14ac:dyDescent="0.3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 s="1">
        <v>30000000</v>
      </c>
      <c r="M5379" s="1">
        <v>31200557</v>
      </c>
      <c r="N5379" t="s">
        <v>2026</v>
      </c>
      <c r="O5379">
        <v>130</v>
      </c>
      <c r="P5379">
        <f>VLOOKUP(D5379,CPI[],2,FALSE)</f>
        <v>215.3</v>
      </c>
      <c r="Q5379" s="5">
        <f>SUM(Movie[[#This Row],[gross]]*((VLOOKUP(2024,CPI[],2,FALSE))/Movie[[#This Row],[CPI numbers]]))</f>
        <v>45460356.390617743</v>
      </c>
      <c r="R5379" s="4">
        <f>IF(Movie[[#This Row],[budget]]=0,0,SUM((Movie[[#This Row],[gross]]-Movie[[#This Row],[budget]])/Movie[[#This Row],[budget]]))</f>
        <v>4.0018566666666665E-2</v>
      </c>
    </row>
    <row r="5380" spans="1:18" x14ac:dyDescent="0.3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 s="1">
        <v>25000000</v>
      </c>
      <c r="M5380" s="1">
        <v>19844979</v>
      </c>
      <c r="N5380" t="s">
        <v>10360</v>
      </c>
      <c r="O5380">
        <v>121</v>
      </c>
      <c r="P5380">
        <f>VLOOKUP(D5380,CPI[],2,FALSE)</f>
        <v>215.3</v>
      </c>
      <c r="Q5380" s="5">
        <f>SUM(Movie[[#This Row],[gross]]*((VLOOKUP(2024,CPI[],2,FALSE))/Movie[[#This Row],[CPI numbers]]))</f>
        <v>28914862.574547142</v>
      </c>
      <c r="R5380" s="4">
        <f>IF(Movie[[#This Row],[budget]]=0,0,SUM((Movie[[#This Row],[gross]]-Movie[[#This Row],[budget]])/Movie[[#This Row],[budget]]))</f>
        <v>-0.20620084</v>
      </c>
    </row>
    <row r="5381" spans="1:18" x14ac:dyDescent="0.3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 s="1">
        <v>35000000</v>
      </c>
      <c r="M5381" s="1">
        <v>34209066</v>
      </c>
      <c r="N5381" t="s">
        <v>15612</v>
      </c>
      <c r="O5381">
        <v>134</v>
      </c>
      <c r="P5381">
        <f>VLOOKUP(D5381,CPI[],2,FALSE)</f>
        <v>215.3</v>
      </c>
      <c r="Q5381" s="5">
        <f>SUM(Movie[[#This Row],[gross]]*((VLOOKUP(2024,CPI[],2,FALSE))/Movie[[#This Row],[CPI numbers]]))</f>
        <v>49843864.394797958</v>
      </c>
      <c r="R5381" s="4">
        <f>IF(Movie[[#This Row],[budget]]=0,0,SUM((Movie[[#This Row],[gross]]-Movie[[#This Row],[budget]])/Movie[[#This Row],[budget]]))</f>
        <v>-2.2598114285714285E-2</v>
      </c>
    </row>
    <row r="5382" spans="1:18" x14ac:dyDescent="0.3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 s="1">
        <v>4297711</v>
      </c>
      <c r="N5382" t="s">
        <v>6564</v>
      </c>
      <c r="O5382">
        <v>110</v>
      </c>
      <c r="P5382">
        <f>VLOOKUP(D5382,CPI[],2,FALSE)</f>
        <v>215.3</v>
      </c>
      <c r="Q5382" s="5">
        <f>SUM(Movie[[#This Row],[gross]]*((VLOOKUP(2024,CPI[],2,FALSE))/Movie[[#This Row],[CPI numbers]]))</f>
        <v>6261922.6228518346</v>
      </c>
      <c r="R5382" s="4">
        <f>IF(Movie[[#This Row],[budget]]=0,0,SUM((Movie[[#This Row],[gross]]-Movie[[#This Row],[budget]])/Movie[[#This Row],[budget]]))</f>
        <v>0</v>
      </c>
    </row>
    <row r="5383" spans="1:18" x14ac:dyDescent="0.3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 s="1">
        <v>40945</v>
      </c>
      <c r="N5383" t="s">
        <v>15886</v>
      </c>
      <c r="O5383">
        <v>82</v>
      </c>
      <c r="P5383">
        <f>VLOOKUP(D5383,CPI[],2,FALSE)</f>
        <v>215.3</v>
      </c>
      <c r="Q5383" s="5">
        <f>SUM(Movie[[#This Row],[gross]]*((VLOOKUP(2024,CPI[],2,FALSE))/Movie[[#This Row],[CPI numbers]]))</f>
        <v>59658.367394333487</v>
      </c>
      <c r="R5383" s="4">
        <f>IF(Movie[[#This Row],[budget]]=0,0,SUM((Movie[[#This Row],[gross]]-Movie[[#This Row],[budget]])/Movie[[#This Row],[budget]]))</f>
        <v>0</v>
      </c>
    </row>
    <row r="5384" spans="1:18" x14ac:dyDescent="0.3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 s="1">
        <v>20000000</v>
      </c>
      <c r="M5384" s="1">
        <v>6964734</v>
      </c>
      <c r="N5384" t="s">
        <v>15888</v>
      </c>
      <c r="O5384">
        <v>87</v>
      </c>
      <c r="P5384">
        <f>VLOOKUP(D5384,CPI[],2,FALSE)</f>
        <v>215.3</v>
      </c>
      <c r="Q5384" s="5">
        <f>SUM(Movie[[#This Row],[gross]]*((VLOOKUP(2024,CPI[],2,FALSE))/Movie[[#This Row],[CPI numbers]]))</f>
        <v>10147872.99489085</v>
      </c>
      <c r="R5384" s="4">
        <f>IF(Movie[[#This Row],[budget]]=0,0,SUM((Movie[[#This Row],[gross]]-Movie[[#This Row],[budget]])/Movie[[#This Row],[budget]]))</f>
        <v>-0.65176330000000005</v>
      </c>
    </row>
    <row r="5385" spans="1:18" x14ac:dyDescent="0.3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 s="1">
        <v>25000000</v>
      </c>
      <c r="M5385" s="1">
        <v>27426335</v>
      </c>
      <c r="N5385" t="s">
        <v>61</v>
      </c>
      <c r="O5385">
        <v>122</v>
      </c>
      <c r="P5385">
        <f>VLOOKUP(D5385,CPI[],2,FALSE)</f>
        <v>215.3</v>
      </c>
      <c r="Q5385" s="5">
        <f>SUM(Movie[[#This Row],[gross]]*((VLOOKUP(2024,CPI[],2,FALSE))/Movie[[#This Row],[CPI numbers]]))</f>
        <v>39961176.449140735</v>
      </c>
      <c r="R5385" s="4">
        <f>IF(Movie[[#This Row],[budget]]=0,0,SUM((Movie[[#This Row],[gross]]-Movie[[#This Row],[budget]])/Movie[[#This Row],[budget]]))</f>
        <v>9.7053399999999998E-2</v>
      </c>
    </row>
    <row r="5386" spans="1:18" x14ac:dyDescent="0.3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 s="1">
        <v>34861529</v>
      </c>
      <c r="N5386" t="s">
        <v>2838</v>
      </c>
      <c r="O5386">
        <v>137</v>
      </c>
      <c r="P5386">
        <f>VLOOKUP(D5386,CPI[],2,FALSE)</f>
        <v>215.3</v>
      </c>
      <c r="Q5386" s="5">
        <f>SUM(Movie[[#This Row],[gross]]*((VLOOKUP(2024,CPI[],2,FALSE))/Movie[[#This Row],[CPI numbers]]))</f>
        <v>50794526.926614024</v>
      </c>
      <c r="R5386" s="4">
        <f>IF(Movie[[#This Row],[budget]]=0,0,SUM((Movie[[#This Row],[gross]]-Movie[[#This Row],[budget]])/Movie[[#This Row],[budget]]))</f>
        <v>0</v>
      </c>
    </row>
    <row r="5387" spans="1:18" x14ac:dyDescent="0.3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 s="1">
        <v>25000000</v>
      </c>
      <c r="M5387" s="1">
        <v>11212953</v>
      </c>
      <c r="N5387" t="s">
        <v>44</v>
      </c>
      <c r="O5387">
        <v>112</v>
      </c>
      <c r="P5387">
        <f>VLOOKUP(D5387,CPI[],2,FALSE)</f>
        <v>215.3</v>
      </c>
      <c r="Q5387" s="5">
        <f>SUM(Movie[[#This Row],[gross]]*((VLOOKUP(2024,CPI[],2,FALSE))/Movie[[#This Row],[CPI numbers]]))</f>
        <v>16337683.957733395</v>
      </c>
      <c r="R5387" s="4">
        <f>IF(Movie[[#This Row],[budget]]=0,0,SUM((Movie[[#This Row],[gross]]-Movie[[#This Row],[budget]])/Movie[[#This Row],[budget]]))</f>
        <v>-0.55148187999999998</v>
      </c>
    </row>
    <row r="5388" spans="1:18" x14ac:dyDescent="0.3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 s="1">
        <v>9800000</v>
      </c>
      <c r="M5388" s="1">
        <v>16303643</v>
      </c>
      <c r="N5388" t="s">
        <v>15452</v>
      </c>
      <c r="O5388">
        <v>110</v>
      </c>
      <c r="P5388">
        <f>VLOOKUP(D5388,CPI[],2,FALSE)</f>
        <v>215.3</v>
      </c>
      <c r="Q5388" s="5">
        <f>SUM(Movie[[#This Row],[gross]]*((VLOOKUP(2024,CPI[],2,FALSE))/Movie[[#This Row],[CPI numbers]]))</f>
        <v>23755006.080352996</v>
      </c>
      <c r="R5388" s="4">
        <f>IF(Movie[[#This Row],[budget]]=0,0,SUM((Movie[[#This Row],[gross]]-Movie[[#This Row],[budget]])/Movie[[#This Row],[budget]]))</f>
        <v>0.66363704081632657</v>
      </c>
    </row>
    <row r="5389" spans="1:18" x14ac:dyDescent="0.3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 s="1">
        <v>70000000</v>
      </c>
      <c r="M5389" s="1">
        <v>72109200</v>
      </c>
      <c r="N5389" t="s">
        <v>419</v>
      </c>
      <c r="O5389">
        <v>90</v>
      </c>
      <c r="P5389">
        <f>VLOOKUP(D5389,CPI[],2,FALSE)</f>
        <v>215.3</v>
      </c>
      <c r="Q5389" s="5">
        <f>SUM(Movie[[#This Row],[gross]]*((VLOOKUP(2024,CPI[],2,FALSE))/Movie[[#This Row],[CPI numbers]]))</f>
        <v>105065750.30190432</v>
      </c>
      <c r="R5389" s="4">
        <f>IF(Movie[[#This Row],[budget]]=0,0,SUM((Movie[[#This Row],[gross]]-Movie[[#This Row],[budget]])/Movie[[#This Row],[budget]]))</f>
        <v>3.0131428571428573E-2</v>
      </c>
    </row>
    <row r="5390" spans="1:18" x14ac:dyDescent="0.3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 s="1">
        <v>3179014</v>
      </c>
      <c r="N5390" t="s">
        <v>15904</v>
      </c>
      <c r="O5390">
        <v>110</v>
      </c>
      <c r="P5390">
        <f>VLOOKUP(D5390,CPI[],2,FALSE)</f>
        <v>215.3</v>
      </c>
      <c r="Q5390" s="5">
        <f>SUM(Movie[[#This Row],[gross]]*((VLOOKUP(2024,CPI[],2,FALSE))/Movie[[#This Row],[CPI numbers]]))</f>
        <v>4631940.0455178823</v>
      </c>
      <c r="R5390" s="4">
        <f>IF(Movie[[#This Row],[budget]]=0,0,SUM((Movie[[#This Row],[gross]]-Movie[[#This Row],[budget]])/Movie[[#This Row],[budget]]))</f>
        <v>0</v>
      </c>
    </row>
    <row r="5391" spans="1:18" x14ac:dyDescent="0.3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 s="1">
        <v>2961647</v>
      </c>
      <c r="N5391" t="s">
        <v>13868</v>
      </c>
      <c r="O5391">
        <v>95</v>
      </c>
      <c r="P5391">
        <f>VLOOKUP(D5391,CPI[],2,FALSE)</f>
        <v>215.3</v>
      </c>
      <c r="Q5391" s="5">
        <f>SUM(Movie[[#This Row],[gross]]*((VLOOKUP(2024,CPI[],2,FALSE))/Movie[[#This Row],[CPI numbers]]))</f>
        <v>4315228.350673479</v>
      </c>
      <c r="R5391" s="4">
        <f>IF(Movie[[#This Row],[budget]]=0,0,SUM((Movie[[#This Row],[gross]]-Movie[[#This Row],[budget]])/Movie[[#This Row],[budget]]))</f>
        <v>0</v>
      </c>
    </row>
    <row r="5392" spans="1:18" x14ac:dyDescent="0.3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 s="1">
        <v>10000000</v>
      </c>
      <c r="M5392" s="1">
        <v>44261209</v>
      </c>
      <c r="N5392" t="s">
        <v>15910</v>
      </c>
      <c r="O5392">
        <v>130</v>
      </c>
      <c r="P5392">
        <f>VLOOKUP(D5392,CPI[],2,FALSE)</f>
        <v>215.3</v>
      </c>
      <c r="Q5392" s="5">
        <f>SUM(Movie[[#This Row],[gross]]*((VLOOKUP(2024,CPI[],2,FALSE))/Movie[[#This Row],[CPI numbers]]))</f>
        <v>64490205.588945657</v>
      </c>
      <c r="R5392" s="4">
        <f>IF(Movie[[#This Row],[budget]]=0,0,SUM((Movie[[#This Row],[gross]]-Movie[[#This Row],[budget]])/Movie[[#This Row],[budget]]))</f>
        <v>3.4261208999999999</v>
      </c>
    </row>
    <row r="5393" spans="1:18" x14ac:dyDescent="0.3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 s="1">
        <v>25000000</v>
      </c>
      <c r="M5393" s="1">
        <v>5798974</v>
      </c>
      <c r="N5393" t="s">
        <v>2100</v>
      </c>
      <c r="O5393">
        <v>93</v>
      </c>
      <c r="P5393">
        <f>VLOOKUP(D5393,CPI[],2,FALSE)</f>
        <v>215.3</v>
      </c>
      <c r="Q5393" s="5">
        <f>SUM(Movie[[#This Row],[gross]]*((VLOOKUP(2024,CPI[],2,FALSE))/Movie[[#This Row],[CPI numbers]]))</f>
        <v>8449317.8996748719</v>
      </c>
      <c r="R5393" s="4">
        <f>IF(Movie[[#This Row],[budget]]=0,0,SUM((Movie[[#This Row],[gross]]-Movie[[#This Row],[budget]])/Movie[[#This Row],[budget]]))</f>
        <v>-0.76804103999999995</v>
      </c>
    </row>
    <row r="5394" spans="1:18" x14ac:dyDescent="0.3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 s="1">
        <v>8000000</v>
      </c>
      <c r="M5394" s="1">
        <v>48555306</v>
      </c>
      <c r="N5394" t="s">
        <v>8625</v>
      </c>
      <c r="O5394">
        <v>85</v>
      </c>
      <c r="P5394">
        <f>VLOOKUP(D5394,CPI[],2,FALSE)</f>
        <v>215.3</v>
      </c>
      <c r="Q5394" s="5">
        <f>SUM(Movie[[#This Row],[gross]]*((VLOOKUP(2024,CPI[],2,FALSE))/Movie[[#This Row],[CPI numbers]]))</f>
        <v>70746862.481189042</v>
      </c>
      <c r="R5394" s="4">
        <f>IF(Movie[[#This Row],[budget]]=0,0,SUM((Movie[[#This Row],[gross]]-Movie[[#This Row],[budget]])/Movie[[#This Row],[budget]]))</f>
        <v>5.0694132500000002</v>
      </c>
    </row>
    <row r="5395" spans="1:18" x14ac:dyDescent="0.3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 s="1">
        <v>25000000</v>
      </c>
      <c r="M5395" s="1">
        <v>18024545</v>
      </c>
      <c r="N5395" t="s">
        <v>15921</v>
      </c>
      <c r="O5395">
        <v>107</v>
      </c>
      <c r="P5395">
        <f>VLOOKUP(D5395,CPI[],2,FALSE)</f>
        <v>215.3</v>
      </c>
      <c r="Q5395" s="5">
        <f>SUM(Movie[[#This Row],[gross]]*((VLOOKUP(2024,CPI[],2,FALSE))/Movie[[#This Row],[CPI numbers]]))</f>
        <v>26262423.439386901</v>
      </c>
      <c r="R5395" s="4">
        <f>IF(Movie[[#This Row],[budget]]=0,0,SUM((Movie[[#This Row],[gross]]-Movie[[#This Row],[budget]])/Movie[[#This Row],[budget]]))</f>
        <v>-0.27901819999999999</v>
      </c>
    </row>
    <row r="5396" spans="1:18" x14ac:dyDescent="0.3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 s="1">
        <v>38316584</v>
      </c>
      <c r="N5396" t="s">
        <v>15926</v>
      </c>
      <c r="O5396">
        <v>186</v>
      </c>
      <c r="P5396">
        <f>VLOOKUP(D5396,CPI[],2,FALSE)</f>
        <v>215.3</v>
      </c>
      <c r="Q5396" s="5">
        <f>SUM(Movie[[#This Row],[gross]]*((VLOOKUP(2024,CPI[],2,FALSE))/Movie[[#This Row],[CPI numbers]]))</f>
        <v>55828668.837900601</v>
      </c>
      <c r="R5396" s="4">
        <f>IF(Movie[[#This Row],[budget]]=0,0,SUM((Movie[[#This Row],[gross]]-Movie[[#This Row],[budget]])/Movie[[#This Row],[budget]]))</f>
        <v>0</v>
      </c>
    </row>
    <row r="5397" spans="1:18" x14ac:dyDescent="0.3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 s="1">
        <v>694422</v>
      </c>
      <c r="N5397" t="s">
        <v>15931</v>
      </c>
      <c r="O5397">
        <v>99</v>
      </c>
      <c r="P5397">
        <f>VLOOKUP(D5397,CPI[],2,FALSE)</f>
        <v>215.3</v>
      </c>
      <c r="Q5397" s="5">
        <f>SUM(Movie[[#This Row],[gross]]*((VLOOKUP(2024,CPI[],2,FALSE))/Movie[[#This Row],[CPI numbers]]))</f>
        <v>1011798.3344170924</v>
      </c>
      <c r="R5397" s="4">
        <f>IF(Movie[[#This Row],[budget]]=0,0,SUM((Movie[[#This Row],[gross]]-Movie[[#This Row],[budget]])/Movie[[#This Row],[budget]]))</f>
        <v>0</v>
      </c>
    </row>
    <row r="5398" spans="1:18" x14ac:dyDescent="0.3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 s="1">
        <v>12000000</v>
      </c>
      <c r="M5398" s="1">
        <v>58010320</v>
      </c>
      <c r="N5398" t="s">
        <v>14702</v>
      </c>
      <c r="O5398">
        <v>98</v>
      </c>
      <c r="P5398">
        <f>VLOOKUP(D5398,CPI[],2,FALSE)</f>
        <v>215.3</v>
      </c>
      <c r="Q5398" s="5">
        <f>SUM(Movie[[#This Row],[gross]]*((VLOOKUP(2024,CPI[],2,FALSE))/Movie[[#This Row],[CPI numbers]]))</f>
        <v>84523164.811890379</v>
      </c>
      <c r="R5398" s="4">
        <f>IF(Movie[[#This Row],[budget]]=0,0,SUM((Movie[[#This Row],[gross]]-Movie[[#This Row],[budget]])/Movie[[#This Row],[budget]]))</f>
        <v>3.8341933333333333</v>
      </c>
    </row>
    <row r="5399" spans="1:18" x14ac:dyDescent="0.3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 s="1">
        <v>62000000</v>
      </c>
      <c r="M5399" s="1">
        <v>40877556</v>
      </c>
      <c r="N5399" t="s">
        <v>44</v>
      </c>
      <c r="O5399">
        <v>87</v>
      </c>
      <c r="P5399">
        <f>VLOOKUP(D5399,CPI[],2,FALSE)</f>
        <v>215.3</v>
      </c>
      <c r="Q5399" s="5">
        <f>SUM(Movie[[#This Row],[gross]]*((VLOOKUP(2024,CPI[],2,FALSE))/Movie[[#This Row],[CPI numbers]]))</f>
        <v>59560099.0116117</v>
      </c>
      <c r="R5399" s="4">
        <f>IF(Movie[[#This Row],[budget]]=0,0,SUM((Movie[[#This Row],[gross]]-Movie[[#This Row],[budget]])/Movie[[#This Row],[budget]]))</f>
        <v>-0.34068458064516127</v>
      </c>
    </row>
    <row r="5400" spans="1:18" x14ac:dyDescent="0.3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 s="1">
        <v>18000000</v>
      </c>
      <c r="M5400" s="1">
        <v>382174</v>
      </c>
      <c r="N5400" t="s">
        <v>15938</v>
      </c>
      <c r="O5400">
        <v>98</v>
      </c>
      <c r="P5400">
        <f>VLOOKUP(D5400,CPI[],2,FALSE)</f>
        <v>215.3</v>
      </c>
      <c r="Q5400" s="5">
        <f>SUM(Movie[[#This Row],[gross]]*((VLOOKUP(2024,CPI[],2,FALSE))/Movie[[#This Row],[CPI numbers]]))</f>
        <v>556841.5411054343</v>
      </c>
      <c r="R5400" s="4">
        <f>IF(Movie[[#This Row],[budget]]=0,0,SUM((Movie[[#This Row],[gross]]-Movie[[#This Row],[budget]])/Movie[[#This Row],[budget]]))</f>
        <v>-0.97876811111111106</v>
      </c>
    </row>
    <row r="5401" spans="1:18" x14ac:dyDescent="0.3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 s="1">
        <v>30000000</v>
      </c>
      <c r="M5401" s="1">
        <v>69363381</v>
      </c>
      <c r="N5401" t="s">
        <v>180</v>
      </c>
      <c r="O5401">
        <v>104</v>
      </c>
      <c r="P5401">
        <f>VLOOKUP(D5401,CPI[],2,FALSE)</f>
        <v>215.3</v>
      </c>
      <c r="Q5401" s="5">
        <f>SUM(Movie[[#This Row],[gross]]*((VLOOKUP(2024,CPI[],2,FALSE))/Movie[[#This Row],[CPI numbers]]))</f>
        <v>101064991.26660474</v>
      </c>
      <c r="R5401" s="4">
        <f>IF(Movie[[#This Row],[budget]]=0,0,SUM((Movie[[#This Row],[gross]]-Movie[[#This Row],[budget]])/Movie[[#This Row],[budget]]))</f>
        <v>1.3121126999999999</v>
      </c>
    </row>
    <row r="5402" spans="1:18" x14ac:dyDescent="0.3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 s="1">
        <v>131856927</v>
      </c>
      <c r="N5402" t="s">
        <v>15943</v>
      </c>
      <c r="O5402">
        <v>116</v>
      </c>
      <c r="P5402">
        <f>VLOOKUP(D5402,CPI[],2,FALSE)</f>
        <v>215.3</v>
      </c>
      <c r="Q5402" s="5">
        <f>SUM(Movie[[#This Row],[gross]]*((VLOOKUP(2024,CPI[],2,FALSE))/Movie[[#This Row],[CPI numbers]]))</f>
        <v>192120380.86344635</v>
      </c>
      <c r="R5402" s="4">
        <f>IF(Movie[[#This Row],[budget]]=0,0,SUM((Movie[[#This Row],[gross]]-Movie[[#This Row],[budget]])/Movie[[#This Row],[budget]]))</f>
        <v>0</v>
      </c>
    </row>
    <row r="5403" spans="1:18" x14ac:dyDescent="0.3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 s="1">
        <v>200000</v>
      </c>
      <c r="M5403" s="1">
        <v>1192995</v>
      </c>
      <c r="N5403" t="s">
        <v>15947</v>
      </c>
      <c r="O5403">
        <v>80</v>
      </c>
      <c r="P5403">
        <f>VLOOKUP(D5403,CPI[],2,FALSE)</f>
        <v>215.3</v>
      </c>
      <c r="Q5403" s="5">
        <f>SUM(Movie[[#This Row],[gross]]*((VLOOKUP(2024,CPI[],2,FALSE))/Movie[[#This Row],[CPI numbers]]))</f>
        <v>1738237.4895494657</v>
      </c>
      <c r="R5403" s="4">
        <f>IF(Movie[[#This Row],[budget]]=0,0,SUM((Movie[[#This Row],[gross]]-Movie[[#This Row],[budget]])/Movie[[#This Row],[budget]]))</f>
        <v>4.9649749999999999</v>
      </c>
    </row>
    <row r="5404" spans="1:18" x14ac:dyDescent="0.3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 s="1">
        <v>1194397</v>
      </c>
      <c r="N5404" t="s">
        <v>15952</v>
      </c>
      <c r="O5404">
        <v>112</v>
      </c>
      <c r="P5404">
        <f>VLOOKUP(D5404,CPI[],2,FALSE)</f>
        <v>215.3</v>
      </c>
      <c r="Q5404" s="5">
        <f>SUM(Movie[[#This Row],[gross]]*((VLOOKUP(2024,CPI[],2,FALSE))/Movie[[#This Row],[CPI numbers]]))</f>
        <v>1740280.2549930329</v>
      </c>
      <c r="R5404" s="4">
        <f>IF(Movie[[#This Row],[budget]]=0,0,SUM((Movie[[#This Row],[gross]]-Movie[[#This Row],[budget]])/Movie[[#This Row],[budget]]))</f>
        <v>0</v>
      </c>
    </row>
    <row r="5405" spans="1:18" x14ac:dyDescent="0.3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 s="1">
        <v>20000000</v>
      </c>
      <c r="M5405" s="1">
        <v>45847751</v>
      </c>
      <c r="N5405" t="s">
        <v>11128</v>
      </c>
      <c r="O5405">
        <v>87</v>
      </c>
      <c r="P5405">
        <f>VLOOKUP(D5405,CPI[],2,FALSE)</f>
        <v>215.3</v>
      </c>
      <c r="Q5405" s="5">
        <f>SUM(Movie[[#This Row],[gross]]*((VLOOKUP(2024,CPI[],2,FALSE))/Movie[[#This Row],[CPI numbers]]))</f>
        <v>66801855.497909889</v>
      </c>
      <c r="R5405" s="4">
        <f>IF(Movie[[#This Row],[budget]]=0,0,SUM((Movie[[#This Row],[gross]]-Movie[[#This Row],[budget]])/Movie[[#This Row],[budget]]))</f>
        <v>1.2923875499999999</v>
      </c>
    </row>
    <row r="5406" spans="1:18" x14ac:dyDescent="0.3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 s="1">
        <v>15000000</v>
      </c>
      <c r="M5406" s="1">
        <v>5926410</v>
      </c>
      <c r="N5406" t="s">
        <v>15957</v>
      </c>
      <c r="O5406">
        <v>111</v>
      </c>
      <c r="P5406">
        <f>VLOOKUP(D5406,CPI[],2,FALSE)</f>
        <v>215.3</v>
      </c>
      <c r="Q5406" s="5">
        <f>SUM(Movie[[#This Row],[gross]]*((VLOOKUP(2024,CPI[],2,FALSE))/Movie[[#This Row],[CPI numbers]]))</f>
        <v>8634996.8276823033</v>
      </c>
      <c r="R5406" s="4">
        <f>IF(Movie[[#This Row],[budget]]=0,0,SUM((Movie[[#This Row],[gross]]-Movie[[#This Row],[budget]])/Movie[[#This Row],[budget]]))</f>
        <v>-0.60490600000000005</v>
      </c>
    </row>
    <row r="5407" spans="1:18" x14ac:dyDescent="0.3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 s="1">
        <v>20000000</v>
      </c>
      <c r="M5407" s="1">
        <v>44655002</v>
      </c>
      <c r="N5407" t="s">
        <v>10875</v>
      </c>
      <c r="O5407">
        <v>110</v>
      </c>
      <c r="P5407">
        <f>VLOOKUP(D5407,CPI[],2,FALSE)</f>
        <v>215.3</v>
      </c>
      <c r="Q5407" s="5">
        <f>SUM(Movie[[#This Row],[gross]]*((VLOOKUP(2024,CPI[],2,FALSE))/Movie[[#This Row],[CPI numbers]]))</f>
        <v>65063976.439386897</v>
      </c>
      <c r="R5407" s="4">
        <f>IF(Movie[[#This Row],[budget]]=0,0,SUM((Movie[[#This Row],[gross]]-Movie[[#This Row],[budget]])/Movie[[#This Row],[budget]]))</f>
        <v>1.2327501000000001</v>
      </c>
    </row>
    <row r="5408" spans="1:18" x14ac:dyDescent="0.3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 s="1">
        <v>500000</v>
      </c>
      <c r="M5408" s="1">
        <v>33473297</v>
      </c>
      <c r="N5408" t="s">
        <v>12330</v>
      </c>
      <c r="O5408">
        <v>122</v>
      </c>
      <c r="P5408">
        <f>VLOOKUP(D5408,CPI[],2,FALSE)</f>
        <v>215.3</v>
      </c>
      <c r="Q5408" s="5">
        <f>SUM(Movie[[#This Row],[gross]]*((VLOOKUP(2024,CPI[],2,FALSE))/Movie[[#This Row],[CPI numbers]]))</f>
        <v>48771821.964235947</v>
      </c>
      <c r="R5408" s="4">
        <f>IF(Movie[[#This Row],[budget]]=0,0,SUM((Movie[[#This Row],[gross]]-Movie[[#This Row],[budget]])/Movie[[#This Row],[budget]]))</f>
        <v>65.946594000000005</v>
      </c>
    </row>
    <row r="5409" spans="1:18" x14ac:dyDescent="0.3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 s="1">
        <v>22000000</v>
      </c>
      <c r="M5409" s="1">
        <v>27675014</v>
      </c>
      <c r="N5409" t="s">
        <v>15824</v>
      </c>
      <c r="O5409">
        <v>114</v>
      </c>
      <c r="P5409">
        <f>VLOOKUP(D5409,CPI[],2,FALSE)</f>
        <v>215.3</v>
      </c>
      <c r="Q5409" s="5">
        <f>SUM(Movie[[#This Row],[gross]]*((VLOOKUP(2024,CPI[],2,FALSE))/Movie[[#This Row],[CPI numbers]]))</f>
        <v>40323510.876915932</v>
      </c>
      <c r="R5409" s="4">
        <f>IF(Movie[[#This Row],[budget]]=0,0,SUM((Movie[[#This Row],[gross]]-Movie[[#This Row],[budget]])/Movie[[#This Row],[budget]]))</f>
        <v>0.25795518181818183</v>
      </c>
    </row>
    <row r="5410" spans="1:18" x14ac:dyDescent="0.3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 s="1">
        <v>20000000</v>
      </c>
      <c r="M5410" s="1">
        <v>41624687</v>
      </c>
      <c r="N5410" t="s">
        <v>14702</v>
      </c>
      <c r="O5410">
        <v>101</v>
      </c>
      <c r="P5410">
        <f>VLOOKUP(D5410,CPI[],2,FALSE)</f>
        <v>215.3</v>
      </c>
      <c r="Q5410" s="5">
        <f>SUM(Movie[[#This Row],[gross]]*((VLOOKUP(2024,CPI[],2,FALSE))/Movie[[#This Row],[CPI numbers]]))</f>
        <v>60648696.293079421</v>
      </c>
      <c r="R5410" s="4">
        <f>IF(Movie[[#This Row],[budget]]=0,0,SUM((Movie[[#This Row],[gross]]-Movie[[#This Row],[budget]])/Movie[[#This Row],[budget]]))</f>
        <v>1.0812343499999999</v>
      </c>
    </row>
    <row r="5411" spans="1:18" x14ac:dyDescent="0.3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 s="1">
        <v>14700000</v>
      </c>
      <c r="M5411" s="1">
        <v>14603177</v>
      </c>
      <c r="N5411" t="s">
        <v>15968</v>
      </c>
      <c r="O5411">
        <v>103</v>
      </c>
      <c r="P5411">
        <f>VLOOKUP(D5411,CPI[],2,FALSE)</f>
        <v>215.3</v>
      </c>
      <c r="Q5411" s="5">
        <f>SUM(Movie[[#This Row],[gross]]*((VLOOKUP(2024,CPI[],2,FALSE))/Movie[[#This Row],[CPI numbers]]))</f>
        <v>21277364.72317696</v>
      </c>
      <c r="R5411" s="4">
        <f>IF(Movie[[#This Row],[budget]]=0,0,SUM((Movie[[#This Row],[gross]]-Movie[[#This Row],[budget]])/Movie[[#This Row],[budget]]))</f>
        <v>-6.5865986394557825E-3</v>
      </c>
    </row>
    <row r="5412" spans="1:18" x14ac:dyDescent="0.3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 s="1">
        <v>11500000</v>
      </c>
      <c r="M5412" s="1">
        <v>409832</v>
      </c>
      <c r="N5412" t="s">
        <v>15971</v>
      </c>
      <c r="O5412">
        <v>108</v>
      </c>
      <c r="P5412">
        <f>VLOOKUP(D5412,CPI[],2,FALSE)</f>
        <v>215.3</v>
      </c>
      <c r="Q5412" s="5">
        <f>SUM(Movie[[#This Row],[gross]]*((VLOOKUP(2024,CPI[],2,FALSE))/Movie[[#This Row],[CPI numbers]]))</f>
        <v>597140.26196005568</v>
      </c>
      <c r="R5412" s="4">
        <f>IF(Movie[[#This Row],[budget]]=0,0,SUM((Movie[[#This Row],[gross]]-Movie[[#This Row],[budget]])/Movie[[#This Row],[budget]]))</f>
        <v>-0.96436243478260875</v>
      </c>
    </row>
    <row r="5413" spans="1:18" x14ac:dyDescent="0.3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 s="1">
        <v>12000000</v>
      </c>
      <c r="M5413" s="1">
        <v>8883644</v>
      </c>
      <c r="N5413" t="s">
        <v>15974</v>
      </c>
      <c r="O5413">
        <v>109</v>
      </c>
      <c r="P5413">
        <f>VLOOKUP(D5413,CPI[],2,FALSE)</f>
        <v>215.3</v>
      </c>
      <c r="Q5413" s="5">
        <f>SUM(Movie[[#This Row],[gross]]*((VLOOKUP(2024,CPI[],2,FALSE))/Movie[[#This Row],[CPI numbers]]))</f>
        <v>12943795.275429633</v>
      </c>
      <c r="R5413" s="4">
        <f>IF(Movie[[#This Row],[budget]]=0,0,SUM((Movie[[#This Row],[gross]]-Movie[[#This Row],[budget]])/Movie[[#This Row],[budget]]))</f>
        <v>-0.25969633333333331</v>
      </c>
    </row>
    <row r="5414" spans="1:18" x14ac:dyDescent="0.3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 s="1">
        <v>1500000</v>
      </c>
      <c r="M5414" s="1">
        <v>32118</v>
      </c>
      <c r="N5414" t="s">
        <v>15980</v>
      </c>
      <c r="O5414">
        <v>93</v>
      </c>
      <c r="P5414">
        <f>VLOOKUP(D5414,CPI[],2,FALSE)</f>
        <v>215.3</v>
      </c>
      <c r="Q5414" s="5">
        <f>SUM(Movie[[#This Row],[gross]]*((VLOOKUP(2024,CPI[],2,FALSE))/Movie[[#This Row],[CPI numbers]]))</f>
        <v>46797.104505341384</v>
      </c>
      <c r="R5414" s="4">
        <f>IF(Movie[[#This Row],[budget]]=0,0,SUM((Movie[[#This Row],[gross]]-Movie[[#This Row],[budget]])/Movie[[#This Row],[budget]]))</f>
        <v>-0.97858800000000001</v>
      </c>
    </row>
    <row r="5415" spans="1:18" x14ac:dyDescent="0.3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 s="1">
        <v>18696602</v>
      </c>
      <c r="N5415" t="s">
        <v>15775</v>
      </c>
      <c r="O5415">
        <v>118</v>
      </c>
      <c r="P5415">
        <f>VLOOKUP(D5415,CPI[],2,FALSE)</f>
        <v>215.3</v>
      </c>
      <c r="Q5415" s="5">
        <f>SUM(Movie[[#This Row],[gross]]*((VLOOKUP(2024,CPI[],2,FALSE))/Movie[[#This Row],[CPI numbers]]))</f>
        <v>27241635.148165349</v>
      </c>
      <c r="R5415" s="4">
        <f>IF(Movie[[#This Row],[budget]]=0,0,SUM((Movie[[#This Row],[gross]]-Movie[[#This Row],[budget]])/Movie[[#This Row],[budget]]))</f>
        <v>0</v>
      </c>
    </row>
    <row r="5416" spans="1:18" x14ac:dyDescent="0.3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 s="1">
        <v>20000000</v>
      </c>
      <c r="M5416" s="1">
        <v>149292488</v>
      </c>
      <c r="N5416" t="s">
        <v>9484</v>
      </c>
      <c r="O5416">
        <v>91</v>
      </c>
      <c r="P5416">
        <f>VLOOKUP(D5416,CPI[],2,FALSE)</f>
        <v>215.3</v>
      </c>
      <c r="Q5416" s="5">
        <f>SUM(Movie[[#This Row],[gross]]*((VLOOKUP(2024,CPI[],2,FALSE))/Movie[[#This Row],[CPI numbers]]))</f>
        <v>217524633.00325128</v>
      </c>
      <c r="R5416" s="4">
        <f>IF(Movie[[#This Row],[budget]]=0,0,SUM((Movie[[#This Row],[gross]]-Movie[[#This Row],[budget]])/Movie[[#This Row],[budget]]))</f>
        <v>6.4646243999999999</v>
      </c>
    </row>
    <row r="5417" spans="1:18" x14ac:dyDescent="0.3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 s="1">
        <v>1500000</v>
      </c>
      <c r="M5417" s="1">
        <v>11179372</v>
      </c>
      <c r="N5417" t="s">
        <v>15988</v>
      </c>
      <c r="O5417">
        <v>90</v>
      </c>
      <c r="P5417">
        <f>VLOOKUP(D5417,CPI[],2,FALSE)</f>
        <v>215.3</v>
      </c>
      <c r="Q5417" s="5">
        <f>SUM(Movie[[#This Row],[gross]]*((VLOOKUP(2024,CPI[],2,FALSE))/Movie[[#This Row],[CPI numbers]]))</f>
        <v>16288755.208546214</v>
      </c>
      <c r="R5417" s="4">
        <f>IF(Movie[[#This Row],[budget]]=0,0,SUM((Movie[[#This Row],[gross]]-Movie[[#This Row],[budget]])/Movie[[#This Row],[budget]]))</f>
        <v>6.4529146666666666</v>
      </c>
    </row>
    <row r="5418" spans="1:18" x14ac:dyDescent="0.3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 s="1">
        <v>7000000</v>
      </c>
      <c r="M5418" s="1">
        <v>2674090</v>
      </c>
      <c r="N5418" t="s">
        <v>12769</v>
      </c>
      <c r="O5418">
        <v>99</v>
      </c>
      <c r="P5418">
        <f>VLOOKUP(D5418,CPI[],2,FALSE)</f>
        <v>215.3</v>
      </c>
      <c r="Q5418" s="5">
        <f>SUM(Movie[[#This Row],[gross]]*((VLOOKUP(2024,CPI[],2,FALSE))/Movie[[#This Row],[CPI numbers]]))</f>
        <v>3896247.250348351</v>
      </c>
      <c r="R5418" s="4">
        <f>IF(Movie[[#This Row],[budget]]=0,0,SUM((Movie[[#This Row],[gross]]-Movie[[#This Row],[budget]])/Movie[[#This Row],[budget]]))</f>
        <v>-0.61798714285714285</v>
      </c>
    </row>
    <row r="5419" spans="1:18" x14ac:dyDescent="0.3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 s="1">
        <v>70636951</v>
      </c>
      <c r="N5419" t="s">
        <v>15994</v>
      </c>
      <c r="O5419">
        <v>130</v>
      </c>
      <c r="P5419">
        <f>VLOOKUP(D5419,CPI[],2,FALSE)</f>
        <v>215.3</v>
      </c>
      <c r="Q5419" s="5">
        <f>SUM(Movie[[#This Row],[gross]]*((VLOOKUP(2024,CPI[],2,FALSE))/Movie[[#This Row],[CPI numbers]]))</f>
        <v>102920629.4876916</v>
      </c>
      <c r="R5419" s="4">
        <f>IF(Movie[[#This Row],[budget]]=0,0,SUM((Movie[[#This Row],[gross]]-Movie[[#This Row],[budget]])/Movie[[#This Row],[budget]]))</f>
        <v>0</v>
      </c>
    </row>
    <row r="5420" spans="1:18" x14ac:dyDescent="0.3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 s="1">
        <v>22000000</v>
      </c>
      <c r="M5420" s="1">
        <v>26412163</v>
      </c>
      <c r="N5420" t="s">
        <v>15997</v>
      </c>
      <c r="O5420">
        <v>104</v>
      </c>
      <c r="P5420">
        <f>VLOOKUP(D5420,CPI[],2,FALSE)</f>
        <v>215.3</v>
      </c>
      <c r="Q5420" s="5">
        <f>SUM(Movie[[#This Row],[gross]]*((VLOOKUP(2024,CPI[],2,FALSE))/Movie[[#This Row],[CPI numbers]]))</f>
        <v>38483490.632141195</v>
      </c>
      <c r="R5420" s="4">
        <f>IF(Movie[[#This Row],[budget]]=0,0,SUM((Movie[[#This Row],[gross]]-Movie[[#This Row],[budget]])/Movie[[#This Row],[budget]]))</f>
        <v>0.20055286363636363</v>
      </c>
    </row>
    <row r="5421" spans="1:18" x14ac:dyDescent="0.3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 s="1">
        <v>20000000</v>
      </c>
      <c r="M5421" s="1">
        <v>5642478</v>
      </c>
      <c r="N5421" t="s">
        <v>15452</v>
      </c>
      <c r="O5421">
        <v>107</v>
      </c>
      <c r="P5421">
        <f>VLOOKUP(D5421,CPI[],2,FALSE)</f>
        <v>215.3</v>
      </c>
      <c r="Q5421" s="5">
        <f>SUM(Movie[[#This Row],[gross]]*((VLOOKUP(2024,CPI[],2,FALSE))/Movie[[#This Row],[CPI numbers]]))</f>
        <v>8221297.485369252</v>
      </c>
      <c r="R5421" s="4">
        <f>IF(Movie[[#This Row],[budget]]=0,0,SUM((Movie[[#This Row],[gross]]-Movie[[#This Row],[budget]])/Movie[[#This Row],[budget]]))</f>
        <v>-0.71787610000000002</v>
      </c>
    </row>
    <row r="5422" spans="1:18" x14ac:dyDescent="0.3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 s="1">
        <v>20000000</v>
      </c>
      <c r="M5422" s="1">
        <v>13451186</v>
      </c>
      <c r="N5422" t="s">
        <v>12365</v>
      </c>
      <c r="O5422">
        <v>133</v>
      </c>
      <c r="P5422">
        <f>VLOOKUP(D5422,CPI[],2,FALSE)</f>
        <v>215.3</v>
      </c>
      <c r="Q5422" s="5">
        <f>SUM(Movie[[#This Row],[gross]]*((VLOOKUP(2024,CPI[],2,FALSE))/Movie[[#This Row],[CPI numbers]]))</f>
        <v>19598871.566186715</v>
      </c>
      <c r="R5422" s="4">
        <f>IF(Movie[[#This Row],[budget]]=0,0,SUM((Movie[[#This Row],[gross]]-Movie[[#This Row],[budget]])/Movie[[#This Row],[budget]]))</f>
        <v>-0.32744069999999997</v>
      </c>
    </row>
    <row r="5423" spans="1:18" x14ac:dyDescent="0.3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 s="1">
        <v>60000000</v>
      </c>
      <c r="M5423" s="1">
        <v>86957280</v>
      </c>
      <c r="N5423" t="s">
        <v>61</v>
      </c>
      <c r="O5423">
        <v>93</v>
      </c>
      <c r="P5423">
        <f>VLOOKUP(D5423,CPI[],2,FALSE)</f>
        <v>215.3</v>
      </c>
      <c r="Q5423" s="5">
        <f>SUM(Movie[[#This Row],[gross]]*((VLOOKUP(2024,CPI[],2,FALSE))/Movie[[#This Row],[CPI numbers]]))</f>
        <v>126699947.68230376</v>
      </c>
      <c r="R5423" s="4">
        <f>IF(Movie[[#This Row],[budget]]=0,0,SUM((Movie[[#This Row],[gross]]-Movie[[#This Row],[budget]])/Movie[[#This Row],[budget]]))</f>
        <v>0.44928800000000002</v>
      </c>
    </row>
    <row r="5424" spans="1:18" x14ac:dyDescent="0.3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 s="1">
        <v>41975388</v>
      </c>
      <c r="N5424" t="s">
        <v>16006</v>
      </c>
      <c r="O5424">
        <v>100</v>
      </c>
      <c r="P5424">
        <f>VLOOKUP(D5424,CPI[],2,FALSE)</f>
        <v>215.3</v>
      </c>
      <c r="Q5424" s="5">
        <f>SUM(Movie[[#This Row],[gross]]*((VLOOKUP(2024,CPI[],2,FALSE))/Movie[[#This Row],[CPI numbers]]))</f>
        <v>61159680.518346488</v>
      </c>
      <c r="R5424" s="4">
        <f>IF(Movie[[#This Row],[budget]]=0,0,SUM((Movie[[#This Row],[gross]]-Movie[[#This Row],[budget]])/Movie[[#This Row],[budget]]))</f>
        <v>0</v>
      </c>
    </row>
    <row r="5425" spans="1:18" x14ac:dyDescent="0.3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 s="1">
        <v>8000000</v>
      </c>
      <c r="M5425" s="1">
        <v>3234706</v>
      </c>
      <c r="N5425" t="s">
        <v>118</v>
      </c>
      <c r="O5425">
        <v>95</v>
      </c>
      <c r="P5425">
        <f>VLOOKUP(D5425,CPI[],2,FALSE)</f>
        <v>215.3</v>
      </c>
      <c r="Q5425" s="5">
        <f>SUM(Movie[[#This Row],[gross]]*((VLOOKUP(2024,CPI[],2,FALSE))/Movie[[#This Row],[CPI numbers]]))</f>
        <v>4713085.3330236878</v>
      </c>
      <c r="R5425" s="4">
        <f>IF(Movie[[#This Row],[budget]]=0,0,SUM((Movie[[#This Row],[gross]]-Movie[[#This Row],[budget]])/Movie[[#This Row],[budget]]))</f>
        <v>-0.59566174999999999</v>
      </c>
    </row>
    <row r="5426" spans="1:18" x14ac:dyDescent="0.3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 s="1">
        <v>338440</v>
      </c>
      <c r="N5426" t="s">
        <v>5109</v>
      </c>
      <c r="O5426">
        <v>87</v>
      </c>
      <c r="P5426">
        <f>VLOOKUP(D5426,CPI[],2,FALSE)</f>
        <v>215.3</v>
      </c>
      <c r="Q5426" s="5">
        <f>SUM(Movie[[#This Row],[gross]]*((VLOOKUP(2024,CPI[],2,FALSE))/Movie[[#This Row],[CPI numbers]]))</f>
        <v>493119.49837436137</v>
      </c>
      <c r="R5426" s="4">
        <f>IF(Movie[[#This Row],[budget]]=0,0,SUM((Movie[[#This Row],[gross]]-Movie[[#This Row],[budget]])/Movie[[#This Row],[budget]]))</f>
        <v>0</v>
      </c>
    </row>
    <row r="5427" spans="1:18" x14ac:dyDescent="0.3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 s="1">
        <v>20000000</v>
      </c>
      <c r="M5427" s="1">
        <v>30579406</v>
      </c>
      <c r="N5427" t="s">
        <v>2026</v>
      </c>
      <c r="O5427">
        <v>102</v>
      </c>
      <c r="P5427">
        <f>VLOOKUP(D5427,CPI[],2,FALSE)</f>
        <v>215.3</v>
      </c>
      <c r="Q5427" s="5">
        <f>SUM(Movie[[#This Row],[gross]]*((VLOOKUP(2024,CPI[],2,FALSE))/Movie[[#This Row],[CPI numbers]]))</f>
        <v>44555316.591732465</v>
      </c>
      <c r="R5427" s="4">
        <f>IF(Movie[[#This Row],[budget]]=0,0,SUM((Movie[[#This Row],[gross]]-Movie[[#This Row],[budget]])/Movie[[#This Row],[budget]]))</f>
        <v>0.5289703</v>
      </c>
    </row>
    <row r="5428" spans="1:18" x14ac:dyDescent="0.3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 s="1">
        <v>40000000</v>
      </c>
      <c r="M5428" s="1">
        <v>9808124</v>
      </c>
      <c r="N5428" t="s">
        <v>5183</v>
      </c>
      <c r="O5428">
        <v>130</v>
      </c>
      <c r="P5428">
        <f>VLOOKUP(D5428,CPI[],2,FALSE)</f>
        <v>215.3</v>
      </c>
      <c r="Q5428" s="5">
        <f>SUM(Movie[[#This Row],[gross]]*((VLOOKUP(2024,CPI[],2,FALSE))/Movie[[#This Row],[CPI numbers]]))</f>
        <v>14290796.557361821</v>
      </c>
      <c r="R5428" s="4">
        <f>IF(Movie[[#This Row],[budget]]=0,0,SUM((Movie[[#This Row],[gross]]-Movie[[#This Row],[budget]])/Movie[[#This Row],[budget]]))</f>
        <v>-0.75479689999999999</v>
      </c>
    </row>
    <row r="5429" spans="1:18" x14ac:dyDescent="0.3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 s="1">
        <v>18463793</v>
      </c>
      <c r="N5429" t="s">
        <v>16017</v>
      </c>
      <c r="O5429">
        <v>97</v>
      </c>
      <c r="P5429">
        <f>VLOOKUP(D5429,CPI[],2,FALSE)</f>
        <v>215.3</v>
      </c>
      <c r="Q5429" s="5">
        <f>SUM(Movie[[#This Row],[gross]]*((VLOOKUP(2024,CPI[],2,FALSE))/Movie[[#This Row],[CPI numbers]]))</f>
        <v>26902423.892707847</v>
      </c>
      <c r="R5429" s="4">
        <f>IF(Movie[[#This Row],[budget]]=0,0,SUM((Movie[[#This Row],[gross]]-Movie[[#This Row],[budget]])/Movie[[#This Row],[budget]]))</f>
        <v>0</v>
      </c>
    </row>
    <row r="5430" spans="1:18" x14ac:dyDescent="0.3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 s="1">
        <v>26937355</v>
      </c>
      <c r="N5430" t="s">
        <v>2043</v>
      </c>
      <c r="O5430">
        <v>150</v>
      </c>
      <c r="P5430">
        <f>VLOOKUP(D5430,CPI[],2,FALSE)</f>
        <v>215.3</v>
      </c>
      <c r="Q5430" s="5">
        <f>SUM(Movie[[#This Row],[gross]]*((VLOOKUP(2024,CPI[],2,FALSE))/Movie[[#This Row],[CPI numbers]]))</f>
        <v>39248714.64700418</v>
      </c>
      <c r="R5430" s="4">
        <f>IF(Movie[[#This Row],[budget]]=0,0,SUM((Movie[[#This Row],[gross]]-Movie[[#This Row],[budget]])/Movie[[#This Row],[budget]]))</f>
        <v>0</v>
      </c>
    </row>
    <row r="5431" spans="1:18" x14ac:dyDescent="0.3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 s="1">
        <v>25000000</v>
      </c>
      <c r="M5431" s="1">
        <v>6759057</v>
      </c>
      <c r="N5431" t="s">
        <v>15452</v>
      </c>
      <c r="O5431">
        <v>104</v>
      </c>
      <c r="P5431">
        <f>VLOOKUP(D5431,CPI[],2,FALSE)</f>
        <v>215.3</v>
      </c>
      <c r="Q5431" s="5">
        <f>SUM(Movie[[#This Row],[gross]]*((VLOOKUP(2024,CPI[],2,FALSE))/Movie[[#This Row],[CPI numbers]]))</f>
        <v>9848194.0589874592</v>
      </c>
      <c r="R5431" s="4">
        <f>IF(Movie[[#This Row],[budget]]=0,0,SUM((Movie[[#This Row],[gross]]-Movie[[#This Row],[budget]])/Movie[[#This Row],[budget]]))</f>
        <v>-0.72963772000000005</v>
      </c>
    </row>
    <row r="5432" spans="1:18" x14ac:dyDescent="0.3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 s="1">
        <v>60000000</v>
      </c>
      <c r="M5432" s="1">
        <v>51339567</v>
      </c>
      <c r="N5432" t="s">
        <v>180</v>
      </c>
      <c r="O5432">
        <v>90</v>
      </c>
      <c r="P5432">
        <f>VLOOKUP(D5432,CPI[],2,FALSE)</f>
        <v>215.3</v>
      </c>
      <c r="Q5432" s="5">
        <f>SUM(Movie[[#This Row],[gross]]*((VLOOKUP(2024,CPI[],2,FALSE))/Movie[[#This Row],[CPI numbers]]))</f>
        <v>74803632.921040401</v>
      </c>
      <c r="R5432" s="4">
        <f>IF(Movie[[#This Row],[budget]]=0,0,SUM((Movie[[#This Row],[gross]]-Movie[[#This Row],[budget]])/Movie[[#This Row],[budget]]))</f>
        <v>-0.14434055000000001</v>
      </c>
    </row>
    <row r="5433" spans="1:18" x14ac:dyDescent="0.3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 s="1">
        <v>2342211</v>
      </c>
      <c r="N5433" t="s">
        <v>551</v>
      </c>
      <c r="O5433">
        <v>97</v>
      </c>
      <c r="P5433">
        <f>VLOOKUP(D5433,CPI[],2,FALSE)</f>
        <v>215.3</v>
      </c>
      <c r="Q5433" s="5">
        <f>SUM(Movie[[#This Row],[gross]]*((VLOOKUP(2024,CPI[],2,FALSE))/Movie[[#This Row],[CPI numbers]]))</f>
        <v>3412687.3697166741</v>
      </c>
      <c r="R5433" s="4">
        <f>IF(Movie[[#This Row],[budget]]=0,0,SUM((Movie[[#This Row],[gross]]-Movie[[#This Row],[budget]])/Movie[[#This Row],[budget]]))</f>
        <v>0</v>
      </c>
    </row>
    <row r="5434" spans="1:18" x14ac:dyDescent="0.3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 s="1">
        <v>390128</v>
      </c>
      <c r="N5434" t="s">
        <v>8987</v>
      </c>
      <c r="O5434">
        <v>84</v>
      </c>
      <c r="P5434">
        <f>VLOOKUP(D5434,CPI[],2,FALSE)</f>
        <v>215.3</v>
      </c>
      <c r="Q5434" s="5">
        <f>SUM(Movie[[#This Row],[gross]]*((VLOOKUP(2024,CPI[],2,FALSE))/Movie[[#This Row],[CPI numbers]]))</f>
        <v>568430.81096144917</v>
      </c>
      <c r="R5434" s="4">
        <f>IF(Movie[[#This Row],[budget]]=0,0,SUM((Movie[[#This Row],[gross]]-Movie[[#This Row],[budget]])/Movie[[#This Row],[budget]]))</f>
        <v>0</v>
      </c>
    </row>
    <row r="5435" spans="1:18" x14ac:dyDescent="0.3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 s="1">
        <v>25000000</v>
      </c>
      <c r="M5435" s="1">
        <v>30893885</v>
      </c>
      <c r="N5435" t="s">
        <v>118</v>
      </c>
      <c r="O5435">
        <v>87</v>
      </c>
      <c r="P5435">
        <f>VLOOKUP(D5435,CPI[],2,FALSE)</f>
        <v>215.3</v>
      </c>
      <c r="Q5435" s="5">
        <f>SUM(Movie[[#This Row],[gross]]*((VLOOKUP(2024,CPI[],2,FALSE))/Movie[[#This Row],[CPI numbers]]))</f>
        <v>45013524.033906177</v>
      </c>
      <c r="R5435" s="4">
        <f>IF(Movie[[#This Row],[budget]]=0,0,SUM((Movie[[#This Row],[gross]]-Movie[[#This Row],[budget]])/Movie[[#This Row],[budget]]))</f>
        <v>0.2357554</v>
      </c>
    </row>
    <row r="5436" spans="1:18" x14ac:dyDescent="0.3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 s="1">
        <v>6000000</v>
      </c>
      <c r="M5436" s="1">
        <v>3175469</v>
      </c>
      <c r="N5436" t="s">
        <v>16035</v>
      </c>
      <c r="O5436">
        <v>99</v>
      </c>
      <c r="P5436">
        <f>VLOOKUP(D5436,CPI[],2,FALSE)</f>
        <v>215.3</v>
      </c>
      <c r="Q5436" s="5">
        <f>SUM(Movie[[#This Row],[gross]]*((VLOOKUP(2024,CPI[],2,FALSE))/Movie[[#This Row],[CPI numbers]]))</f>
        <v>4626774.8504412444</v>
      </c>
      <c r="R5436" s="4">
        <f>IF(Movie[[#This Row],[budget]]=0,0,SUM((Movie[[#This Row],[gross]]-Movie[[#This Row],[budget]])/Movie[[#This Row],[budget]]))</f>
        <v>-0.47075516666666667</v>
      </c>
    </row>
    <row r="5437" spans="1:18" x14ac:dyDescent="0.3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 s="1">
        <v>49529913</v>
      </c>
      <c r="N5437" t="s">
        <v>13640</v>
      </c>
      <c r="O5437">
        <v>88</v>
      </c>
      <c r="P5437">
        <f>VLOOKUP(D5437,CPI[],2,FALSE)</f>
        <v>215.3</v>
      </c>
      <c r="Q5437" s="5">
        <f>SUM(Movie[[#This Row],[gross]]*((VLOOKUP(2024,CPI[],2,FALSE))/Movie[[#This Row],[CPI numbers]]))</f>
        <v>72166900.641430557</v>
      </c>
      <c r="R5437" s="4">
        <f>IF(Movie[[#This Row],[budget]]=0,0,SUM((Movie[[#This Row],[gross]]-Movie[[#This Row],[budget]])/Movie[[#This Row],[budget]]))</f>
        <v>0</v>
      </c>
    </row>
    <row r="5438" spans="1:18" x14ac:dyDescent="0.3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 s="1">
        <v>40000000</v>
      </c>
      <c r="M5438" s="1">
        <v>28972508</v>
      </c>
      <c r="N5438" t="s">
        <v>23</v>
      </c>
      <c r="O5438">
        <v>89</v>
      </c>
      <c r="P5438">
        <f>VLOOKUP(D5438,CPI[],2,FALSE)</f>
        <v>215.3</v>
      </c>
      <c r="Q5438" s="5">
        <f>SUM(Movie[[#This Row],[gross]]*((VLOOKUP(2024,CPI[],2,FALSE))/Movie[[#This Row],[CPI numbers]]))</f>
        <v>42214007.243845798</v>
      </c>
      <c r="R5438" s="4">
        <f>IF(Movie[[#This Row],[budget]]=0,0,SUM((Movie[[#This Row],[gross]]-Movie[[#This Row],[budget]])/Movie[[#This Row],[budget]]))</f>
        <v>-0.27568730000000002</v>
      </c>
    </row>
    <row r="5439" spans="1:18" x14ac:dyDescent="0.3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 s="1">
        <v>1000000</v>
      </c>
      <c r="M5439" s="1">
        <v>5457664</v>
      </c>
      <c r="N5439" t="s">
        <v>16044</v>
      </c>
      <c r="O5439">
        <v>97</v>
      </c>
      <c r="P5439">
        <f>VLOOKUP(D5439,CPI[],2,FALSE)</f>
        <v>215.3</v>
      </c>
      <c r="Q5439" s="5">
        <f>SUM(Movie[[#This Row],[gross]]*((VLOOKUP(2024,CPI[],2,FALSE))/Movie[[#This Row],[CPI numbers]]))</f>
        <v>7952016.7059916398</v>
      </c>
      <c r="R5439" s="4">
        <f>IF(Movie[[#This Row],[budget]]=0,0,SUM((Movie[[#This Row],[gross]]-Movie[[#This Row],[budget]])/Movie[[#This Row],[budget]]))</f>
        <v>4.4576640000000003</v>
      </c>
    </row>
    <row r="5440" spans="1:18" x14ac:dyDescent="0.3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 s="1">
        <v>6000000</v>
      </c>
      <c r="M5440" s="1">
        <v>52132</v>
      </c>
      <c r="N5440" t="s">
        <v>16047</v>
      </c>
      <c r="O5440">
        <v>85</v>
      </c>
      <c r="P5440">
        <f>VLOOKUP(D5440,CPI[],2,FALSE)</f>
        <v>215.3</v>
      </c>
      <c r="Q5440" s="5">
        <f>SUM(Movie[[#This Row],[gross]]*((VLOOKUP(2024,CPI[],2,FALSE))/Movie[[#This Row],[CPI numbers]]))</f>
        <v>75958.236878773809</v>
      </c>
      <c r="R5440" s="4">
        <f>IF(Movie[[#This Row],[budget]]=0,0,SUM((Movie[[#This Row],[gross]]-Movie[[#This Row],[budget]])/Movie[[#This Row],[budget]]))</f>
        <v>-0.99131133333333332</v>
      </c>
    </row>
    <row r="5441" spans="1:18" x14ac:dyDescent="0.3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 s="1">
        <v>32568427</v>
      </c>
      <c r="N5441" t="s">
        <v>15824</v>
      </c>
      <c r="O5441">
        <v>93</v>
      </c>
      <c r="P5441">
        <f>VLOOKUP(D5441,CPI[],2,FALSE)</f>
        <v>215.3</v>
      </c>
      <c r="Q5441" s="5">
        <f>SUM(Movie[[#This Row],[gross]]*((VLOOKUP(2024,CPI[],2,FALSE))/Movie[[#This Row],[CPI numbers]]))</f>
        <v>47453393.171853229</v>
      </c>
      <c r="R5441" s="4">
        <f>IF(Movie[[#This Row],[budget]]=0,0,SUM((Movie[[#This Row],[gross]]-Movie[[#This Row],[budget]])/Movie[[#This Row],[budget]]))</f>
        <v>0</v>
      </c>
    </row>
    <row r="5442" spans="1:18" x14ac:dyDescent="0.3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 s="1">
        <v>35000000</v>
      </c>
      <c r="M5442" s="1">
        <v>43655418</v>
      </c>
      <c r="N5442" t="s">
        <v>61</v>
      </c>
      <c r="O5442">
        <v>114</v>
      </c>
      <c r="P5442">
        <f>VLOOKUP(D5442,CPI[],2,FALSE)</f>
        <v>215.3</v>
      </c>
      <c r="Q5442" s="5">
        <f>SUM(Movie[[#This Row],[gross]]*((VLOOKUP(2024,CPI[],2,FALSE))/Movie[[#This Row],[CPI numbers]]))</f>
        <v>63607545.873664655</v>
      </c>
      <c r="R5442" s="4">
        <f>IF(Movie[[#This Row],[budget]]=0,0,SUM((Movie[[#This Row],[gross]]-Movie[[#This Row],[budget]])/Movie[[#This Row],[budget]]))</f>
        <v>0.24729765714285715</v>
      </c>
    </row>
    <row r="5443" spans="1:18" x14ac:dyDescent="0.3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 s="1">
        <v>37105289</v>
      </c>
      <c r="N5443" t="s">
        <v>16052</v>
      </c>
      <c r="O5443">
        <v>111</v>
      </c>
      <c r="P5443">
        <f>VLOOKUP(D5443,CPI[],2,FALSE)</f>
        <v>215.3</v>
      </c>
      <c r="Q5443" s="5">
        <f>SUM(Movie[[#This Row],[gross]]*((VLOOKUP(2024,CPI[],2,FALSE))/Movie[[#This Row],[CPI numbers]]))</f>
        <v>54063767.57686948</v>
      </c>
      <c r="R5443" s="4">
        <f>IF(Movie[[#This Row],[budget]]=0,0,SUM((Movie[[#This Row],[gross]]-Movie[[#This Row],[budget]])/Movie[[#This Row],[budget]]))</f>
        <v>0</v>
      </c>
    </row>
    <row r="5444" spans="1:18" x14ac:dyDescent="0.3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 s="1">
        <v>3500000</v>
      </c>
      <c r="M5444" s="1">
        <v>1138322</v>
      </c>
      <c r="N5444" t="s">
        <v>16056</v>
      </c>
      <c r="O5444">
        <v>97</v>
      </c>
      <c r="P5444">
        <f>VLOOKUP(D5444,CPI[],2,FALSE)</f>
        <v>215.3</v>
      </c>
      <c r="Q5444" s="5">
        <f>SUM(Movie[[#This Row],[gross]]*((VLOOKUP(2024,CPI[],2,FALSE))/Movie[[#This Row],[CPI numbers]]))</f>
        <v>1658576.9224338133</v>
      </c>
      <c r="R5444" s="4">
        <f>IF(Movie[[#This Row],[budget]]=0,0,SUM((Movie[[#This Row],[gross]]-Movie[[#This Row],[budget]])/Movie[[#This Row],[budget]]))</f>
        <v>-0.67476514285714284</v>
      </c>
    </row>
    <row r="5445" spans="1:18" x14ac:dyDescent="0.3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 s="1">
        <v>70000000</v>
      </c>
      <c r="M5445" s="1">
        <v>321457747</v>
      </c>
      <c r="N5445" t="s">
        <v>61</v>
      </c>
      <c r="O5445">
        <v>153</v>
      </c>
      <c r="P5445">
        <f>VLOOKUP(D5445,CPI[],2,FALSE)</f>
        <v>214.5</v>
      </c>
      <c r="Q5445" s="5">
        <f>SUM(Movie[[#This Row],[gross]]*((VLOOKUP(2024,CPI[],2,FALSE))/Movie[[#This Row],[CPI numbers]]))</f>
        <v>470122588.5030303</v>
      </c>
      <c r="R5445" s="4">
        <f>IF(Movie[[#This Row],[budget]]=0,0,SUM((Movie[[#This Row],[gross]]-Movie[[#This Row],[budget]])/Movie[[#This Row],[budget]]))</f>
        <v>3.5922535285714288</v>
      </c>
    </row>
    <row r="5446" spans="1:18" x14ac:dyDescent="0.3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 s="1">
        <v>150000000</v>
      </c>
      <c r="M5446" s="1">
        <v>385680446</v>
      </c>
      <c r="N5446" t="s">
        <v>44</v>
      </c>
      <c r="O5446">
        <v>127</v>
      </c>
      <c r="P5446">
        <f>VLOOKUP(D5446,CPI[],2,FALSE)</f>
        <v>214.5</v>
      </c>
      <c r="Q5446" s="5">
        <f>SUM(Movie[[#This Row],[gross]]*((VLOOKUP(2024,CPI[],2,FALSE))/Movie[[#This Row],[CPI numbers]]))</f>
        <v>564046414.49976695</v>
      </c>
      <c r="R5446" s="4">
        <f>IF(Movie[[#This Row],[budget]]=0,0,SUM((Movie[[#This Row],[gross]]-Movie[[#This Row],[budget]])/Movie[[#This Row],[budget]]))</f>
        <v>1.5712029733333333</v>
      </c>
    </row>
    <row r="5447" spans="1:18" x14ac:dyDescent="0.3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 s="1">
        <v>237000000</v>
      </c>
      <c r="M5447" s="1">
        <v>2847246203</v>
      </c>
      <c r="N5447" t="s">
        <v>180</v>
      </c>
      <c r="O5447">
        <v>162</v>
      </c>
      <c r="P5447">
        <f>VLOOKUP(D5447,CPI[],2,FALSE)</f>
        <v>214.5</v>
      </c>
      <c r="Q5447" s="5">
        <f>SUM(Movie[[#This Row],[gross]]*((VLOOKUP(2024,CPI[],2,FALSE))/Movie[[#This Row],[CPI numbers]]))</f>
        <v>4164014610.1682982</v>
      </c>
      <c r="R5447" s="4">
        <f>IF(Movie[[#This Row],[budget]]=0,0,SUM((Movie[[#This Row],[gross]]-Movie[[#This Row],[budget]])/Movie[[#This Row],[budget]]))</f>
        <v>11.013697059071729</v>
      </c>
    </row>
    <row r="5448" spans="1:18" x14ac:dyDescent="0.3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 s="1">
        <v>16000000</v>
      </c>
      <c r="M5448" s="1">
        <v>31556061</v>
      </c>
      <c r="N5448" t="s">
        <v>14783</v>
      </c>
      <c r="O5448">
        <v>102</v>
      </c>
      <c r="P5448">
        <f>VLOOKUP(D5448,CPI[],2,FALSE)</f>
        <v>214.5</v>
      </c>
      <c r="Q5448" s="5">
        <f>SUM(Movie[[#This Row],[gross]]*((VLOOKUP(2024,CPI[],2,FALSE))/Movie[[#This Row],[CPI numbers]]))</f>
        <v>46149819.746853143</v>
      </c>
      <c r="R5448" s="4">
        <f>IF(Movie[[#This Row],[budget]]=0,0,SUM((Movie[[#This Row],[gross]]-Movie[[#This Row],[budget]])/Movie[[#This Row],[budget]]))</f>
        <v>0.97225381249999998</v>
      </c>
    </row>
    <row r="5449" spans="1:18" x14ac:dyDescent="0.3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 s="1">
        <v>130000000</v>
      </c>
      <c r="M5449" s="1">
        <v>185382813</v>
      </c>
      <c r="N5449" t="s">
        <v>23</v>
      </c>
      <c r="O5449">
        <v>162</v>
      </c>
      <c r="P5449">
        <f>VLOOKUP(D5449,CPI[],2,FALSE)</f>
        <v>214.5</v>
      </c>
      <c r="Q5449" s="5">
        <f>SUM(Movie[[#This Row],[gross]]*((VLOOKUP(2024,CPI[],2,FALSE))/Movie[[#This Row],[CPI numbers]]))</f>
        <v>271116962.41538459</v>
      </c>
      <c r="R5449" s="4">
        <f>IF(Movie[[#This Row],[budget]]=0,0,SUM((Movie[[#This Row],[gross]]-Movie[[#This Row],[budget]])/Movie[[#This Row],[budget]]))</f>
        <v>0.42602163846153845</v>
      </c>
    </row>
    <row r="5450" spans="1:18" x14ac:dyDescent="0.3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 s="1">
        <v>85000000</v>
      </c>
      <c r="M5450" s="1">
        <v>360366870</v>
      </c>
      <c r="N5450" t="s">
        <v>61</v>
      </c>
      <c r="O5450">
        <v>107</v>
      </c>
      <c r="P5450">
        <f>VLOOKUP(D5450,CPI[],2,FALSE)</f>
        <v>214.5</v>
      </c>
      <c r="Q5450" s="5">
        <f>SUM(Movie[[#This Row],[gross]]*((VLOOKUP(2024,CPI[],2,FALSE))/Movie[[#This Row],[CPI numbers]]))</f>
        <v>527026047.17482519</v>
      </c>
      <c r="R5450" s="4">
        <f>IF(Movie[[#This Row],[budget]]=0,0,SUM((Movie[[#This Row],[gross]]-Movie[[#This Row],[budget]])/Movie[[#This Row],[budget]]))</f>
        <v>3.2396102352941178</v>
      </c>
    </row>
    <row r="5451" spans="1:18" x14ac:dyDescent="0.3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 s="1">
        <v>175000000</v>
      </c>
      <c r="M5451" s="1">
        <v>302469017</v>
      </c>
      <c r="N5451" t="s">
        <v>44</v>
      </c>
      <c r="O5451">
        <v>118</v>
      </c>
      <c r="P5451">
        <f>VLOOKUP(D5451,CPI[],2,FALSE)</f>
        <v>214.5</v>
      </c>
      <c r="Q5451" s="5">
        <f>SUM(Movie[[#This Row],[gross]]*((VLOOKUP(2024,CPI[],2,FALSE))/Movie[[#This Row],[CPI numbers]]))</f>
        <v>442352124.16270393</v>
      </c>
      <c r="R5451" s="4">
        <f>IF(Movie[[#This Row],[budget]]=0,0,SUM((Movie[[#This Row],[gross]]-Movie[[#This Row],[budget]])/Movie[[#This Row],[budget]]))</f>
        <v>0.72839438285714286</v>
      </c>
    </row>
    <row r="5452" spans="1:18" x14ac:dyDescent="0.3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 s="1">
        <v>35000000</v>
      </c>
      <c r="M5452" s="1">
        <v>469310836</v>
      </c>
      <c r="N5452" t="s">
        <v>23</v>
      </c>
      <c r="O5452">
        <v>100</v>
      </c>
      <c r="P5452">
        <f>VLOOKUP(D5452,CPI[],2,FALSE)</f>
        <v>214.5</v>
      </c>
      <c r="Q5452" s="5">
        <f>SUM(Movie[[#This Row],[gross]]*((VLOOKUP(2024,CPI[],2,FALSE))/Movie[[#This Row],[CPI numbers]]))</f>
        <v>686353423.09184146</v>
      </c>
      <c r="R5452" s="4">
        <f>IF(Movie[[#This Row],[budget]]=0,0,SUM((Movie[[#This Row],[gross]]-Movie[[#This Row],[budget]])/Movie[[#This Row],[budget]]))</f>
        <v>12.408881028571429</v>
      </c>
    </row>
    <row r="5453" spans="1:18" x14ac:dyDescent="0.3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 s="1">
        <v>250000000</v>
      </c>
      <c r="M5453" s="1">
        <v>934454096</v>
      </c>
      <c r="N5453" t="s">
        <v>23</v>
      </c>
      <c r="O5453">
        <v>153</v>
      </c>
      <c r="P5453">
        <f>VLOOKUP(D5453,CPI[],2,FALSE)</f>
        <v>214.5</v>
      </c>
      <c r="Q5453" s="5">
        <f>SUM(Movie[[#This Row],[gross]]*((VLOOKUP(2024,CPI[],2,FALSE))/Movie[[#This Row],[CPI numbers]]))</f>
        <v>1366611887.7165501</v>
      </c>
      <c r="R5453" s="4">
        <f>IF(Movie[[#This Row],[budget]]=0,0,SUM((Movie[[#This Row],[gross]]-Movie[[#This Row],[budget]])/Movie[[#This Row],[budget]]))</f>
        <v>2.7378163839999998</v>
      </c>
    </row>
    <row r="5454" spans="1:18" x14ac:dyDescent="0.3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 s="1">
        <v>40000000</v>
      </c>
      <c r="M5454" s="1">
        <v>178866158</v>
      </c>
      <c r="N5454" t="s">
        <v>2026</v>
      </c>
      <c r="O5454">
        <v>129</v>
      </c>
      <c r="P5454">
        <f>VLOOKUP(D5454,CPI[],2,FALSE)</f>
        <v>214.5</v>
      </c>
      <c r="Q5454" s="5">
        <f>SUM(Movie[[#This Row],[gross]]*((VLOOKUP(2024,CPI[],2,FALSE))/Movie[[#This Row],[CPI numbers]]))</f>
        <v>261586544.35710955</v>
      </c>
      <c r="R5454" s="4">
        <f>IF(Movie[[#This Row],[budget]]=0,0,SUM((Movie[[#This Row],[gross]]-Movie[[#This Row],[budget]])/Movie[[#This Row],[budget]]))</f>
        <v>3.4716539499999999</v>
      </c>
    </row>
    <row r="5455" spans="1:18" x14ac:dyDescent="0.3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 s="1">
        <v>200000000</v>
      </c>
      <c r="M5455" s="1">
        <v>791217826</v>
      </c>
      <c r="N5455" t="s">
        <v>31</v>
      </c>
      <c r="O5455">
        <v>158</v>
      </c>
      <c r="P5455">
        <f>VLOOKUP(D5455,CPI[],2,FALSE)</f>
        <v>214.5</v>
      </c>
      <c r="Q5455" s="5">
        <f>SUM(Movie[[#This Row],[gross]]*((VLOOKUP(2024,CPI[],2,FALSE))/Movie[[#This Row],[CPI numbers]]))</f>
        <v>1157133016.3925407</v>
      </c>
      <c r="R5455" s="4">
        <f>IF(Movie[[#This Row],[budget]]=0,0,SUM((Movie[[#This Row],[gross]]-Movie[[#This Row],[budget]])/Movie[[#This Row],[budget]]))</f>
        <v>2.9560891300000001</v>
      </c>
    </row>
    <row r="5456" spans="1:18" x14ac:dyDescent="0.3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 s="1">
        <v>65000000</v>
      </c>
      <c r="M5456" s="1">
        <v>93621340</v>
      </c>
      <c r="N5456" t="s">
        <v>9686</v>
      </c>
      <c r="O5456">
        <v>135</v>
      </c>
      <c r="P5456">
        <f>VLOOKUP(D5456,CPI[],2,FALSE)</f>
        <v>214.5</v>
      </c>
      <c r="Q5456" s="5">
        <f>SUM(Movie[[#This Row],[gross]]*((VLOOKUP(2024,CPI[],2,FALSE))/Movie[[#This Row],[CPI numbers]]))</f>
        <v>136918481.85547784</v>
      </c>
      <c r="R5456" s="4">
        <f>IF(Movie[[#This Row],[budget]]=0,0,SUM((Movie[[#This Row],[gross]]-Movie[[#This Row],[budget]])/Movie[[#This Row],[budget]]))</f>
        <v>0.44032830769230769</v>
      </c>
    </row>
    <row r="5457" spans="1:18" x14ac:dyDescent="0.3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 s="1">
        <v>87812371</v>
      </c>
      <c r="N5457" t="s">
        <v>61</v>
      </c>
      <c r="O5457">
        <v>127</v>
      </c>
      <c r="P5457">
        <f>VLOOKUP(D5457,CPI[],2,FALSE)</f>
        <v>214.5</v>
      </c>
      <c r="Q5457" s="5">
        <f>SUM(Movie[[#This Row],[gross]]*((VLOOKUP(2024,CPI[],2,FALSE))/Movie[[#This Row],[CPI numbers]]))</f>
        <v>128423033.95198135</v>
      </c>
      <c r="R5457" s="4">
        <f>IF(Movie[[#This Row],[budget]]=0,0,SUM((Movie[[#This Row],[gross]]-Movie[[#This Row],[budget]])/Movie[[#This Row],[budget]]))</f>
        <v>0</v>
      </c>
    </row>
    <row r="5458" spans="1:18" x14ac:dyDescent="0.3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 s="1">
        <v>23600000</v>
      </c>
      <c r="M5458" s="1">
        <v>102392080</v>
      </c>
      <c r="N5458" t="s">
        <v>31</v>
      </c>
      <c r="O5458">
        <v>88</v>
      </c>
      <c r="P5458">
        <f>VLOOKUP(D5458,CPI[],2,FALSE)</f>
        <v>214.5</v>
      </c>
      <c r="Q5458" s="5">
        <f>SUM(Movie[[#This Row],[gross]]*((VLOOKUP(2024,CPI[],2,FALSE))/Movie[[#This Row],[CPI numbers]]))</f>
        <v>149745433.54778555</v>
      </c>
      <c r="R5458" s="4">
        <f>IF(Movie[[#This Row],[budget]]=0,0,SUM((Movie[[#This Row],[gross]]-Movie[[#This Row],[budget]])/Movie[[#This Row],[budget]]))</f>
        <v>3.3386474576271188</v>
      </c>
    </row>
    <row r="5459" spans="1:18" x14ac:dyDescent="0.3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 s="1">
        <v>7500000</v>
      </c>
      <c r="M5459" s="1">
        <v>60800444</v>
      </c>
      <c r="N5459" t="s">
        <v>9439</v>
      </c>
      <c r="O5459">
        <v>95</v>
      </c>
      <c r="P5459">
        <f>VLOOKUP(D5459,CPI[],2,FALSE)</f>
        <v>214.5</v>
      </c>
      <c r="Q5459" s="5">
        <f>SUM(Movie[[#This Row],[gross]]*((VLOOKUP(2024,CPI[],2,FALSE))/Movie[[#This Row],[CPI numbers]]))</f>
        <v>88918877.775291368</v>
      </c>
      <c r="R5459" s="4">
        <f>IF(Movie[[#This Row],[budget]]=0,0,SUM((Movie[[#This Row],[gross]]-Movie[[#This Row],[budget]])/Movie[[#This Row],[budget]]))</f>
        <v>7.1067258666666664</v>
      </c>
    </row>
    <row r="5460" spans="1:18" x14ac:dyDescent="0.3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 s="1">
        <v>90000000</v>
      </c>
      <c r="M5460" s="1">
        <v>524028679</v>
      </c>
      <c r="N5460" t="s">
        <v>23</v>
      </c>
      <c r="O5460">
        <v>128</v>
      </c>
      <c r="P5460">
        <f>VLOOKUP(D5460,CPI[],2,FALSE)</f>
        <v>214.5</v>
      </c>
      <c r="Q5460" s="5">
        <f>SUM(Movie[[#This Row],[gross]]*((VLOOKUP(2024,CPI[],2,FALSE))/Movie[[#This Row],[CPI numbers]]))</f>
        <v>766376674.13659668</v>
      </c>
      <c r="R5460" s="4">
        <f>IF(Movie[[#This Row],[budget]]=0,0,SUM((Movie[[#This Row],[gross]]-Movie[[#This Row],[budget]])/Movie[[#This Row],[budget]]))</f>
        <v>4.8225408777777776</v>
      </c>
    </row>
    <row r="5461" spans="1:18" x14ac:dyDescent="0.3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 s="1">
        <v>30000000</v>
      </c>
      <c r="M5461" s="1">
        <v>210888950</v>
      </c>
      <c r="N5461" t="s">
        <v>2100</v>
      </c>
      <c r="O5461">
        <v>112</v>
      </c>
      <c r="P5461">
        <f>VLOOKUP(D5461,CPI[],2,FALSE)</f>
        <v>214.5</v>
      </c>
      <c r="Q5461" s="5">
        <f>SUM(Movie[[#This Row],[gross]]*((VLOOKUP(2024,CPI[],2,FALSE))/Movie[[#This Row],[CPI numbers]]))</f>
        <v>308418944.59207457</v>
      </c>
      <c r="R5461" s="4">
        <f>IF(Movie[[#This Row],[budget]]=0,0,SUM((Movie[[#This Row],[gross]]-Movie[[#This Row],[budget]])/Movie[[#This Row],[budget]]))</f>
        <v>6.0296316666666669</v>
      </c>
    </row>
    <row r="5462" spans="1:18" x14ac:dyDescent="0.3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 s="1">
        <v>29000000</v>
      </c>
      <c r="M5462" s="1">
        <v>309208309</v>
      </c>
      <c r="N5462" t="s">
        <v>11128</v>
      </c>
      <c r="O5462">
        <v>129</v>
      </c>
      <c r="P5462">
        <f>VLOOKUP(D5462,CPI[],2,FALSE)</f>
        <v>214.5</v>
      </c>
      <c r="Q5462" s="5">
        <f>SUM(Movie[[#This Row],[gross]]*((VLOOKUP(2024,CPI[],2,FALSE))/Movie[[#This Row],[CPI numbers]]))</f>
        <v>452208142.34638691</v>
      </c>
      <c r="R5462" s="4">
        <f>IF(Movie[[#This Row],[budget]]=0,0,SUM((Movie[[#This Row],[gross]]-Movie[[#This Row],[budget]])/Movie[[#This Row],[budget]]))</f>
        <v>9.6623554827586204</v>
      </c>
    </row>
    <row r="5463" spans="1:18" x14ac:dyDescent="0.3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 s="1">
        <v>175000000</v>
      </c>
      <c r="M5463" s="1">
        <v>735099102</v>
      </c>
      <c r="N5463" t="s">
        <v>10118</v>
      </c>
      <c r="O5463">
        <v>96</v>
      </c>
      <c r="P5463">
        <f>VLOOKUP(D5463,CPI[],2,FALSE)</f>
        <v>214.5</v>
      </c>
      <c r="Q5463" s="5">
        <f>SUM(Movie[[#This Row],[gross]]*((VLOOKUP(2024,CPI[],2,FALSE))/Movie[[#This Row],[CPI numbers]]))</f>
        <v>1075061017.7034965</v>
      </c>
      <c r="R5463" s="4">
        <f>IF(Movie[[#This Row],[budget]]=0,0,SUM((Movie[[#This Row],[gross]]-Movie[[#This Row],[budget]])/Movie[[#This Row],[budget]]))</f>
        <v>3.2005662971428572</v>
      </c>
    </row>
    <row r="5464" spans="1:18" x14ac:dyDescent="0.3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 s="1">
        <v>150000000</v>
      </c>
      <c r="M5464" s="1">
        <v>373062864</v>
      </c>
      <c r="N5464" t="s">
        <v>180</v>
      </c>
      <c r="O5464">
        <v>107</v>
      </c>
      <c r="P5464">
        <f>VLOOKUP(D5464,CPI[],2,FALSE)</f>
        <v>214.5</v>
      </c>
      <c r="Q5464" s="5">
        <f>SUM(Movie[[#This Row],[gross]]*((VLOOKUP(2024,CPI[],2,FALSE))/Movie[[#This Row],[CPI numbers]]))</f>
        <v>545593568.46993005</v>
      </c>
      <c r="R5464" s="4">
        <f>IF(Movie[[#This Row],[budget]]=0,0,SUM((Movie[[#This Row],[gross]]-Movie[[#This Row],[budget]])/Movie[[#This Row],[budget]]))</f>
        <v>1.48708576</v>
      </c>
    </row>
    <row r="5465" spans="1:18" x14ac:dyDescent="0.3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 s="1">
        <v>40000000</v>
      </c>
      <c r="M5465" s="1">
        <v>46474181</v>
      </c>
      <c r="N5465" t="s">
        <v>180</v>
      </c>
      <c r="O5465">
        <v>87</v>
      </c>
      <c r="P5465">
        <f>VLOOKUP(D5465,CPI[],2,FALSE)</f>
        <v>214.5</v>
      </c>
      <c r="Q5465" s="5">
        <f>SUM(Movie[[#This Row],[gross]]*((VLOOKUP(2024,CPI[],2,FALSE))/Movie[[#This Row],[CPI numbers]]))</f>
        <v>67967135.569696963</v>
      </c>
      <c r="R5465" s="4">
        <f>IF(Movie[[#This Row],[budget]]=0,0,SUM((Movie[[#This Row],[gross]]-Movie[[#This Row],[budget]])/Movie[[#This Row],[budget]]))</f>
        <v>0.161854525</v>
      </c>
    </row>
    <row r="5466" spans="1:18" x14ac:dyDescent="0.3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 s="1">
        <v>26000000</v>
      </c>
      <c r="M5466" s="1">
        <v>43474578</v>
      </c>
      <c r="N5466" t="s">
        <v>14702</v>
      </c>
      <c r="O5466">
        <v>105</v>
      </c>
      <c r="P5466">
        <f>VLOOKUP(D5466,CPI[],2,FALSE)</f>
        <v>214.5</v>
      </c>
      <c r="Q5466" s="5">
        <f>SUM(Movie[[#This Row],[gross]]*((VLOOKUP(2024,CPI[],2,FALSE))/Movie[[#This Row],[CPI numbers]]))</f>
        <v>63580303.583216779</v>
      </c>
      <c r="R5466" s="4">
        <f>IF(Movie[[#This Row],[budget]]=0,0,SUM((Movie[[#This Row],[gross]]-Movie[[#This Row],[budget]])/Movie[[#This Row],[budget]]))</f>
        <v>0.67209915384615382</v>
      </c>
    </row>
    <row r="5467" spans="1:18" x14ac:dyDescent="0.3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 s="1">
        <v>77912251</v>
      </c>
      <c r="N5467" t="s">
        <v>10781</v>
      </c>
      <c r="O5467">
        <v>123</v>
      </c>
      <c r="P5467">
        <f>VLOOKUP(D5467,CPI[],2,FALSE)</f>
        <v>214.5</v>
      </c>
      <c r="Q5467" s="5">
        <f>SUM(Movie[[#This Row],[gross]]*((VLOOKUP(2024,CPI[],2,FALSE))/Movie[[#This Row],[CPI numbers]]))</f>
        <v>113944396.91701631</v>
      </c>
      <c r="R5467" s="4">
        <f>IF(Movie[[#This Row],[budget]]=0,0,SUM((Movie[[#This Row],[gross]]-Movie[[#This Row],[budget]])/Movie[[#This Row],[budget]]))</f>
        <v>0</v>
      </c>
    </row>
    <row r="5468" spans="1:18" x14ac:dyDescent="0.3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 s="1">
        <v>60262836</v>
      </c>
      <c r="N5468" t="s">
        <v>16117</v>
      </c>
      <c r="O5468">
        <v>170</v>
      </c>
      <c r="P5468">
        <f>VLOOKUP(D5468,CPI[],2,FALSE)</f>
        <v>214.5</v>
      </c>
      <c r="Q5468" s="5">
        <f>SUM(Movie[[#This Row],[gross]]*((VLOOKUP(2024,CPI[],2,FALSE))/Movie[[#This Row],[CPI numbers]]))</f>
        <v>88132641.739860132</v>
      </c>
      <c r="R5468" s="4">
        <f>IF(Movie[[#This Row],[budget]]=0,0,SUM((Movie[[#This Row],[gross]]-Movie[[#This Row],[budget]])/Movie[[#This Row],[budget]]))</f>
        <v>0</v>
      </c>
    </row>
    <row r="5469" spans="1:18" x14ac:dyDescent="0.3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 s="1">
        <v>3900000</v>
      </c>
      <c r="M5469" s="1">
        <v>961203</v>
      </c>
      <c r="N5469" t="s">
        <v>13868</v>
      </c>
      <c r="O5469">
        <v>90</v>
      </c>
      <c r="P5469">
        <f>VLOOKUP(D5469,CPI[],2,FALSE)</f>
        <v>214.5</v>
      </c>
      <c r="Q5469" s="5">
        <f>SUM(Movie[[#This Row],[gross]]*((VLOOKUP(2024,CPI[],2,FALSE))/Movie[[#This Row],[CPI numbers]]))</f>
        <v>1405731.3804195805</v>
      </c>
      <c r="R5469" s="4">
        <f>IF(Movie[[#This Row],[budget]]=0,0,SUM((Movie[[#This Row],[gross]]-Movie[[#This Row],[budget]])/Movie[[#This Row],[budget]]))</f>
        <v>-0.7535376923076923</v>
      </c>
    </row>
    <row r="5470" spans="1:18" x14ac:dyDescent="0.3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 s="1">
        <v>200000000</v>
      </c>
      <c r="M5470" s="1">
        <v>836303693</v>
      </c>
      <c r="N5470" t="s">
        <v>9686</v>
      </c>
      <c r="O5470">
        <v>149</v>
      </c>
      <c r="P5470">
        <f>VLOOKUP(D5470,CPI[],2,FALSE)</f>
        <v>214.5</v>
      </c>
      <c r="Q5470" s="5">
        <f>SUM(Movie[[#This Row],[gross]]*((VLOOKUP(2024,CPI[],2,FALSE))/Movie[[#This Row],[CPI numbers]]))</f>
        <v>1223069783.1892774</v>
      </c>
      <c r="R5470" s="4">
        <f>IF(Movie[[#This Row],[budget]]=0,0,SUM((Movie[[#This Row],[gross]]-Movie[[#This Row],[budget]])/Movie[[#This Row],[budget]]))</f>
        <v>3.1815184649999999</v>
      </c>
    </row>
    <row r="5471" spans="1:18" x14ac:dyDescent="0.3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 s="1">
        <v>25000000</v>
      </c>
      <c r="M5471" s="1">
        <v>166842739</v>
      </c>
      <c r="N5471" t="s">
        <v>44</v>
      </c>
      <c r="O5471">
        <v>109</v>
      </c>
      <c r="P5471">
        <f>VLOOKUP(D5471,CPI[],2,FALSE)</f>
        <v>214.5</v>
      </c>
      <c r="Q5471" s="5">
        <f>SUM(Movie[[#This Row],[gross]]*((VLOOKUP(2024,CPI[],2,FALSE))/Movie[[#This Row],[CPI numbers]]))</f>
        <v>244002644.40233099</v>
      </c>
      <c r="R5471" s="4">
        <f>IF(Movie[[#This Row],[budget]]=0,0,SUM((Movie[[#This Row],[gross]]-Movie[[#This Row],[budget]])/Movie[[#This Row],[budget]]))</f>
        <v>5.6737095599999998</v>
      </c>
    </row>
    <row r="5472" spans="1:18" x14ac:dyDescent="0.3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 s="1">
        <v>50000000</v>
      </c>
      <c r="M5472" s="1">
        <v>711025481</v>
      </c>
      <c r="N5472" t="s">
        <v>16127</v>
      </c>
      <c r="O5472">
        <v>130</v>
      </c>
      <c r="P5472">
        <f>VLOOKUP(D5472,CPI[],2,FALSE)</f>
        <v>214.5</v>
      </c>
      <c r="Q5472" s="5">
        <f>SUM(Movie[[#This Row],[gross]]*((VLOOKUP(2024,CPI[],2,FALSE))/Movie[[#This Row],[CPI numbers]]))</f>
        <v>1039854048.4368298</v>
      </c>
      <c r="R5472" s="4">
        <f>IF(Movie[[#This Row],[budget]]=0,0,SUM((Movie[[#This Row],[gross]]-Movie[[#This Row],[budget]])/Movie[[#This Row],[budget]]))</f>
        <v>13.22050962</v>
      </c>
    </row>
    <row r="5473" spans="1:18" x14ac:dyDescent="0.3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 s="1">
        <v>11000000</v>
      </c>
      <c r="M5473" s="1">
        <v>7413863</v>
      </c>
      <c r="N5473" t="s">
        <v>10414</v>
      </c>
      <c r="O5473">
        <v>108</v>
      </c>
      <c r="P5473">
        <f>VLOOKUP(D5473,CPI[],2,FALSE)</f>
        <v>214.5</v>
      </c>
      <c r="Q5473" s="5">
        <f>SUM(Movie[[#This Row],[gross]]*((VLOOKUP(2024,CPI[],2,FALSE))/Movie[[#This Row],[CPI numbers]]))</f>
        <v>10842558.615850816</v>
      </c>
      <c r="R5473" s="4">
        <f>IF(Movie[[#This Row],[budget]]=0,0,SUM((Movie[[#This Row],[gross]]-Movie[[#This Row],[budget]])/Movie[[#This Row],[budget]]))</f>
        <v>-0.32601245454545452</v>
      </c>
    </row>
    <row r="5474" spans="1:18" x14ac:dyDescent="0.3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 s="1">
        <v>19000000</v>
      </c>
      <c r="M5474" s="1">
        <v>91509154</v>
      </c>
      <c r="N5474" t="s">
        <v>2026</v>
      </c>
      <c r="O5474">
        <v>97</v>
      </c>
      <c r="P5474">
        <f>VLOOKUP(D5474,CPI[],2,FALSE)</f>
        <v>214.5</v>
      </c>
      <c r="Q5474" s="5">
        <f>SUM(Movie[[#This Row],[gross]]*((VLOOKUP(2024,CPI[],2,FALSE))/Movie[[#This Row],[CPI numbers]]))</f>
        <v>133829471.37435897</v>
      </c>
      <c r="R5474" s="4">
        <f>IF(Movie[[#This Row],[budget]]=0,0,SUM((Movie[[#This Row],[gross]]-Movie[[#This Row],[budget]])/Movie[[#This Row],[budget]]))</f>
        <v>3.8162712631578946</v>
      </c>
    </row>
    <row r="5475" spans="1:18" x14ac:dyDescent="0.3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 s="1">
        <v>105000000</v>
      </c>
      <c r="M5475" s="1">
        <v>267045765</v>
      </c>
      <c r="N5475" t="s">
        <v>611</v>
      </c>
      <c r="O5475">
        <v>97</v>
      </c>
      <c r="P5475">
        <f>VLOOKUP(D5475,CPI[],2,FALSE)</f>
        <v>214.5</v>
      </c>
      <c r="Q5475" s="5">
        <f>SUM(Movie[[#This Row],[gross]]*((VLOOKUP(2024,CPI[],2,FALSE))/Movie[[#This Row],[CPI numbers]]))</f>
        <v>390546650.25874126</v>
      </c>
      <c r="R5475" s="4">
        <f>IF(Movie[[#This Row],[budget]]=0,0,SUM((Movie[[#This Row],[gross]]-Movie[[#This Row],[budget]])/Movie[[#This Row],[budget]]))</f>
        <v>1.543293</v>
      </c>
    </row>
    <row r="5476" spans="1:18" x14ac:dyDescent="0.3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 s="1">
        <v>200000000</v>
      </c>
      <c r="M5476" s="1">
        <v>371353001</v>
      </c>
      <c r="N5476" t="s">
        <v>16137</v>
      </c>
      <c r="O5476">
        <v>115</v>
      </c>
      <c r="P5476">
        <f>VLOOKUP(D5476,CPI[],2,FALSE)</f>
        <v>214.5</v>
      </c>
      <c r="Q5476" s="5">
        <f>SUM(Movie[[#This Row],[gross]]*((VLOOKUP(2024,CPI[],2,FALSE))/Movie[[#This Row],[CPI numbers]]))</f>
        <v>543092943.65361309</v>
      </c>
      <c r="R5476" s="4">
        <f>IF(Movie[[#This Row],[budget]]=0,0,SUM((Movie[[#This Row],[gross]]-Movie[[#This Row],[budget]])/Movie[[#This Row],[budget]]))</f>
        <v>0.85676500499999997</v>
      </c>
    </row>
    <row r="5477" spans="1:18" x14ac:dyDescent="0.3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 s="1">
        <v>60000000</v>
      </c>
      <c r="M5477" s="1">
        <v>124596837</v>
      </c>
      <c r="N5477" t="s">
        <v>12695</v>
      </c>
      <c r="O5477">
        <v>100</v>
      </c>
      <c r="P5477">
        <f>VLOOKUP(D5477,CPI[],2,FALSE)</f>
        <v>214.5</v>
      </c>
      <c r="Q5477" s="5">
        <f>SUM(Movie[[#This Row],[gross]]*((VLOOKUP(2024,CPI[],2,FALSE))/Movie[[#This Row],[CPI numbers]]))</f>
        <v>182219243.66853148</v>
      </c>
      <c r="R5477" s="4">
        <f>IF(Movie[[#This Row],[budget]]=0,0,SUM((Movie[[#This Row],[gross]]-Movie[[#This Row],[budget]])/Movie[[#This Row],[budget]]))</f>
        <v>1.07661395</v>
      </c>
    </row>
    <row r="5478" spans="1:18" x14ac:dyDescent="0.3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 s="1">
        <v>5000000</v>
      </c>
      <c r="M5478" s="1">
        <v>9760107</v>
      </c>
      <c r="N5478" t="s">
        <v>12769</v>
      </c>
      <c r="O5478">
        <v>97</v>
      </c>
      <c r="P5478">
        <f>VLOOKUP(D5478,CPI[],2,FALSE)</f>
        <v>214.5</v>
      </c>
      <c r="Q5478" s="5">
        <f>SUM(Movie[[#This Row],[gross]]*((VLOOKUP(2024,CPI[],2,FALSE))/Movie[[#This Row],[CPI numbers]]))</f>
        <v>14273872.102097902</v>
      </c>
      <c r="R5478" s="4">
        <f>IF(Movie[[#This Row],[budget]]=0,0,SUM((Movie[[#This Row],[gross]]-Movie[[#This Row],[budget]])/Movie[[#This Row],[budget]]))</f>
        <v>0.95202140000000002</v>
      </c>
    </row>
    <row r="5479" spans="1:18" x14ac:dyDescent="0.3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 s="1">
        <v>40000000</v>
      </c>
      <c r="M5479" s="1">
        <v>91980359</v>
      </c>
      <c r="N5479" t="s">
        <v>9686</v>
      </c>
      <c r="O5479">
        <v>105</v>
      </c>
      <c r="P5479">
        <f>VLOOKUP(D5479,CPI[],2,FALSE)</f>
        <v>214.5</v>
      </c>
      <c r="Q5479" s="5">
        <f>SUM(Movie[[#This Row],[gross]]*((VLOOKUP(2024,CPI[],2,FALSE))/Movie[[#This Row],[CPI numbers]]))</f>
        <v>134518594.95710954</v>
      </c>
      <c r="R5479" s="4">
        <f>IF(Movie[[#This Row],[budget]]=0,0,SUM((Movie[[#This Row],[gross]]-Movie[[#This Row],[budget]])/Movie[[#This Row],[budget]]))</f>
        <v>1.299508975</v>
      </c>
    </row>
    <row r="5480" spans="1:18" x14ac:dyDescent="0.3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 s="1">
        <v>100000000</v>
      </c>
      <c r="M5480" s="1">
        <v>214104620</v>
      </c>
      <c r="N5480" t="s">
        <v>61</v>
      </c>
      <c r="O5480">
        <v>140</v>
      </c>
      <c r="P5480">
        <f>VLOOKUP(D5480,CPI[],2,FALSE)</f>
        <v>214.5</v>
      </c>
      <c r="Q5480" s="5">
        <f>SUM(Movie[[#This Row],[gross]]*((VLOOKUP(2024,CPI[],2,FALSE))/Movie[[#This Row],[CPI numbers]]))</f>
        <v>313121768.27039629</v>
      </c>
      <c r="R5480" s="4">
        <f>IF(Movie[[#This Row],[budget]]=0,0,SUM((Movie[[#This Row],[gross]]-Movie[[#This Row],[budget]])/Movie[[#This Row],[budget]]))</f>
        <v>1.1410461999999999</v>
      </c>
    </row>
    <row r="5481" spans="1:18" x14ac:dyDescent="0.3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 s="1">
        <v>325113</v>
      </c>
      <c r="N5481" t="s">
        <v>16150</v>
      </c>
      <c r="O5481">
        <v>92</v>
      </c>
      <c r="P5481">
        <f>VLOOKUP(D5481,CPI[],2,FALSE)</f>
        <v>214.5</v>
      </c>
      <c r="Q5481" s="5">
        <f>SUM(Movie[[#This Row],[gross]]*((VLOOKUP(2024,CPI[],2,FALSE))/Movie[[#This Row],[CPI numbers]]))</f>
        <v>475468.2895104895</v>
      </c>
      <c r="R5481" s="4">
        <f>IF(Movie[[#This Row],[budget]]=0,0,SUM((Movie[[#This Row],[gross]]-Movie[[#This Row],[budget]])/Movie[[#This Row],[budget]]))</f>
        <v>0</v>
      </c>
    </row>
    <row r="5482" spans="1:18" x14ac:dyDescent="0.3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 s="1">
        <v>50000000</v>
      </c>
      <c r="M5482" s="1">
        <v>127944208</v>
      </c>
      <c r="N5482" t="s">
        <v>16152</v>
      </c>
      <c r="O5482">
        <v>109</v>
      </c>
      <c r="P5482">
        <f>VLOOKUP(D5482,CPI[],2,FALSE)</f>
        <v>214.5</v>
      </c>
      <c r="Q5482" s="5">
        <f>SUM(Movie[[#This Row],[gross]]*((VLOOKUP(2024,CPI[],2,FALSE))/Movie[[#This Row],[CPI numbers]]))</f>
        <v>187114676.22191143</v>
      </c>
      <c r="R5482" s="4">
        <f>IF(Movie[[#This Row],[budget]]=0,0,SUM((Movie[[#This Row],[gross]]-Movie[[#This Row],[budget]])/Movie[[#This Row],[budget]]))</f>
        <v>1.5588841600000001</v>
      </c>
    </row>
    <row r="5483" spans="1:18" x14ac:dyDescent="0.3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 s="1">
        <v>40000000</v>
      </c>
      <c r="M5483" s="1">
        <v>317375031</v>
      </c>
      <c r="N5483" t="s">
        <v>2092</v>
      </c>
      <c r="O5483">
        <v>108</v>
      </c>
      <c r="P5483">
        <f>VLOOKUP(D5483,CPI[],2,FALSE)</f>
        <v>214.5</v>
      </c>
      <c r="Q5483" s="5">
        <f>SUM(Movie[[#This Row],[gross]]*((VLOOKUP(2024,CPI[],2,FALSE))/Movie[[#This Row],[CPI numbers]]))</f>
        <v>464151735.31328672</v>
      </c>
      <c r="R5483" s="4">
        <f>IF(Movie[[#This Row],[budget]]=0,0,SUM((Movie[[#This Row],[gross]]-Movie[[#This Row],[budget]])/Movie[[#This Row],[budget]]))</f>
        <v>6.9343757750000004</v>
      </c>
    </row>
    <row r="5484" spans="1:18" x14ac:dyDescent="0.3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 s="1">
        <v>47000000</v>
      </c>
      <c r="M5484" s="1">
        <v>3559160</v>
      </c>
      <c r="N5484" t="s">
        <v>16158</v>
      </c>
      <c r="O5484">
        <v>141</v>
      </c>
      <c r="P5484">
        <f>VLOOKUP(D5484,CPI[],2,FALSE)</f>
        <v>214.5</v>
      </c>
      <c r="Q5484" s="5">
        <f>SUM(Movie[[#This Row],[gross]]*((VLOOKUP(2024,CPI[],2,FALSE))/Movie[[#This Row],[CPI numbers]]))</f>
        <v>5205167.794871795</v>
      </c>
      <c r="R5484" s="4">
        <f>IF(Movie[[#This Row],[budget]]=0,0,SUM((Movie[[#This Row],[gross]]-Movie[[#This Row],[budget]])/Movie[[#This Row],[budget]]))</f>
        <v>-0.92427319148936171</v>
      </c>
    </row>
    <row r="5485" spans="1:18" x14ac:dyDescent="0.3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 s="1">
        <v>16000000</v>
      </c>
      <c r="M5485" s="1">
        <v>775385</v>
      </c>
      <c r="N5485" t="s">
        <v>16162</v>
      </c>
      <c r="O5485">
        <v>161</v>
      </c>
      <c r="P5485">
        <f>VLOOKUP(D5485,CPI[],2,FALSE)</f>
        <v>214.5</v>
      </c>
      <c r="Q5485" s="5">
        <f>SUM(Movie[[#This Row],[gross]]*((VLOOKUP(2024,CPI[],2,FALSE))/Movie[[#This Row],[CPI numbers]]))</f>
        <v>1133977.9696969697</v>
      </c>
      <c r="R5485" s="4">
        <f>IF(Movie[[#This Row],[budget]]=0,0,SUM((Movie[[#This Row],[gross]]-Movie[[#This Row],[budget]])/Movie[[#This Row],[budget]]))</f>
        <v>-0.9515384375</v>
      </c>
    </row>
    <row r="5486" spans="1:18" x14ac:dyDescent="0.3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 s="1">
        <v>20000000</v>
      </c>
      <c r="M5486" s="1">
        <v>136316880</v>
      </c>
      <c r="N5486" t="s">
        <v>2026</v>
      </c>
      <c r="O5486">
        <v>102</v>
      </c>
      <c r="P5486">
        <f>VLOOKUP(D5486,CPI[],2,FALSE)</f>
        <v>214.5</v>
      </c>
      <c r="Q5486" s="5">
        <f>SUM(Movie[[#This Row],[gross]]*((VLOOKUP(2024,CPI[],2,FALSE))/Movie[[#This Row],[CPI numbers]]))</f>
        <v>199359465.06293705</v>
      </c>
      <c r="R5486" s="4">
        <f>IF(Movie[[#This Row],[budget]]=0,0,SUM((Movie[[#This Row],[gross]]-Movie[[#This Row],[budget]])/Movie[[#This Row],[budget]]))</f>
        <v>5.8158440000000002</v>
      </c>
    </row>
    <row r="5487" spans="1:18" x14ac:dyDescent="0.3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 s="1">
        <v>50000000</v>
      </c>
      <c r="M5487" s="1">
        <v>183658498</v>
      </c>
      <c r="N5487" t="s">
        <v>10082</v>
      </c>
      <c r="O5487">
        <v>121</v>
      </c>
      <c r="P5487">
        <f>VLOOKUP(D5487,CPI[],2,FALSE)</f>
        <v>214.5</v>
      </c>
      <c r="Q5487" s="5">
        <f>SUM(Movie[[#This Row],[gross]]*((VLOOKUP(2024,CPI[],2,FALSE))/Movie[[#This Row],[CPI numbers]]))</f>
        <v>268595201.97016317</v>
      </c>
      <c r="R5487" s="4">
        <f>IF(Movie[[#This Row],[budget]]=0,0,SUM((Movie[[#This Row],[gross]]-Movie[[#This Row],[budget]])/Movie[[#This Row],[budget]]))</f>
        <v>2.6731699600000001</v>
      </c>
    </row>
    <row r="5488" spans="1:18" x14ac:dyDescent="0.3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 s="1">
        <v>20000000</v>
      </c>
      <c r="M5488" s="1">
        <v>18599102</v>
      </c>
      <c r="N5488" t="s">
        <v>10875</v>
      </c>
      <c r="O5488">
        <v>90</v>
      </c>
      <c r="P5488">
        <f>VLOOKUP(D5488,CPI[],2,FALSE)</f>
        <v>214.5</v>
      </c>
      <c r="Q5488" s="5">
        <f>SUM(Movie[[#This Row],[gross]]*((VLOOKUP(2024,CPI[],2,FALSE))/Movie[[#This Row],[CPI numbers]]))</f>
        <v>27200644.743123543</v>
      </c>
      <c r="R5488" s="4">
        <f>IF(Movie[[#This Row],[budget]]=0,0,SUM((Movie[[#This Row],[gross]]-Movie[[#This Row],[budget]])/Movie[[#This Row],[budget]]))</f>
        <v>-7.0044899999999993E-2</v>
      </c>
    </row>
    <row r="5489" spans="1:18" x14ac:dyDescent="0.3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 s="1">
        <v>676126</v>
      </c>
      <c r="N5489" t="s">
        <v>16174</v>
      </c>
      <c r="O5489">
        <v>97</v>
      </c>
      <c r="P5489">
        <f>VLOOKUP(D5489,CPI[],2,FALSE)</f>
        <v>214.5</v>
      </c>
      <c r="Q5489" s="5">
        <f>SUM(Movie[[#This Row],[gross]]*((VLOOKUP(2024,CPI[],2,FALSE))/Movie[[#This Row],[CPI numbers]]))</f>
        <v>988814.57435897435</v>
      </c>
      <c r="R5489" s="4">
        <f>IF(Movie[[#This Row],[budget]]=0,0,SUM((Movie[[#This Row],[gross]]-Movie[[#This Row],[budget]])/Movie[[#This Row],[budget]]))</f>
        <v>0</v>
      </c>
    </row>
    <row r="5490" spans="1:18" x14ac:dyDescent="0.3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 s="1">
        <v>150000000</v>
      </c>
      <c r="M5490" s="1">
        <v>485930816</v>
      </c>
      <c r="N5490" t="s">
        <v>31</v>
      </c>
      <c r="O5490">
        <v>138</v>
      </c>
      <c r="P5490">
        <f>VLOOKUP(D5490,CPI[],2,FALSE)</f>
        <v>214.5</v>
      </c>
      <c r="Q5490" s="5">
        <f>SUM(Movie[[#This Row],[gross]]*((VLOOKUP(2024,CPI[],2,FALSE))/Movie[[#This Row],[CPI numbers]]))</f>
        <v>710659659.57668996</v>
      </c>
      <c r="R5490" s="4">
        <f>IF(Movie[[#This Row],[budget]]=0,0,SUM((Movie[[#This Row],[gross]]-Movie[[#This Row],[budget]])/Movie[[#This Row],[budget]]))</f>
        <v>2.2395387733333334</v>
      </c>
    </row>
    <row r="5491" spans="1:18" x14ac:dyDescent="0.3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 s="1">
        <v>25000000</v>
      </c>
      <c r="M5491" s="1">
        <v>27639579</v>
      </c>
      <c r="N5491" t="s">
        <v>8987</v>
      </c>
      <c r="O5491">
        <v>111</v>
      </c>
      <c r="P5491">
        <f>VLOOKUP(D5491,CPI[],2,FALSE)</f>
        <v>214.5</v>
      </c>
      <c r="Q5491" s="5">
        <f>SUM(Movie[[#This Row],[gross]]*((VLOOKUP(2024,CPI[],2,FALSE))/Movie[[#This Row],[CPI numbers]]))</f>
        <v>40422078.938461535</v>
      </c>
      <c r="R5491" s="4">
        <f>IF(Movie[[#This Row],[budget]]=0,0,SUM((Movie[[#This Row],[gross]]-Movie[[#This Row],[budget]])/Movie[[#This Row],[budget]]))</f>
        <v>0.10558316</v>
      </c>
    </row>
    <row r="5492" spans="1:18" x14ac:dyDescent="0.3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 s="1">
        <v>15000000</v>
      </c>
      <c r="M5492" s="1">
        <v>16691303</v>
      </c>
      <c r="N5492" t="s">
        <v>9439</v>
      </c>
      <c r="O5492">
        <v>111</v>
      </c>
      <c r="P5492">
        <f>VLOOKUP(D5492,CPI[],2,FALSE)</f>
        <v>214.5</v>
      </c>
      <c r="Q5492" s="5">
        <f>SUM(Movie[[#This Row],[gross]]*((VLOOKUP(2024,CPI[],2,FALSE))/Movie[[#This Row],[CPI numbers]]))</f>
        <v>24410544.294172492</v>
      </c>
      <c r="R5492" s="4">
        <f>IF(Movie[[#This Row],[budget]]=0,0,SUM((Movie[[#This Row],[gross]]-Movie[[#This Row],[budget]])/Movie[[#This Row],[budget]]))</f>
        <v>0.11275353333333334</v>
      </c>
    </row>
    <row r="5493" spans="1:18" x14ac:dyDescent="0.3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 s="1">
        <v>2000000</v>
      </c>
      <c r="M5493" s="1">
        <v>35079650</v>
      </c>
      <c r="N5493" t="s">
        <v>16185</v>
      </c>
      <c r="O5493">
        <v>129</v>
      </c>
      <c r="P5493">
        <f>VLOOKUP(D5493,CPI[],2,FALSE)</f>
        <v>214.5</v>
      </c>
      <c r="Q5493" s="5">
        <f>SUM(Movie[[#This Row],[gross]]*((VLOOKUP(2024,CPI[],2,FALSE))/Movie[[#This Row],[CPI numbers]]))</f>
        <v>51302965.990675993</v>
      </c>
      <c r="R5493" s="4">
        <f>IF(Movie[[#This Row],[budget]]=0,0,SUM((Movie[[#This Row],[gross]]-Movie[[#This Row],[budget]])/Movie[[#This Row],[budget]]))</f>
        <v>16.539825</v>
      </c>
    </row>
    <row r="5494" spans="1:18" x14ac:dyDescent="0.3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 s="1">
        <v>33000000</v>
      </c>
      <c r="M5494" s="1">
        <v>20648328</v>
      </c>
      <c r="N5494" t="s">
        <v>2043</v>
      </c>
      <c r="O5494">
        <v>108</v>
      </c>
      <c r="P5494">
        <f>VLOOKUP(D5494,CPI[],2,FALSE)</f>
        <v>214.5</v>
      </c>
      <c r="Q5494" s="5">
        <f>SUM(Movie[[#This Row],[gross]]*((VLOOKUP(2024,CPI[],2,FALSE))/Movie[[#This Row],[CPI numbers]]))</f>
        <v>30197578.058741257</v>
      </c>
      <c r="R5494" s="4">
        <f>IF(Movie[[#This Row],[budget]]=0,0,SUM((Movie[[#This Row],[gross]]-Movie[[#This Row],[budget]])/Movie[[#This Row],[budget]]))</f>
        <v>-0.37429309090909091</v>
      </c>
    </row>
    <row r="5495" spans="1:18" x14ac:dyDescent="0.3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 s="1">
        <v>175000000</v>
      </c>
      <c r="M5495" s="1">
        <v>381509870</v>
      </c>
      <c r="N5495" t="s">
        <v>10173</v>
      </c>
      <c r="O5495">
        <v>94</v>
      </c>
      <c r="P5495">
        <f>VLOOKUP(D5495,CPI[],2,FALSE)</f>
        <v>214.5</v>
      </c>
      <c r="Q5495" s="5">
        <f>SUM(Movie[[#This Row],[gross]]*((VLOOKUP(2024,CPI[],2,FALSE))/Movie[[#This Row],[CPI numbers]]))</f>
        <v>557947068.62004662</v>
      </c>
      <c r="R5495" s="4">
        <f>IF(Movie[[#This Row],[budget]]=0,0,SUM((Movie[[#This Row],[gross]]-Movie[[#This Row],[budget]])/Movie[[#This Row],[budget]]))</f>
        <v>1.1800564</v>
      </c>
    </row>
    <row r="5496" spans="1:18" x14ac:dyDescent="0.3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 s="1">
        <v>35000000</v>
      </c>
      <c r="M5496" s="1">
        <v>92158961</v>
      </c>
      <c r="N5496" t="s">
        <v>10875</v>
      </c>
      <c r="O5496">
        <v>92</v>
      </c>
      <c r="P5496">
        <f>VLOOKUP(D5496,CPI[],2,FALSE)</f>
        <v>214.5</v>
      </c>
      <c r="Q5496" s="5">
        <f>SUM(Movie[[#This Row],[gross]]*((VLOOKUP(2024,CPI[],2,FALSE))/Movie[[#This Row],[CPI numbers]]))</f>
        <v>134779795.17808858</v>
      </c>
      <c r="R5496" s="4">
        <f>IF(Movie[[#This Row],[budget]]=0,0,SUM((Movie[[#This Row],[gross]]-Movie[[#This Row],[budget]])/Movie[[#This Row],[budget]]))</f>
        <v>1.6331131714285714</v>
      </c>
    </row>
    <row r="5497" spans="1:18" x14ac:dyDescent="0.3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 s="1">
        <v>70000000</v>
      </c>
      <c r="M5497" s="1">
        <v>171844840</v>
      </c>
      <c r="N5497" t="s">
        <v>61</v>
      </c>
      <c r="O5497">
        <v>113</v>
      </c>
      <c r="P5497">
        <f>VLOOKUP(D5497,CPI[],2,FALSE)</f>
        <v>214.5</v>
      </c>
      <c r="Q5497" s="5">
        <f>SUM(Movie[[#This Row],[gross]]*((VLOOKUP(2024,CPI[],2,FALSE))/Movie[[#This Row],[CPI numbers]]))</f>
        <v>251318071.36596736</v>
      </c>
      <c r="R5497" s="4">
        <f>IF(Movie[[#This Row],[budget]]=0,0,SUM((Movie[[#This Row],[gross]]-Movie[[#This Row],[budget]])/Movie[[#This Row],[budget]]))</f>
        <v>1.4549262857142857</v>
      </c>
    </row>
    <row r="5498" spans="1:18" x14ac:dyDescent="0.3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 s="1">
        <v>12000000</v>
      </c>
      <c r="M5498" s="1">
        <v>1790061</v>
      </c>
      <c r="N5498" t="s">
        <v>16199</v>
      </c>
      <c r="O5498">
        <v>111</v>
      </c>
      <c r="P5498">
        <f>VLOOKUP(D5498,CPI[],2,FALSE)</f>
        <v>214.5</v>
      </c>
      <c r="Q5498" s="5">
        <f>SUM(Movie[[#This Row],[gross]]*((VLOOKUP(2024,CPI[],2,FALSE))/Movie[[#This Row],[CPI numbers]]))</f>
        <v>2617912.0545454547</v>
      </c>
      <c r="R5498" s="4">
        <f>IF(Movie[[#This Row],[budget]]=0,0,SUM((Movie[[#This Row],[gross]]-Movie[[#This Row],[budget]])/Movie[[#This Row],[budget]]))</f>
        <v>-0.85082824999999995</v>
      </c>
    </row>
    <row r="5499" spans="1:18" x14ac:dyDescent="0.3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 s="1">
        <v>30000000</v>
      </c>
      <c r="M5499" s="1">
        <v>90842646</v>
      </c>
      <c r="N5499" t="s">
        <v>61</v>
      </c>
      <c r="O5499">
        <v>99</v>
      </c>
      <c r="P5499">
        <f>VLOOKUP(D5499,CPI[],2,FALSE)</f>
        <v>214.5</v>
      </c>
      <c r="Q5499" s="5">
        <f>SUM(Movie[[#This Row],[gross]]*((VLOOKUP(2024,CPI[],2,FALSE))/Movie[[#This Row],[CPI numbers]]))</f>
        <v>132854722.84475525</v>
      </c>
      <c r="R5499" s="4">
        <f>IF(Movie[[#This Row],[budget]]=0,0,SUM((Movie[[#This Row],[gross]]-Movie[[#This Row],[budget]])/Movie[[#This Row],[budget]]))</f>
        <v>2.0280882</v>
      </c>
    </row>
    <row r="5500" spans="1:18" x14ac:dyDescent="0.3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 s="1">
        <v>15000000</v>
      </c>
      <c r="M5500" s="1">
        <v>45995223</v>
      </c>
      <c r="N5500" t="s">
        <v>13654</v>
      </c>
      <c r="O5500">
        <v>110</v>
      </c>
      <c r="P5500">
        <f>VLOOKUP(D5500,CPI[],2,FALSE)</f>
        <v>214.5</v>
      </c>
      <c r="Q5500" s="5">
        <f>SUM(Movie[[#This Row],[gross]]*((VLOOKUP(2024,CPI[],2,FALSE))/Movie[[#This Row],[CPI numbers]]))</f>
        <v>67266673.450349644</v>
      </c>
      <c r="R5500" s="4">
        <f>IF(Movie[[#This Row],[budget]]=0,0,SUM((Movie[[#This Row],[gross]]-Movie[[#This Row],[budget]])/Movie[[#This Row],[budget]]))</f>
        <v>2.0663482000000002</v>
      </c>
    </row>
    <row r="5501" spans="1:18" x14ac:dyDescent="0.3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 s="1">
        <v>13000000</v>
      </c>
      <c r="M5501" s="1">
        <v>104414200</v>
      </c>
      <c r="N5501" t="s">
        <v>16209</v>
      </c>
      <c r="O5501">
        <v>152</v>
      </c>
      <c r="P5501">
        <f>VLOOKUP(D5501,CPI[],2,FALSE)</f>
        <v>214.5</v>
      </c>
      <c r="Q5501" s="5">
        <f>SUM(Movie[[#This Row],[gross]]*((VLOOKUP(2024,CPI[],2,FALSE))/Movie[[#This Row],[CPI numbers]]))</f>
        <v>152702725.12820512</v>
      </c>
      <c r="R5501" s="4">
        <f>IF(Movie[[#This Row],[budget]]=0,0,SUM((Movie[[#This Row],[gross]]-Movie[[#This Row],[budget]])/Movie[[#This Row],[budget]]))</f>
        <v>7.0318615384615386</v>
      </c>
    </row>
    <row r="5502" spans="1:18" x14ac:dyDescent="0.3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 s="1">
        <v>20000000</v>
      </c>
      <c r="M5502" s="1">
        <v>31198531</v>
      </c>
      <c r="N5502" t="s">
        <v>10875</v>
      </c>
      <c r="O5502">
        <v>101</v>
      </c>
      <c r="P5502">
        <f>VLOOKUP(D5502,CPI[],2,FALSE)</f>
        <v>214.5</v>
      </c>
      <c r="Q5502" s="5">
        <f>SUM(Movie[[#This Row],[gross]]*((VLOOKUP(2024,CPI[],2,FALSE))/Movie[[#This Row],[CPI numbers]]))</f>
        <v>45626942.539393939</v>
      </c>
      <c r="R5502" s="4">
        <f>IF(Movie[[#This Row],[budget]]=0,0,SUM((Movie[[#This Row],[gross]]-Movie[[#This Row],[budget]])/Movie[[#This Row],[budget]]))</f>
        <v>0.55992655000000002</v>
      </c>
    </row>
    <row r="5503" spans="1:18" x14ac:dyDescent="0.3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 s="1">
        <v>100000000</v>
      </c>
      <c r="M5503" s="1">
        <v>100140916</v>
      </c>
      <c r="N5503" t="s">
        <v>23</v>
      </c>
      <c r="O5503">
        <v>101</v>
      </c>
      <c r="P5503">
        <f>VLOOKUP(D5503,CPI[],2,FALSE)</f>
        <v>214.5</v>
      </c>
      <c r="Q5503" s="5">
        <f>SUM(Movie[[#This Row],[gross]]*((VLOOKUP(2024,CPI[],2,FALSE))/Movie[[#This Row],[CPI numbers]]))</f>
        <v>146453171.7911422</v>
      </c>
      <c r="R5503" s="4">
        <f>IF(Movie[[#This Row],[budget]]=0,0,SUM((Movie[[#This Row],[gross]]-Movie[[#This Row],[budget]])/Movie[[#This Row],[budget]]))</f>
        <v>1.40916E-3</v>
      </c>
    </row>
    <row r="5504" spans="1:18" x14ac:dyDescent="0.3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 s="1">
        <v>12500000</v>
      </c>
      <c r="M5504" s="1">
        <v>27206120</v>
      </c>
      <c r="N5504" t="s">
        <v>16217</v>
      </c>
      <c r="O5504">
        <v>101</v>
      </c>
      <c r="P5504">
        <f>VLOOKUP(D5504,CPI[],2,FALSE)</f>
        <v>214.5</v>
      </c>
      <c r="Q5504" s="5">
        <f>SUM(Movie[[#This Row],[gross]]*((VLOOKUP(2024,CPI[],2,FALSE))/Movie[[#This Row],[CPI numbers]]))</f>
        <v>39788157.780885778</v>
      </c>
      <c r="R5504" s="4">
        <f>IF(Movie[[#This Row],[budget]]=0,0,SUM((Movie[[#This Row],[gross]]-Movie[[#This Row],[budget]])/Movie[[#This Row],[budget]]))</f>
        <v>1.1764896</v>
      </c>
    </row>
    <row r="5505" spans="1:18" x14ac:dyDescent="0.3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 s="1">
        <v>50000000</v>
      </c>
      <c r="M5505" s="1">
        <v>40828540</v>
      </c>
      <c r="N5505" t="s">
        <v>14702</v>
      </c>
      <c r="O5505">
        <v>95</v>
      </c>
      <c r="P5505">
        <f>VLOOKUP(D5505,CPI[],2,FALSE)</f>
        <v>214.5</v>
      </c>
      <c r="Q5505" s="5">
        <f>SUM(Movie[[#This Row],[gross]]*((VLOOKUP(2024,CPI[],2,FALSE))/Movie[[#This Row],[CPI numbers]]))</f>
        <v>59710550.107226104</v>
      </c>
      <c r="R5505" s="4">
        <f>IF(Movie[[#This Row],[budget]]=0,0,SUM((Movie[[#This Row],[gross]]-Movie[[#This Row],[budget]])/Movie[[#This Row],[budget]]))</f>
        <v>-0.18342919999999999</v>
      </c>
    </row>
    <row r="5506" spans="1:18" x14ac:dyDescent="0.3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 s="1">
        <v>30000000</v>
      </c>
      <c r="M5506" s="1">
        <v>61808775</v>
      </c>
      <c r="N5506" t="s">
        <v>16222</v>
      </c>
      <c r="O5506">
        <v>123</v>
      </c>
      <c r="P5506">
        <f>VLOOKUP(D5506,CPI[],2,FALSE)</f>
        <v>214.5</v>
      </c>
      <c r="Q5506" s="5">
        <f>SUM(Movie[[#This Row],[gross]]*((VLOOKUP(2024,CPI[],2,FALSE))/Movie[[#This Row],[CPI numbers]]))</f>
        <v>90393532.482517481</v>
      </c>
      <c r="R5506" s="4">
        <f>IF(Movie[[#This Row],[budget]]=0,0,SUM((Movie[[#This Row],[gross]]-Movie[[#This Row],[budget]])/Movie[[#This Row],[budget]]))</f>
        <v>1.0602925000000001</v>
      </c>
    </row>
    <row r="5507" spans="1:18" x14ac:dyDescent="0.3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 s="1">
        <v>150000000</v>
      </c>
      <c r="M5507" s="1">
        <v>413106170</v>
      </c>
      <c r="N5507" t="s">
        <v>180</v>
      </c>
      <c r="O5507">
        <v>105</v>
      </c>
      <c r="P5507">
        <f>VLOOKUP(D5507,CPI[],2,FALSE)</f>
        <v>214.5</v>
      </c>
      <c r="Q5507" s="5">
        <f>SUM(Movie[[#This Row],[gross]]*((VLOOKUP(2024,CPI[],2,FALSE))/Movie[[#This Row],[CPI numbers]]))</f>
        <v>604155736.73193467</v>
      </c>
      <c r="R5507" s="4">
        <f>IF(Movie[[#This Row],[budget]]=0,0,SUM((Movie[[#This Row],[gross]]-Movie[[#This Row],[budget]])/Movie[[#This Row],[budget]]))</f>
        <v>1.7540411333333332</v>
      </c>
    </row>
    <row r="5508" spans="1:18" x14ac:dyDescent="0.3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 s="1">
        <v>60000000</v>
      </c>
      <c r="M5508" s="1">
        <v>62357900</v>
      </c>
      <c r="N5508" t="s">
        <v>31</v>
      </c>
      <c r="O5508">
        <v>97</v>
      </c>
      <c r="P5508">
        <f>VLOOKUP(D5508,CPI[],2,FALSE)</f>
        <v>214.5</v>
      </c>
      <c r="Q5508" s="5">
        <f>SUM(Movie[[#This Row],[gross]]*((VLOOKUP(2024,CPI[],2,FALSE))/Movie[[#This Row],[CPI numbers]]))</f>
        <v>91196611.794871792</v>
      </c>
      <c r="R5508" s="4">
        <f>IF(Movie[[#This Row],[budget]]=0,0,SUM((Movie[[#This Row],[gross]]-Movie[[#This Row],[budget]])/Movie[[#This Row],[budget]]))</f>
        <v>3.9298333333333331E-2</v>
      </c>
    </row>
    <row r="5509" spans="1:18" x14ac:dyDescent="0.3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 s="1">
        <v>17164820</v>
      </c>
      <c r="N5509" t="s">
        <v>3744</v>
      </c>
      <c r="O5509">
        <v>107</v>
      </c>
      <c r="P5509">
        <f>VLOOKUP(D5509,CPI[],2,FALSE)</f>
        <v>214.5</v>
      </c>
      <c r="Q5509" s="5">
        <f>SUM(Movie[[#This Row],[gross]]*((VLOOKUP(2024,CPI[],2,FALSE))/Movie[[#This Row],[CPI numbers]]))</f>
        <v>25103049.109557111</v>
      </c>
      <c r="R5509" s="4">
        <f>IF(Movie[[#This Row],[budget]]=0,0,SUM((Movie[[#This Row],[gross]]-Movie[[#This Row],[budget]])/Movie[[#This Row],[budget]]))</f>
        <v>0</v>
      </c>
    </row>
    <row r="5510" spans="1:18" x14ac:dyDescent="0.3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 s="1">
        <v>10000000</v>
      </c>
      <c r="M5510" s="1">
        <v>63649529</v>
      </c>
      <c r="N5510" t="s">
        <v>14702</v>
      </c>
      <c r="O5510">
        <v>110</v>
      </c>
      <c r="P5510">
        <f>VLOOKUP(D5510,CPI[],2,FALSE)</f>
        <v>214.5</v>
      </c>
      <c r="Q5510" s="5">
        <f>SUM(Movie[[#This Row],[gross]]*((VLOOKUP(2024,CPI[],2,FALSE))/Movie[[#This Row],[CPI numbers]]))</f>
        <v>93085581.572494164</v>
      </c>
      <c r="R5510" s="4">
        <f>IF(Movie[[#This Row],[budget]]=0,0,SUM((Movie[[#This Row],[gross]]-Movie[[#This Row],[budget]])/Movie[[#This Row],[budget]]))</f>
        <v>5.3649528999999996</v>
      </c>
    </row>
    <row r="5511" spans="1:18" x14ac:dyDescent="0.3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 s="1">
        <v>39000000</v>
      </c>
      <c r="M5511" s="1">
        <v>101344412</v>
      </c>
      <c r="N5511" t="s">
        <v>2026</v>
      </c>
      <c r="O5511">
        <v>107</v>
      </c>
      <c r="P5511">
        <f>VLOOKUP(D5511,CPI[],2,FALSE)</f>
        <v>214.5</v>
      </c>
      <c r="Q5511" s="5">
        <f>SUM(Movie[[#This Row],[gross]]*((VLOOKUP(2024,CPI[],2,FALSE))/Movie[[#This Row],[CPI numbers]]))</f>
        <v>148213249.62424242</v>
      </c>
      <c r="R5511" s="4">
        <f>IF(Movie[[#This Row],[budget]]=0,0,SUM((Movie[[#This Row],[gross]]-Movie[[#This Row],[budget]])/Movie[[#This Row],[budget]]))</f>
        <v>1.5985746666666667</v>
      </c>
    </row>
    <row r="5512" spans="1:18" x14ac:dyDescent="0.3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 s="1">
        <v>100000000</v>
      </c>
      <c r="M5512" s="1">
        <v>243006126</v>
      </c>
      <c r="N5512" t="s">
        <v>31</v>
      </c>
      <c r="O5512">
        <v>90</v>
      </c>
      <c r="P5512">
        <f>VLOOKUP(D5512,CPI[],2,FALSE)</f>
        <v>214.5</v>
      </c>
      <c r="Q5512" s="5">
        <f>SUM(Movie[[#This Row],[gross]]*((VLOOKUP(2024,CPI[],2,FALSE))/Movie[[#This Row],[CPI numbers]]))</f>
        <v>355389378.6769231</v>
      </c>
      <c r="R5512" s="4">
        <f>IF(Movie[[#This Row],[budget]]=0,0,SUM((Movie[[#This Row],[gross]]-Movie[[#This Row],[budget]])/Movie[[#This Row],[budget]]))</f>
        <v>1.43006126</v>
      </c>
    </row>
    <row r="5513" spans="1:18" x14ac:dyDescent="0.3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 s="1">
        <v>14000000</v>
      </c>
      <c r="M5513" s="1">
        <v>22955544</v>
      </c>
      <c r="N5513" t="s">
        <v>15260</v>
      </c>
      <c r="O5513">
        <v>98</v>
      </c>
      <c r="P5513">
        <f>VLOOKUP(D5513,CPI[],2,FALSE)</f>
        <v>214.5</v>
      </c>
      <c r="Q5513" s="5">
        <f>SUM(Movie[[#This Row],[gross]]*((VLOOKUP(2024,CPI[],2,FALSE))/Movie[[#This Row],[CPI numbers]]))</f>
        <v>33571814.232167833</v>
      </c>
      <c r="R5513" s="4">
        <f>IF(Movie[[#This Row],[budget]]=0,0,SUM((Movie[[#This Row],[gross]]-Movie[[#This Row],[budget]])/Movie[[#This Row],[budget]]))</f>
        <v>0.6396817142857143</v>
      </c>
    </row>
    <row r="5514" spans="1:18" x14ac:dyDescent="0.3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 s="1">
        <v>60000000</v>
      </c>
      <c r="M5514" s="1">
        <v>122426792</v>
      </c>
      <c r="N5514" t="s">
        <v>23</v>
      </c>
      <c r="O5514">
        <v>134</v>
      </c>
      <c r="P5514">
        <f>VLOOKUP(D5514,CPI[],2,FALSE)</f>
        <v>214.5</v>
      </c>
      <c r="Q5514" s="5">
        <f>SUM(Movie[[#This Row],[gross]]*((VLOOKUP(2024,CPI[],2,FALSE))/Movie[[#This Row],[CPI numbers]]))</f>
        <v>179045616.08578089</v>
      </c>
      <c r="R5514" s="4">
        <f>IF(Movie[[#This Row],[budget]]=0,0,SUM((Movie[[#This Row],[gross]]-Movie[[#This Row],[budget]])/Movie[[#This Row],[budget]]))</f>
        <v>1.0404465333333333</v>
      </c>
    </row>
    <row r="5515" spans="1:18" x14ac:dyDescent="0.3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 s="1">
        <v>5000000</v>
      </c>
      <c r="M5515" s="1">
        <v>17203507</v>
      </c>
      <c r="N5515" t="s">
        <v>12590</v>
      </c>
      <c r="O5515">
        <v>129</v>
      </c>
      <c r="P5515">
        <f>VLOOKUP(D5515,CPI[],2,FALSE)</f>
        <v>214.5</v>
      </c>
      <c r="Q5515" s="5">
        <f>SUM(Movie[[#This Row],[gross]]*((VLOOKUP(2024,CPI[],2,FALSE))/Movie[[#This Row],[CPI numbers]]))</f>
        <v>25159627.719813518</v>
      </c>
      <c r="R5515" s="4">
        <f>IF(Movie[[#This Row],[budget]]=0,0,SUM((Movie[[#This Row],[gross]]-Movie[[#This Row],[budget]])/Movie[[#This Row],[budget]]))</f>
        <v>2.4407014</v>
      </c>
    </row>
    <row r="5516" spans="1:18" x14ac:dyDescent="0.3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 s="1">
        <v>38000000</v>
      </c>
      <c r="M5516" s="1">
        <v>321682600</v>
      </c>
      <c r="N5516" t="s">
        <v>31</v>
      </c>
      <c r="O5516">
        <v>96</v>
      </c>
      <c r="P5516">
        <f>VLOOKUP(D5516,CPI[],2,FALSE)</f>
        <v>214.5</v>
      </c>
      <c r="Q5516" s="5">
        <f>SUM(Movie[[#This Row],[gross]]*((VLOOKUP(2024,CPI[],2,FALSE))/Movie[[#This Row],[CPI numbers]]))</f>
        <v>470451429.46386945</v>
      </c>
      <c r="R5516" s="4">
        <f>IF(Movie[[#This Row],[budget]]=0,0,SUM((Movie[[#This Row],[gross]]-Movie[[#This Row],[budget]])/Movie[[#This Row],[budget]]))</f>
        <v>7.4653315789473682</v>
      </c>
    </row>
    <row r="5517" spans="1:18" x14ac:dyDescent="0.3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 s="1">
        <v>18500000</v>
      </c>
      <c r="M5517" s="1">
        <v>32406507</v>
      </c>
      <c r="N5517" t="s">
        <v>23</v>
      </c>
      <c r="O5517">
        <v>100</v>
      </c>
      <c r="P5517">
        <f>VLOOKUP(D5517,CPI[],2,FALSE)</f>
        <v>214.5</v>
      </c>
      <c r="Q5517" s="5">
        <f>SUM(Movie[[#This Row],[gross]]*((VLOOKUP(2024,CPI[],2,FALSE))/Movie[[#This Row],[CPI numbers]]))</f>
        <v>47393572.241958044</v>
      </c>
      <c r="R5517" s="4">
        <f>IF(Movie[[#This Row],[budget]]=0,0,SUM((Movie[[#This Row],[gross]]-Movie[[#This Row],[budget]])/Movie[[#This Row],[budget]]))</f>
        <v>0.75170308108108108</v>
      </c>
    </row>
    <row r="5518" spans="1:18" x14ac:dyDescent="0.3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 s="1">
        <v>10000000</v>
      </c>
      <c r="M5518" s="1">
        <v>47719794</v>
      </c>
      <c r="N5518" t="s">
        <v>61</v>
      </c>
      <c r="O5518">
        <v>98</v>
      </c>
      <c r="P5518">
        <f>VLOOKUP(D5518,CPI[],2,FALSE)</f>
        <v>214.5</v>
      </c>
      <c r="Q5518" s="5">
        <f>SUM(Movie[[#This Row],[gross]]*((VLOOKUP(2024,CPI[],2,FALSE))/Movie[[#This Row],[CPI numbers]]))</f>
        <v>69788808.28811188</v>
      </c>
      <c r="R5518" s="4">
        <f>IF(Movie[[#This Row],[budget]]=0,0,SUM((Movie[[#This Row],[gross]]-Movie[[#This Row],[budget]])/Movie[[#This Row],[budget]]))</f>
        <v>3.7719794000000002</v>
      </c>
    </row>
    <row r="5519" spans="1:18" x14ac:dyDescent="0.3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 s="1">
        <v>7000000</v>
      </c>
      <c r="M5519" s="1">
        <v>31430334</v>
      </c>
      <c r="N5519" t="s">
        <v>12695</v>
      </c>
      <c r="O5519">
        <v>106</v>
      </c>
      <c r="P5519">
        <f>VLOOKUP(D5519,CPI[],2,FALSE)</f>
        <v>214.5</v>
      </c>
      <c r="Q5519" s="5">
        <f>SUM(Movie[[#This Row],[gross]]*((VLOOKUP(2024,CPI[],2,FALSE))/Movie[[#This Row],[CPI numbers]]))</f>
        <v>45965947.672727272</v>
      </c>
      <c r="R5519" s="4">
        <f>IF(Movie[[#This Row],[budget]]=0,0,SUM((Movie[[#This Row],[gross]]-Movie[[#This Row],[budget]])/Movie[[#This Row],[budget]]))</f>
        <v>3.4900477142857143</v>
      </c>
    </row>
    <row r="5520" spans="1:18" x14ac:dyDescent="0.3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 s="1">
        <v>8000000</v>
      </c>
      <c r="M5520" s="1">
        <v>10848783</v>
      </c>
      <c r="N5520" t="s">
        <v>16249</v>
      </c>
      <c r="O5520">
        <v>92</v>
      </c>
      <c r="P5520">
        <f>VLOOKUP(D5520,CPI[],2,FALSE)</f>
        <v>214.5</v>
      </c>
      <c r="Q5520" s="5">
        <f>SUM(Movie[[#This Row],[gross]]*((VLOOKUP(2024,CPI[],2,FALSE))/Movie[[#This Row],[CPI numbers]]))</f>
        <v>15866029.030769231</v>
      </c>
      <c r="R5520" s="4">
        <f>IF(Movie[[#This Row],[budget]]=0,0,SUM((Movie[[#This Row],[gross]]-Movie[[#This Row],[budget]])/Movie[[#This Row],[budget]]))</f>
        <v>0.35609787500000001</v>
      </c>
    </row>
    <row r="5521" spans="1:18" x14ac:dyDescent="0.3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 s="1">
        <v>6000000</v>
      </c>
      <c r="M5521" s="1">
        <v>10234475</v>
      </c>
      <c r="N5521" t="s">
        <v>16253</v>
      </c>
      <c r="O5521">
        <v>90</v>
      </c>
      <c r="P5521">
        <f>VLOOKUP(D5521,CPI[],2,FALSE)</f>
        <v>214.5</v>
      </c>
      <c r="Q5521" s="5">
        <f>SUM(Movie[[#This Row],[gross]]*((VLOOKUP(2024,CPI[],2,FALSE))/Movie[[#This Row],[CPI numbers]]))</f>
        <v>14967621.480186479</v>
      </c>
      <c r="R5521" s="4">
        <f>IF(Movie[[#This Row],[budget]]=0,0,SUM((Movie[[#This Row],[gross]]-Movie[[#This Row],[budget]])/Movie[[#This Row],[budget]]))</f>
        <v>0.70574583333333329</v>
      </c>
    </row>
    <row r="5522" spans="1:18" x14ac:dyDescent="0.3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 s="1">
        <v>40000000</v>
      </c>
      <c r="M5522" s="1">
        <v>61601280</v>
      </c>
      <c r="N5522" t="s">
        <v>23</v>
      </c>
      <c r="O5522">
        <v>99</v>
      </c>
      <c r="P5522">
        <f>VLOOKUP(D5522,CPI[],2,FALSE)</f>
        <v>214.5</v>
      </c>
      <c r="Q5522" s="5">
        <f>SUM(Movie[[#This Row],[gross]]*((VLOOKUP(2024,CPI[],2,FALSE))/Movie[[#This Row],[CPI numbers]]))</f>
        <v>90090077.090909094</v>
      </c>
      <c r="R5522" s="4">
        <f>IF(Movie[[#This Row],[budget]]=0,0,SUM((Movie[[#This Row],[gross]]-Movie[[#This Row],[budget]])/Movie[[#This Row],[budget]]))</f>
        <v>0.54003199999999996</v>
      </c>
    </row>
    <row r="5523" spans="1:18" x14ac:dyDescent="0.3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 s="1">
        <v>25000000</v>
      </c>
      <c r="M5523" s="1">
        <v>69095771</v>
      </c>
      <c r="N5523" t="s">
        <v>6564</v>
      </c>
      <c r="O5523">
        <v>94</v>
      </c>
      <c r="P5523">
        <f>VLOOKUP(D5523,CPI[],2,FALSE)</f>
        <v>214.5</v>
      </c>
      <c r="Q5523" s="5">
        <f>SUM(Movie[[#This Row],[gross]]*((VLOOKUP(2024,CPI[],2,FALSE))/Movie[[#This Row],[CPI numbers]]))</f>
        <v>101050551.80745921</v>
      </c>
      <c r="R5523" s="4">
        <f>IF(Movie[[#This Row],[budget]]=0,0,SUM((Movie[[#This Row],[gross]]-Movie[[#This Row],[budget]])/Movie[[#This Row],[budget]]))</f>
        <v>1.76383084</v>
      </c>
    </row>
    <row r="5524" spans="1:18" x14ac:dyDescent="0.3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 s="1">
        <v>100000000</v>
      </c>
      <c r="M5524" s="1">
        <v>68777554</v>
      </c>
      <c r="N5524" t="s">
        <v>61</v>
      </c>
      <c r="O5524">
        <v>102</v>
      </c>
      <c r="P5524">
        <f>VLOOKUP(D5524,CPI[],2,FALSE)</f>
        <v>214.5</v>
      </c>
      <c r="Q5524" s="5">
        <f>SUM(Movie[[#This Row],[gross]]*((VLOOKUP(2024,CPI[],2,FALSE))/Movie[[#This Row],[CPI numbers]]))</f>
        <v>100585168.71701631</v>
      </c>
      <c r="R5524" s="4">
        <f>IF(Movie[[#This Row],[budget]]=0,0,SUM((Movie[[#This Row],[gross]]-Movie[[#This Row],[budget]])/Movie[[#This Row],[budget]]))</f>
        <v>-0.31222445999999998</v>
      </c>
    </row>
    <row r="5525" spans="1:18" x14ac:dyDescent="0.3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 s="1">
        <v>7000000</v>
      </c>
      <c r="M5525" s="1">
        <v>24964890</v>
      </c>
      <c r="N5525" t="s">
        <v>16266</v>
      </c>
      <c r="O5525">
        <v>99</v>
      </c>
      <c r="P5525">
        <f>VLOOKUP(D5525,CPI[],2,FALSE)</f>
        <v>214.5</v>
      </c>
      <c r="Q5525" s="5">
        <f>SUM(Movie[[#This Row],[gross]]*((VLOOKUP(2024,CPI[],2,FALSE))/Movie[[#This Row],[CPI numbers]]))</f>
        <v>36510424.209790207</v>
      </c>
      <c r="R5525" s="4">
        <f>IF(Movie[[#This Row],[budget]]=0,0,SUM((Movie[[#This Row],[gross]]-Movie[[#This Row],[budget]])/Movie[[#This Row],[budget]]))</f>
        <v>2.5664128571428573</v>
      </c>
    </row>
    <row r="5526" spans="1:18" x14ac:dyDescent="0.3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 s="1">
        <v>1808</v>
      </c>
      <c r="N5526" t="s">
        <v>16271</v>
      </c>
      <c r="O5526">
        <v>99</v>
      </c>
      <c r="P5526">
        <f>VLOOKUP(D5526,CPI[],2,FALSE)</f>
        <v>214.5</v>
      </c>
      <c r="Q5526" s="5">
        <f>SUM(Movie[[#This Row],[gross]]*((VLOOKUP(2024,CPI[],2,FALSE))/Movie[[#This Row],[CPI numbers]]))</f>
        <v>2644.1473193473194</v>
      </c>
      <c r="R5526" s="4">
        <f>IF(Movie[[#This Row],[budget]]=0,0,SUM((Movie[[#This Row],[gross]]-Movie[[#This Row],[budget]])/Movie[[#This Row],[budget]]))</f>
        <v>0</v>
      </c>
    </row>
    <row r="5527" spans="1:18" x14ac:dyDescent="0.3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 s="1">
        <v>50000000</v>
      </c>
      <c r="M5527" s="1">
        <v>36348784</v>
      </c>
      <c r="N5527" t="s">
        <v>61</v>
      </c>
      <c r="O5527">
        <v>117</v>
      </c>
      <c r="P5527">
        <f>VLOOKUP(D5527,CPI[],2,FALSE)</f>
        <v>214.5</v>
      </c>
      <c r="Q5527" s="5">
        <f>SUM(Movie[[#This Row],[gross]]*((VLOOKUP(2024,CPI[],2,FALSE))/Movie[[#This Row],[CPI numbers]]))</f>
        <v>53159037.486247085</v>
      </c>
      <c r="R5527" s="4">
        <f>IF(Movie[[#This Row],[budget]]=0,0,SUM((Movie[[#This Row],[gross]]-Movie[[#This Row],[budget]])/Movie[[#This Row],[budget]]))</f>
        <v>-0.27302431999999999</v>
      </c>
    </row>
    <row r="5528" spans="1:18" x14ac:dyDescent="0.3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 s="1">
        <v>30000000</v>
      </c>
      <c r="M5528" s="1">
        <v>55720772</v>
      </c>
      <c r="N5528" t="s">
        <v>180</v>
      </c>
      <c r="O5528">
        <v>85</v>
      </c>
      <c r="P5528">
        <f>VLOOKUP(D5528,CPI[],2,FALSE)</f>
        <v>214.5</v>
      </c>
      <c r="Q5528" s="5">
        <f>SUM(Movie[[#This Row],[gross]]*((VLOOKUP(2024,CPI[],2,FALSE))/Movie[[#This Row],[CPI numbers]]))</f>
        <v>81490005.484382287</v>
      </c>
      <c r="R5528" s="4">
        <f>IF(Movie[[#This Row],[budget]]=0,0,SUM((Movie[[#This Row],[gross]]-Movie[[#This Row],[budget]])/Movie[[#This Row],[budget]]))</f>
        <v>0.85735906666666661</v>
      </c>
    </row>
    <row r="5529" spans="1:18" x14ac:dyDescent="0.3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 s="1">
        <v>12035862</v>
      </c>
      <c r="N5529" t="s">
        <v>16277</v>
      </c>
      <c r="O5529">
        <v>97</v>
      </c>
      <c r="P5529">
        <f>VLOOKUP(D5529,CPI[],2,FALSE)</f>
        <v>214.5</v>
      </c>
      <c r="Q5529" s="5">
        <f>SUM(Movie[[#This Row],[gross]]*((VLOOKUP(2024,CPI[],2,FALSE))/Movie[[#This Row],[CPI numbers]]))</f>
        <v>17602097.47972028</v>
      </c>
      <c r="R5529" s="4">
        <f>IF(Movie[[#This Row],[budget]]=0,0,SUM((Movie[[#This Row],[gross]]-Movie[[#This Row],[budget]])/Movie[[#This Row],[budget]]))</f>
        <v>0</v>
      </c>
    </row>
    <row r="5530" spans="1:18" x14ac:dyDescent="0.3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 s="1">
        <v>26000000</v>
      </c>
      <c r="M5530" s="1">
        <v>28190603</v>
      </c>
      <c r="N5530" t="s">
        <v>15015</v>
      </c>
      <c r="O5530">
        <v>109</v>
      </c>
      <c r="P5530">
        <f>VLOOKUP(D5530,CPI[],2,FALSE)</f>
        <v>214.5</v>
      </c>
      <c r="Q5530" s="5">
        <f>SUM(Movie[[#This Row],[gross]]*((VLOOKUP(2024,CPI[],2,FALSE))/Movie[[#This Row],[CPI numbers]]))</f>
        <v>41227935.482983679</v>
      </c>
      <c r="R5530" s="4">
        <f>IF(Movie[[#This Row],[budget]]=0,0,SUM((Movie[[#This Row],[gross]]-Movie[[#This Row],[budget]])/Movie[[#This Row],[budget]]))</f>
        <v>8.4253961538461541E-2</v>
      </c>
    </row>
    <row r="5531" spans="1:18" x14ac:dyDescent="0.3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 s="1">
        <v>100000000</v>
      </c>
      <c r="M5531" s="1">
        <v>150166126</v>
      </c>
      <c r="N5531" t="s">
        <v>31</v>
      </c>
      <c r="O5531">
        <v>106</v>
      </c>
      <c r="P5531">
        <f>VLOOKUP(D5531,CPI[],2,FALSE)</f>
        <v>214.5</v>
      </c>
      <c r="Q5531" s="5">
        <f>SUM(Movie[[#This Row],[gross]]*((VLOOKUP(2024,CPI[],2,FALSE))/Movie[[#This Row],[CPI numbers]]))</f>
        <v>219613583.80512819</v>
      </c>
      <c r="R5531" s="4">
        <f>IF(Movie[[#This Row],[budget]]=0,0,SUM((Movie[[#This Row],[gross]]-Movie[[#This Row],[budget]])/Movie[[#This Row],[budget]]))</f>
        <v>0.50166126</v>
      </c>
    </row>
    <row r="5532" spans="1:18" x14ac:dyDescent="0.3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 s="1">
        <v>85000000</v>
      </c>
      <c r="M5532" s="1">
        <v>219103655</v>
      </c>
      <c r="N5532" t="s">
        <v>61</v>
      </c>
      <c r="O5532">
        <v>120</v>
      </c>
      <c r="P5532">
        <f>VLOOKUP(D5532,CPI[],2,FALSE)</f>
        <v>214.5</v>
      </c>
      <c r="Q5532" s="5">
        <f>SUM(Movie[[#This Row],[gross]]*((VLOOKUP(2024,CPI[],2,FALSE))/Movie[[#This Row],[CPI numbers]]))</f>
        <v>320432711.29836828</v>
      </c>
      <c r="R5532" s="4">
        <f>IF(Movie[[#This Row],[budget]]=0,0,SUM((Movie[[#This Row],[gross]]-Movie[[#This Row],[budget]])/Movie[[#This Row],[budget]]))</f>
        <v>1.5776900588235294</v>
      </c>
    </row>
    <row r="5533" spans="1:18" x14ac:dyDescent="0.3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 s="1">
        <v>15000000</v>
      </c>
      <c r="M5533" s="1">
        <v>39421467</v>
      </c>
      <c r="N5533" t="s">
        <v>8987</v>
      </c>
      <c r="O5533">
        <v>105</v>
      </c>
      <c r="P5533">
        <f>VLOOKUP(D5533,CPI[],2,FALSE)</f>
        <v>214.5</v>
      </c>
      <c r="Q5533" s="5">
        <f>SUM(Movie[[#This Row],[gross]]*((VLOOKUP(2024,CPI[],2,FALSE))/Movie[[#This Row],[CPI numbers]]))</f>
        <v>57652746.843356639</v>
      </c>
      <c r="R5533" s="4">
        <f>IF(Movie[[#This Row],[budget]]=0,0,SUM((Movie[[#This Row],[gross]]-Movie[[#This Row],[budget]])/Movie[[#This Row],[budget]]))</f>
        <v>1.6280977999999999</v>
      </c>
    </row>
    <row r="5534" spans="1:18" x14ac:dyDescent="0.3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 s="1">
        <v>40000000</v>
      </c>
      <c r="M5534" s="1">
        <v>186167139</v>
      </c>
      <c r="N5534" t="s">
        <v>2026</v>
      </c>
      <c r="O5534">
        <v>82</v>
      </c>
      <c r="P5534">
        <f>VLOOKUP(D5534,CPI[],2,FALSE)</f>
        <v>214.5</v>
      </c>
      <c r="Q5534" s="5">
        <f>SUM(Movie[[#This Row],[gross]]*((VLOOKUP(2024,CPI[],2,FALSE))/Movie[[#This Row],[CPI numbers]]))</f>
        <v>272264016.33706295</v>
      </c>
      <c r="R5534" s="4">
        <f>IF(Movie[[#This Row],[budget]]=0,0,SUM((Movie[[#This Row],[gross]]-Movie[[#This Row],[budget]])/Movie[[#This Row],[budget]]))</f>
        <v>3.6541784750000001</v>
      </c>
    </row>
    <row r="5535" spans="1:18" x14ac:dyDescent="0.3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 s="1">
        <v>14000000</v>
      </c>
      <c r="M5535" s="1">
        <v>13657649</v>
      </c>
      <c r="N5535" t="s">
        <v>6855</v>
      </c>
      <c r="O5535">
        <v>96</v>
      </c>
      <c r="P5535">
        <f>VLOOKUP(D5535,CPI[],2,FALSE)</f>
        <v>214.5</v>
      </c>
      <c r="Q5535" s="5">
        <f>SUM(Movie[[#This Row],[gross]]*((VLOOKUP(2024,CPI[],2,FALSE))/Movie[[#This Row],[CPI numbers]]))</f>
        <v>19973913.712354314</v>
      </c>
      <c r="R5535" s="4">
        <f>IF(Movie[[#This Row],[budget]]=0,0,SUM((Movie[[#This Row],[gross]]-Movie[[#This Row],[budget]])/Movie[[#This Row],[budget]]))</f>
        <v>-2.4453642857142858E-2</v>
      </c>
    </row>
    <row r="5536" spans="1:18" x14ac:dyDescent="0.3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 s="1">
        <v>70000000</v>
      </c>
      <c r="M5536" s="1">
        <v>39457342</v>
      </c>
      <c r="N5536" t="s">
        <v>16291</v>
      </c>
      <c r="O5536">
        <v>127</v>
      </c>
      <c r="P5536">
        <f>VLOOKUP(D5536,CPI[],2,FALSE)</f>
        <v>214.5</v>
      </c>
      <c r="Q5536" s="5">
        <f>SUM(Movie[[#This Row],[gross]]*((VLOOKUP(2024,CPI[],2,FALSE))/Movie[[#This Row],[CPI numbers]]))</f>
        <v>57705212.985547781</v>
      </c>
      <c r="R5536" s="4">
        <f>IF(Movie[[#This Row],[budget]]=0,0,SUM((Movie[[#This Row],[gross]]-Movie[[#This Row],[budget]])/Movie[[#This Row],[budget]]))</f>
        <v>-0.4363236857142857</v>
      </c>
    </row>
    <row r="5537" spans="1:18" x14ac:dyDescent="0.3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 s="1">
        <v>10000000</v>
      </c>
      <c r="M5537" s="1">
        <v>7043835</v>
      </c>
      <c r="N5537" t="s">
        <v>16296</v>
      </c>
      <c r="O5537">
        <v>96</v>
      </c>
      <c r="P5537">
        <f>VLOOKUP(D5537,CPI[],2,FALSE)</f>
        <v>214.5</v>
      </c>
      <c r="Q5537" s="5">
        <f>SUM(Movie[[#This Row],[gross]]*((VLOOKUP(2024,CPI[],2,FALSE))/Movie[[#This Row],[CPI numbers]]))</f>
        <v>10301403.447552448</v>
      </c>
      <c r="R5537" s="4">
        <f>IF(Movie[[#This Row],[budget]]=0,0,SUM((Movie[[#This Row],[gross]]-Movie[[#This Row],[budget]])/Movie[[#This Row],[budget]]))</f>
        <v>-0.2956165</v>
      </c>
    </row>
    <row r="5538" spans="1:18" x14ac:dyDescent="0.3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 s="1">
        <v>20000000</v>
      </c>
      <c r="M5538" s="1">
        <v>51417188</v>
      </c>
      <c r="N5538" t="s">
        <v>14702</v>
      </c>
      <c r="O5538">
        <v>98</v>
      </c>
      <c r="P5538">
        <f>VLOOKUP(D5538,CPI[],2,FALSE)</f>
        <v>214.5</v>
      </c>
      <c r="Q5538" s="5">
        <f>SUM(Movie[[#This Row],[gross]]*((VLOOKUP(2024,CPI[],2,FALSE))/Movie[[#This Row],[CPI numbers]]))</f>
        <v>75196139.280186474</v>
      </c>
      <c r="R5538" s="4">
        <f>IF(Movie[[#This Row],[budget]]=0,0,SUM((Movie[[#This Row],[gross]]-Movie[[#This Row],[budget]])/Movie[[#This Row],[budget]]))</f>
        <v>1.5708594</v>
      </c>
    </row>
    <row r="5539" spans="1:18" x14ac:dyDescent="0.3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 s="1">
        <v>7500000</v>
      </c>
      <c r="M5539" s="1">
        <v>26096852</v>
      </c>
      <c r="N5539" t="s">
        <v>6564</v>
      </c>
      <c r="O5539">
        <v>100</v>
      </c>
      <c r="P5539">
        <f>VLOOKUP(D5539,CPI[],2,FALSE)</f>
        <v>214.5</v>
      </c>
      <c r="Q5539" s="5">
        <f>SUM(Movie[[#This Row],[gross]]*((VLOOKUP(2024,CPI[],2,FALSE))/Movie[[#This Row],[CPI numbers]]))</f>
        <v>38165885.652214453</v>
      </c>
      <c r="R5539" s="4">
        <f>IF(Movie[[#This Row],[budget]]=0,0,SUM((Movie[[#This Row],[gross]]-Movie[[#This Row],[budget]])/Movie[[#This Row],[budget]]))</f>
        <v>2.4795802666666669</v>
      </c>
    </row>
    <row r="5540" spans="1:18" x14ac:dyDescent="0.3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 s="1">
        <v>7000000</v>
      </c>
      <c r="M5540" s="1">
        <v>47405566</v>
      </c>
      <c r="N5540" t="s">
        <v>9439</v>
      </c>
      <c r="O5540">
        <v>112</v>
      </c>
      <c r="P5540">
        <f>VLOOKUP(D5540,CPI[],2,FALSE)</f>
        <v>214.5</v>
      </c>
      <c r="Q5540" s="5">
        <f>SUM(Movie[[#This Row],[gross]]*((VLOOKUP(2024,CPI[],2,FALSE))/Movie[[#This Row],[CPI numbers]]))</f>
        <v>69329258.9939394</v>
      </c>
      <c r="R5540" s="4">
        <f>IF(Movie[[#This Row],[budget]]=0,0,SUM((Movie[[#This Row],[gross]]-Movie[[#This Row],[budget]])/Movie[[#This Row],[budget]]))</f>
        <v>5.7722237142857145</v>
      </c>
    </row>
    <row r="5541" spans="1:18" x14ac:dyDescent="0.3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 s="1">
        <v>90000000</v>
      </c>
      <c r="M5541" s="1">
        <v>886686817</v>
      </c>
      <c r="N5541" t="s">
        <v>14124</v>
      </c>
      <c r="O5541">
        <v>94</v>
      </c>
      <c r="P5541">
        <f>VLOOKUP(D5541,CPI[],2,FALSE)</f>
        <v>214.5</v>
      </c>
      <c r="Q5541" s="5">
        <f>SUM(Movie[[#This Row],[gross]]*((VLOOKUP(2024,CPI[],2,FALSE))/Movie[[#This Row],[CPI numbers]]))</f>
        <v>1296753633.9995339</v>
      </c>
      <c r="R5541" s="4">
        <f>IF(Movie[[#This Row],[budget]]=0,0,SUM((Movie[[#This Row],[gross]]-Movie[[#This Row],[budget]])/Movie[[#This Row],[budget]]))</f>
        <v>8.8520757444444449</v>
      </c>
    </row>
    <row r="5542" spans="1:18" x14ac:dyDescent="0.3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 s="1">
        <v>20000000</v>
      </c>
      <c r="M5542" s="1">
        <v>34572541</v>
      </c>
      <c r="N5542" t="s">
        <v>14702</v>
      </c>
      <c r="O5542">
        <v>96</v>
      </c>
      <c r="P5542">
        <f>VLOOKUP(D5542,CPI[],2,FALSE)</f>
        <v>214.5</v>
      </c>
      <c r="Q5542" s="5">
        <f>SUM(Movie[[#This Row],[gross]]*((VLOOKUP(2024,CPI[],2,FALSE))/Movie[[#This Row],[CPI numbers]]))</f>
        <v>50561333.854079254</v>
      </c>
      <c r="R5542" s="4">
        <f>IF(Movie[[#This Row],[budget]]=0,0,SUM((Movie[[#This Row],[gross]]-Movie[[#This Row],[budget]])/Movie[[#This Row],[budget]]))</f>
        <v>0.72862705000000005</v>
      </c>
    </row>
    <row r="5543" spans="1:18" x14ac:dyDescent="0.3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 s="1">
        <v>50000000</v>
      </c>
      <c r="M5543" s="1">
        <v>60253843</v>
      </c>
      <c r="N5543" t="s">
        <v>31</v>
      </c>
      <c r="O5543">
        <v>118</v>
      </c>
      <c r="P5543">
        <f>VLOOKUP(D5543,CPI[],2,FALSE)</f>
        <v>214.5</v>
      </c>
      <c r="Q5543" s="5">
        <f>SUM(Movie[[#This Row],[gross]]*((VLOOKUP(2024,CPI[],2,FALSE))/Movie[[#This Row],[CPI numbers]]))</f>
        <v>88119489.739393935</v>
      </c>
      <c r="R5543" s="4">
        <f>IF(Movie[[#This Row],[budget]]=0,0,SUM((Movie[[#This Row],[gross]]-Movie[[#This Row],[budget]])/Movie[[#This Row],[budget]]))</f>
        <v>0.20507686</v>
      </c>
    </row>
    <row r="5544" spans="1:18" x14ac:dyDescent="0.3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 s="1">
        <v>41633384</v>
      </c>
      <c r="N5544" t="s">
        <v>9686</v>
      </c>
      <c r="O5544">
        <v>87</v>
      </c>
      <c r="P5544">
        <f>VLOOKUP(D5544,CPI[],2,FALSE)</f>
        <v>214.5</v>
      </c>
      <c r="Q5544" s="5">
        <f>SUM(Movie[[#This Row],[gross]]*((VLOOKUP(2024,CPI[],2,FALSE))/Movie[[#This Row],[CPI numbers]]))</f>
        <v>60887611.006060608</v>
      </c>
      <c r="R5544" s="4">
        <f>IF(Movie[[#This Row],[budget]]=0,0,SUM((Movie[[#This Row],[gross]]-Movie[[#This Row],[budget]])/Movie[[#This Row],[budget]]))</f>
        <v>0</v>
      </c>
    </row>
    <row r="5545" spans="1:18" x14ac:dyDescent="0.3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 s="1">
        <v>15000000</v>
      </c>
      <c r="M5545" s="1">
        <v>100734718</v>
      </c>
      <c r="N5545" t="s">
        <v>14702</v>
      </c>
      <c r="O5545">
        <v>101</v>
      </c>
      <c r="P5545">
        <f>VLOOKUP(D5545,CPI[],2,FALSE)</f>
        <v>214.5</v>
      </c>
      <c r="Q5545" s="5">
        <f>SUM(Movie[[#This Row],[gross]]*((VLOOKUP(2024,CPI[],2,FALSE))/Movie[[#This Row],[CPI numbers]]))</f>
        <v>147321589.91421911</v>
      </c>
      <c r="R5545" s="4">
        <f>IF(Movie[[#This Row],[budget]]=0,0,SUM((Movie[[#This Row],[gross]]-Movie[[#This Row],[budget]])/Movie[[#This Row],[budget]]))</f>
        <v>5.715647866666667</v>
      </c>
    </row>
    <row r="5546" spans="1:18" x14ac:dyDescent="0.3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 s="1">
        <v>40000000</v>
      </c>
      <c r="M5546" s="1">
        <v>129540522</v>
      </c>
      <c r="N5546" t="s">
        <v>31</v>
      </c>
      <c r="O5546">
        <v>123</v>
      </c>
      <c r="P5546">
        <f>VLOOKUP(D5546,CPI[],2,FALSE)</f>
        <v>214.5</v>
      </c>
      <c r="Q5546" s="5">
        <f>SUM(Movie[[#This Row],[gross]]*((VLOOKUP(2024,CPI[],2,FALSE))/Movie[[#This Row],[CPI numbers]]))</f>
        <v>189449238.93426573</v>
      </c>
      <c r="R5546" s="4">
        <f>IF(Movie[[#This Row],[budget]]=0,0,SUM((Movie[[#This Row],[gross]]-Movie[[#This Row],[budget]])/Movie[[#This Row],[budget]]))</f>
        <v>2.2385130499999999</v>
      </c>
    </row>
    <row r="5547" spans="1:18" x14ac:dyDescent="0.3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 s="1">
        <v>108394089</v>
      </c>
      <c r="N5547" t="s">
        <v>2092</v>
      </c>
      <c r="O5547">
        <v>104</v>
      </c>
      <c r="P5547">
        <f>VLOOKUP(D5547,CPI[],2,FALSE)</f>
        <v>214.5</v>
      </c>
      <c r="Q5547" s="5">
        <f>SUM(Movie[[#This Row],[gross]]*((VLOOKUP(2024,CPI[],2,FALSE))/Movie[[#This Row],[CPI numbers]]))</f>
        <v>158523196.82657343</v>
      </c>
      <c r="R5547" s="4">
        <f>IF(Movie[[#This Row],[budget]]=0,0,SUM((Movie[[#This Row],[gross]]-Movie[[#This Row],[budget]])/Movie[[#This Row],[budget]]))</f>
        <v>0</v>
      </c>
    </row>
    <row r="5548" spans="1:18" x14ac:dyDescent="0.3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 s="1">
        <v>65000000</v>
      </c>
      <c r="M5548" s="1">
        <v>106387141</v>
      </c>
      <c r="N5548" t="s">
        <v>1724</v>
      </c>
      <c r="O5548">
        <v>98</v>
      </c>
      <c r="P5548">
        <f>VLOOKUP(D5548,CPI[],2,FALSE)</f>
        <v>214.5</v>
      </c>
      <c r="Q5548" s="5">
        <f>SUM(Movie[[#This Row],[gross]]*((VLOOKUP(2024,CPI[],2,FALSE))/Movie[[#This Row],[CPI numbers]]))</f>
        <v>155588093.85407925</v>
      </c>
      <c r="R5548" s="4">
        <f>IF(Movie[[#This Row],[budget]]=0,0,SUM((Movie[[#This Row],[gross]]-Movie[[#This Row],[budget]])/Movie[[#This Row],[budget]]))</f>
        <v>0.63672524615384618</v>
      </c>
    </row>
    <row r="5549" spans="1:18" x14ac:dyDescent="0.3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 s="1">
        <v>30000000</v>
      </c>
      <c r="M5549" s="1">
        <v>48428063</v>
      </c>
      <c r="N5549" t="s">
        <v>12695</v>
      </c>
      <c r="O5549">
        <v>79</v>
      </c>
      <c r="P5549">
        <f>VLOOKUP(D5549,CPI[],2,FALSE)</f>
        <v>214.5</v>
      </c>
      <c r="Q5549" s="5">
        <f>SUM(Movie[[#This Row],[gross]]*((VLOOKUP(2024,CPI[],2,FALSE))/Movie[[#This Row],[CPI numbers]]))</f>
        <v>70824631.063403264</v>
      </c>
      <c r="R5549" s="4">
        <f>IF(Movie[[#This Row],[budget]]=0,0,SUM((Movie[[#This Row],[gross]]-Movie[[#This Row],[budget]])/Movie[[#This Row],[budget]]))</f>
        <v>0.61426876666666663</v>
      </c>
    </row>
    <row r="5550" spans="1:18" x14ac:dyDescent="0.3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 s="1">
        <v>35000000</v>
      </c>
      <c r="M5550" s="1">
        <v>29196409</v>
      </c>
      <c r="N5550" t="s">
        <v>16327</v>
      </c>
      <c r="O5550">
        <v>105</v>
      </c>
      <c r="P5550">
        <f>VLOOKUP(D5550,CPI[],2,FALSE)</f>
        <v>214.5</v>
      </c>
      <c r="Q5550" s="5">
        <f>SUM(Movie[[#This Row],[gross]]*((VLOOKUP(2024,CPI[],2,FALSE))/Movie[[#This Row],[CPI numbers]]))</f>
        <v>42698897.451282054</v>
      </c>
      <c r="R5550" s="4">
        <f>IF(Movie[[#This Row],[budget]]=0,0,SUM((Movie[[#This Row],[gross]]-Movie[[#This Row],[budget]])/Movie[[#This Row],[budget]]))</f>
        <v>-0.16581688571428571</v>
      </c>
    </row>
    <row r="5551" spans="1:18" x14ac:dyDescent="0.3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 s="1">
        <v>30000000</v>
      </c>
      <c r="M5551" s="1">
        <v>27127620</v>
      </c>
      <c r="N5551" t="s">
        <v>6512</v>
      </c>
      <c r="O5551">
        <v>104</v>
      </c>
      <c r="P5551">
        <f>VLOOKUP(D5551,CPI[],2,FALSE)</f>
        <v>214.5</v>
      </c>
      <c r="Q5551" s="5">
        <f>SUM(Movie[[#This Row],[gross]]*((VLOOKUP(2024,CPI[],2,FALSE))/Movie[[#This Row],[CPI numbers]]))</f>
        <v>39673353.81818182</v>
      </c>
      <c r="R5551" s="4">
        <f>IF(Movie[[#This Row],[budget]]=0,0,SUM((Movie[[#This Row],[gross]]-Movie[[#This Row],[budget]])/Movie[[#This Row],[budget]]))</f>
        <v>-9.5745999999999998E-2</v>
      </c>
    </row>
    <row r="5552" spans="1:18" x14ac:dyDescent="0.3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 s="1">
        <v>13000000</v>
      </c>
      <c r="M5552" s="1">
        <v>17874044</v>
      </c>
      <c r="N5552" t="s">
        <v>7197</v>
      </c>
      <c r="O5552">
        <v>155</v>
      </c>
      <c r="P5552">
        <f>VLOOKUP(D5552,CPI[],2,FALSE)</f>
        <v>214.5</v>
      </c>
      <c r="Q5552" s="5">
        <f>SUM(Movie[[#This Row],[gross]]*((VLOOKUP(2024,CPI[],2,FALSE))/Movie[[#This Row],[CPI numbers]]))</f>
        <v>26140268.544522144</v>
      </c>
      <c r="R5552" s="4">
        <f>IF(Movie[[#This Row],[budget]]=0,0,SUM((Movie[[#This Row],[gross]]-Movie[[#This Row],[budget]])/Movie[[#This Row],[budget]]))</f>
        <v>0.37492646153846154</v>
      </c>
    </row>
    <row r="5553" spans="1:18" x14ac:dyDescent="0.3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 s="1">
        <v>30000000</v>
      </c>
      <c r="M5553" s="1">
        <v>95714875</v>
      </c>
      <c r="N5553" t="s">
        <v>16336</v>
      </c>
      <c r="O5553">
        <v>109</v>
      </c>
      <c r="P5553">
        <f>VLOOKUP(D5553,CPI[],2,FALSE)</f>
        <v>214.5</v>
      </c>
      <c r="Q5553" s="5">
        <f>SUM(Movie[[#This Row],[gross]]*((VLOOKUP(2024,CPI[],2,FALSE))/Movie[[#This Row],[CPI numbers]]))</f>
        <v>139980215.79254079</v>
      </c>
      <c r="R5553" s="4">
        <f>IF(Movie[[#This Row],[budget]]=0,0,SUM((Movie[[#This Row],[gross]]-Movie[[#This Row],[budget]])/Movie[[#This Row],[budget]]))</f>
        <v>2.1904958333333333</v>
      </c>
    </row>
    <row r="5554" spans="1:18" x14ac:dyDescent="0.3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 s="1">
        <v>30000000</v>
      </c>
      <c r="M5554" s="1">
        <v>115375850</v>
      </c>
      <c r="N5554" t="s">
        <v>9109</v>
      </c>
      <c r="O5554">
        <v>89</v>
      </c>
      <c r="P5554">
        <f>VLOOKUP(D5554,CPI[],2,FALSE)</f>
        <v>214.5</v>
      </c>
      <c r="Q5554" s="5">
        <f>SUM(Movie[[#This Row],[gross]]*((VLOOKUP(2024,CPI[],2,FALSE))/Movie[[#This Row],[CPI numbers]]))</f>
        <v>168733818.85780886</v>
      </c>
      <c r="R5554" s="4">
        <f>IF(Movie[[#This Row],[budget]]=0,0,SUM((Movie[[#This Row],[gross]]-Movie[[#This Row],[budget]])/Movie[[#This Row],[budget]]))</f>
        <v>2.8458616666666665</v>
      </c>
    </row>
    <row r="5555" spans="1:18" x14ac:dyDescent="0.3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 s="1">
        <v>80000000</v>
      </c>
      <c r="M5555" s="1">
        <v>122444772</v>
      </c>
      <c r="N5555" t="s">
        <v>2092</v>
      </c>
      <c r="O5555">
        <v>89</v>
      </c>
      <c r="P5555">
        <f>VLOOKUP(D5555,CPI[],2,FALSE)</f>
        <v>214.5</v>
      </c>
      <c r="Q5555" s="5">
        <f>SUM(Movie[[#This Row],[gross]]*((VLOOKUP(2024,CPI[],2,FALSE))/Movie[[#This Row],[CPI numbers]]))</f>
        <v>179071911.3118881</v>
      </c>
      <c r="R5555" s="4">
        <f>IF(Movie[[#This Row],[budget]]=0,0,SUM((Movie[[#This Row],[gross]]-Movie[[#This Row],[budget]])/Movie[[#This Row],[budget]]))</f>
        <v>0.53055965000000005</v>
      </c>
    </row>
    <row r="5556" spans="1:18" x14ac:dyDescent="0.3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 s="1">
        <v>282737</v>
      </c>
      <c r="N5556" t="s">
        <v>6564</v>
      </c>
      <c r="O5556">
        <v>93</v>
      </c>
      <c r="P5556">
        <f>VLOOKUP(D5556,CPI[],2,FALSE)</f>
        <v>214.5</v>
      </c>
      <c r="Q5556" s="5">
        <f>SUM(Movie[[#This Row],[gross]]*((VLOOKUP(2024,CPI[],2,FALSE))/Movie[[#This Row],[CPI numbers]]))</f>
        <v>413494.62424242421</v>
      </c>
      <c r="R5556" s="4">
        <f>IF(Movie[[#This Row],[budget]]=0,0,SUM((Movie[[#This Row],[gross]]-Movie[[#This Row],[budget]])/Movie[[#This Row],[budget]]))</f>
        <v>0</v>
      </c>
    </row>
    <row r="5557" spans="1:18" x14ac:dyDescent="0.3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 s="1">
        <v>75000000</v>
      </c>
      <c r="M5557" s="1">
        <v>71585235</v>
      </c>
      <c r="N5557" t="s">
        <v>61</v>
      </c>
      <c r="O5557">
        <v>146</v>
      </c>
      <c r="P5557">
        <f>VLOOKUP(D5557,CPI[],2,FALSE)</f>
        <v>214.5</v>
      </c>
      <c r="Q5557" s="5">
        <f>SUM(Movie[[#This Row],[gross]]*((VLOOKUP(2024,CPI[],2,FALSE))/Movie[[#This Row],[CPI numbers]]))</f>
        <v>104691320.37062937</v>
      </c>
      <c r="R5557" s="4">
        <f>IF(Movie[[#This Row],[budget]]=0,0,SUM((Movie[[#This Row],[gross]]-Movie[[#This Row],[budget]])/Movie[[#This Row],[budget]]))</f>
        <v>-4.55302E-2</v>
      </c>
    </row>
    <row r="5558" spans="1:18" x14ac:dyDescent="0.3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 s="1">
        <v>11000000</v>
      </c>
      <c r="M5558" s="1">
        <v>68234154</v>
      </c>
      <c r="N5558" t="s">
        <v>14132</v>
      </c>
      <c r="O5558">
        <v>90</v>
      </c>
      <c r="P5558">
        <f>VLOOKUP(D5558,CPI[],2,FALSE)</f>
        <v>214.5</v>
      </c>
      <c r="Q5558" s="5">
        <f>SUM(Movie[[#This Row],[gross]]*((VLOOKUP(2024,CPI[],2,FALSE))/Movie[[#This Row],[CPI numbers]]))</f>
        <v>99790462.050349653</v>
      </c>
      <c r="R5558" s="4">
        <f>IF(Movie[[#This Row],[budget]]=0,0,SUM((Movie[[#This Row],[gross]]-Movie[[#This Row],[budget]])/Movie[[#This Row],[budget]]))</f>
        <v>5.2031049090909089</v>
      </c>
    </row>
    <row r="5559" spans="1:18" x14ac:dyDescent="0.3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 s="1">
        <v>3000000</v>
      </c>
      <c r="M5559" s="1">
        <v>2404300</v>
      </c>
      <c r="N5559" t="s">
        <v>6564</v>
      </c>
      <c r="O5559">
        <v>123</v>
      </c>
      <c r="P5559">
        <f>VLOOKUP(D5559,CPI[],2,FALSE)</f>
        <v>214.5</v>
      </c>
      <c r="Q5559" s="5">
        <f>SUM(Movie[[#This Row],[gross]]*((VLOOKUP(2024,CPI[],2,FALSE))/Movie[[#This Row],[CPI numbers]]))</f>
        <v>3516218.6946386946</v>
      </c>
      <c r="R5559" s="4">
        <f>IF(Movie[[#This Row],[budget]]=0,0,SUM((Movie[[#This Row],[gross]]-Movie[[#This Row],[budget]])/Movie[[#This Row],[budget]]))</f>
        <v>-0.19856666666666667</v>
      </c>
    </row>
    <row r="5560" spans="1:18" x14ac:dyDescent="0.3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 s="1">
        <v>38000000</v>
      </c>
      <c r="M5560" s="1">
        <v>48858618</v>
      </c>
      <c r="N5560" t="s">
        <v>10082</v>
      </c>
      <c r="O5560">
        <v>111</v>
      </c>
      <c r="P5560">
        <f>VLOOKUP(D5560,CPI[],2,FALSE)</f>
        <v>214.5</v>
      </c>
      <c r="Q5560" s="5">
        <f>SUM(Movie[[#This Row],[gross]]*((VLOOKUP(2024,CPI[],2,FALSE))/Movie[[#This Row],[CPI numbers]]))</f>
        <v>71454305.205594406</v>
      </c>
      <c r="R5560" s="4">
        <f>IF(Movie[[#This Row],[budget]]=0,0,SUM((Movie[[#This Row],[gross]]-Movie[[#This Row],[budget]])/Movie[[#This Row],[budget]]))</f>
        <v>0.28575310526315789</v>
      </c>
    </row>
    <row r="5561" spans="1:18" x14ac:dyDescent="0.3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 s="1">
        <v>4500000</v>
      </c>
      <c r="M5561" s="1">
        <v>2425535</v>
      </c>
      <c r="N5561" t="s">
        <v>16356</v>
      </c>
      <c r="O5561">
        <v>104</v>
      </c>
      <c r="P5561">
        <f>VLOOKUP(D5561,CPI[],2,FALSE)</f>
        <v>214.5</v>
      </c>
      <c r="Q5561" s="5">
        <f>SUM(Movie[[#This Row],[gross]]*((VLOOKUP(2024,CPI[],2,FALSE))/Movie[[#This Row],[CPI numbers]]))</f>
        <v>3547274.2634032634</v>
      </c>
      <c r="R5561" s="4">
        <f>IF(Movie[[#This Row],[budget]]=0,0,SUM((Movie[[#This Row],[gross]]-Movie[[#This Row],[budget]])/Movie[[#This Row],[budget]]))</f>
        <v>-0.46099222222222225</v>
      </c>
    </row>
    <row r="5562" spans="1:18" x14ac:dyDescent="0.3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 s="1">
        <v>80000000</v>
      </c>
      <c r="M5562" s="1">
        <v>54004950</v>
      </c>
      <c r="N5562" t="s">
        <v>13868</v>
      </c>
      <c r="O5562">
        <v>118</v>
      </c>
      <c r="P5562">
        <f>VLOOKUP(D5562,CPI[],2,FALSE)</f>
        <v>214.5</v>
      </c>
      <c r="Q5562" s="5">
        <f>SUM(Movie[[#This Row],[gross]]*((VLOOKUP(2024,CPI[],2,FALSE))/Movie[[#This Row],[CPI numbers]]))</f>
        <v>78980665.804195806</v>
      </c>
      <c r="R5562" s="4">
        <f>IF(Movie[[#This Row],[budget]]=0,0,SUM((Movie[[#This Row],[gross]]-Movie[[#This Row],[budget]])/Movie[[#This Row],[budget]]))</f>
        <v>-0.32493812500000002</v>
      </c>
    </row>
    <row r="5563" spans="1:18" x14ac:dyDescent="0.3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 s="1">
        <v>20000000</v>
      </c>
      <c r="M5563" s="1">
        <v>73830347</v>
      </c>
      <c r="N5563" t="s">
        <v>10875</v>
      </c>
      <c r="O5563">
        <v>108</v>
      </c>
      <c r="P5563">
        <f>VLOOKUP(D5563,CPI[],2,FALSE)</f>
        <v>214.5</v>
      </c>
      <c r="Q5563" s="5">
        <f>SUM(Movie[[#This Row],[gross]]*((VLOOKUP(2024,CPI[],2,FALSE))/Movie[[#This Row],[CPI numbers]]))</f>
        <v>107974731.25361305</v>
      </c>
      <c r="R5563" s="4">
        <f>IF(Movie[[#This Row],[budget]]=0,0,SUM((Movie[[#This Row],[gross]]-Movie[[#This Row],[budget]])/Movie[[#This Row],[budget]]))</f>
        <v>2.6915173499999998</v>
      </c>
    </row>
    <row r="5564" spans="1:18" x14ac:dyDescent="0.3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 s="1">
        <v>26000000</v>
      </c>
      <c r="M5564" s="1">
        <v>183348429</v>
      </c>
      <c r="N5564" t="s">
        <v>31</v>
      </c>
      <c r="O5564">
        <v>91</v>
      </c>
      <c r="P5564">
        <f>VLOOKUP(D5564,CPI[],2,FALSE)</f>
        <v>214.5</v>
      </c>
      <c r="Q5564" s="5">
        <f>SUM(Movie[[#This Row],[gross]]*((VLOOKUP(2024,CPI[],2,FALSE))/Movie[[#This Row],[CPI numbers]]))</f>
        <v>268141735.09230769</v>
      </c>
      <c r="R5564" s="4">
        <f>IF(Movie[[#This Row],[budget]]=0,0,SUM((Movie[[#This Row],[gross]]-Movie[[#This Row],[budget]])/Movie[[#This Row],[budget]]))</f>
        <v>6.051862653846154</v>
      </c>
    </row>
    <row r="5565" spans="1:18" x14ac:dyDescent="0.3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 s="1">
        <v>30000000</v>
      </c>
      <c r="M5565" s="1">
        <v>33334176</v>
      </c>
      <c r="N5565" t="s">
        <v>23</v>
      </c>
      <c r="O5565">
        <v>115</v>
      </c>
      <c r="P5565">
        <f>VLOOKUP(D5565,CPI[],2,FALSE)</f>
        <v>214.5</v>
      </c>
      <c r="Q5565" s="5">
        <f>SUM(Movie[[#This Row],[gross]]*((VLOOKUP(2024,CPI[],2,FALSE))/Movie[[#This Row],[CPI numbers]]))</f>
        <v>48750261.124475524</v>
      </c>
      <c r="R5565" s="4">
        <f>IF(Movie[[#This Row],[budget]]=0,0,SUM((Movie[[#This Row],[gross]]-Movie[[#This Row],[budget]])/Movie[[#This Row],[budget]]))</f>
        <v>0.11113919999999999</v>
      </c>
    </row>
    <row r="5566" spans="1:18" x14ac:dyDescent="0.3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 s="1">
        <v>21000000</v>
      </c>
      <c r="M5566" s="1">
        <v>16443609</v>
      </c>
      <c r="N5566" t="s">
        <v>3744</v>
      </c>
      <c r="O5566">
        <v>99</v>
      </c>
      <c r="P5566">
        <f>VLOOKUP(D5566,CPI[],2,FALSE)</f>
        <v>214.5</v>
      </c>
      <c r="Q5566" s="5">
        <f>SUM(Movie[[#This Row],[gross]]*((VLOOKUP(2024,CPI[],2,FALSE))/Movie[[#This Row],[CPI numbers]]))</f>
        <v>24048299.036363635</v>
      </c>
      <c r="R5566" s="4">
        <f>IF(Movie[[#This Row],[budget]]=0,0,SUM((Movie[[#This Row],[gross]]-Movie[[#This Row],[budget]])/Movie[[#This Row],[budget]]))</f>
        <v>-0.216971</v>
      </c>
    </row>
    <row r="5567" spans="1:18" x14ac:dyDescent="0.3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 s="1">
        <v>42000000</v>
      </c>
      <c r="M5567" s="1">
        <v>138805831</v>
      </c>
      <c r="N5567" t="s">
        <v>61</v>
      </c>
      <c r="O5567">
        <v>81</v>
      </c>
      <c r="P5567">
        <f>VLOOKUP(D5567,CPI[],2,FALSE)</f>
        <v>214.5</v>
      </c>
      <c r="Q5567" s="5">
        <f>SUM(Movie[[#This Row],[gross]]*((VLOOKUP(2024,CPI[],2,FALSE))/Movie[[#This Row],[CPI numbers]]))</f>
        <v>202999483.37855476</v>
      </c>
      <c r="R5567" s="4">
        <f>IF(Movie[[#This Row],[budget]]=0,0,SUM((Movie[[#This Row],[gross]]-Movie[[#This Row],[budget]])/Movie[[#This Row],[budget]]))</f>
        <v>2.3049007380952382</v>
      </c>
    </row>
    <row r="5568" spans="1:18" x14ac:dyDescent="0.3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 s="1">
        <v>18000000</v>
      </c>
      <c r="M5568" s="1">
        <v>15821907</v>
      </c>
      <c r="N5568" t="s">
        <v>14783</v>
      </c>
      <c r="O5568">
        <v>102</v>
      </c>
      <c r="P5568">
        <f>VLOOKUP(D5568,CPI[],2,FALSE)</f>
        <v>214.5</v>
      </c>
      <c r="Q5568" s="5">
        <f>SUM(Movie[[#This Row],[gross]]*((VLOOKUP(2024,CPI[],2,FALSE))/Movie[[#This Row],[CPI numbers]]))</f>
        <v>23139077.976223774</v>
      </c>
      <c r="R5568" s="4">
        <f>IF(Movie[[#This Row],[budget]]=0,0,SUM((Movie[[#This Row],[gross]]-Movie[[#This Row],[budget]])/Movie[[#This Row],[budget]]))</f>
        <v>-0.12100516666666666</v>
      </c>
    </row>
    <row r="5569" spans="1:18" x14ac:dyDescent="0.3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 s="1">
        <v>16000000</v>
      </c>
      <c r="M5569" s="1">
        <v>76514050</v>
      </c>
      <c r="N5569" t="s">
        <v>13654</v>
      </c>
      <c r="O5569">
        <v>88</v>
      </c>
      <c r="P5569">
        <f>VLOOKUP(D5569,CPI[],2,FALSE)</f>
        <v>214.5</v>
      </c>
      <c r="Q5569" s="5">
        <f>SUM(Movie[[#This Row],[gross]]*((VLOOKUP(2024,CPI[],2,FALSE))/Movie[[#This Row],[CPI numbers]]))</f>
        <v>111899568.6946387</v>
      </c>
      <c r="R5569" s="4">
        <f>IF(Movie[[#This Row],[budget]]=0,0,SUM((Movie[[#This Row],[gross]]-Movie[[#This Row],[budget]])/Movie[[#This Row],[budget]]))</f>
        <v>3.7821281249999998</v>
      </c>
    </row>
    <row r="5570" spans="1:18" x14ac:dyDescent="0.3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 s="1">
        <v>5000000</v>
      </c>
      <c r="M5570" s="1">
        <v>13085023</v>
      </c>
      <c r="N5570" t="s">
        <v>12590</v>
      </c>
      <c r="O5570">
        <v>134</v>
      </c>
      <c r="P5570">
        <f>VLOOKUP(D5570,CPI[],2,FALSE)</f>
        <v>214.5</v>
      </c>
      <c r="Q5570" s="5">
        <f>SUM(Movie[[#This Row],[gross]]*((VLOOKUP(2024,CPI[],2,FALSE))/Movie[[#This Row],[CPI numbers]]))</f>
        <v>19136464.872261073</v>
      </c>
      <c r="R5570" s="4">
        <f>IF(Movie[[#This Row],[budget]]=0,0,SUM((Movie[[#This Row],[gross]]-Movie[[#This Row],[budget]])/Movie[[#This Row],[budget]]))</f>
        <v>1.6170046</v>
      </c>
    </row>
    <row r="5571" spans="1:18" x14ac:dyDescent="0.3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 s="1">
        <v>20000000</v>
      </c>
      <c r="M5571" s="1">
        <v>44420167</v>
      </c>
      <c r="N5571" t="s">
        <v>9439</v>
      </c>
      <c r="O5571">
        <v>122</v>
      </c>
      <c r="P5571">
        <f>VLOOKUP(D5571,CPI[],2,FALSE)</f>
        <v>214.5</v>
      </c>
      <c r="Q5571" s="5">
        <f>SUM(Movie[[#This Row],[gross]]*((VLOOKUP(2024,CPI[],2,FALSE))/Movie[[#This Row],[CPI numbers]]))</f>
        <v>64963199.94358974</v>
      </c>
      <c r="R5571" s="4">
        <f>IF(Movie[[#This Row],[budget]]=0,0,SUM((Movie[[#This Row],[gross]]-Movie[[#This Row],[budget]])/Movie[[#This Row],[budget]]))</f>
        <v>1.22100835</v>
      </c>
    </row>
    <row r="5572" spans="1:18" x14ac:dyDescent="0.3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 s="1">
        <v>348327</v>
      </c>
      <c r="N5572" t="s">
        <v>15280</v>
      </c>
      <c r="O5572">
        <v>81</v>
      </c>
      <c r="P5572">
        <f>VLOOKUP(D5572,CPI[],2,FALSE)</f>
        <v>214.5</v>
      </c>
      <c r="Q5572" s="5">
        <f>SUM(Movie[[#This Row],[gross]]*((VLOOKUP(2024,CPI[],2,FALSE))/Movie[[#This Row],[CPI numbers]]))</f>
        <v>509418.08811188809</v>
      </c>
      <c r="R5572" s="4">
        <f>IF(Movie[[#This Row],[budget]]=0,0,SUM((Movie[[#This Row],[gross]]-Movie[[#This Row],[budget]])/Movie[[#This Row],[budget]]))</f>
        <v>0</v>
      </c>
    </row>
    <row r="5573" spans="1:18" x14ac:dyDescent="0.3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 s="1">
        <v>15000000</v>
      </c>
      <c r="M5573" s="1">
        <v>40105542</v>
      </c>
      <c r="N5573" t="s">
        <v>9109</v>
      </c>
      <c r="O5573">
        <v>99</v>
      </c>
      <c r="P5573">
        <f>VLOOKUP(D5573,CPI[],2,FALSE)</f>
        <v>214.5</v>
      </c>
      <c r="Q5573" s="5">
        <f>SUM(Movie[[#This Row],[gross]]*((VLOOKUP(2024,CPI[],2,FALSE))/Movie[[#This Row],[CPI numbers]]))</f>
        <v>58653186.598601401</v>
      </c>
      <c r="R5573" s="4">
        <f>IF(Movie[[#This Row],[budget]]=0,0,SUM((Movie[[#This Row],[gross]]-Movie[[#This Row],[budget]])/Movie[[#This Row],[budget]]))</f>
        <v>1.6737028</v>
      </c>
    </row>
    <row r="5574" spans="1:18" x14ac:dyDescent="0.3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 s="1">
        <v>35000000</v>
      </c>
      <c r="M5574" s="1">
        <v>96753696</v>
      </c>
      <c r="N5574" t="s">
        <v>1724</v>
      </c>
      <c r="O5574">
        <v>88</v>
      </c>
      <c r="P5574">
        <f>VLOOKUP(D5574,CPI[],2,FALSE)</f>
        <v>214.5</v>
      </c>
      <c r="Q5574" s="5">
        <f>SUM(Movie[[#This Row],[gross]]*((VLOOKUP(2024,CPI[],2,FALSE))/Movie[[#This Row],[CPI numbers]]))</f>
        <v>141499461.23636362</v>
      </c>
      <c r="R5574" s="4">
        <f>IF(Movie[[#This Row],[budget]]=0,0,SUM((Movie[[#This Row],[gross]]-Movie[[#This Row],[budget]])/Movie[[#This Row],[budget]]))</f>
        <v>1.7643913142857144</v>
      </c>
    </row>
    <row r="5575" spans="1:18" x14ac:dyDescent="0.3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 s="1">
        <v>6577779</v>
      </c>
      <c r="N5575" t="s">
        <v>12365</v>
      </c>
      <c r="O5575">
        <v>98</v>
      </c>
      <c r="P5575">
        <f>VLOOKUP(D5575,CPI[],2,FALSE)</f>
        <v>214.5</v>
      </c>
      <c r="Q5575" s="5">
        <f>SUM(Movie[[#This Row],[gross]]*((VLOOKUP(2024,CPI[],2,FALSE))/Movie[[#This Row],[CPI numbers]]))</f>
        <v>9619810.127272727</v>
      </c>
      <c r="R5575" s="4">
        <f>IF(Movie[[#This Row],[budget]]=0,0,SUM((Movie[[#This Row],[gross]]-Movie[[#This Row],[budget]])/Movie[[#This Row],[budget]]))</f>
        <v>0</v>
      </c>
    </row>
    <row r="5576" spans="1:18" x14ac:dyDescent="0.3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 s="1">
        <v>1700000</v>
      </c>
      <c r="M5576" s="1">
        <v>1060941</v>
      </c>
      <c r="N5576" t="s">
        <v>16383</v>
      </c>
      <c r="O5576">
        <v>77</v>
      </c>
      <c r="P5576">
        <f>VLOOKUP(D5576,CPI[],2,FALSE)</f>
        <v>214.5</v>
      </c>
      <c r="Q5576" s="5">
        <f>SUM(Movie[[#This Row],[gross]]*((VLOOKUP(2024,CPI[],2,FALSE))/Movie[[#This Row],[CPI numbers]]))</f>
        <v>1551595.2993006993</v>
      </c>
      <c r="R5576" s="4">
        <f>IF(Movie[[#This Row],[budget]]=0,0,SUM((Movie[[#This Row],[gross]]-Movie[[#This Row],[budget]])/Movie[[#This Row],[budget]]))</f>
        <v>-0.37591705882352944</v>
      </c>
    </row>
    <row r="5577" spans="1:18" x14ac:dyDescent="0.3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 s="1">
        <v>67153225</v>
      </c>
      <c r="N5577" t="s">
        <v>16209</v>
      </c>
      <c r="O5577">
        <v>129</v>
      </c>
      <c r="P5577">
        <f>VLOOKUP(D5577,CPI[],2,FALSE)</f>
        <v>214.5</v>
      </c>
      <c r="Q5577" s="5">
        <f>SUM(Movie[[#This Row],[gross]]*((VLOOKUP(2024,CPI[],2,FALSE))/Movie[[#This Row],[CPI numbers]]))</f>
        <v>98209634.883449882</v>
      </c>
      <c r="R5577" s="4">
        <f>IF(Movie[[#This Row],[budget]]=0,0,SUM((Movie[[#This Row],[gross]]-Movie[[#This Row],[budget]])/Movie[[#This Row],[budget]]))</f>
        <v>0</v>
      </c>
    </row>
    <row r="5578" spans="1:18" x14ac:dyDescent="0.3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 s="1">
        <v>37500000</v>
      </c>
      <c r="M5578" s="1">
        <v>102366815</v>
      </c>
      <c r="N5578" t="s">
        <v>16390</v>
      </c>
      <c r="O5578">
        <v>100</v>
      </c>
      <c r="P5578">
        <f>VLOOKUP(D5578,CPI[],2,FALSE)</f>
        <v>214.5</v>
      </c>
      <c r="Q5578" s="5">
        <f>SUM(Movie[[#This Row],[gross]]*((VLOOKUP(2024,CPI[],2,FALSE))/Movie[[#This Row],[CPI numbers]]))</f>
        <v>149708484.22144523</v>
      </c>
      <c r="R5578" s="4">
        <f>IF(Movie[[#This Row],[budget]]=0,0,SUM((Movie[[#This Row],[gross]]-Movie[[#This Row],[budget]])/Movie[[#This Row],[budget]]))</f>
        <v>1.7297817333333334</v>
      </c>
    </row>
    <row r="5579" spans="1:18" x14ac:dyDescent="0.3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 s="1">
        <v>10000000</v>
      </c>
      <c r="M5579" s="1">
        <v>77578320</v>
      </c>
      <c r="N5579" t="s">
        <v>14702</v>
      </c>
      <c r="O5579">
        <v>92</v>
      </c>
      <c r="P5579">
        <f>VLOOKUP(D5579,CPI[],2,FALSE)</f>
        <v>214.5</v>
      </c>
      <c r="Q5579" s="5">
        <f>SUM(Movie[[#This Row],[gross]]*((VLOOKUP(2024,CPI[],2,FALSE))/Movie[[#This Row],[CPI numbers]]))</f>
        <v>113456032.55944055</v>
      </c>
      <c r="R5579" s="4">
        <f>IF(Movie[[#This Row],[budget]]=0,0,SUM((Movie[[#This Row],[gross]]-Movie[[#This Row],[budget]])/Movie[[#This Row],[budget]]))</f>
        <v>6.7578319999999996</v>
      </c>
    </row>
    <row r="5580" spans="1:18" x14ac:dyDescent="0.3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 s="1">
        <v>13000000</v>
      </c>
      <c r="M5580" s="1">
        <v>20768906</v>
      </c>
      <c r="N5580" t="s">
        <v>12251</v>
      </c>
      <c r="O5580">
        <v>98</v>
      </c>
      <c r="P5580">
        <f>VLOOKUP(D5580,CPI[],2,FALSE)</f>
        <v>214.5</v>
      </c>
      <c r="Q5580" s="5">
        <f>SUM(Movie[[#This Row],[gross]]*((VLOOKUP(2024,CPI[],2,FALSE))/Movie[[#This Row],[CPI numbers]]))</f>
        <v>30373919.870396271</v>
      </c>
      <c r="R5580" s="4">
        <f>IF(Movie[[#This Row],[budget]]=0,0,SUM((Movie[[#This Row],[gross]]-Movie[[#This Row],[budget]])/Movie[[#This Row],[budget]]))</f>
        <v>0.59760815384615384</v>
      </c>
    </row>
    <row r="5581" spans="1:18" x14ac:dyDescent="0.3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 s="1">
        <v>25000000</v>
      </c>
      <c r="M5581" s="1">
        <v>10606422</v>
      </c>
      <c r="N5581" t="s">
        <v>14971</v>
      </c>
      <c r="O5581">
        <v>122</v>
      </c>
      <c r="P5581">
        <f>VLOOKUP(D5581,CPI[],2,FALSE)</f>
        <v>214.5</v>
      </c>
      <c r="Q5581" s="5">
        <f>SUM(Movie[[#This Row],[gross]]*((VLOOKUP(2024,CPI[],2,FALSE))/Movie[[#This Row],[CPI numbers]]))</f>
        <v>15511583.13006993</v>
      </c>
      <c r="R5581" s="4">
        <f>IF(Movie[[#This Row],[budget]]=0,0,SUM((Movie[[#This Row],[gross]]-Movie[[#This Row],[budget]])/Movie[[#This Row],[budget]]))</f>
        <v>-0.57574312000000005</v>
      </c>
    </row>
    <row r="5582" spans="1:18" x14ac:dyDescent="0.3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 s="1">
        <v>2900000</v>
      </c>
      <c r="M5582" s="1">
        <v>296557</v>
      </c>
      <c r="N5582" t="s">
        <v>11070</v>
      </c>
      <c r="O5582">
        <v>84</v>
      </c>
      <c r="P5582">
        <f>VLOOKUP(D5582,CPI[],2,FALSE)</f>
        <v>214.5</v>
      </c>
      <c r="Q5582" s="5">
        <f>SUM(Movie[[#This Row],[gross]]*((VLOOKUP(2024,CPI[],2,FALSE))/Movie[[#This Row],[CPI numbers]]))</f>
        <v>433705.97156177153</v>
      </c>
      <c r="R5582" s="4">
        <f>IF(Movie[[#This Row],[budget]]=0,0,SUM((Movie[[#This Row],[gross]]-Movie[[#This Row],[budget]])/Movie[[#This Row],[budget]]))</f>
        <v>-0.89773896551724142</v>
      </c>
    </row>
    <row r="5583" spans="1:18" x14ac:dyDescent="0.3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 s="1">
        <v>17000000</v>
      </c>
      <c r="M5583" s="1">
        <v>45719985</v>
      </c>
      <c r="N5583" t="s">
        <v>14971</v>
      </c>
      <c r="O5583">
        <v>132</v>
      </c>
      <c r="P5583">
        <f>VLOOKUP(D5583,CPI[],2,FALSE)</f>
        <v>214.5</v>
      </c>
      <c r="Q5583" s="5">
        <f>SUM(Movie[[#This Row],[gross]]*((VLOOKUP(2024,CPI[],2,FALSE))/Movie[[#This Row],[CPI numbers]]))</f>
        <v>66864145.895104893</v>
      </c>
      <c r="R5583" s="4">
        <f>IF(Movie[[#This Row],[budget]]=0,0,SUM((Movie[[#This Row],[gross]]-Movie[[#This Row],[budget]])/Movie[[#This Row],[budget]]))</f>
        <v>1.6894108823529412</v>
      </c>
    </row>
    <row r="5584" spans="1:18" x14ac:dyDescent="0.3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 s="1">
        <v>7787487</v>
      </c>
      <c r="N5584" t="s">
        <v>6564</v>
      </c>
      <c r="O5584">
        <v>106</v>
      </c>
      <c r="P5584">
        <f>VLOOKUP(D5584,CPI[],2,FALSE)</f>
        <v>214.5</v>
      </c>
      <c r="Q5584" s="5">
        <f>SUM(Movie[[#This Row],[gross]]*((VLOOKUP(2024,CPI[],2,FALSE))/Movie[[#This Row],[CPI numbers]]))</f>
        <v>11388972.829370629</v>
      </c>
      <c r="R5584" s="4">
        <f>IF(Movie[[#This Row],[budget]]=0,0,SUM((Movie[[#This Row],[gross]]-Movie[[#This Row],[budget]])/Movie[[#This Row],[budget]]))</f>
        <v>0</v>
      </c>
    </row>
    <row r="5585" spans="1:18" x14ac:dyDescent="0.3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 s="1">
        <v>18000000</v>
      </c>
      <c r="M5585" s="1">
        <v>19319671</v>
      </c>
      <c r="N5585" t="s">
        <v>10252</v>
      </c>
      <c r="O5585">
        <v>144</v>
      </c>
      <c r="P5585">
        <f>VLOOKUP(D5585,CPI[],2,FALSE)</f>
        <v>214.5</v>
      </c>
      <c r="Q5585" s="5">
        <f>SUM(Movie[[#This Row],[gross]]*((VLOOKUP(2024,CPI[],2,FALSE))/Movie[[#This Row],[CPI numbers]]))</f>
        <v>28254455.910023309</v>
      </c>
      <c r="R5585" s="4">
        <f>IF(Movie[[#This Row],[budget]]=0,0,SUM((Movie[[#This Row],[gross]]-Movie[[#This Row],[budget]])/Movie[[#This Row],[budget]]))</f>
        <v>7.331505555555555E-2</v>
      </c>
    </row>
    <row r="5586" spans="1:18" x14ac:dyDescent="0.3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 s="1">
        <v>8000000</v>
      </c>
      <c r="M5586" s="1">
        <v>10629321</v>
      </c>
      <c r="N5586" t="s">
        <v>15643</v>
      </c>
      <c r="O5586">
        <v>118</v>
      </c>
      <c r="P5586">
        <f>VLOOKUP(D5586,CPI[],2,FALSE)</f>
        <v>214.5</v>
      </c>
      <c r="Q5586" s="5">
        <f>SUM(Movie[[#This Row],[gross]]*((VLOOKUP(2024,CPI[],2,FALSE))/Movie[[#This Row],[CPI numbers]]))</f>
        <v>15545072.25034965</v>
      </c>
      <c r="R5586" s="4">
        <f>IF(Movie[[#This Row],[budget]]=0,0,SUM((Movie[[#This Row],[gross]]-Movie[[#This Row],[budget]])/Movie[[#This Row],[budget]]))</f>
        <v>0.328665125</v>
      </c>
    </row>
    <row r="5587" spans="1:18" x14ac:dyDescent="0.3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 s="1">
        <v>15000000</v>
      </c>
      <c r="M5587" s="1">
        <v>36020534</v>
      </c>
      <c r="N5587" t="s">
        <v>12769</v>
      </c>
      <c r="O5587">
        <v>93</v>
      </c>
      <c r="P5587">
        <f>VLOOKUP(D5587,CPI[],2,FALSE)</f>
        <v>214.5</v>
      </c>
      <c r="Q5587" s="5">
        <f>SUM(Movie[[#This Row],[gross]]*((VLOOKUP(2024,CPI[],2,FALSE))/Movie[[#This Row],[CPI numbers]]))</f>
        <v>52678981.425641023</v>
      </c>
      <c r="R5587" s="4">
        <f>IF(Movie[[#This Row],[budget]]=0,0,SUM((Movie[[#This Row],[gross]]-Movie[[#This Row],[budget]])/Movie[[#This Row],[budget]]))</f>
        <v>1.4013689333333332</v>
      </c>
    </row>
    <row r="5588" spans="1:18" x14ac:dyDescent="0.3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 s="1">
        <v>30000000</v>
      </c>
      <c r="M5588" s="1">
        <v>155545279</v>
      </c>
      <c r="N5588" t="s">
        <v>16416</v>
      </c>
      <c r="O5588">
        <v>102</v>
      </c>
      <c r="P5588">
        <f>VLOOKUP(D5588,CPI[],2,FALSE)</f>
        <v>214.5</v>
      </c>
      <c r="Q5588" s="5">
        <f>SUM(Movie[[#This Row],[gross]]*((VLOOKUP(2024,CPI[],2,FALSE))/Movie[[#This Row],[CPI numbers]]))</f>
        <v>227480438.33240092</v>
      </c>
      <c r="R5588" s="4">
        <f>IF(Movie[[#This Row],[budget]]=0,0,SUM((Movie[[#This Row],[gross]]-Movie[[#This Row],[budget]])/Movie[[#This Row],[budget]]))</f>
        <v>4.1848426333333331</v>
      </c>
    </row>
    <row r="5589" spans="1:18" x14ac:dyDescent="0.3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 s="1">
        <v>879422</v>
      </c>
      <c r="N5589" t="s">
        <v>16421</v>
      </c>
      <c r="O5589">
        <v>119</v>
      </c>
      <c r="P5589">
        <f>VLOOKUP(D5589,CPI[],2,FALSE)</f>
        <v>214.5</v>
      </c>
      <c r="Q5589" s="5">
        <f>SUM(Movie[[#This Row],[gross]]*((VLOOKUP(2024,CPI[],2,FALSE))/Movie[[#This Row],[CPI numbers]]))</f>
        <v>1286129.0508158507</v>
      </c>
      <c r="R5589" s="4">
        <f>IF(Movie[[#This Row],[budget]]=0,0,SUM((Movie[[#This Row],[gross]]-Movie[[#This Row],[budget]])/Movie[[#This Row],[budget]]))</f>
        <v>0</v>
      </c>
    </row>
    <row r="5590" spans="1:18" x14ac:dyDescent="0.3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 s="1">
        <v>75000000</v>
      </c>
      <c r="M5590" s="1">
        <v>443140005</v>
      </c>
      <c r="N5590" t="s">
        <v>9109</v>
      </c>
      <c r="O5590">
        <v>88</v>
      </c>
      <c r="P5590">
        <f>VLOOKUP(D5590,CPI[],2,FALSE)</f>
        <v>214.5</v>
      </c>
      <c r="Q5590" s="5">
        <f>SUM(Movie[[#This Row],[gross]]*((VLOOKUP(2024,CPI[],2,FALSE))/Movie[[#This Row],[CPI numbers]]))</f>
        <v>648079345.30769229</v>
      </c>
      <c r="R5590" s="4">
        <f>IF(Movie[[#This Row],[budget]]=0,0,SUM((Movie[[#This Row],[gross]]-Movie[[#This Row],[budget]])/Movie[[#This Row],[budget]]))</f>
        <v>4.9085333999999996</v>
      </c>
    </row>
    <row r="5591" spans="1:18" x14ac:dyDescent="0.3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 s="1">
        <v>22000000</v>
      </c>
      <c r="M5591" s="1">
        <v>17280326</v>
      </c>
      <c r="N5591" t="s">
        <v>14783</v>
      </c>
      <c r="O5591">
        <v>108</v>
      </c>
      <c r="P5591">
        <f>VLOOKUP(D5591,CPI[],2,FALSE)</f>
        <v>214.5</v>
      </c>
      <c r="Q5591" s="5">
        <f>SUM(Movie[[#This Row],[gross]]*((VLOOKUP(2024,CPI[],2,FALSE))/Movie[[#This Row],[CPI numbers]]))</f>
        <v>25271973.268997669</v>
      </c>
      <c r="R5591" s="4">
        <f>IF(Movie[[#This Row],[budget]]=0,0,SUM((Movie[[#This Row],[gross]]-Movie[[#This Row],[budget]])/Movie[[#This Row],[budget]]))</f>
        <v>-0.21453063636363637</v>
      </c>
    </row>
    <row r="5592" spans="1:18" x14ac:dyDescent="0.3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 s="1">
        <v>4000000</v>
      </c>
      <c r="M5592" s="1">
        <v>386078</v>
      </c>
      <c r="N5592" t="s">
        <v>16428</v>
      </c>
      <c r="O5592">
        <v>90</v>
      </c>
      <c r="P5592">
        <f>VLOOKUP(D5592,CPI[],2,FALSE)</f>
        <v>214.5</v>
      </c>
      <c r="Q5592" s="5">
        <f>SUM(Movie[[#This Row],[gross]]*((VLOOKUP(2024,CPI[],2,FALSE))/Movie[[#This Row],[CPI numbers]]))</f>
        <v>564627.82564102567</v>
      </c>
      <c r="R5592" s="4">
        <f>IF(Movie[[#This Row],[budget]]=0,0,SUM((Movie[[#This Row],[gross]]-Movie[[#This Row],[budget]])/Movie[[#This Row],[budget]]))</f>
        <v>-0.90348050000000002</v>
      </c>
    </row>
    <row r="5593" spans="1:18" x14ac:dyDescent="0.3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 s="1">
        <v>18000000</v>
      </c>
      <c r="M5593" s="1">
        <v>77211836</v>
      </c>
      <c r="N5593" t="s">
        <v>118</v>
      </c>
      <c r="O5593">
        <v>107</v>
      </c>
      <c r="P5593">
        <f>VLOOKUP(D5593,CPI[],2,FALSE)</f>
        <v>214.5</v>
      </c>
      <c r="Q5593" s="5">
        <f>SUM(Movie[[#This Row],[gross]]*((VLOOKUP(2024,CPI[],2,FALSE))/Movie[[#This Row],[CPI numbers]]))</f>
        <v>112920060.38787879</v>
      </c>
      <c r="R5593" s="4">
        <f>IF(Movie[[#This Row],[budget]]=0,0,SUM((Movie[[#This Row],[gross]]-Movie[[#This Row],[budget]])/Movie[[#This Row],[budget]]))</f>
        <v>3.2895464444444444</v>
      </c>
    </row>
    <row r="5594" spans="1:18" x14ac:dyDescent="0.3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 s="1">
        <v>12014663</v>
      </c>
      <c r="N5594" t="s">
        <v>16434</v>
      </c>
      <c r="O5594">
        <v>120</v>
      </c>
      <c r="P5594">
        <f>VLOOKUP(D5594,CPI[],2,FALSE)</f>
        <v>214.5</v>
      </c>
      <c r="Q5594" s="5">
        <f>SUM(Movie[[#This Row],[gross]]*((VLOOKUP(2024,CPI[],2,FALSE))/Movie[[#This Row],[CPI numbers]]))</f>
        <v>17571094.559906758</v>
      </c>
      <c r="R5594" s="4">
        <f>IF(Movie[[#This Row],[budget]]=0,0,SUM((Movie[[#This Row],[gross]]-Movie[[#This Row],[budget]])/Movie[[#This Row],[budget]]))</f>
        <v>0</v>
      </c>
    </row>
    <row r="5595" spans="1:18" x14ac:dyDescent="0.3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 s="1">
        <v>900000</v>
      </c>
      <c r="M5595" s="1">
        <v>101215</v>
      </c>
      <c r="N5595" t="s">
        <v>16439</v>
      </c>
      <c r="O5595">
        <v>95</v>
      </c>
      <c r="P5595">
        <f>VLOOKUP(D5595,CPI[],2,FALSE)</f>
        <v>214.5</v>
      </c>
      <c r="Q5595" s="5">
        <f>SUM(Movie[[#This Row],[gross]]*((VLOOKUP(2024,CPI[],2,FALSE))/Movie[[#This Row],[CPI numbers]]))</f>
        <v>148023.98834498835</v>
      </c>
      <c r="R5595" s="4">
        <f>IF(Movie[[#This Row],[budget]]=0,0,SUM((Movie[[#This Row],[gross]]-Movie[[#This Row],[budget]])/Movie[[#This Row],[budget]]))</f>
        <v>-0.88753888888888888</v>
      </c>
    </row>
    <row r="5596" spans="1:18" x14ac:dyDescent="0.3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 s="1">
        <v>20000000</v>
      </c>
      <c r="M5596" s="1">
        <v>754301</v>
      </c>
      <c r="N5596" t="s">
        <v>44</v>
      </c>
      <c r="O5596">
        <v>105</v>
      </c>
      <c r="P5596">
        <f>VLOOKUP(D5596,CPI[],2,FALSE)</f>
        <v>214.5</v>
      </c>
      <c r="Q5596" s="5">
        <f>SUM(Movie[[#This Row],[gross]]*((VLOOKUP(2024,CPI[],2,FALSE))/Movie[[#This Row],[CPI numbers]]))</f>
        <v>1103143.2340326339</v>
      </c>
      <c r="R5596" s="4">
        <f>IF(Movie[[#This Row],[budget]]=0,0,SUM((Movie[[#This Row],[gross]]-Movie[[#This Row],[budget]])/Movie[[#This Row],[budget]]))</f>
        <v>-0.96228495000000003</v>
      </c>
    </row>
    <row r="5597" spans="1:18" x14ac:dyDescent="0.3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 s="1">
        <v>65000000</v>
      </c>
      <c r="M5597" s="1">
        <v>39886986</v>
      </c>
      <c r="N5597" t="s">
        <v>16443</v>
      </c>
      <c r="O5597">
        <v>94</v>
      </c>
      <c r="P5597">
        <f>VLOOKUP(D5597,CPI[],2,FALSE)</f>
        <v>214.5</v>
      </c>
      <c r="Q5597" s="5">
        <f>SUM(Movie[[#This Row],[gross]]*((VLOOKUP(2024,CPI[],2,FALSE))/Movie[[#This Row],[CPI numbers]]))</f>
        <v>58333554.816783212</v>
      </c>
      <c r="R5597" s="4">
        <f>IF(Movie[[#This Row],[budget]]=0,0,SUM((Movie[[#This Row],[gross]]-Movie[[#This Row],[budget]])/Movie[[#This Row],[budget]]))</f>
        <v>-0.38635406153846152</v>
      </c>
    </row>
    <row r="5598" spans="1:18" x14ac:dyDescent="0.3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 s="1">
        <v>5805279</v>
      </c>
      <c r="N5598" t="s">
        <v>15015</v>
      </c>
      <c r="O5598">
        <v>84</v>
      </c>
      <c r="P5598">
        <f>VLOOKUP(D5598,CPI[],2,FALSE)</f>
        <v>214.5</v>
      </c>
      <c r="Q5598" s="5">
        <f>SUM(Movie[[#This Row],[gross]]*((VLOOKUP(2024,CPI[],2,FALSE))/Movie[[#This Row],[CPI numbers]]))</f>
        <v>8490051.3860139865</v>
      </c>
      <c r="R5598" s="4">
        <f>IF(Movie[[#This Row],[budget]]=0,0,SUM((Movie[[#This Row],[gross]]-Movie[[#This Row],[budget]])/Movie[[#This Row],[budget]]))</f>
        <v>0</v>
      </c>
    </row>
    <row r="5599" spans="1:18" x14ac:dyDescent="0.3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 s="1">
        <v>17000000</v>
      </c>
      <c r="M5599" s="1">
        <v>20458873</v>
      </c>
      <c r="N5599" t="s">
        <v>16450</v>
      </c>
      <c r="O5599">
        <v>95</v>
      </c>
      <c r="P5599">
        <f>VLOOKUP(D5599,CPI[],2,FALSE)</f>
        <v>214.5</v>
      </c>
      <c r="Q5599" s="5">
        <f>SUM(Movie[[#This Row],[gross]]*((VLOOKUP(2024,CPI[],2,FALSE))/Movie[[#This Row],[CPI numbers]]))</f>
        <v>29920505.641491842</v>
      </c>
      <c r="R5599" s="4">
        <f>IF(Movie[[#This Row],[budget]]=0,0,SUM((Movie[[#This Row],[gross]]-Movie[[#This Row],[budget]])/Movie[[#This Row],[budget]]))</f>
        <v>0.20346311764705882</v>
      </c>
    </row>
    <row r="5600" spans="1:18" x14ac:dyDescent="0.3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 s="1">
        <v>150000000</v>
      </c>
      <c r="M5600" s="1">
        <v>292817898</v>
      </c>
      <c r="N5600" t="s">
        <v>11288</v>
      </c>
      <c r="O5600">
        <v>88</v>
      </c>
      <c r="P5600">
        <f>VLOOKUP(D5600,CPI[],2,FALSE)</f>
        <v>214.5</v>
      </c>
      <c r="Q5600" s="5">
        <f>SUM(Movie[[#This Row],[gross]]*((VLOOKUP(2024,CPI[],2,FALSE))/Movie[[#This Row],[CPI numbers]]))</f>
        <v>428237643.83496505</v>
      </c>
      <c r="R5600" s="4">
        <f>IF(Movie[[#This Row],[budget]]=0,0,SUM((Movie[[#This Row],[gross]]-Movie[[#This Row],[budget]])/Movie[[#This Row],[budget]]))</f>
        <v>0.95211931999999999</v>
      </c>
    </row>
    <row r="5601" spans="1:18" x14ac:dyDescent="0.3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 s="1">
        <v>58000000</v>
      </c>
      <c r="M5601" s="1">
        <v>85280250</v>
      </c>
      <c r="N5601" t="s">
        <v>31</v>
      </c>
      <c r="O5601">
        <v>103</v>
      </c>
      <c r="P5601">
        <f>VLOOKUP(D5601,CPI[],2,FALSE)</f>
        <v>214.5</v>
      </c>
      <c r="Q5601" s="5">
        <f>SUM(Movie[[#This Row],[gross]]*((VLOOKUP(2024,CPI[],2,FALSE))/Movie[[#This Row],[CPI numbers]]))</f>
        <v>124719880.76923077</v>
      </c>
      <c r="R5601" s="4">
        <f>IF(Movie[[#This Row],[budget]]=0,0,SUM((Movie[[#This Row],[gross]]-Movie[[#This Row],[budget]])/Movie[[#This Row],[budget]]))</f>
        <v>0.4703491379310345</v>
      </c>
    </row>
    <row r="5602" spans="1:18" x14ac:dyDescent="0.3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 s="1">
        <v>17000000</v>
      </c>
      <c r="M5602" s="1">
        <v>15779455</v>
      </c>
      <c r="N5602" t="s">
        <v>12695</v>
      </c>
      <c r="O5602">
        <v>98</v>
      </c>
      <c r="P5602">
        <f>VLOOKUP(D5602,CPI[],2,FALSE)</f>
        <v>214.5</v>
      </c>
      <c r="Q5602" s="5">
        <f>SUM(Movie[[#This Row],[gross]]*((VLOOKUP(2024,CPI[],2,FALSE))/Movie[[#This Row],[CPI numbers]]))</f>
        <v>23076993.163170163</v>
      </c>
      <c r="R5602" s="4">
        <f>IF(Movie[[#This Row],[budget]]=0,0,SUM((Movie[[#This Row],[gross]]-Movie[[#This Row],[budget]])/Movie[[#This Row],[budget]]))</f>
        <v>-7.1796764705882352E-2</v>
      </c>
    </row>
    <row r="5603" spans="1:18" x14ac:dyDescent="0.3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 s="1">
        <v>18000000</v>
      </c>
      <c r="M5603" s="1">
        <v>36088028</v>
      </c>
      <c r="N5603" t="s">
        <v>61</v>
      </c>
      <c r="O5603">
        <v>109</v>
      </c>
      <c r="P5603">
        <f>VLOOKUP(D5603,CPI[],2,FALSE)</f>
        <v>214.5</v>
      </c>
      <c r="Q5603" s="5">
        <f>SUM(Movie[[#This Row],[gross]]*((VLOOKUP(2024,CPI[],2,FALSE))/Movie[[#This Row],[CPI numbers]]))</f>
        <v>52777689.434032634</v>
      </c>
      <c r="R5603" s="4">
        <f>IF(Movie[[#This Row],[budget]]=0,0,SUM((Movie[[#This Row],[gross]]-Movie[[#This Row],[budget]])/Movie[[#This Row],[budget]]))</f>
        <v>1.0048904444444444</v>
      </c>
    </row>
    <row r="5604" spans="1:18" x14ac:dyDescent="0.3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 s="1">
        <v>44276335</v>
      </c>
      <c r="N5604" t="s">
        <v>16460</v>
      </c>
      <c r="O5604">
        <v>147</v>
      </c>
      <c r="P5604">
        <f>VLOOKUP(D5604,CPI[],2,FALSE)</f>
        <v>214.5</v>
      </c>
      <c r="Q5604" s="5">
        <f>SUM(Movie[[#This Row],[gross]]*((VLOOKUP(2024,CPI[],2,FALSE))/Movie[[#This Row],[CPI numbers]]))</f>
        <v>64752849.83449883</v>
      </c>
      <c r="R5604" s="4">
        <f>IF(Movie[[#This Row],[budget]]=0,0,SUM((Movie[[#This Row],[gross]]-Movie[[#This Row],[budget]])/Movie[[#This Row],[budget]]))</f>
        <v>0</v>
      </c>
    </row>
    <row r="5605" spans="1:18" x14ac:dyDescent="0.3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 s="1">
        <v>18000000</v>
      </c>
      <c r="M5605" s="1">
        <v>19651093</v>
      </c>
      <c r="N5605" t="s">
        <v>8987</v>
      </c>
      <c r="O5605">
        <v>90</v>
      </c>
      <c r="P5605">
        <f>VLOOKUP(D5605,CPI[],2,FALSE)</f>
        <v>214.5</v>
      </c>
      <c r="Q5605" s="5">
        <f>SUM(Movie[[#This Row],[gross]]*((VLOOKUP(2024,CPI[],2,FALSE))/Movie[[#This Row],[CPI numbers]]))</f>
        <v>28739150.928205129</v>
      </c>
      <c r="R5605" s="4">
        <f>IF(Movie[[#This Row],[budget]]=0,0,SUM((Movie[[#This Row],[gross]]-Movie[[#This Row],[budget]])/Movie[[#This Row],[budget]]))</f>
        <v>9.1727388888888886E-2</v>
      </c>
    </row>
    <row r="5606" spans="1:18" x14ac:dyDescent="0.3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 s="1">
        <v>18000000</v>
      </c>
      <c r="M5606" s="1">
        <v>26973554</v>
      </c>
      <c r="N5606" t="s">
        <v>16463</v>
      </c>
      <c r="O5606">
        <v>86</v>
      </c>
      <c r="P5606">
        <f>VLOOKUP(D5606,CPI[],2,FALSE)</f>
        <v>214.5</v>
      </c>
      <c r="Q5606" s="5">
        <f>SUM(Movie[[#This Row],[gross]]*((VLOOKUP(2024,CPI[],2,FALSE))/Movie[[#This Row],[CPI numbers]]))</f>
        <v>39448036.782284379</v>
      </c>
      <c r="R5606" s="4">
        <f>IF(Movie[[#This Row],[budget]]=0,0,SUM((Movie[[#This Row],[gross]]-Movie[[#This Row],[budget]])/Movie[[#This Row],[budget]]))</f>
        <v>0.49853077777777777</v>
      </c>
    </row>
    <row r="5607" spans="1:18" x14ac:dyDescent="0.3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 s="1">
        <v>8500000</v>
      </c>
      <c r="M5607" s="1">
        <v>14374652</v>
      </c>
      <c r="N5607" t="s">
        <v>15943</v>
      </c>
      <c r="O5607">
        <v>119</v>
      </c>
      <c r="P5607">
        <f>VLOOKUP(D5607,CPI[],2,FALSE)</f>
        <v>214.5</v>
      </c>
      <c r="Q5607" s="5">
        <f>SUM(Movie[[#This Row],[gross]]*((VLOOKUP(2024,CPI[],2,FALSE))/Movie[[#This Row],[CPI numbers]]))</f>
        <v>21022509.708158508</v>
      </c>
      <c r="R5607" s="4">
        <f>IF(Movie[[#This Row],[budget]]=0,0,SUM((Movie[[#This Row],[gross]]-Movie[[#This Row],[budget]])/Movie[[#This Row],[budget]]))</f>
        <v>0.6911355294117647</v>
      </c>
    </row>
    <row r="5608" spans="1:18" x14ac:dyDescent="0.3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 s="1">
        <v>7300000</v>
      </c>
      <c r="M5608" s="1">
        <v>10371451</v>
      </c>
      <c r="N5608" t="s">
        <v>16469</v>
      </c>
      <c r="O5608">
        <v>103</v>
      </c>
      <c r="P5608">
        <f>VLOOKUP(D5608,CPI[],2,FALSE)</f>
        <v>214.5</v>
      </c>
      <c r="Q5608" s="5">
        <f>SUM(Movie[[#This Row],[gross]]*((VLOOKUP(2024,CPI[],2,FALSE))/Movie[[#This Row],[CPI numbers]]))</f>
        <v>15167944.889044289</v>
      </c>
      <c r="R5608" s="4">
        <f>IF(Movie[[#This Row],[budget]]=0,0,SUM((Movie[[#This Row],[gross]]-Movie[[#This Row],[budget]])/Movie[[#This Row],[budget]]))</f>
        <v>0.42074671232876715</v>
      </c>
    </row>
    <row r="5609" spans="1:18" x14ac:dyDescent="0.3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 s="1">
        <v>60000000</v>
      </c>
      <c r="M5609" s="1">
        <v>78176181</v>
      </c>
      <c r="N5609" t="s">
        <v>61</v>
      </c>
      <c r="O5609">
        <v>125</v>
      </c>
      <c r="P5609">
        <f>VLOOKUP(D5609,CPI[],2,FALSE)</f>
        <v>214.5</v>
      </c>
      <c r="Q5609" s="5">
        <f>SUM(Movie[[#This Row],[gross]]*((VLOOKUP(2024,CPI[],2,FALSE))/Movie[[#This Row],[CPI numbers]]))</f>
        <v>114330386.85174824</v>
      </c>
      <c r="R5609" s="4">
        <f>IF(Movie[[#This Row],[budget]]=0,0,SUM((Movie[[#This Row],[gross]]-Movie[[#This Row],[budget]])/Movie[[#This Row],[budget]]))</f>
        <v>0.30293635000000002</v>
      </c>
    </row>
    <row r="5610" spans="1:18" x14ac:dyDescent="0.3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 s="1">
        <v>70000000</v>
      </c>
      <c r="M5610" s="1">
        <v>76025134</v>
      </c>
      <c r="N5610" t="s">
        <v>118</v>
      </c>
      <c r="O5610">
        <v>92</v>
      </c>
      <c r="P5610">
        <f>VLOOKUP(D5610,CPI[],2,FALSE)</f>
        <v>214.5</v>
      </c>
      <c r="Q5610" s="5">
        <f>SUM(Movie[[#This Row],[gross]]*((VLOOKUP(2024,CPI[],2,FALSE))/Movie[[#This Row],[CPI numbers]]))</f>
        <v>111184543.29044288</v>
      </c>
      <c r="R5610" s="4">
        <f>IF(Movie[[#This Row],[budget]]=0,0,SUM((Movie[[#This Row],[gross]]-Movie[[#This Row],[budget]])/Movie[[#This Row],[budget]]))</f>
        <v>8.6073342857142854E-2</v>
      </c>
    </row>
    <row r="5611" spans="1:18" x14ac:dyDescent="0.3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 s="1">
        <v>22000000</v>
      </c>
      <c r="M5611" s="1">
        <v>41771168</v>
      </c>
      <c r="N5611" t="s">
        <v>23</v>
      </c>
      <c r="O5611">
        <v>108</v>
      </c>
      <c r="P5611">
        <f>VLOOKUP(D5611,CPI[],2,FALSE)</f>
        <v>214.5</v>
      </c>
      <c r="Q5611" s="5">
        <f>SUM(Movie[[#This Row],[gross]]*((VLOOKUP(2024,CPI[],2,FALSE))/Movie[[#This Row],[CPI numbers]]))</f>
        <v>61089116.091375291</v>
      </c>
      <c r="R5611" s="4">
        <f>IF(Movie[[#This Row],[budget]]=0,0,SUM((Movie[[#This Row],[gross]]-Movie[[#This Row],[budget]])/Movie[[#This Row],[budget]]))</f>
        <v>0.89868945454545457</v>
      </c>
    </row>
    <row r="5612" spans="1:18" x14ac:dyDescent="0.3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 s="1">
        <v>26676</v>
      </c>
      <c r="N5612" t="s">
        <v>16477</v>
      </c>
      <c r="O5612">
        <v>95</v>
      </c>
      <c r="P5612">
        <f>VLOOKUP(D5612,CPI[],2,FALSE)</f>
        <v>214.5</v>
      </c>
      <c r="Q5612" s="5">
        <f>SUM(Movie[[#This Row],[gross]]*((VLOOKUP(2024,CPI[],2,FALSE))/Movie[[#This Row],[CPI numbers]]))</f>
        <v>39012.872727272726</v>
      </c>
      <c r="R5612" s="4">
        <f>IF(Movie[[#This Row],[budget]]=0,0,SUM((Movie[[#This Row],[gross]]-Movie[[#This Row],[budget]])/Movie[[#This Row],[budget]]))</f>
        <v>0</v>
      </c>
    </row>
    <row r="5613" spans="1:18" x14ac:dyDescent="0.3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 s="1">
        <v>70000000</v>
      </c>
      <c r="M5613" s="1">
        <v>105647102</v>
      </c>
      <c r="N5613" t="s">
        <v>2100</v>
      </c>
      <c r="O5613">
        <v>91</v>
      </c>
      <c r="P5613">
        <f>VLOOKUP(D5613,CPI[],2,FALSE)</f>
        <v>214.5</v>
      </c>
      <c r="Q5613" s="5">
        <f>SUM(Movie[[#This Row],[gross]]*((VLOOKUP(2024,CPI[],2,FALSE))/Movie[[#This Row],[CPI numbers]]))</f>
        <v>154505808.37948719</v>
      </c>
      <c r="R5613" s="4">
        <f>IF(Movie[[#This Row],[budget]]=0,0,SUM((Movie[[#This Row],[gross]]-Movie[[#This Row],[budget]])/Movie[[#This Row],[budget]]))</f>
        <v>0.50924431428571426</v>
      </c>
    </row>
    <row r="5614" spans="1:18" x14ac:dyDescent="0.3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 s="1">
        <v>19000000</v>
      </c>
      <c r="M5614" s="1">
        <v>3676533</v>
      </c>
      <c r="N5614" t="s">
        <v>13868</v>
      </c>
      <c r="O5614">
        <v>113</v>
      </c>
      <c r="P5614">
        <f>VLOOKUP(D5614,CPI[],2,FALSE)</f>
        <v>214.5</v>
      </c>
      <c r="Q5614" s="5">
        <f>SUM(Movie[[#This Row],[gross]]*((VLOOKUP(2024,CPI[],2,FALSE))/Movie[[#This Row],[CPI numbers]]))</f>
        <v>5376822.3874125872</v>
      </c>
      <c r="R5614" s="4">
        <f>IF(Movie[[#This Row],[budget]]=0,0,SUM((Movie[[#This Row],[gross]]-Movie[[#This Row],[budget]])/Movie[[#This Row],[budget]]))</f>
        <v>-0.80649826315789475</v>
      </c>
    </row>
    <row r="5615" spans="1:18" x14ac:dyDescent="0.3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 s="1">
        <v>90508336</v>
      </c>
      <c r="N5615" t="s">
        <v>16006</v>
      </c>
      <c r="O5615">
        <v>103</v>
      </c>
      <c r="P5615">
        <f>VLOOKUP(D5615,CPI[],2,FALSE)</f>
        <v>214.5</v>
      </c>
      <c r="Q5615" s="5">
        <f>SUM(Movie[[#This Row],[gross]]*((VLOOKUP(2024,CPI[],2,FALSE))/Movie[[#This Row],[CPI numbers]]))</f>
        <v>132365804.21072261</v>
      </c>
      <c r="R5615" s="4">
        <f>IF(Movie[[#This Row],[budget]]=0,0,SUM((Movie[[#This Row],[gross]]-Movie[[#This Row],[budget]])/Movie[[#This Row],[budget]]))</f>
        <v>0</v>
      </c>
    </row>
    <row r="5616" spans="1:18" x14ac:dyDescent="0.3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 s="1">
        <v>200000000</v>
      </c>
      <c r="M5616" s="1">
        <v>325286646</v>
      </c>
      <c r="N5616" t="s">
        <v>1724</v>
      </c>
      <c r="O5616">
        <v>96</v>
      </c>
      <c r="P5616">
        <f>VLOOKUP(D5616,CPI[],2,FALSE)</f>
        <v>214.5</v>
      </c>
      <c r="Q5616" s="5">
        <f>SUM(Movie[[#This Row],[gross]]*((VLOOKUP(2024,CPI[],2,FALSE))/Movie[[#This Row],[CPI numbers]]))</f>
        <v>475722241.72587413</v>
      </c>
      <c r="R5616" s="4">
        <f>IF(Movie[[#This Row],[budget]]=0,0,SUM((Movie[[#This Row],[gross]]-Movie[[#This Row],[budget]])/Movie[[#This Row],[budget]]))</f>
        <v>0.62643322999999995</v>
      </c>
    </row>
    <row r="5617" spans="1:18" x14ac:dyDescent="0.3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 s="1">
        <v>5102705</v>
      </c>
      <c r="N5617" t="s">
        <v>16488</v>
      </c>
      <c r="O5617">
        <v>96</v>
      </c>
      <c r="P5617">
        <f>VLOOKUP(D5617,CPI[],2,FALSE)</f>
        <v>214.5</v>
      </c>
      <c r="Q5617" s="5">
        <f>SUM(Movie[[#This Row],[gross]]*((VLOOKUP(2024,CPI[],2,FALSE))/Movie[[#This Row],[CPI numbers]]))</f>
        <v>7462557.3822843824</v>
      </c>
      <c r="R5617" s="4">
        <f>IF(Movie[[#This Row],[budget]]=0,0,SUM((Movie[[#This Row],[gross]]-Movie[[#This Row],[budget]])/Movie[[#This Row],[budget]]))</f>
        <v>0</v>
      </c>
    </row>
    <row r="5618" spans="1:18" x14ac:dyDescent="0.3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 s="1">
        <v>6000000</v>
      </c>
      <c r="M5618" s="1">
        <v>7878856</v>
      </c>
      <c r="N5618" t="s">
        <v>16491</v>
      </c>
      <c r="O5618">
        <v>104</v>
      </c>
      <c r="P5618">
        <f>VLOOKUP(D5618,CPI[],2,FALSE)</f>
        <v>214.5</v>
      </c>
      <c r="Q5618" s="5">
        <f>SUM(Movie[[#This Row],[gross]]*((VLOOKUP(2024,CPI[],2,FALSE))/Movie[[#This Row],[CPI numbers]]))</f>
        <v>11522597.32960373</v>
      </c>
      <c r="R5618" s="4">
        <f>IF(Movie[[#This Row],[budget]]=0,0,SUM((Movie[[#This Row],[gross]]-Movie[[#This Row],[budget]])/Movie[[#This Row],[budget]]))</f>
        <v>0.31314266666666668</v>
      </c>
    </row>
    <row r="5619" spans="1:18" x14ac:dyDescent="0.3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 s="1">
        <v>23000000</v>
      </c>
      <c r="M5619" s="1">
        <v>50812934</v>
      </c>
      <c r="N5619" t="s">
        <v>16494</v>
      </c>
      <c r="O5619">
        <v>105</v>
      </c>
      <c r="P5619">
        <f>VLOOKUP(D5619,CPI[],2,FALSE)</f>
        <v>214.5</v>
      </c>
      <c r="Q5619" s="5">
        <f>SUM(Movie[[#This Row],[gross]]*((VLOOKUP(2024,CPI[],2,FALSE))/Movie[[#This Row],[CPI numbers]]))</f>
        <v>74312435.411655009</v>
      </c>
      <c r="R5619" s="4">
        <f>IF(Movie[[#This Row],[budget]]=0,0,SUM((Movie[[#This Row],[gross]]-Movie[[#This Row],[budget]])/Movie[[#This Row],[budget]]))</f>
        <v>1.2092579999999999</v>
      </c>
    </row>
    <row r="5620" spans="1:18" x14ac:dyDescent="0.3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 s="1">
        <v>800000</v>
      </c>
      <c r="M5620" s="1">
        <v>2166797</v>
      </c>
      <c r="N5620" t="s">
        <v>16499</v>
      </c>
      <c r="O5620">
        <v>91</v>
      </c>
      <c r="P5620">
        <f>VLOOKUP(D5620,CPI[],2,FALSE)</f>
        <v>214.5</v>
      </c>
      <c r="Q5620" s="5">
        <f>SUM(Movie[[#This Row],[gross]]*((VLOOKUP(2024,CPI[],2,FALSE))/Movie[[#This Row],[CPI numbers]]))</f>
        <v>3168877.4773892774</v>
      </c>
      <c r="R5620" s="4">
        <f>IF(Movie[[#This Row],[budget]]=0,0,SUM((Movie[[#This Row],[gross]]-Movie[[#This Row],[budget]])/Movie[[#This Row],[budget]]))</f>
        <v>1.70849625</v>
      </c>
    </row>
    <row r="5621" spans="1:18" x14ac:dyDescent="0.3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 s="1">
        <v>18434328</v>
      </c>
      <c r="N5621" t="s">
        <v>6005</v>
      </c>
      <c r="O5621">
        <v>114</v>
      </c>
      <c r="P5621">
        <f>VLOOKUP(D5621,CPI[],2,FALSE)</f>
        <v>214.5</v>
      </c>
      <c r="Q5621" s="5">
        <f>SUM(Movie[[#This Row],[gross]]*((VLOOKUP(2024,CPI[],2,FALSE))/Movie[[#This Row],[CPI numbers]]))</f>
        <v>26959667.569230769</v>
      </c>
      <c r="R5621" s="4">
        <f>IF(Movie[[#This Row],[budget]]=0,0,SUM((Movie[[#This Row],[gross]]-Movie[[#This Row],[budget]])/Movie[[#This Row],[budget]]))</f>
        <v>0</v>
      </c>
    </row>
    <row r="5622" spans="1:18" x14ac:dyDescent="0.3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 s="1">
        <v>6500000</v>
      </c>
      <c r="M5622" s="1">
        <v>1595417</v>
      </c>
      <c r="N5622" t="s">
        <v>16508</v>
      </c>
      <c r="O5622">
        <v>113</v>
      </c>
      <c r="P5622">
        <f>VLOOKUP(D5622,CPI[],2,FALSE)</f>
        <v>214.5</v>
      </c>
      <c r="Q5622" s="5">
        <f>SUM(Movie[[#This Row],[gross]]*((VLOOKUP(2024,CPI[],2,FALSE))/Movie[[#This Row],[CPI numbers]]))</f>
        <v>2333250.8759906758</v>
      </c>
      <c r="R5622" s="4">
        <f>IF(Movie[[#This Row],[budget]]=0,0,SUM((Movie[[#This Row],[gross]]-Movie[[#This Row],[budget]])/Movie[[#This Row],[budget]]))</f>
        <v>-0.75455123076923081</v>
      </c>
    </row>
    <row r="5623" spans="1:18" x14ac:dyDescent="0.3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 s="1">
        <v>439587</v>
      </c>
      <c r="N5623" t="s">
        <v>16513</v>
      </c>
      <c r="O5623">
        <v>109</v>
      </c>
      <c r="P5623">
        <f>VLOOKUP(D5623,CPI[],2,FALSE)</f>
        <v>214.5</v>
      </c>
      <c r="Q5623" s="5">
        <f>SUM(Movie[[#This Row],[gross]]*((VLOOKUP(2024,CPI[],2,FALSE))/Movie[[#This Row],[CPI numbers]]))</f>
        <v>642883.17902097898</v>
      </c>
      <c r="R5623" s="4">
        <f>IF(Movie[[#This Row],[budget]]=0,0,SUM((Movie[[#This Row],[gross]]-Movie[[#This Row],[budget]])/Movie[[#This Row],[budget]]))</f>
        <v>0</v>
      </c>
    </row>
    <row r="5624" spans="1:18" x14ac:dyDescent="0.3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 s="1">
        <v>60000000</v>
      </c>
      <c r="M5624" s="1">
        <v>38332994</v>
      </c>
      <c r="N5624" t="s">
        <v>9686</v>
      </c>
      <c r="O5624">
        <v>117</v>
      </c>
      <c r="P5624">
        <f>VLOOKUP(D5624,CPI[],2,FALSE)</f>
        <v>214.5</v>
      </c>
      <c r="Q5624" s="5">
        <f>SUM(Movie[[#This Row],[gross]]*((VLOOKUP(2024,CPI[],2,FALSE))/Movie[[#This Row],[CPI numbers]]))</f>
        <v>56060886.796270393</v>
      </c>
      <c r="R5624" s="4">
        <f>IF(Movie[[#This Row],[budget]]=0,0,SUM((Movie[[#This Row],[gross]]-Movie[[#This Row],[budget]])/Movie[[#This Row],[budget]]))</f>
        <v>-0.36111676666666664</v>
      </c>
    </row>
    <row r="5625" spans="1:18" x14ac:dyDescent="0.3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 s="1">
        <v>221805</v>
      </c>
      <c r="N5625" t="s">
        <v>16383</v>
      </c>
      <c r="O5625">
        <v>99</v>
      </c>
      <c r="P5625">
        <f>VLOOKUP(D5625,CPI[],2,FALSE)</f>
        <v>214.5</v>
      </c>
      <c r="Q5625" s="5">
        <f>SUM(Movie[[#This Row],[gross]]*((VLOOKUP(2024,CPI[],2,FALSE))/Movie[[#This Row],[CPI numbers]]))</f>
        <v>324383.34965034964</v>
      </c>
      <c r="R5625" s="4">
        <f>IF(Movie[[#This Row],[budget]]=0,0,SUM((Movie[[#This Row],[gross]]-Movie[[#This Row],[budget]])/Movie[[#This Row],[budget]]))</f>
        <v>0</v>
      </c>
    </row>
    <row r="5626" spans="1:18" x14ac:dyDescent="0.3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 s="1">
        <v>35000000</v>
      </c>
      <c r="M5626" s="1">
        <v>17976667</v>
      </c>
      <c r="N5626" t="s">
        <v>23</v>
      </c>
      <c r="O5626">
        <v>101</v>
      </c>
      <c r="P5626">
        <f>VLOOKUP(D5626,CPI[],2,FALSE)</f>
        <v>214.5</v>
      </c>
      <c r="Q5626" s="5">
        <f>SUM(Movie[[#This Row],[gross]]*((VLOOKUP(2024,CPI[],2,FALSE))/Movie[[#This Row],[CPI numbers]]))</f>
        <v>26290351.691841491</v>
      </c>
      <c r="R5626" s="4">
        <f>IF(Movie[[#This Row],[budget]]=0,0,SUM((Movie[[#This Row],[gross]]-Movie[[#This Row],[budget]])/Movie[[#This Row],[budget]]))</f>
        <v>-0.48638094285714284</v>
      </c>
    </row>
    <row r="5627" spans="1:18" x14ac:dyDescent="0.3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 s="1">
        <v>25000000</v>
      </c>
      <c r="M5627" s="1">
        <v>4515258</v>
      </c>
      <c r="N5627" t="s">
        <v>16521</v>
      </c>
      <c r="O5627">
        <v>106</v>
      </c>
      <c r="P5627">
        <f>VLOOKUP(D5627,CPI[],2,FALSE)</f>
        <v>214.5</v>
      </c>
      <c r="Q5627" s="5">
        <f>SUM(Movie[[#This Row],[gross]]*((VLOOKUP(2024,CPI[],2,FALSE))/Movie[[#This Row],[CPI numbers]]))</f>
        <v>6603433.2615384618</v>
      </c>
      <c r="R5627" s="4">
        <f>IF(Movie[[#This Row],[budget]]=0,0,SUM((Movie[[#This Row],[gross]]-Movie[[#This Row],[budget]])/Movie[[#This Row],[budget]]))</f>
        <v>-0.81938968000000001</v>
      </c>
    </row>
    <row r="5628" spans="1:18" x14ac:dyDescent="0.3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 s="1">
        <v>13514</v>
      </c>
      <c r="N5628" t="s">
        <v>15429</v>
      </c>
      <c r="O5628">
        <v>110</v>
      </c>
      <c r="P5628">
        <f>VLOOKUP(D5628,CPI[],2,FALSE)</f>
        <v>214.5</v>
      </c>
      <c r="Q5628" s="5">
        <f>SUM(Movie[[#This Row],[gross]]*((VLOOKUP(2024,CPI[],2,FALSE))/Movie[[#This Row],[CPI numbers]]))</f>
        <v>19763.831235431237</v>
      </c>
      <c r="R5628" s="4">
        <f>IF(Movie[[#This Row],[budget]]=0,0,SUM((Movie[[#This Row],[gross]]-Movie[[#This Row],[budget]])/Movie[[#This Row],[budget]]))</f>
        <v>0</v>
      </c>
    </row>
    <row r="5629" spans="1:18" x14ac:dyDescent="0.3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 s="1">
        <v>8000000</v>
      </c>
      <c r="M5629" s="1">
        <v>1803412</v>
      </c>
      <c r="N5629" t="s">
        <v>13242</v>
      </c>
      <c r="O5629">
        <v>75</v>
      </c>
      <c r="P5629">
        <f>VLOOKUP(D5629,CPI[],2,FALSE)</f>
        <v>214.5</v>
      </c>
      <c r="Q5629" s="5">
        <f>SUM(Movie[[#This Row],[gross]]*((VLOOKUP(2024,CPI[],2,FALSE))/Movie[[#This Row],[CPI numbers]]))</f>
        <v>2637437.5030303029</v>
      </c>
      <c r="R5629" s="4">
        <f>IF(Movie[[#This Row],[budget]]=0,0,SUM((Movie[[#This Row],[gross]]-Movie[[#This Row],[budget]])/Movie[[#This Row],[budget]]))</f>
        <v>-0.77457350000000003</v>
      </c>
    </row>
    <row r="5630" spans="1:18" x14ac:dyDescent="0.3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 s="1">
        <v>800000</v>
      </c>
      <c r="M5630" s="1">
        <v>896919</v>
      </c>
      <c r="N5630" t="s">
        <v>16534</v>
      </c>
      <c r="O5630">
        <v>100</v>
      </c>
      <c r="P5630">
        <f>VLOOKUP(D5630,CPI[],2,FALSE)</f>
        <v>214.5</v>
      </c>
      <c r="Q5630" s="5">
        <f>SUM(Movie[[#This Row],[gross]]*((VLOOKUP(2024,CPI[],2,FALSE))/Movie[[#This Row],[CPI numbers]]))</f>
        <v>1311717.9034965034</v>
      </c>
      <c r="R5630" s="4">
        <f>IF(Movie[[#This Row],[budget]]=0,0,SUM((Movie[[#This Row],[gross]]-Movie[[#This Row],[budget]])/Movie[[#This Row],[budget]]))</f>
        <v>0.12114875</v>
      </c>
    </row>
    <row r="5631" spans="1:18" x14ac:dyDescent="0.3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 s="1">
        <v>10000000</v>
      </c>
      <c r="M5631" s="1">
        <v>15300885</v>
      </c>
      <c r="N5631" t="s">
        <v>15015</v>
      </c>
      <c r="O5631">
        <v>89</v>
      </c>
      <c r="P5631">
        <f>VLOOKUP(D5631,CPI[],2,FALSE)</f>
        <v>214.5</v>
      </c>
      <c r="Q5631" s="5">
        <f>SUM(Movie[[#This Row],[gross]]*((VLOOKUP(2024,CPI[],2,FALSE))/Movie[[#This Row],[CPI numbers]]))</f>
        <v>22377098.482517481</v>
      </c>
      <c r="R5631" s="4">
        <f>IF(Movie[[#This Row],[budget]]=0,0,SUM((Movie[[#This Row],[gross]]-Movie[[#This Row],[budget]])/Movie[[#This Row],[budget]]))</f>
        <v>0.53008849999999996</v>
      </c>
    </row>
    <row r="5632" spans="1:18" x14ac:dyDescent="0.3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 s="1">
        <v>6000000</v>
      </c>
      <c r="M5632" s="1">
        <v>4591629</v>
      </c>
      <c r="N5632" t="s">
        <v>14783</v>
      </c>
      <c r="O5632">
        <v>90</v>
      </c>
      <c r="P5632">
        <f>VLOOKUP(D5632,CPI[],2,FALSE)</f>
        <v>214.5</v>
      </c>
      <c r="Q5632" s="5">
        <f>SUM(Movie[[#This Row],[gross]]*((VLOOKUP(2024,CPI[],2,FALSE))/Movie[[#This Row],[CPI numbers]]))</f>
        <v>6715123.6237762235</v>
      </c>
      <c r="R5632" s="4">
        <f>IF(Movie[[#This Row],[budget]]=0,0,SUM((Movie[[#This Row],[gross]]-Movie[[#This Row],[budget]])/Movie[[#This Row],[budget]]))</f>
        <v>-0.23472850000000001</v>
      </c>
    </row>
    <row r="5633" spans="1:18" x14ac:dyDescent="0.3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 s="1">
        <v>40000000</v>
      </c>
      <c r="M5633" s="1">
        <v>39291383</v>
      </c>
      <c r="N5633" t="s">
        <v>61</v>
      </c>
      <c r="O5633">
        <v>109</v>
      </c>
      <c r="P5633">
        <f>VLOOKUP(D5633,CPI[],2,FALSE)</f>
        <v>214.5</v>
      </c>
      <c r="Q5633" s="5">
        <f>SUM(Movie[[#This Row],[gross]]*((VLOOKUP(2024,CPI[],2,FALSE))/Movie[[#This Row],[CPI numbers]]))</f>
        <v>57462502.78368298</v>
      </c>
      <c r="R5633" s="4">
        <f>IF(Movie[[#This Row],[budget]]=0,0,SUM((Movie[[#This Row],[gross]]-Movie[[#This Row],[budget]])/Movie[[#This Row],[budget]]))</f>
        <v>-1.7715425E-2</v>
      </c>
    </row>
    <row r="5634" spans="1:18" x14ac:dyDescent="0.3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 s="1">
        <v>45000000</v>
      </c>
      <c r="M5634" s="1">
        <v>57881056</v>
      </c>
      <c r="N5634" t="s">
        <v>180</v>
      </c>
      <c r="O5634">
        <v>86</v>
      </c>
      <c r="P5634">
        <f>VLOOKUP(D5634,CPI[],2,FALSE)</f>
        <v>214.5</v>
      </c>
      <c r="Q5634" s="5">
        <f>SUM(Movie[[#This Row],[gross]]*((VLOOKUP(2024,CPI[],2,FALSE))/Movie[[#This Row],[CPI numbers]]))</f>
        <v>84649357.889044285</v>
      </c>
      <c r="R5634" s="4">
        <f>IF(Movie[[#This Row],[budget]]=0,0,SUM((Movie[[#This Row],[gross]]-Movie[[#This Row],[budget]])/Movie[[#This Row],[budget]]))</f>
        <v>0.28624568888888891</v>
      </c>
    </row>
    <row r="5635" spans="1:18" x14ac:dyDescent="0.3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 s="1">
        <v>18000000</v>
      </c>
      <c r="M5635" s="1">
        <v>12764201</v>
      </c>
      <c r="N5635" t="s">
        <v>16548</v>
      </c>
      <c r="O5635">
        <v>96</v>
      </c>
      <c r="P5635">
        <f>VLOOKUP(D5635,CPI[],2,FALSE)</f>
        <v>214.5</v>
      </c>
      <c r="Q5635" s="5">
        <f>SUM(Movie[[#This Row],[gross]]*((VLOOKUP(2024,CPI[],2,FALSE))/Movie[[#This Row],[CPI numbers]]))</f>
        <v>18667272.045221444</v>
      </c>
      <c r="R5635" s="4">
        <f>IF(Movie[[#This Row],[budget]]=0,0,SUM((Movie[[#This Row],[gross]]-Movie[[#This Row],[budget]])/Movie[[#This Row],[budget]]))</f>
        <v>-0.29087772222222225</v>
      </c>
    </row>
    <row r="5636" spans="1:18" x14ac:dyDescent="0.3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 s="1">
        <v>2372</v>
      </c>
      <c r="N5636" t="s">
        <v>16552</v>
      </c>
      <c r="O5636">
        <v>90</v>
      </c>
      <c r="P5636">
        <f>VLOOKUP(D5636,CPI[],2,FALSE)</f>
        <v>214.5</v>
      </c>
      <c r="Q5636" s="5">
        <f>SUM(Movie[[#This Row],[gross]]*((VLOOKUP(2024,CPI[],2,FALSE))/Movie[[#This Row],[CPI numbers]]))</f>
        <v>3468.9808857808857</v>
      </c>
      <c r="R5636" s="4">
        <f>IF(Movie[[#This Row],[budget]]=0,0,SUM((Movie[[#This Row],[gross]]-Movie[[#This Row],[budget]])/Movie[[#This Row],[budget]]))</f>
        <v>0</v>
      </c>
    </row>
    <row r="5637" spans="1:18" x14ac:dyDescent="0.3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 s="1">
        <v>18000000</v>
      </c>
      <c r="M5637" s="1">
        <v>37472736</v>
      </c>
      <c r="N5637" t="s">
        <v>16554</v>
      </c>
      <c r="O5637">
        <v>127</v>
      </c>
      <c r="P5637">
        <f>VLOOKUP(D5637,CPI[],2,FALSE)</f>
        <v>214.5</v>
      </c>
      <c r="Q5637" s="5">
        <f>SUM(Movie[[#This Row],[gross]]*((VLOOKUP(2024,CPI[],2,FALSE))/Movie[[#This Row],[CPI numbers]]))</f>
        <v>54802784.537062936</v>
      </c>
      <c r="R5637" s="4">
        <f>IF(Movie[[#This Row],[budget]]=0,0,SUM((Movie[[#This Row],[gross]]-Movie[[#This Row],[budget]])/Movie[[#This Row],[budget]]))</f>
        <v>1.0818186666666667</v>
      </c>
    </row>
    <row r="5638" spans="1:18" x14ac:dyDescent="0.3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 s="1">
        <v>32482728</v>
      </c>
      <c r="N5638" t="s">
        <v>13654</v>
      </c>
      <c r="O5638">
        <v>105</v>
      </c>
      <c r="P5638">
        <f>VLOOKUP(D5638,CPI[],2,FALSE)</f>
        <v>214.5</v>
      </c>
      <c r="Q5638" s="5">
        <f>SUM(Movie[[#This Row],[gross]]*((VLOOKUP(2024,CPI[],2,FALSE))/Movie[[#This Row],[CPI numbers]]))</f>
        <v>47505043.233566433</v>
      </c>
      <c r="R5638" s="4">
        <f>IF(Movie[[#This Row],[budget]]=0,0,SUM((Movie[[#This Row],[gross]]-Movie[[#This Row],[budget]])/Movie[[#This Row],[budget]]))</f>
        <v>0</v>
      </c>
    </row>
    <row r="5639" spans="1:18" x14ac:dyDescent="0.3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 s="1">
        <v>10000000</v>
      </c>
      <c r="M5639" s="1">
        <v>4091378</v>
      </c>
      <c r="N5639" t="s">
        <v>31</v>
      </c>
      <c r="O5639">
        <v>98</v>
      </c>
      <c r="P5639">
        <f>VLOOKUP(D5639,CPI[],2,FALSE)</f>
        <v>214.5</v>
      </c>
      <c r="Q5639" s="5">
        <f>SUM(Movie[[#This Row],[gross]]*((VLOOKUP(2024,CPI[],2,FALSE))/Movie[[#This Row],[CPI numbers]]))</f>
        <v>5983521.1123543121</v>
      </c>
      <c r="R5639" s="4">
        <f>IF(Movie[[#This Row],[budget]]=0,0,SUM((Movie[[#This Row],[gross]]-Movie[[#This Row],[budget]])/Movie[[#This Row],[budget]]))</f>
        <v>-0.5908622</v>
      </c>
    </row>
    <row r="5640" spans="1:18" x14ac:dyDescent="0.3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 s="1">
        <v>10000000</v>
      </c>
      <c r="M5640" s="1">
        <v>118492</v>
      </c>
      <c r="N5640" t="s">
        <v>16563</v>
      </c>
      <c r="O5640">
        <v>90</v>
      </c>
      <c r="P5640">
        <f>VLOOKUP(D5640,CPI[],2,FALSE)</f>
        <v>214.5</v>
      </c>
      <c r="Q5640" s="5">
        <f>SUM(Movie[[#This Row],[gross]]*((VLOOKUP(2024,CPI[],2,FALSE))/Movie[[#This Row],[CPI numbers]]))</f>
        <v>173291.09743589742</v>
      </c>
      <c r="R5640" s="4">
        <f>IF(Movie[[#This Row],[budget]]=0,0,SUM((Movie[[#This Row],[gross]]-Movie[[#This Row],[budget]])/Movie[[#This Row],[budget]]))</f>
        <v>-0.9881508</v>
      </c>
    </row>
    <row r="5641" spans="1:18" x14ac:dyDescent="0.3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 s="1">
        <v>23000000</v>
      </c>
      <c r="M5641" s="1">
        <v>9368242</v>
      </c>
      <c r="N5641" t="s">
        <v>16566</v>
      </c>
      <c r="O5641">
        <v>86</v>
      </c>
      <c r="P5641">
        <f>VLOOKUP(D5641,CPI[],2,FALSE)</f>
        <v>214.5</v>
      </c>
      <c r="Q5641" s="5">
        <f>SUM(Movie[[#This Row],[gross]]*((VLOOKUP(2024,CPI[],2,FALSE))/Movie[[#This Row],[CPI numbers]]))</f>
        <v>13700780.957575757</v>
      </c>
      <c r="R5641" s="4">
        <f>IF(Movie[[#This Row],[budget]]=0,0,SUM((Movie[[#This Row],[gross]]-Movie[[#This Row],[budget]])/Movie[[#This Row],[budget]]))</f>
        <v>-0.59268513043478266</v>
      </c>
    </row>
    <row r="5642" spans="1:18" x14ac:dyDescent="0.3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 s="1">
        <v>3000000</v>
      </c>
      <c r="M5642" s="1">
        <v>5073</v>
      </c>
      <c r="N5642" t="s">
        <v>16572</v>
      </c>
      <c r="O5642">
        <v>96</v>
      </c>
      <c r="P5642">
        <f>VLOOKUP(D5642,CPI[],2,FALSE)</f>
        <v>214.5</v>
      </c>
      <c r="Q5642" s="5">
        <f>SUM(Movie[[#This Row],[gross]]*((VLOOKUP(2024,CPI[],2,FALSE))/Movie[[#This Row],[CPI numbers]]))</f>
        <v>7419.1146853146847</v>
      </c>
      <c r="R5642" s="4">
        <f>IF(Movie[[#This Row],[budget]]=0,0,SUM((Movie[[#This Row],[gross]]-Movie[[#This Row],[budget]])/Movie[[#This Row],[budget]]))</f>
        <v>-0.998309</v>
      </c>
    </row>
    <row r="5643" spans="1:18" x14ac:dyDescent="0.3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 s="1">
        <v>101860</v>
      </c>
      <c r="N5643" t="s">
        <v>16578</v>
      </c>
      <c r="O5643">
        <v>104</v>
      </c>
      <c r="P5643">
        <f>VLOOKUP(D5643,CPI[],2,FALSE)</f>
        <v>214.5</v>
      </c>
      <c r="Q5643" s="5">
        <f>SUM(Movie[[#This Row],[gross]]*((VLOOKUP(2024,CPI[],2,FALSE))/Movie[[#This Row],[CPI numbers]]))</f>
        <v>148967.28205128206</v>
      </c>
      <c r="R5643" s="4">
        <f>IF(Movie[[#This Row],[budget]]=0,0,SUM((Movie[[#This Row],[gross]]-Movie[[#This Row],[budget]])/Movie[[#This Row],[budget]]))</f>
        <v>0</v>
      </c>
    </row>
    <row r="5644" spans="1:18" x14ac:dyDescent="0.3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 s="1">
        <v>5600000</v>
      </c>
      <c r="M5644" s="1">
        <v>18853164</v>
      </c>
      <c r="N5644" t="s">
        <v>16582</v>
      </c>
      <c r="O5644">
        <v>85</v>
      </c>
      <c r="P5644">
        <f>VLOOKUP(D5644,CPI[],2,FALSE)</f>
        <v>214.5</v>
      </c>
      <c r="Q5644" s="5">
        <f>SUM(Movie[[#This Row],[gross]]*((VLOOKUP(2024,CPI[],2,FALSE))/Movie[[#This Row],[CPI numbers]]))</f>
        <v>27572203.015384614</v>
      </c>
      <c r="R5644" s="4">
        <f>IF(Movie[[#This Row],[budget]]=0,0,SUM((Movie[[#This Row],[gross]]-Movie[[#This Row],[budget]])/Movie[[#This Row],[budget]]))</f>
        <v>2.3666364285714288</v>
      </c>
    </row>
    <row r="5645" spans="1:18" x14ac:dyDescent="0.3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 s="1">
        <v>160000000</v>
      </c>
      <c r="M5645" s="1">
        <v>836836967</v>
      </c>
      <c r="N5645" t="s">
        <v>23</v>
      </c>
      <c r="O5645">
        <v>148</v>
      </c>
      <c r="P5645">
        <f>VLOOKUP(D5645,CPI[],2,FALSE)</f>
        <v>218.1</v>
      </c>
      <c r="Q5645" s="5">
        <f>SUM(Movie[[#This Row],[gross]]*((VLOOKUP(2024,CPI[],2,FALSE))/Movie[[#This Row],[CPI numbers]]))</f>
        <v>1203648585.7308574</v>
      </c>
      <c r="R5645" s="4">
        <f>IF(Movie[[#This Row],[budget]]=0,0,SUM((Movie[[#This Row],[gross]]-Movie[[#This Row],[budget]])/Movie[[#This Row],[budget]]))</f>
        <v>4.2302310437499999</v>
      </c>
    </row>
    <row r="5646" spans="1:18" x14ac:dyDescent="0.3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 s="1">
        <v>200000000</v>
      </c>
      <c r="M5646" s="1">
        <v>623933331</v>
      </c>
      <c r="N5646" t="s">
        <v>44</v>
      </c>
      <c r="O5646">
        <v>124</v>
      </c>
      <c r="P5646">
        <f>VLOOKUP(D5646,CPI[],2,FALSE)</f>
        <v>218.1</v>
      </c>
      <c r="Q5646" s="5">
        <f>SUM(Movie[[#This Row],[gross]]*((VLOOKUP(2024,CPI[],2,FALSE))/Movie[[#This Row],[CPI numbers]]))</f>
        <v>897422677.37138915</v>
      </c>
      <c r="R5646" s="4">
        <f>IF(Movie[[#This Row],[budget]]=0,0,SUM((Movie[[#This Row],[gross]]-Movie[[#This Row],[budget]])/Movie[[#This Row],[budget]]))</f>
        <v>2.1196666550000001</v>
      </c>
    </row>
    <row r="5647" spans="1:18" x14ac:dyDescent="0.3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 s="1">
        <v>80000000</v>
      </c>
      <c r="M5647" s="1">
        <v>294805697</v>
      </c>
      <c r="N5647" t="s">
        <v>44</v>
      </c>
      <c r="O5647">
        <v>138</v>
      </c>
      <c r="P5647">
        <f>VLOOKUP(D5647,CPI[],2,FALSE)</f>
        <v>218.1</v>
      </c>
      <c r="Q5647" s="5">
        <f>SUM(Movie[[#This Row],[gross]]*((VLOOKUP(2024,CPI[],2,FALSE))/Movie[[#This Row],[CPI numbers]]))</f>
        <v>424028185.00183398</v>
      </c>
      <c r="R5647" s="4">
        <f>IF(Movie[[#This Row],[budget]]=0,0,SUM((Movie[[#This Row],[gross]]-Movie[[#This Row],[budget]])/Movie[[#This Row],[budget]]))</f>
        <v>2.6850712125</v>
      </c>
    </row>
    <row r="5648" spans="1:18" x14ac:dyDescent="0.3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 s="1">
        <v>60000000</v>
      </c>
      <c r="M5648" s="1">
        <v>48917974</v>
      </c>
      <c r="N5648" t="s">
        <v>61</v>
      </c>
      <c r="O5648">
        <v>112</v>
      </c>
      <c r="P5648">
        <f>VLOOKUP(D5648,CPI[],2,FALSE)</f>
        <v>218.1</v>
      </c>
      <c r="Q5648" s="5">
        <f>SUM(Movie[[#This Row],[gross]]*((VLOOKUP(2024,CPI[],2,FALSE))/Movie[[#This Row],[CPI numbers]]))</f>
        <v>70360240.457588255</v>
      </c>
      <c r="R5648" s="4">
        <f>IF(Movie[[#This Row],[budget]]=0,0,SUM((Movie[[#This Row],[gross]]-Movie[[#This Row],[budget]])/Movie[[#This Row],[budget]]))</f>
        <v>-0.18470043333333333</v>
      </c>
    </row>
    <row r="5649" spans="1:18" x14ac:dyDescent="0.3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 s="1">
        <v>80000000</v>
      </c>
      <c r="M5649" s="1">
        <v>271457301</v>
      </c>
      <c r="N5649" t="s">
        <v>31</v>
      </c>
      <c r="O5649">
        <v>102</v>
      </c>
      <c r="P5649">
        <f>VLOOKUP(D5649,CPI[],2,FALSE)</f>
        <v>218.1</v>
      </c>
      <c r="Q5649" s="5">
        <f>SUM(Movie[[#This Row],[gross]]*((VLOOKUP(2024,CPI[],2,FALSE))/Movie[[#This Row],[CPI numbers]]))</f>
        <v>390445462.28198069</v>
      </c>
      <c r="R5649" s="4">
        <f>IF(Movie[[#This Row],[budget]]=0,0,SUM((Movie[[#This Row],[gross]]-Movie[[#This Row],[budget]])/Movie[[#This Row],[budget]]))</f>
        <v>2.3932162625000002</v>
      </c>
    </row>
    <row r="5650" spans="1:18" x14ac:dyDescent="0.3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 s="1">
        <v>20000000</v>
      </c>
      <c r="M5650" s="1">
        <v>49779728</v>
      </c>
      <c r="N5650" t="s">
        <v>9686</v>
      </c>
      <c r="O5650">
        <v>104</v>
      </c>
      <c r="P5650">
        <f>VLOOKUP(D5650,CPI[],2,FALSE)</f>
        <v>218.1</v>
      </c>
      <c r="Q5650" s="5">
        <f>SUM(Movie[[#This Row],[gross]]*((VLOOKUP(2024,CPI[],2,FALSE))/Movie[[#This Row],[CPI numbers]]))</f>
        <v>71599727.985327825</v>
      </c>
      <c r="R5650" s="4">
        <f>IF(Movie[[#This Row],[budget]]=0,0,SUM((Movie[[#This Row],[gross]]-Movie[[#This Row],[budget]])/Movie[[#This Row],[budget]]))</f>
        <v>1.4889863999999999</v>
      </c>
    </row>
    <row r="5651" spans="1:18" x14ac:dyDescent="0.3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 s="1">
        <v>30000000</v>
      </c>
      <c r="M5651" s="1">
        <v>96188903</v>
      </c>
      <c r="N5651" t="s">
        <v>16469</v>
      </c>
      <c r="O5651">
        <v>117</v>
      </c>
      <c r="P5651">
        <f>VLOOKUP(D5651,CPI[],2,FALSE)</f>
        <v>218.1</v>
      </c>
      <c r="Q5651" s="5">
        <f>SUM(Movie[[#This Row],[gross]]*((VLOOKUP(2024,CPI[],2,FALSE))/Movie[[#This Row],[CPI numbers]]))</f>
        <v>138351484.96607059</v>
      </c>
      <c r="R5651" s="4">
        <f>IF(Movie[[#This Row],[budget]]=0,0,SUM((Movie[[#This Row],[gross]]-Movie[[#This Row],[budget]])/Movie[[#This Row],[budget]]))</f>
        <v>2.2062967666666666</v>
      </c>
    </row>
    <row r="5652" spans="1:18" x14ac:dyDescent="0.3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 s="1">
        <v>13000000</v>
      </c>
      <c r="M5652" s="1">
        <v>329398046</v>
      </c>
      <c r="N5652" t="s">
        <v>9439</v>
      </c>
      <c r="O5652">
        <v>108</v>
      </c>
      <c r="P5652">
        <f>VLOOKUP(D5652,CPI[],2,FALSE)</f>
        <v>218.1</v>
      </c>
      <c r="Q5652" s="5">
        <f>SUM(Movie[[#This Row],[gross]]*((VLOOKUP(2024,CPI[],2,FALSE))/Movie[[#This Row],[CPI numbers]]))</f>
        <v>473783434.34296191</v>
      </c>
      <c r="R5652" s="4">
        <f>IF(Movie[[#This Row],[budget]]=0,0,SUM((Movie[[#This Row],[gross]]-Movie[[#This Row],[budget]])/Movie[[#This Row],[budget]]))</f>
        <v>24.338311230769232</v>
      </c>
    </row>
    <row r="5653" spans="1:18" x14ac:dyDescent="0.3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 s="1">
        <v>37000000</v>
      </c>
      <c r="M5653" s="1">
        <v>154026136</v>
      </c>
      <c r="N5653" t="s">
        <v>23</v>
      </c>
      <c r="O5653">
        <v>125</v>
      </c>
      <c r="P5653">
        <f>VLOOKUP(D5653,CPI[],2,FALSE)</f>
        <v>218.1</v>
      </c>
      <c r="Q5653" s="5">
        <f>SUM(Movie[[#This Row],[gross]]*((VLOOKUP(2024,CPI[],2,FALSE))/Movie[[#This Row],[CPI numbers]]))</f>
        <v>221540572.50435579</v>
      </c>
      <c r="R5653" s="4">
        <f>IF(Movie[[#This Row],[budget]]=0,0,SUM((Movie[[#This Row],[gross]]-Movie[[#This Row],[budget]])/Movie[[#This Row],[budget]]))</f>
        <v>3.1628685405405403</v>
      </c>
    </row>
    <row r="5654" spans="1:18" x14ac:dyDescent="0.3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 s="1">
        <v>977043483</v>
      </c>
      <c r="N5654" t="s">
        <v>23</v>
      </c>
      <c r="O5654">
        <v>146</v>
      </c>
      <c r="P5654">
        <f>VLOOKUP(D5654,CPI[],2,FALSE)</f>
        <v>218.1</v>
      </c>
      <c r="Q5654" s="5">
        <f>SUM(Movie[[#This Row],[gross]]*((VLOOKUP(2024,CPI[],2,FALSE))/Movie[[#This Row],[CPI numbers]]))</f>
        <v>1405311969.8170562</v>
      </c>
      <c r="R5654" s="4">
        <f>IF(Movie[[#This Row],[budget]]=0,0,SUM((Movie[[#This Row],[gross]]-Movie[[#This Row],[budget]])/Movie[[#This Row],[budget]]))</f>
        <v>0</v>
      </c>
    </row>
    <row r="5655" spans="1:18" x14ac:dyDescent="0.3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 s="1">
        <v>14000000</v>
      </c>
      <c r="M5655" s="1">
        <v>4324817</v>
      </c>
      <c r="N5655" t="s">
        <v>5109</v>
      </c>
      <c r="O5655">
        <v>90</v>
      </c>
      <c r="P5655">
        <f>VLOOKUP(D5655,CPI[],2,FALSE)</f>
        <v>218.1</v>
      </c>
      <c r="Q5655" s="5">
        <f>SUM(Movie[[#This Row],[gross]]*((VLOOKUP(2024,CPI[],2,FALSE))/Movie[[#This Row],[CPI numbers]]))</f>
        <v>6220518.5369096743</v>
      </c>
      <c r="R5655" s="4">
        <f>IF(Movie[[#This Row],[budget]]=0,0,SUM((Movie[[#This Row],[gross]]-Movie[[#This Row],[budget]])/Movie[[#This Row],[budget]]))</f>
        <v>-0.69108449999999999</v>
      </c>
    </row>
    <row r="5656" spans="1:18" x14ac:dyDescent="0.3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 s="1">
        <v>40000000</v>
      </c>
      <c r="M5656" s="1">
        <v>224920375</v>
      </c>
      <c r="N5656" t="s">
        <v>31</v>
      </c>
      <c r="O5656">
        <v>120</v>
      </c>
      <c r="P5656">
        <f>VLOOKUP(D5656,CPI[],2,FALSE)</f>
        <v>218.1</v>
      </c>
      <c r="Q5656" s="5">
        <f>SUM(Movie[[#This Row],[gross]]*((VLOOKUP(2024,CPI[],2,FALSE))/Movie[[#This Row],[CPI numbers]]))</f>
        <v>323509957.07244378</v>
      </c>
      <c r="R5656" s="4">
        <f>IF(Movie[[#This Row],[budget]]=0,0,SUM((Movie[[#This Row],[gross]]-Movie[[#This Row],[budget]])/Movie[[#This Row],[budget]]))</f>
        <v>4.6230093749999996</v>
      </c>
    </row>
    <row r="5657" spans="1:18" x14ac:dyDescent="0.3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 s="1">
        <v>200000000</v>
      </c>
      <c r="M5657" s="1">
        <v>321669741</v>
      </c>
      <c r="N5657" t="s">
        <v>61</v>
      </c>
      <c r="O5657">
        <v>140</v>
      </c>
      <c r="P5657">
        <f>VLOOKUP(D5657,CPI[],2,FALSE)</f>
        <v>218.1</v>
      </c>
      <c r="Q5657" s="5">
        <f>SUM(Movie[[#This Row],[gross]]*((VLOOKUP(2024,CPI[],2,FALSE))/Movie[[#This Row],[CPI numbers]]))</f>
        <v>462667573.36863822</v>
      </c>
      <c r="R5657" s="4">
        <f>IF(Movie[[#This Row],[budget]]=0,0,SUM((Movie[[#This Row],[gross]]-Movie[[#This Row],[budget]])/Movie[[#This Row],[budget]]))</f>
        <v>0.60834870500000005</v>
      </c>
    </row>
    <row r="5658" spans="1:18" x14ac:dyDescent="0.3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 s="1">
        <v>500000</v>
      </c>
      <c r="M5658" s="1">
        <v>5060438</v>
      </c>
      <c r="N5658" t="s">
        <v>16616</v>
      </c>
      <c r="O5658">
        <v>94</v>
      </c>
      <c r="P5658">
        <f>VLOOKUP(D5658,CPI[],2,FALSE)</f>
        <v>218.1</v>
      </c>
      <c r="Q5658" s="5">
        <f>SUM(Movie[[#This Row],[gross]]*((VLOOKUP(2024,CPI[],2,FALSE))/Movie[[#This Row],[CPI numbers]]))</f>
        <v>7278585.0554791372</v>
      </c>
      <c r="R5658" s="4">
        <f>IF(Movie[[#This Row],[budget]]=0,0,SUM((Movie[[#This Row],[gross]]-Movie[[#This Row],[budget]])/Movie[[#This Row],[budget]]))</f>
        <v>9.1208760000000009</v>
      </c>
    </row>
    <row r="5659" spans="1:18" x14ac:dyDescent="0.3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 s="1">
        <v>1500000</v>
      </c>
      <c r="M5659" s="1">
        <v>99557032</v>
      </c>
      <c r="N5659" t="s">
        <v>16619</v>
      </c>
      <c r="O5659">
        <v>103</v>
      </c>
      <c r="P5659">
        <f>VLOOKUP(D5659,CPI[],2,FALSE)</f>
        <v>218.1</v>
      </c>
      <c r="Q5659" s="5">
        <f>SUM(Movie[[#This Row],[gross]]*((VLOOKUP(2024,CPI[],2,FALSE))/Movie[[#This Row],[CPI numbers]]))</f>
        <v>143195969.45621273</v>
      </c>
      <c r="R5659" s="4">
        <f>IF(Movie[[#This Row],[budget]]=0,0,SUM((Movie[[#This Row],[gross]]-Movie[[#This Row],[budget]])/Movie[[#This Row],[budget]]))</f>
        <v>65.371354666666662</v>
      </c>
    </row>
    <row r="5660" spans="1:18" x14ac:dyDescent="0.3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 s="1">
        <v>260000000</v>
      </c>
      <c r="M5660" s="1">
        <v>592462816</v>
      </c>
      <c r="N5660" t="s">
        <v>611</v>
      </c>
      <c r="O5660">
        <v>100</v>
      </c>
      <c r="P5660">
        <f>VLOOKUP(D5660,CPI[],2,FALSE)</f>
        <v>218.1</v>
      </c>
      <c r="Q5660" s="5">
        <f>SUM(Movie[[#This Row],[gross]]*((VLOOKUP(2024,CPI[],2,FALSE))/Movie[[#This Row],[CPI numbers]]))</f>
        <v>852157658.77670789</v>
      </c>
      <c r="R5660" s="4">
        <f>IF(Movie[[#This Row],[budget]]=0,0,SUM((Movie[[#This Row],[gross]]-Movie[[#This Row],[budget]])/Movie[[#This Row],[budget]]))</f>
        <v>1.2787031384615384</v>
      </c>
    </row>
    <row r="5661" spans="1:18" x14ac:dyDescent="0.3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 s="1">
        <v>58000000</v>
      </c>
      <c r="M5661" s="1">
        <v>199006387</v>
      </c>
      <c r="N5661" t="s">
        <v>10082</v>
      </c>
      <c r="O5661">
        <v>111</v>
      </c>
      <c r="P5661">
        <f>VLOOKUP(D5661,CPI[],2,FALSE)</f>
        <v>218.1</v>
      </c>
      <c r="Q5661" s="5">
        <f>SUM(Movie[[#This Row],[gross]]*((VLOOKUP(2024,CPI[],2,FALSE))/Movie[[#This Row],[CPI numbers]]))</f>
        <v>286237063.7409445</v>
      </c>
      <c r="R5661" s="4">
        <f>IF(Movie[[#This Row],[budget]]=0,0,SUM((Movie[[#This Row],[gross]]-Movie[[#This Row],[budget]])/Movie[[#This Row],[budget]]))</f>
        <v>2.431144603448276</v>
      </c>
    </row>
    <row r="5662" spans="1:18" x14ac:dyDescent="0.3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 s="1">
        <v>2000000</v>
      </c>
      <c r="M5662" s="1">
        <v>1278650</v>
      </c>
      <c r="N5662" t="s">
        <v>3819</v>
      </c>
      <c r="O5662">
        <v>108</v>
      </c>
      <c r="P5662">
        <f>VLOOKUP(D5662,CPI[],2,FALSE)</f>
        <v>218.1</v>
      </c>
      <c r="Q5662" s="5">
        <f>SUM(Movie[[#This Row],[gross]]*((VLOOKUP(2024,CPI[],2,FALSE))/Movie[[#This Row],[CPI numbers]]))</f>
        <v>1839121.9853278312</v>
      </c>
      <c r="R5662" s="4">
        <f>IF(Movie[[#This Row],[budget]]=0,0,SUM((Movie[[#This Row],[gross]]-Movie[[#This Row],[budget]])/Movie[[#This Row],[budget]]))</f>
        <v>-0.36067500000000002</v>
      </c>
    </row>
    <row r="5663" spans="1:18" x14ac:dyDescent="0.3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 s="1">
        <v>150000000</v>
      </c>
      <c r="M5663" s="1">
        <v>319713881</v>
      </c>
      <c r="N5663" t="s">
        <v>44</v>
      </c>
      <c r="O5663">
        <v>103</v>
      </c>
      <c r="P5663">
        <f>VLOOKUP(D5663,CPI[],2,FALSE)</f>
        <v>218.1</v>
      </c>
      <c r="Q5663" s="5">
        <f>SUM(Movie[[#This Row],[gross]]*((VLOOKUP(2024,CPI[],2,FALSE))/Movie[[#This Row],[CPI numbers]]))</f>
        <v>459854399.2191655</v>
      </c>
      <c r="R5663" s="4">
        <f>IF(Movie[[#This Row],[budget]]=0,0,SUM((Movie[[#This Row],[gross]]-Movie[[#This Row],[budget]])/Movie[[#This Row],[budget]]))</f>
        <v>1.1314258733333333</v>
      </c>
    </row>
    <row r="5664" spans="1:18" x14ac:dyDescent="0.3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 s="1">
        <v>165000000</v>
      </c>
      <c r="M5664" s="1">
        <v>494879471</v>
      </c>
      <c r="N5664" t="s">
        <v>10173</v>
      </c>
      <c r="O5664">
        <v>98</v>
      </c>
      <c r="P5664">
        <f>VLOOKUP(D5664,CPI[],2,FALSE)</f>
        <v>218.1</v>
      </c>
      <c r="Q5664" s="5">
        <f>SUM(Movie[[#This Row],[gross]]*((VLOOKUP(2024,CPI[],2,FALSE))/Movie[[#This Row],[CPI numbers]]))</f>
        <v>711800504.59743226</v>
      </c>
      <c r="R5664" s="4">
        <f>IF(Movie[[#This Row],[budget]]=0,0,SUM((Movie[[#This Row],[gross]]-Movie[[#This Row],[budget]])/Movie[[#This Row],[budget]]))</f>
        <v>1.9992695212121212</v>
      </c>
    </row>
    <row r="5665" spans="1:18" x14ac:dyDescent="0.3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 s="1">
        <v>20000000</v>
      </c>
      <c r="M5665" s="1">
        <v>67876281</v>
      </c>
      <c r="N5665" t="s">
        <v>12695</v>
      </c>
      <c r="O5665">
        <v>105</v>
      </c>
      <c r="P5665">
        <f>VLOOKUP(D5665,CPI[],2,FALSE)</f>
        <v>218.1</v>
      </c>
      <c r="Q5665" s="5">
        <f>SUM(Movie[[#This Row],[gross]]*((VLOOKUP(2024,CPI[],2,FALSE))/Movie[[#This Row],[CPI numbers]]))</f>
        <v>97628561.896836311</v>
      </c>
      <c r="R5665" s="4">
        <f>IF(Movie[[#This Row],[budget]]=0,0,SUM((Movie[[#This Row],[gross]]-Movie[[#This Row],[budget]])/Movie[[#This Row],[budget]]))</f>
        <v>2.39381405</v>
      </c>
    </row>
    <row r="5666" spans="1:18" x14ac:dyDescent="0.3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 s="1">
        <v>6800000</v>
      </c>
      <c r="M5666" s="1">
        <v>7099598</v>
      </c>
      <c r="N5666" t="s">
        <v>16639</v>
      </c>
      <c r="O5666">
        <v>131</v>
      </c>
      <c r="P5666">
        <f>VLOOKUP(D5666,CPI[],2,FALSE)</f>
        <v>218.1</v>
      </c>
      <c r="Q5666" s="5">
        <f>SUM(Movie[[#This Row],[gross]]*((VLOOKUP(2024,CPI[],2,FALSE))/Movie[[#This Row],[CPI numbers]]))</f>
        <v>10211572.180651076</v>
      </c>
      <c r="R5666" s="4">
        <f>IF(Movie[[#This Row],[budget]]=0,0,SUM((Movie[[#This Row],[gross]]-Movie[[#This Row],[budget]])/Movie[[#This Row],[budget]]))</f>
        <v>4.4058529411764705E-2</v>
      </c>
    </row>
    <row r="5667" spans="1:18" x14ac:dyDescent="0.3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 s="1">
        <v>100000000</v>
      </c>
      <c r="M5667" s="1">
        <v>290745055</v>
      </c>
      <c r="N5667" t="s">
        <v>2026</v>
      </c>
      <c r="O5667">
        <v>146</v>
      </c>
      <c r="P5667">
        <f>VLOOKUP(D5667,CPI[],2,FALSE)</f>
        <v>218.1</v>
      </c>
      <c r="Q5667" s="5">
        <f>SUM(Movie[[#This Row],[gross]]*((VLOOKUP(2024,CPI[],2,FALSE))/Movie[[#This Row],[CPI numbers]]))</f>
        <v>418187637.56762952</v>
      </c>
      <c r="R5667" s="4">
        <f>IF(Movie[[#This Row],[budget]]=0,0,SUM((Movie[[#This Row],[gross]]-Movie[[#This Row],[budget]])/Movie[[#This Row],[budget]]))</f>
        <v>1.9074505500000001</v>
      </c>
    </row>
    <row r="5668" spans="1:18" x14ac:dyDescent="0.3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 s="1">
        <v>55000000</v>
      </c>
      <c r="M5668" s="1">
        <v>89520336</v>
      </c>
      <c r="N5668" t="s">
        <v>10875</v>
      </c>
      <c r="O5668">
        <v>119</v>
      </c>
      <c r="P5668">
        <f>VLOOKUP(D5668,CPI[],2,FALSE)</f>
        <v>218.1</v>
      </c>
      <c r="Q5668" s="5">
        <f>SUM(Movie[[#This Row],[gross]]*((VLOOKUP(2024,CPI[],2,FALSE))/Movie[[#This Row],[CPI numbers]]))</f>
        <v>128759878.05226959</v>
      </c>
      <c r="R5668" s="4">
        <f>IF(Movie[[#This Row],[budget]]=0,0,SUM((Movie[[#This Row],[gross]]-Movie[[#This Row],[budget]])/Movie[[#This Row],[budget]]))</f>
        <v>0.62764247272727269</v>
      </c>
    </row>
    <row r="5669" spans="1:18" x14ac:dyDescent="0.3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 s="1">
        <v>200000000</v>
      </c>
      <c r="M5669" s="1">
        <v>1025468216</v>
      </c>
      <c r="N5669" t="s">
        <v>1724</v>
      </c>
      <c r="O5669">
        <v>108</v>
      </c>
      <c r="P5669">
        <f>VLOOKUP(D5669,CPI[],2,FALSE)</f>
        <v>218.1</v>
      </c>
      <c r="Q5669" s="5">
        <f>SUM(Movie[[#This Row],[gross]]*((VLOOKUP(2024,CPI[],2,FALSE))/Movie[[#This Row],[CPI numbers]]))</f>
        <v>1474962766.4337459</v>
      </c>
      <c r="R5669" s="4">
        <f>IF(Movie[[#This Row],[budget]]=0,0,SUM((Movie[[#This Row],[gross]]-Movie[[#This Row],[budget]])/Movie[[#This Row],[budget]]))</f>
        <v>4.1273410799999999</v>
      </c>
    </row>
    <row r="5670" spans="1:18" x14ac:dyDescent="0.3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 s="1">
        <v>69000000</v>
      </c>
      <c r="M5670" s="1">
        <v>543113985</v>
      </c>
      <c r="N5670" t="s">
        <v>61</v>
      </c>
      <c r="O5670">
        <v>95</v>
      </c>
      <c r="P5670">
        <f>VLOOKUP(D5670,CPI[],2,FALSE)</f>
        <v>218.1</v>
      </c>
      <c r="Q5670" s="5">
        <f>SUM(Movie[[#This Row],[gross]]*((VLOOKUP(2024,CPI[],2,FALSE))/Movie[[#This Row],[CPI numbers]]))</f>
        <v>781177703.32187068</v>
      </c>
      <c r="R5670" s="4">
        <f>IF(Movie[[#This Row],[budget]]=0,0,SUM((Movie[[#This Row],[gross]]-Movie[[#This Row],[budget]])/Movie[[#This Row],[budget]]))</f>
        <v>6.8712171739130437</v>
      </c>
    </row>
    <row r="5671" spans="1:18" x14ac:dyDescent="0.3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 s="1">
        <v>30000000</v>
      </c>
      <c r="M5671" s="1">
        <v>102820008</v>
      </c>
      <c r="N5671" t="s">
        <v>9109</v>
      </c>
      <c r="O5671">
        <v>112</v>
      </c>
      <c r="P5671">
        <f>VLOOKUP(D5671,CPI[],2,FALSE)</f>
        <v>218.1</v>
      </c>
      <c r="Q5671" s="5">
        <f>SUM(Movie[[#This Row],[gross]]*((VLOOKUP(2024,CPI[],2,FALSE))/Movie[[#This Row],[CPI numbers]]))</f>
        <v>147889209.12242091</v>
      </c>
      <c r="R5671" s="4">
        <f>IF(Movie[[#This Row],[budget]]=0,0,SUM((Movie[[#This Row],[gross]]-Movie[[#This Row],[budget]])/Movie[[#This Row],[budget]]))</f>
        <v>2.4273335999999999</v>
      </c>
    </row>
    <row r="5672" spans="1:18" x14ac:dyDescent="0.3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 s="1">
        <v>38000000</v>
      </c>
      <c r="M5672" s="1">
        <v>252276927</v>
      </c>
      <c r="N5672" t="s">
        <v>44</v>
      </c>
      <c r="O5672">
        <v>110</v>
      </c>
      <c r="P5672">
        <f>VLOOKUP(D5672,CPI[],2,FALSE)</f>
        <v>218.1</v>
      </c>
      <c r="Q5672" s="5">
        <f>SUM(Movie[[#This Row],[gross]]*((VLOOKUP(2024,CPI[],2,FALSE))/Movie[[#This Row],[CPI numbers]]))</f>
        <v>362857734.9834938</v>
      </c>
      <c r="R5672" s="4">
        <f>IF(Movie[[#This Row],[budget]]=0,0,SUM((Movie[[#This Row],[gross]]-Movie[[#This Row],[budget]])/Movie[[#This Row],[budget]]))</f>
        <v>5.6388664999999998</v>
      </c>
    </row>
    <row r="5673" spans="1:18" x14ac:dyDescent="0.3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 s="1">
        <v>100000000</v>
      </c>
      <c r="M5673" s="1">
        <v>278780441</v>
      </c>
      <c r="N5673" t="s">
        <v>16327</v>
      </c>
      <c r="O5673">
        <v>103</v>
      </c>
      <c r="P5673">
        <f>VLOOKUP(D5673,CPI[],2,FALSE)</f>
        <v>218.1</v>
      </c>
      <c r="Q5673" s="5">
        <f>SUM(Movie[[#This Row],[gross]]*((VLOOKUP(2024,CPI[],2,FALSE))/Movie[[#This Row],[CPI numbers]]))</f>
        <v>400978561.86015588</v>
      </c>
      <c r="R5673" s="4">
        <f>IF(Movie[[#This Row],[budget]]=0,0,SUM((Movie[[#This Row],[gross]]-Movie[[#This Row],[budget]])/Movie[[#This Row],[budget]]))</f>
        <v>1.7878044099999999</v>
      </c>
    </row>
    <row r="5674" spans="1:18" x14ac:dyDescent="0.3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 s="1">
        <v>68000000</v>
      </c>
      <c r="M5674" s="1">
        <v>698491347</v>
      </c>
      <c r="N5674" t="s">
        <v>10082</v>
      </c>
      <c r="O5674">
        <v>124</v>
      </c>
      <c r="P5674">
        <f>VLOOKUP(D5674,CPI[],2,FALSE)</f>
        <v>218.1</v>
      </c>
      <c r="Q5674" s="5">
        <f>SUM(Movie[[#This Row],[gross]]*((VLOOKUP(2024,CPI[],2,FALSE))/Movie[[#This Row],[CPI numbers]]))</f>
        <v>1004661786.1251719</v>
      </c>
      <c r="R5674" s="4">
        <f>IF(Movie[[#This Row],[budget]]=0,0,SUM((Movie[[#This Row],[gross]]-Movie[[#This Row],[budget]])/Movie[[#This Row],[budget]]))</f>
        <v>9.271931573529411</v>
      </c>
    </row>
    <row r="5675" spans="1:18" x14ac:dyDescent="0.3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 s="1">
        <v>95000000</v>
      </c>
      <c r="M5675" s="1">
        <v>226497209</v>
      </c>
      <c r="N5675" t="s">
        <v>9109</v>
      </c>
      <c r="O5675">
        <v>118</v>
      </c>
      <c r="P5675">
        <f>VLOOKUP(D5675,CPI[],2,FALSE)</f>
        <v>218.1</v>
      </c>
      <c r="Q5675" s="5">
        <f>SUM(Movie[[#This Row],[gross]]*((VLOOKUP(2024,CPI[],2,FALSE))/Movie[[#This Row],[CPI numbers]]))</f>
        <v>325777966.3608436</v>
      </c>
      <c r="R5675" s="4">
        <f>IF(Movie[[#This Row],[budget]]=0,0,SUM((Movie[[#This Row],[gross]]-Movie[[#This Row],[budget]])/Movie[[#This Row],[budget]]))</f>
        <v>1.3841811473684211</v>
      </c>
    </row>
    <row r="5676" spans="1:18" x14ac:dyDescent="0.3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 s="1">
        <v>125000000</v>
      </c>
      <c r="M5676" s="1">
        <v>493214993</v>
      </c>
      <c r="N5676" t="s">
        <v>23</v>
      </c>
      <c r="O5676">
        <v>106</v>
      </c>
      <c r="P5676">
        <f>VLOOKUP(D5676,CPI[],2,FALSE)</f>
        <v>218.1</v>
      </c>
      <c r="Q5676" s="5">
        <f>SUM(Movie[[#This Row],[gross]]*((VLOOKUP(2024,CPI[],2,FALSE))/Movie[[#This Row],[CPI numbers]]))</f>
        <v>709406434.22329199</v>
      </c>
      <c r="R5676" s="4">
        <f>IF(Movie[[#This Row],[budget]]=0,0,SUM((Movie[[#This Row],[gross]]-Movie[[#This Row],[budget]])/Movie[[#This Row],[budget]]))</f>
        <v>2.9457199439999999</v>
      </c>
    </row>
    <row r="5677" spans="1:18" x14ac:dyDescent="0.3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 s="1">
        <v>80000000</v>
      </c>
      <c r="M5677" s="1">
        <v>157107755</v>
      </c>
      <c r="N5677" t="s">
        <v>11128</v>
      </c>
      <c r="O5677">
        <v>118</v>
      </c>
      <c r="P5677">
        <f>VLOOKUP(D5677,CPI[],2,FALSE)</f>
        <v>218.1</v>
      </c>
      <c r="Q5677" s="5">
        <f>SUM(Movie[[#This Row],[gross]]*((VLOOKUP(2024,CPI[],2,FALSE))/Movie[[#This Row],[CPI numbers]]))</f>
        <v>225972960.76799631</v>
      </c>
      <c r="R5677" s="4">
        <f>IF(Movie[[#This Row],[budget]]=0,0,SUM((Movie[[#This Row],[gross]]-Movie[[#This Row],[budget]])/Movie[[#This Row],[budget]]))</f>
        <v>0.96384693749999995</v>
      </c>
    </row>
    <row r="5678" spans="1:18" x14ac:dyDescent="0.3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 s="1">
        <v>1000000</v>
      </c>
      <c r="M5678" s="1">
        <v>15440333</v>
      </c>
      <c r="N5678" t="s">
        <v>16666</v>
      </c>
      <c r="O5678">
        <v>112</v>
      </c>
      <c r="P5678">
        <f>VLOOKUP(D5678,CPI[],2,FALSE)</f>
        <v>218.1</v>
      </c>
      <c r="Q5678" s="5">
        <f>SUM(Movie[[#This Row],[gross]]*((VLOOKUP(2024,CPI[],2,FALSE))/Movie[[#This Row],[CPI numbers]]))</f>
        <v>22208310.234296191</v>
      </c>
      <c r="R5678" s="4">
        <f>IF(Movie[[#This Row],[budget]]=0,0,SUM((Movie[[#This Row],[gross]]-Movie[[#This Row],[budget]])/Movie[[#This Row],[budget]]))</f>
        <v>14.440333000000001</v>
      </c>
    </row>
    <row r="5679" spans="1:18" x14ac:dyDescent="0.3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 s="1">
        <v>117000000</v>
      </c>
      <c r="M5679" s="1">
        <v>261989769</v>
      </c>
      <c r="N5679" t="s">
        <v>180</v>
      </c>
      <c r="O5679">
        <v>109</v>
      </c>
      <c r="P5679">
        <f>VLOOKUP(D5679,CPI[],2,FALSE)</f>
        <v>218.1</v>
      </c>
      <c r="Q5679" s="5">
        <f>SUM(Movie[[#This Row],[gross]]*((VLOOKUP(2024,CPI[],2,FALSE))/Movie[[#This Row],[CPI numbers]]))</f>
        <v>376828017.1265474</v>
      </c>
      <c r="R5679" s="4">
        <f>IF(Movie[[#This Row],[budget]]=0,0,SUM((Movie[[#This Row],[gross]]-Movie[[#This Row],[budget]])/Movie[[#This Row],[budget]]))</f>
        <v>1.2392287948717948</v>
      </c>
    </row>
    <row r="5680" spans="1:18" x14ac:dyDescent="0.3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 s="1">
        <v>24000000</v>
      </c>
      <c r="M5680" s="1">
        <v>83188165</v>
      </c>
      <c r="N5680" t="s">
        <v>8987</v>
      </c>
      <c r="O5680">
        <v>88</v>
      </c>
      <c r="P5680">
        <f>VLOOKUP(D5680,CPI[],2,FALSE)</f>
        <v>218.1</v>
      </c>
      <c r="Q5680" s="5">
        <f>SUM(Movie[[#This Row],[gross]]*((VLOOKUP(2024,CPI[],2,FALSE))/Movie[[#This Row],[CPI numbers]]))</f>
        <v>119652119.94727188</v>
      </c>
      <c r="R5680" s="4">
        <f>IF(Movie[[#This Row],[budget]]=0,0,SUM((Movie[[#This Row],[gross]]-Movie[[#This Row],[budget]])/Movie[[#This Row],[budget]]))</f>
        <v>2.4661735416666666</v>
      </c>
    </row>
    <row r="5681" spans="1:18" x14ac:dyDescent="0.3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 s="1">
        <v>18000000</v>
      </c>
      <c r="M5681" s="1">
        <v>60738797</v>
      </c>
      <c r="N5681" t="s">
        <v>9439</v>
      </c>
      <c r="O5681">
        <v>94</v>
      </c>
      <c r="P5681">
        <f>VLOOKUP(D5681,CPI[],2,FALSE)</f>
        <v>218.1</v>
      </c>
      <c r="Q5681" s="5">
        <f>SUM(Movie[[#This Row],[gross]]*((VLOOKUP(2024,CPI[],2,FALSE))/Movie[[#This Row],[CPI numbers]]))</f>
        <v>87362497.106373221</v>
      </c>
      <c r="R5681" s="4">
        <f>IF(Movie[[#This Row],[budget]]=0,0,SUM((Movie[[#This Row],[gross]]-Movie[[#This Row],[budget]])/Movie[[#This Row],[budget]]))</f>
        <v>2.374377611111111</v>
      </c>
    </row>
    <row r="5682" spans="1:18" x14ac:dyDescent="0.3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 s="1">
        <v>80000000</v>
      </c>
      <c r="M5682" s="1">
        <v>274470394</v>
      </c>
      <c r="N5682" t="s">
        <v>14971</v>
      </c>
      <c r="O5682">
        <v>103</v>
      </c>
      <c r="P5682">
        <f>VLOOKUP(D5682,CPI[],2,FALSE)</f>
        <v>218.1</v>
      </c>
      <c r="Q5682" s="5">
        <f>SUM(Movie[[#This Row],[gross]]*((VLOOKUP(2024,CPI[],2,FALSE))/Movie[[#This Row],[CPI numbers]]))</f>
        <v>394779287.47271889</v>
      </c>
      <c r="R5682" s="4">
        <f>IF(Movie[[#This Row],[budget]]=0,0,SUM((Movie[[#This Row],[gross]]-Movie[[#This Row],[budget]])/Movie[[#This Row],[budget]]))</f>
        <v>2.4308799250000002</v>
      </c>
    </row>
    <row r="5683" spans="1:18" x14ac:dyDescent="0.3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 s="1">
        <v>100000000</v>
      </c>
      <c r="M5683" s="1">
        <v>170458922</v>
      </c>
      <c r="N5683" t="s">
        <v>31</v>
      </c>
      <c r="O5683">
        <v>107</v>
      </c>
      <c r="P5683">
        <f>VLOOKUP(D5683,CPI[],2,FALSE)</f>
        <v>218.1</v>
      </c>
      <c r="Q5683" s="5">
        <f>SUM(Movie[[#This Row],[gross]]*((VLOOKUP(2024,CPI[],2,FALSE))/Movie[[#This Row],[CPI numbers]]))</f>
        <v>245176358.69509396</v>
      </c>
      <c r="R5683" s="4">
        <f>IF(Movie[[#This Row],[budget]]=0,0,SUM((Movie[[#This Row],[gross]]-Movie[[#This Row],[budget]])/Movie[[#This Row],[budget]]))</f>
        <v>0.70458922000000002</v>
      </c>
    </row>
    <row r="5684" spans="1:18" x14ac:dyDescent="0.3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 s="1">
        <v>170000000</v>
      </c>
      <c r="M5684" s="1">
        <v>400063852</v>
      </c>
      <c r="N5684" t="s">
        <v>1724</v>
      </c>
      <c r="O5684">
        <v>125</v>
      </c>
      <c r="P5684">
        <f>VLOOKUP(D5684,CPI[],2,FALSE)</f>
        <v>218.1</v>
      </c>
      <c r="Q5684" s="5">
        <f>SUM(Movie[[#This Row],[gross]]*((VLOOKUP(2024,CPI[],2,FALSE))/Movie[[#This Row],[CPI numbers]]))</f>
        <v>575424256.63640523</v>
      </c>
      <c r="R5684" s="4">
        <f>IF(Movie[[#This Row],[budget]]=0,0,SUM((Movie[[#This Row],[gross]]-Movie[[#This Row],[budget]])/Movie[[#This Row],[budget]]))</f>
        <v>1.3533167764705882</v>
      </c>
    </row>
    <row r="5685" spans="1:18" x14ac:dyDescent="0.3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 s="1">
        <v>38000000</v>
      </c>
      <c r="M5685" s="1">
        <v>105734416</v>
      </c>
      <c r="N5685" t="s">
        <v>16682</v>
      </c>
      <c r="O5685">
        <v>114</v>
      </c>
      <c r="P5685">
        <f>VLOOKUP(D5685,CPI[],2,FALSE)</f>
        <v>218.1</v>
      </c>
      <c r="Q5685" s="5">
        <f>SUM(Movie[[#This Row],[gross]]*((VLOOKUP(2024,CPI[],2,FALSE))/Movie[[#This Row],[CPI numbers]]))</f>
        <v>152081092.61439705</v>
      </c>
      <c r="R5685" s="4">
        <f>IF(Movie[[#This Row],[budget]]=0,0,SUM((Movie[[#This Row],[gross]]-Movie[[#This Row],[budget]])/Movie[[#This Row],[budget]]))</f>
        <v>1.7824846315789473</v>
      </c>
    </row>
    <row r="5686" spans="1:18" x14ac:dyDescent="0.3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 s="1">
        <v>12966357</v>
      </c>
      <c r="N5686" t="s">
        <v>16687</v>
      </c>
      <c r="O5686">
        <v>144</v>
      </c>
      <c r="P5686">
        <f>VLOOKUP(D5686,CPI[],2,FALSE)</f>
        <v>218.1</v>
      </c>
      <c r="Q5686" s="5">
        <f>SUM(Movie[[#This Row],[gross]]*((VLOOKUP(2024,CPI[],2,FALSE))/Movie[[#This Row],[CPI numbers]]))</f>
        <v>18649913.759284731</v>
      </c>
      <c r="R5686" s="4">
        <f>IF(Movie[[#This Row],[budget]]=0,0,SUM((Movie[[#This Row],[gross]]-Movie[[#This Row],[budget]])/Movie[[#This Row],[budget]]))</f>
        <v>0</v>
      </c>
    </row>
    <row r="5687" spans="1:18" x14ac:dyDescent="0.3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 s="1">
        <v>200000000</v>
      </c>
      <c r="M5687" s="1">
        <v>1066970811</v>
      </c>
      <c r="N5687" t="s">
        <v>1724</v>
      </c>
      <c r="O5687">
        <v>103</v>
      </c>
      <c r="P5687">
        <f>VLOOKUP(D5687,CPI[],2,FALSE)</f>
        <v>218.1</v>
      </c>
      <c r="Q5687" s="5">
        <f>SUM(Movie[[#This Row],[gross]]*((VLOOKUP(2024,CPI[],2,FALSE))/Movie[[#This Row],[CPI numbers]]))</f>
        <v>1534657237.0962861</v>
      </c>
      <c r="R5687" s="4">
        <f>IF(Movie[[#This Row],[budget]]=0,0,SUM((Movie[[#This Row],[gross]]-Movie[[#This Row],[budget]])/Movie[[#This Row],[budget]]))</f>
        <v>4.3348540550000001</v>
      </c>
    </row>
    <row r="5688" spans="1:18" x14ac:dyDescent="0.3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 s="1">
        <v>30000000</v>
      </c>
      <c r="M5688" s="1">
        <v>67448651</v>
      </c>
      <c r="N5688" t="s">
        <v>14702</v>
      </c>
      <c r="O5688">
        <v>133</v>
      </c>
      <c r="P5688">
        <f>VLOOKUP(D5688,CPI[],2,FALSE)</f>
        <v>218.1</v>
      </c>
      <c r="Q5688" s="5">
        <f>SUM(Movie[[#This Row],[gross]]*((VLOOKUP(2024,CPI[],2,FALSE))/Movie[[#This Row],[CPI numbers]]))</f>
        <v>97013488.393856019</v>
      </c>
      <c r="R5688" s="4">
        <f>IF(Movie[[#This Row],[budget]]=0,0,SUM((Movie[[#This Row],[gross]]-Movie[[#This Row],[budget]])/Movie[[#This Row],[budget]]))</f>
        <v>1.2482883666666666</v>
      </c>
    </row>
    <row r="5689" spans="1:18" x14ac:dyDescent="0.3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 s="1">
        <v>8000000</v>
      </c>
      <c r="M5689" s="1">
        <v>75026327</v>
      </c>
      <c r="N5689" t="s">
        <v>10875</v>
      </c>
      <c r="O5689">
        <v>92</v>
      </c>
      <c r="P5689">
        <f>VLOOKUP(D5689,CPI[],2,FALSE)</f>
        <v>218.1</v>
      </c>
      <c r="Q5689" s="5">
        <f>SUM(Movie[[#This Row],[gross]]*((VLOOKUP(2024,CPI[],2,FALSE))/Movie[[#This Row],[CPI numbers]]))</f>
        <v>107912695.00183401</v>
      </c>
      <c r="R5689" s="4">
        <f>IF(Movie[[#This Row],[budget]]=0,0,SUM((Movie[[#This Row],[gross]]-Movie[[#This Row],[budget]])/Movie[[#This Row],[budget]]))</f>
        <v>8.3782908749999994</v>
      </c>
    </row>
    <row r="5690" spans="1:18" x14ac:dyDescent="0.3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 s="1">
        <v>15000000</v>
      </c>
      <c r="M5690" s="1">
        <v>427374317</v>
      </c>
      <c r="N5690" t="s">
        <v>13868</v>
      </c>
      <c r="O5690">
        <v>118</v>
      </c>
      <c r="P5690">
        <f>VLOOKUP(D5690,CPI[],2,FALSE)</f>
        <v>218.1</v>
      </c>
      <c r="Q5690" s="5">
        <f>SUM(Movie[[#This Row],[gross]]*((VLOOKUP(2024,CPI[],2,FALSE))/Movie[[#This Row],[CPI numbers]]))</f>
        <v>614705746.18477762</v>
      </c>
      <c r="R5690" s="4">
        <f>IF(Movie[[#This Row],[budget]]=0,0,SUM((Movie[[#This Row],[gross]]-Movie[[#This Row],[budget]])/Movie[[#This Row],[budget]]))</f>
        <v>27.491621133333332</v>
      </c>
    </row>
    <row r="5691" spans="1:18" x14ac:dyDescent="0.3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 s="1">
        <v>25000000</v>
      </c>
      <c r="M5691" s="1">
        <v>129190869</v>
      </c>
      <c r="N5691" t="s">
        <v>16699</v>
      </c>
      <c r="O5691">
        <v>116</v>
      </c>
      <c r="P5691">
        <f>VLOOKUP(D5691,CPI[],2,FALSE)</f>
        <v>218.1</v>
      </c>
      <c r="Q5691" s="5">
        <f>SUM(Movie[[#This Row],[gross]]*((VLOOKUP(2024,CPI[],2,FALSE))/Movie[[#This Row],[CPI numbers]]))</f>
        <v>185819237.0715268</v>
      </c>
      <c r="R5691" s="4">
        <f>IF(Movie[[#This Row],[budget]]=0,0,SUM((Movie[[#This Row],[gross]]-Movie[[#This Row],[budget]])/Movie[[#This Row],[budget]]))</f>
        <v>4.1676347600000003</v>
      </c>
    </row>
    <row r="5692" spans="1:18" x14ac:dyDescent="0.3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 s="1">
        <v>10500000</v>
      </c>
      <c r="M5692" s="1">
        <v>45491656</v>
      </c>
      <c r="N5692" t="s">
        <v>16704</v>
      </c>
      <c r="O5692">
        <v>105</v>
      </c>
      <c r="P5692">
        <f>VLOOKUP(D5692,CPI[],2,FALSE)</f>
        <v>218.1</v>
      </c>
      <c r="Q5692" s="5">
        <f>SUM(Movie[[#This Row],[gross]]*((VLOOKUP(2024,CPI[],2,FALSE))/Movie[[#This Row],[CPI numbers]]))</f>
        <v>65432060.922512606</v>
      </c>
      <c r="R5692" s="4">
        <f>IF(Movie[[#This Row],[budget]]=0,0,SUM((Movie[[#This Row],[gross]]-Movie[[#This Row],[budget]])/Movie[[#This Row],[budget]]))</f>
        <v>3.3325386666666668</v>
      </c>
    </row>
    <row r="5693" spans="1:18" x14ac:dyDescent="0.3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 s="1">
        <v>20000000</v>
      </c>
      <c r="M5693" s="1">
        <v>45636368</v>
      </c>
      <c r="N5693" t="s">
        <v>3744</v>
      </c>
      <c r="O5693">
        <v>113</v>
      </c>
      <c r="P5693">
        <f>VLOOKUP(D5693,CPI[],2,FALSE)</f>
        <v>218.1</v>
      </c>
      <c r="Q5693" s="5">
        <f>SUM(Movie[[#This Row],[gross]]*((VLOOKUP(2024,CPI[],2,FALSE))/Movie[[#This Row],[CPI numbers]]))</f>
        <v>65640204.684089862</v>
      </c>
      <c r="R5693" s="4">
        <f>IF(Movie[[#This Row],[budget]]=0,0,SUM((Movie[[#This Row],[gross]]-Movie[[#This Row],[budget]])/Movie[[#This Row],[budget]]))</f>
        <v>1.2818183999999999</v>
      </c>
    </row>
    <row r="5694" spans="1:18" x14ac:dyDescent="0.3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 s="1">
        <v>130000000</v>
      </c>
      <c r="M5694" s="1">
        <v>321885765</v>
      </c>
      <c r="N5694" t="s">
        <v>10173</v>
      </c>
      <c r="O5694">
        <v>95</v>
      </c>
      <c r="P5694">
        <f>VLOOKUP(D5694,CPI[],2,FALSE)</f>
        <v>218.1</v>
      </c>
      <c r="Q5694" s="5">
        <f>SUM(Movie[[#This Row],[gross]]*((VLOOKUP(2024,CPI[],2,FALSE))/Movie[[#This Row],[CPI numbers]]))</f>
        <v>462978287.39339751</v>
      </c>
      <c r="R5694" s="4">
        <f>IF(Movie[[#This Row],[budget]]=0,0,SUM((Movie[[#This Row],[gross]]-Movie[[#This Row],[budget]])/Movie[[#This Row],[budget]]))</f>
        <v>1.4760443461538462</v>
      </c>
    </row>
    <row r="5695" spans="1:18" x14ac:dyDescent="0.3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 s="1">
        <v>25000000</v>
      </c>
      <c r="M5695" s="1">
        <v>29397654</v>
      </c>
      <c r="N5695" t="s">
        <v>23</v>
      </c>
      <c r="O5695">
        <v>97</v>
      </c>
      <c r="P5695">
        <f>VLOOKUP(D5695,CPI[],2,FALSE)</f>
        <v>218.1</v>
      </c>
      <c r="Q5695" s="5">
        <f>SUM(Movie[[#This Row],[gross]]*((VLOOKUP(2024,CPI[],2,FALSE))/Movie[[#This Row],[CPI numbers]]))</f>
        <v>42283558.275103159</v>
      </c>
      <c r="R5695" s="4">
        <f>IF(Movie[[#This Row],[budget]]=0,0,SUM((Movie[[#This Row],[gross]]-Movie[[#This Row],[budget]])/Movie[[#This Row],[budget]]))</f>
        <v>0.17590616000000001</v>
      </c>
    </row>
    <row r="5696" spans="1:18" x14ac:dyDescent="0.3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 s="1">
        <v>100000000</v>
      </c>
      <c r="M5696" s="1">
        <v>167805466</v>
      </c>
      <c r="N5696" t="s">
        <v>180</v>
      </c>
      <c r="O5696">
        <v>98</v>
      </c>
      <c r="P5696">
        <f>VLOOKUP(D5696,CPI[],2,FALSE)</f>
        <v>218.1</v>
      </c>
      <c r="Q5696" s="5">
        <f>SUM(Movie[[#This Row],[gross]]*((VLOOKUP(2024,CPI[],2,FALSE))/Movie[[#This Row],[CPI numbers]]))</f>
        <v>241359810.56487846</v>
      </c>
      <c r="R5696" s="4">
        <f>IF(Movie[[#This Row],[budget]]=0,0,SUM((Movie[[#This Row],[gross]]-Movie[[#This Row],[budget]])/Movie[[#This Row],[budget]]))</f>
        <v>0.67805466000000003</v>
      </c>
    </row>
    <row r="5697" spans="1:18" x14ac:dyDescent="0.3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 s="1">
        <v>40000000</v>
      </c>
      <c r="M5697" s="1">
        <v>359126022</v>
      </c>
      <c r="N5697" t="s">
        <v>31</v>
      </c>
      <c r="O5697">
        <v>140</v>
      </c>
      <c r="P5697">
        <f>VLOOKUP(D5697,CPI[],2,FALSE)</f>
        <v>218.1</v>
      </c>
      <c r="Q5697" s="5">
        <f>SUM(Movie[[#This Row],[gross]]*((VLOOKUP(2024,CPI[],2,FALSE))/Movie[[#This Row],[CPI numbers]]))</f>
        <v>516542105.00412649</v>
      </c>
      <c r="R5697" s="4">
        <f>IF(Movie[[#This Row],[budget]]=0,0,SUM((Movie[[#This Row],[gross]]-Movie[[#This Row],[budget]])/Movie[[#This Row],[budget]]))</f>
        <v>7.9781505499999996</v>
      </c>
    </row>
    <row r="5698" spans="1:18" x14ac:dyDescent="0.3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 s="1">
        <v>60000000</v>
      </c>
      <c r="M5698" s="1">
        <v>204594016</v>
      </c>
      <c r="N5698" t="s">
        <v>31</v>
      </c>
      <c r="O5698">
        <v>133</v>
      </c>
      <c r="P5698">
        <f>VLOOKUP(D5698,CPI[],2,FALSE)</f>
        <v>218.1</v>
      </c>
      <c r="Q5698" s="5">
        <f>SUM(Movie[[#This Row],[gross]]*((VLOOKUP(2024,CPI[],2,FALSE))/Movie[[#This Row],[CPI numbers]]))</f>
        <v>294273923.97615772</v>
      </c>
      <c r="R5698" s="4">
        <f>IF(Movie[[#This Row],[budget]]=0,0,SUM((Movie[[#This Row],[gross]]-Movie[[#This Row],[budget]])/Movie[[#This Row],[budget]]))</f>
        <v>2.4099002666666665</v>
      </c>
    </row>
    <row r="5699" spans="1:18" x14ac:dyDescent="0.3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 s="1">
        <v>12000000</v>
      </c>
      <c r="M5699" s="1">
        <v>6890432</v>
      </c>
      <c r="N5699" t="s">
        <v>10843</v>
      </c>
      <c r="O5699">
        <v>97</v>
      </c>
      <c r="P5699">
        <f>VLOOKUP(D5699,CPI[],2,FALSE)</f>
        <v>218.1</v>
      </c>
      <c r="Q5699" s="5">
        <f>SUM(Movie[[#This Row],[gross]]*((VLOOKUP(2024,CPI[],2,FALSE))/Movie[[#This Row],[CPI numbers]]))</f>
        <v>9910722.2301696464</v>
      </c>
      <c r="R5699" s="4">
        <f>IF(Movie[[#This Row],[budget]]=0,0,SUM((Movie[[#This Row],[gross]]-Movie[[#This Row],[budget]])/Movie[[#This Row],[budget]]))</f>
        <v>-0.42579733333333336</v>
      </c>
    </row>
    <row r="5700" spans="1:18" x14ac:dyDescent="0.3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 s="1">
        <v>110000000</v>
      </c>
      <c r="M5700" s="1">
        <v>177238796</v>
      </c>
      <c r="N5700" t="s">
        <v>180</v>
      </c>
      <c r="O5700">
        <v>117</v>
      </c>
      <c r="P5700">
        <f>VLOOKUP(D5700,CPI[],2,FALSE)</f>
        <v>218.1</v>
      </c>
      <c r="Q5700" s="5">
        <f>SUM(Movie[[#This Row],[gross]]*((VLOOKUP(2024,CPI[],2,FALSE))/Movie[[#This Row],[CPI numbers]]))</f>
        <v>254928061.92205408</v>
      </c>
      <c r="R5700" s="4">
        <f>IF(Movie[[#This Row],[budget]]=0,0,SUM((Movie[[#This Row],[gross]]-Movie[[#This Row],[budget]])/Movie[[#This Row],[budget]]))</f>
        <v>0.6112617818181818</v>
      </c>
    </row>
    <row r="5701" spans="1:18" x14ac:dyDescent="0.3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 s="1">
        <v>7209912</v>
      </c>
      <c r="N5701" t="s">
        <v>16725</v>
      </c>
      <c r="O5701">
        <v>113</v>
      </c>
      <c r="P5701">
        <f>VLOOKUP(D5701,CPI[],2,FALSE)</f>
        <v>218.1</v>
      </c>
      <c r="Q5701" s="5">
        <f>SUM(Movie[[#This Row],[gross]]*((VLOOKUP(2024,CPI[],2,FALSE))/Movie[[#This Row],[CPI numbers]]))</f>
        <v>10370240.231086656</v>
      </c>
      <c r="R5701" s="4">
        <f>IF(Movie[[#This Row],[budget]]=0,0,SUM((Movie[[#This Row],[gross]]-Movie[[#This Row],[budget]])/Movie[[#This Row],[budget]]))</f>
        <v>0</v>
      </c>
    </row>
    <row r="5702" spans="1:18" x14ac:dyDescent="0.3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 s="1">
        <v>36000000</v>
      </c>
      <c r="M5702" s="1">
        <v>64780213</v>
      </c>
      <c r="N5702" t="s">
        <v>118</v>
      </c>
      <c r="O5702">
        <v>101</v>
      </c>
      <c r="P5702">
        <f>VLOOKUP(D5702,CPI[],2,FALSE)</f>
        <v>218.1</v>
      </c>
      <c r="Q5702" s="5">
        <f>SUM(Movie[[#This Row],[gross]]*((VLOOKUP(2024,CPI[],2,FALSE))/Movie[[#This Row],[CPI numbers]]))</f>
        <v>93175391.187987149</v>
      </c>
      <c r="R5702" s="4">
        <f>IF(Movie[[#This Row],[budget]]=0,0,SUM((Movie[[#This Row],[gross]]-Movie[[#This Row],[budget]])/Movie[[#This Row],[budget]]))</f>
        <v>0.79945036111111112</v>
      </c>
    </row>
    <row r="5703" spans="1:18" x14ac:dyDescent="0.3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 s="1">
        <v>200000000</v>
      </c>
      <c r="M5703" s="1">
        <v>336365676</v>
      </c>
      <c r="N5703" t="s">
        <v>1724</v>
      </c>
      <c r="O5703">
        <v>116</v>
      </c>
      <c r="P5703">
        <f>VLOOKUP(D5703,CPI[],2,FALSE)</f>
        <v>218.1</v>
      </c>
      <c r="Q5703" s="5">
        <f>SUM(Movie[[#This Row],[gross]]*((VLOOKUP(2024,CPI[],2,FALSE))/Movie[[#This Row],[CPI numbers]]))</f>
        <v>483805192.85281974</v>
      </c>
      <c r="R5703" s="4">
        <f>IF(Movie[[#This Row],[budget]]=0,0,SUM((Movie[[#This Row],[gross]]-Movie[[#This Row],[budget]])/Movie[[#This Row],[budget]]))</f>
        <v>0.68182838000000001</v>
      </c>
    </row>
    <row r="5704" spans="1:18" x14ac:dyDescent="0.3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 s="1">
        <v>15000000</v>
      </c>
      <c r="M5704" s="1">
        <v>76196538</v>
      </c>
      <c r="N5704" t="s">
        <v>16734</v>
      </c>
      <c r="O5704">
        <v>120</v>
      </c>
      <c r="P5704">
        <f>VLOOKUP(D5704,CPI[],2,FALSE)</f>
        <v>218.1</v>
      </c>
      <c r="Q5704" s="5">
        <f>SUM(Movie[[#This Row],[gross]]*((VLOOKUP(2024,CPI[],2,FALSE))/Movie[[#This Row],[CPI numbers]]))</f>
        <v>109595845.80742778</v>
      </c>
      <c r="R5704" s="4">
        <f>IF(Movie[[#This Row],[budget]]=0,0,SUM((Movie[[#This Row],[gross]]-Movie[[#This Row],[budget]])/Movie[[#This Row],[budget]]))</f>
        <v>4.0797692000000003</v>
      </c>
    </row>
    <row r="5705" spans="1:18" x14ac:dyDescent="0.3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 s="1">
        <v>15000000</v>
      </c>
      <c r="M5705" s="1">
        <v>9918093</v>
      </c>
      <c r="N5705" t="s">
        <v>12393</v>
      </c>
      <c r="O5705">
        <v>103</v>
      </c>
      <c r="P5705">
        <f>VLOOKUP(D5705,CPI[],2,FALSE)</f>
        <v>218.1</v>
      </c>
      <c r="Q5705" s="5">
        <f>SUM(Movie[[#This Row],[gross]]*((VLOOKUP(2024,CPI[],2,FALSE))/Movie[[#This Row],[CPI numbers]]))</f>
        <v>14265501.027510315</v>
      </c>
      <c r="R5705" s="4">
        <f>IF(Movie[[#This Row],[budget]]=0,0,SUM((Movie[[#This Row],[gross]]-Movie[[#This Row],[budget]])/Movie[[#This Row],[budget]]))</f>
        <v>-0.33879379999999998</v>
      </c>
    </row>
    <row r="5706" spans="1:18" x14ac:dyDescent="0.3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 s="1">
        <v>40000000</v>
      </c>
      <c r="M5706" s="1">
        <v>127233108</v>
      </c>
      <c r="N5706" t="s">
        <v>180</v>
      </c>
      <c r="O5706">
        <v>107</v>
      </c>
      <c r="P5706">
        <f>VLOOKUP(D5706,CPI[],2,FALSE)</f>
        <v>218.1</v>
      </c>
      <c r="Q5706" s="5">
        <f>SUM(Movie[[#This Row],[gross]]*((VLOOKUP(2024,CPI[],2,FALSE))/Movie[[#This Row],[CPI numbers]]))</f>
        <v>183003328.65474552</v>
      </c>
      <c r="R5706" s="4">
        <f>IF(Movie[[#This Row],[budget]]=0,0,SUM((Movie[[#This Row],[gross]]-Movie[[#This Row],[budget]])/Movie[[#This Row],[budget]]))</f>
        <v>2.1808277</v>
      </c>
    </row>
    <row r="5707" spans="1:18" x14ac:dyDescent="0.3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 s="1">
        <v>3000000</v>
      </c>
      <c r="M5707" s="1">
        <v>19439764</v>
      </c>
      <c r="N5707" t="s">
        <v>16741</v>
      </c>
      <c r="O5707">
        <v>95</v>
      </c>
      <c r="P5707">
        <f>VLOOKUP(D5707,CPI[],2,FALSE)</f>
        <v>218.1</v>
      </c>
      <c r="Q5707" s="5">
        <f>SUM(Movie[[#This Row],[gross]]*((VLOOKUP(2024,CPI[],2,FALSE))/Movie[[#This Row],[CPI numbers]]))</f>
        <v>27960815.987161849</v>
      </c>
      <c r="R5707" s="4">
        <f>IF(Movie[[#This Row],[budget]]=0,0,SUM((Movie[[#This Row],[gross]]-Movie[[#This Row],[budget]])/Movie[[#This Row],[budget]]))</f>
        <v>5.4799213333333334</v>
      </c>
    </row>
    <row r="5708" spans="1:18" x14ac:dyDescent="0.3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 s="1">
        <v>26000000</v>
      </c>
      <c r="M5708" s="1">
        <v>67918658</v>
      </c>
      <c r="N5708" t="s">
        <v>10875</v>
      </c>
      <c r="O5708">
        <v>100</v>
      </c>
      <c r="P5708">
        <f>VLOOKUP(D5708,CPI[],2,FALSE)</f>
        <v>218.1</v>
      </c>
      <c r="Q5708" s="5">
        <f>SUM(Movie[[#This Row],[gross]]*((VLOOKUP(2024,CPI[],2,FALSE))/Movie[[#This Row],[CPI numbers]]))</f>
        <v>97689514.051352575</v>
      </c>
      <c r="R5708" s="4">
        <f>IF(Movie[[#This Row],[budget]]=0,0,SUM((Movie[[#This Row],[gross]]-Movie[[#This Row],[budget]])/Movie[[#This Row],[budget]]))</f>
        <v>1.6122560769230769</v>
      </c>
    </row>
    <row r="5709" spans="1:18" x14ac:dyDescent="0.3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 s="1">
        <v>16000000</v>
      </c>
      <c r="M5709" s="1">
        <v>56032889</v>
      </c>
      <c r="N5709" t="s">
        <v>10082</v>
      </c>
      <c r="O5709">
        <v>113</v>
      </c>
      <c r="P5709">
        <f>VLOOKUP(D5709,CPI[],2,FALSE)</f>
        <v>218.1</v>
      </c>
      <c r="Q5709" s="5">
        <f>SUM(Movie[[#This Row],[gross]]*((VLOOKUP(2024,CPI[],2,FALSE))/Movie[[#This Row],[CPI numbers]]))</f>
        <v>80593843.554791376</v>
      </c>
      <c r="R5709" s="4">
        <f>IF(Movie[[#This Row],[budget]]=0,0,SUM((Movie[[#This Row],[gross]]-Movie[[#This Row],[budget]])/Movie[[#This Row],[budget]]))</f>
        <v>2.5020555624999998</v>
      </c>
    </row>
    <row r="5710" spans="1:18" x14ac:dyDescent="0.3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 s="1">
        <v>47000000</v>
      </c>
      <c r="M5710" s="1">
        <v>10903312</v>
      </c>
      <c r="N5710" t="s">
        <v>23</v>
      </c>
      <c r="O5710">
        <v>81</v>
      </c>
      <c r="P5710">
        <f>VLOOKUP(D5710,CPI[],2,FALSE)</f>
        <v>218.1</v>
      </c>
      <c r="Q5710" s="5">
        <f>SUM(Movie[[#This Row],[gross]]*((VLOOKUP(2024,CPI[],2,FALSE))/Movie[[#This Row],[CPI numbers]]))</f>
        <v>15682572.097203117</v>
      </c>
      <c r="R5710" s="4">
        <f>IF(Movie[[#This Row],[budget]]=0,0,SUM((Movie[[#This Row],[gross]]-Movie[[#This Row],[budget]])/Movie[[#This Row],[budget]]))</f>
        <v>-0.76801463829787231</v>
      </c>
    </row>
    <row r="5711" spans="1:18" x14ac:dyDescent="0.3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 s="1">
        <v>110000000</v>
      </c>
      <c r="M5711" s="1">
        <v>293503354</v>
      </c>
      <c r="N5711" t="s">
        <v>31</v>
      </c>
      <c r="O5711">
        <v>100</v>
      </c>
      <c r="P5711">
        <f>VLOOKUP(D5711,CPI[],2,FALSE)</f>
        <v>218.1</v>
      </c>
      <c r="Q5711" s="5">
        <f>SUM(Movie[[#This Row],[gross]]*((VLOOKUP(2024,CPI[],2,FALSE))/Movie[[#This Row],[CPI numbers]]))</f>
        <v>422154984.63915634</v>
      </c>
      <c r="R5711" s="4">
        <f>IF(Movie[[#This Row],[budget]]=0,0,SUM((Movie[[#This Row],[gross]]-Movie[[#This Row],[budget]])/Movie[[#This Row],[budget]]))</f>
        <v>1.6682123090909091</v>
      </c>
    </row>
    <row r="5712" spans="1:18" x14ac:dyDescent="0.3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 s="1">
        <v>40000000</v>
      </c>
      <c r="M5712" s="1">
        <v>60040976</v>
      </c>
      <c r="N5712" t="s">
        <v>16754</v>
      </c>
      <c r="O5712">
        <v>107</v>
      </c>
      <c r="P5712">
        <f>VLOOKUP(D5712,CPI[],2,FALSE)</f>
        <v>218.1</v>
      </c>
      <c r="Q5712" s="5">
        <f>SUM(Movie[[#This Row],[gross]]*((VLOOKUP(2024,CPI[],2,FALSE))/Movie[[#This Row],[CPI numbers]]))</f>
        <v>86358799.501146257</v>
      </c>
      <c r="R5712" s="4">
        <f>IF(Movie[[#This Row],[budget]]=0,0,SUM((Movie[[#This Row],[gross]]-Movie[[#This Row],[budget]])/Movie[[#This Row],[budget]]))</f>
        <v>0.50102440000000004</v>
      </c>
    </row>
    <row r="5713" spans="1:18" x14ac:dyDescent="0.3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 s="1">
        <v>2000000</v>
      </c>
      <c r="M5713" s="1">
        <v>13796834</v>
      </c>
      <c r="N5713" t="s">
        <v>15478</v>
      </c>
      <c r="O5713">
        <v>100</v>
      </c>
      <c r="P5713">
        <f>VLOOKUP(D5713,CPI[],2,FALSE)</f>
        <v>218.1</v>
      </c>
      <c r="Q5713" s="5">
        <f>SUM(Movie[[#This Row],[gross]]*((VLOOKUP(2024,CPI[],2,FALSE))/Movie[[#This Row],[CPI numbers]]))</f>
        <v>19844414.60706098</v>
      </c>
      <c r="R5713" s="4">
        <f>IF(Movie[[#This Row],[budget]]=0,0,SUM((Movie[[#This Row],[gross]]-Movie[[#This Row],[budget]])/Movie[[#This Row],[budget]]))</f>
        <v>5.8984170000000002</v>
      </c>
    </row>
    <row r="5714" spans="1:18" x14ac:dyDescent="0.3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 s="1">
        <v>35000000</v>
      </c>
      <c r="M5714" s="1">
        <v>115695182</v>
      </c>
      <c r="N5714" t="s">
        <v>2026</v>
      </c>
      <c r="O5714">
        <v>95</v>
      </c>
      <c r="P5714">
        <f>VLOOKUP(D5714,CPI[],2,FALSE)</f>
        <v>218.1</v>
      </c>
      <c r="Q5714" s="5">
        <f>SUM(Movie[[#This Row],[gross]]*((VLOOKUP(2024,CPI[],2,FALSE))/Movie[[#This Row],[CPI numbers]]))</f>
        <v>166407971.54241171</v>
      </c>
      <c r="R5714" s="4">
        <f>IF(Movie[[#This Row],[budget]]=0,0,SUM((Movie[[#This Row],[gross]]-Movie[[#This Row],[budget]])/Movie[[#This Row],[budget]]))</f>
        <v>2.3055766285714285</v>
      </c>
    </row>
    <row r="5715" spans="1:18" x14ac:dyDescent="0.3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 s="1">
        <v>60000000</v>
      </c>
      <c r="M5715" s="1">
        <v>300228084</v>
      </c>
      <c r="N5715" t="s">
        <v>10875</v>
      </c>
      <c r="O5715">
        <v>96</v>
      </c>
      <c r="P5715">
        <f>VLOOKUP(D5715,CPI[],2,FALSE)</f>
        <v>218.1</v>
      </c>
      <c r="Q5715" s="5">
        <f>SUM(Movie[[#This Row],[gross]]*((VLOOKUP(2024,CPI[],2,FALSE))/Movie[[#This Row],[CPI numbers]]))</f>
        <v>431827372.53920215</v>
      </c>
      <c r="R5715" s="4">
        <f>IF(Movie[[#This Row],[budget]]=0,0,SUM((Movie[[#This Row],[gross]]-Movie[[#This Row],[budget]])/Movie[[#This Row],[budget]]))</f>
        <v>4.0038014000000004</v>
      </c>
    </row>
    <row r="5716" spans="1:18" x14ac:dyDescent="0.3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 s="1">
        <v>32000000</v>
      </c>
      <c r="M5716" s="1">
        <v>80205382</v>
      </c>
      <c r="N5716" t="s">
        <v>10875</v>
      </c>
      <c r="O5716">
        <v>107</v>
      </c>
      <c r="P5716">
        <f>VLOOKUP(D5716,CPI[],2,FALSE)</f>
        <v>218.1</v>
      </c>
      <c r="Q5716" s="5">
        <f>SUM(Movie[[#This Row],[gross]]*((VLOOKUP(2024,CPI[],2,FALSE))/Movie[[#This Row],[CPI numbers]]))</f>
        <v>115361890.57038055</v>
      </c>
      <c r="R5716" s="4">
        <f>IF(Movie[[#This Row],[budget]]=0,0,SUM((Movie[[#This Row],[gross]]-Movie[[#This Row],[budget]])/Movie[[#This Row],[budget]]))</f>
        <v>1.5064181875</v>
      </c>
    </row>
    <row r="5717" spans="1:18" x14ac:dyDescent="0.3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 s="1">
        <v>43551154</v>
      </c>
      <c r="N5717" t="s">
        <v>16767</v>
      </c>
      <c r="O5717">
        <v>87</v>
      </c>
      <c r="P5717">
        <f>VLOOKUP(D5717,CPI[],2,FALSE)</f>
        <v>218.1</v>
      </c>
      <c r="Q5717" s="5">
        <f>SUM(Movie[[#This Row],[gross]]*((VLOOKUP(2024,CPI[],2,FALSE))/Movie[[#This Row],[CPI numbers]]))</f>
        <v>62640976.661164597</v>
      </c>
      <c r="R5717" s="4">
        <f>IF(Movie[[#This Row],[budget]]=0,0,SUM((Movie[[#This Row],[gross]]-Movie[[#This Row],[budget]])/Movie[[#This Row],[budget]]))</f>
        <v>0</v>
      </c>
    </row>
    <row r="5718" spans="1:18" x14ac:dyDescent="0.3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 s="1">
        <v>30000000</v>
      </c>
      <c r="M5718" s="1">
        <v>24172201</v>
      </c>
      <c r="N5718" t="s">
        <v>16771</v>
      </c>
      <c r="O5718">
        <v>133</v>
      </c>
      <c r="P5718">
        <f>VLOOKUP(D5718,CPI[],2,FALSE)</f>
        <v>218.1</v>
      </c>
      <c r="Q5718" s="5">
        <f>SUM(Movie[[#This Row],[gross]]*((VLOOKUP(2024,CPI[],2,FALSE))/Movie[[#This Row],[CPI numbers]]))</f>
        <v>34767627.022925258</v>
      </c>
      <c r="R5718" s="4">
        <f>IF(Movie[[#This Row],[budget]]=0,0,SUM((Movie[[#This Row],[gross]]-Movie[[#This Row],[budget]])/Movie[[#This Row],[budget]]))</f>
        <v>-0.19425996666666667</v>
      </c>
    </row>
    <row r="5719" spans="1:18" x14ac:dyDescent="0.3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 s="1">
        <v>75000000</v>
      </c>
      <c r="M5719" s="1">
        <v>98159963</v>
      </c>
      <c r="N5719" t="s">
        <v>14702</v>
      </c>
      <c r="O5719">
        <v>100</v>
      </c>
      <c r="P5719">
        <f>VLOOKUP(D5719,CPI[],2,FALSE)</f>
        <v>218.1</v>
      </c>
      <c r="Q5719" s="5">
        <f>SUM(Movie[[#This Row],[gross]]*((VLOOKUP(2024,CPI[],2,FALSE))/Movie[[#This Row],[CPI numbers]]))</f>
        <v>141186521.7473636</v>
      </c>
      <c r="R5719" s="4">
        <f>IF(Movie[[#This Row],[budget]]=0,0,SUM((Movie[[#This Row],[gross]]-Movie[[#This Row],[budget]])/Movie[[#This Row],[budget]]))</f>
        <v>0.30879950666666667</v>
      </c>
    </row>
    <row r="5720" spans="1:18" x14ac:dyDescent="0.3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 s="1">
        <v>5224938</v>
      </c>
      <c r="N5720" t="s">
        <v>16778</v>
      </c>
      <c r="O5720">
        <v>89</v>
      </c>
      <c r="P5720">
        <f>VLOOKUP(D5720,CPI[],2,FALSE)</f>
        <v>218.1</v>
      </c>
      <c r="Q5720" s="5">
        <f>SUM(Movie[[#This Row],[gross]]*((VLOOKUP(2024,CPI[],2,FALSE))/Movie[[#This Row],[CPI numbers]]))</f>
        <v>7515190.5116918841</v>
      </c>
      <c r="R5720" s="4">
        <f>IF(Movie[[#This Row],[budget]]=0,0,SUM((Movie[[#This Row],[gross]]-Movie[[#This Row],[budget]])/Movie[[#This Row],[budget]]))</f>
        <v>0</v>
      </c>
    </row>
    <row r="5721" spans="1:18" x14ac:dyDescent="0.3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 s="1">
        <v>65000000</v>
      </c>
      <c r="M5721" s="1">
        <v>211780824</v>
      </c>
      <c r="N5721" t="s">
        <v>23</v>
      </c>
      <c r="O5721">
        <v>95</v>
      </c>
      <c r="P5721">
        <f>VLOOKUP(D5721,CPI[],2,FALSE)</f>
        <v>218.1</v>
      </c>
      <c r="Q5721" s="5">
        <f>SUM(Movie[[#This Row],[gross]]*((VLOOKUP(2024,CPI[],2,FALSE))/Movie[[#This Row],[CPI numbers]]))</f>
        <v>304610933.00687754</v>
      </c>
      <c r="R5721" s="4">
        <f>IF(Movie[[#This Row],[budget]]=0,0,SUM((Movie[[#This Row],[gross]]-Movie[[#This Row],[budget]])/Movie[[#This Row],[budget]]))</f>
        <v>2.2581665230769232</v>
      </c>
    </row>
    <row r="5722" spans="1:18" x14ac:dyDescent="0.3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 s="1">
        <v>10000000</v>
      </c>
      <c r="M5722" s="1">
        <v>62695489</v>
      </c>
      <c r="N5722" t="s">
        <v>61</v>
      </c>
      <c r="O5722">
        <v>80</v>
      </c>
      <c r="P5722">
        <f>VLOOKUP(D5722,CPI[],2,FALSE)</f>
        <v>218.1</v>
      </c>
      <c r="Q5722" s="5">
        <f>SUM(Movie[[#This Row],[gross]]*((VLOOKUP(2024,CPI[],2,FALSE))/Movie[[#This Row],[CPI numbers]]))</f>
        <v>90176867.947271883</v>
      </c>
      <c r="R5722" s="4">
        <f>IF(Movie[[#This Row],[budget]]=0,0,SUM((Movie[[#This Row],[gross]]-Movie[[#This Row],[budget]])/Movie[[#This Row],[budget]]))</f>
        <v>5.2695489000000002</v>
      </c>
    </row>
    <row r="5723" spans="1:18" x14ac:dyDescent="0.3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 s="1">
        <v>100000000</v>
      </c>
      <c r="M5723" s="1">
        <v>154711438</v>
      </c>
      <c r="N5723" t="s">
        <v>61</v>
      </c>
      <c r="O5723">
        <v>115</v>
      </c>
      <c r="P5723">
        <f>VLOOKUP(D5723,CPI[],2,FALSE)</f>
        <v>218.1</v>
      </c>
      <c r="Q5723" s="5">
        <f>SUM(Movie[[#This Row],[gross]]*((VLOOKUP(2024,CPI[],2,FALSE))/Movie[[#This Row],[CPI numbers]]))</f>
        <v>222526263.64328289</v>
      </c>
      <c r="R5723" s="4">
        <f>IF(Movie[[#This Row],[budget]]=0,0,SUM((Movie[[#This Row],[gross]]-Movie[[#This Row],[budget]])/Movie[[#This Row],[budget]]))</f>
        <v>0.54711438000000001</v>
      </c>
    </row>
    <row r="5724" spans="1:18" x14ac:dyDescent="0.3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 s="1">
        <v>24000000</v>
      </c>
      <c r="M5724" s="1">
        <v>35626958</v>
      </c>
      <c r="N5724" t="s">
        <v>16785</v>
      </c>
      <c r="O5724">
        <v>98</v>
      </c>
      <c r="P5724">
        <f>VLOOKUP(D5724,CPI[],2,FALSE)</f>
        <v>218.1</v>
      </c>
      <c r="Q5724" s="5">
        <f>SUM(Movie[[#This Row],[gross]]*((VLOOKUP(2024,CPI[],2,FALSE))/Movie[[#This Row],[CPI numbers]]))</f>
        <v>51243359.58092618</v>
      </c>
      <c r="R5724" s="4">
        <f>IF(Movie[[#This Row],[budget]]=0,0,SUM((Movie[[#This Row],[gross]]-Movie[[#This Row],[budget]])/Movie[[#This Row],[budget]]))</f>
        <v>0.48445658333333336</v>
      </c>
    </row>
    <row r="5725" spans="1:18" x14ac:dyDescent="0.3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 s="1">
        <v>2500000</v>
      </c>
      <c r="M5725" s="1">
        <v>422618</v>
      </c>
      <c r="N5725" t="s">
        <v>13079</v>
      </c>
      <c r="O5725">
        <v>96</v>
      </c>
      <c r="P5725">
        <f>VLOOKUP(D5725,CPI[],2,FALSE)</f>
        <v>218.1</v>
      </c>
      <c r="Q5725" s="5">
        <f>SUM(Movie[[#This Row],[gross]]*((VLOOKUP(2024,CPI[],2,FALSE))/Movie[[#This Row],[CPI numbers]]))</f>
        <v>607864.58780375973</v>
      </c>
      <c r="R5725" s="4">
        <f>IF(Movie[[#This Row],[budget]]=0,0,SUM((Movie[[#This Row],[gross]]-Movie[[#This Row],[budget]])/Movie[[#This Row],[budget]]))</f>
        <v>-0.83095280000000005</v>
      </c>
    </row>
    <row r="5726" spans="1:18" x14ac:dyDescent="0.3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 s="1">
        <v>8000000</v>
      </c>
      <c r="M5726" s="1">
        <v>6491240</v>
      </c>
      <c r="N5726" t="s">
        <v>12695</v>
      </c>
      <c r="O5726">
        <v>101</v>
      </c>
      <c r="P5726">
        <f>VLOOKUP(D5726,CPI[],2,FALSE)</f>
        <v>218.1</v>
      </c>
      <c r="Q5726" s="5">
        <f>SUM(Movie[[#This Row],[gross]]*((VLOOKUP(2024,CPI[],2,FALSE))/Movie[[#This Row],[CPI numbers]]))</f>
        <v>9336551.9853278305</v>
      </c>
      <c r="R5726" s="4">
        <f>IF(Movie[[#This Row],[budget]]=0,0,SUM((Movie[[#This Row],[gross]]-Movie[[#This Row],[budget]])/Movie[[#This Row],[budget]]))</f>
        <v>-0.18859500000000001</v>
      </c>
    </row>
    <row r="5727" spans="1:18" x14ac:dyDescent="0.3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 s="1">
        <v>20000000</v>
      </c>
      <c r="M5727" s="1">
        <v>54806823</v>
      </c>
      <c r="N5727" t="s">
        <v>15824</v>
      </c>
      <c r="O5727">
        <v>101</v>
      </c>
      <c r="P5727">
        <f>VLOOKUP(D5727,CPI[],2,FALSE)</f>
        <v>218.1</v>
      </c>
      <c r="Q5727" s="5">
        <f>SUM(Movie[[#This Row],[gross]]*((VLOOKUP(2024,CPI[],2,FALSE))/Movie[[#This Row],[CPI numbers]]))</f>
        <v>78830354.768913329</v>
      </c>
      <c r="R5727" s="4">
        <f>IF(Movie[[#This Row],[budget]]=0,0,SUM((Movie[[#This Row],[gross]]-Movie[[#This Row],[budget]])/Movie[[#This Row],[budget]]))</f>
        <v>1.7403411499999999</v>
      </c>
    </row>
    <row r="5728" spans="1:18" x14ac:dyDescent="0.3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 s="1">
        <v>165000000</v>
      </c>
      <c r="M5728" s="1">
        <v>752600867</v>
      </c>
      <c r="N5728" t="s">
        <v>10173</v>
      </c>
      <c r="O5728">
        <v>93</v>
      </c>
      <c r="P5728">
        <f>VLOOKUP(D5728,CPI[],2,FALSE)</f>
        <v>218.1</v>
      </c>
      <c r="Q5728" s="5">
        <f>SUM(Movie[[#This Row],[gross]]*((VLOOKUP(2024,CPI[],2,FALSE))/Movie[[#This Row],[CPI numbers]]))</f>
        <v>1082489188.3443375</v>
      </c>
      <c r="R5728" s="4">
        <f>IF(Movie[[#This Row],[budget]]=0,0,SUM((Movie[[#This Row],[gross]]-Movie[[#This Row],[budget]])/Movie[[#This Row],[budget]]))</f>
        <v>3.5612173757575758</v>
      </c>
    </row>
    <row r="5729" spans="1:18" x14ac:dyDescent="0.3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 s="1">
        <v>155000000</v>
      </c>
      <c r="M5729" s="1">
        <v>415686217</v>
      </c>
      <c r="N5729" t="s">
        <v>9109</v>
      </c>
      <c r="O5729">
        <v>113</v>
      </c>
      <c r="P5729">
        <f>VLOOKUP(D5729,CPI[],2,FALSE)</f>
        <v>218.1</v>
      </c>
      <c r="Q5729" s="5">
        <f>SUM(Movie[[#This Row],[gross]]*((VLOOKUP(2024,CPI[],2,FALSE))/Movie[[#This Row],[CPI numbers]]))</f>
        <v>597894389.1467216</v>
      </c>
      <c r="R5729" s="4">
        <f>IF(Movie[[#This Row],[budget]]=0,0,SUM((Movie[[#This Row],[gross]]-Movie[[#This Row],[budget]])/Movie[[#This Row],[budget]]))</f>
        <v>1.6818465612903226</v>
      </c>
    </row>
    <row r="5730" spans="1:18" x14ac:dyDescent="0.3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  <c r="P5730">
        <f>VLOOKUP(D5730,CPI[],2,FALSE)</f>
        <v>218.1</v>
      </c>
      <c r="Q5730" s="5">
        <f>SUM(Movie[[#This Row],[gross]]*((VLOOKUP(2024,CPI[],2,FALSE))/Movie[[#This Row],[CPI numbers]]))</f>
        <v>0</v>
      </c>
      <c r="R5730" s="4">
        <f>IF(Movie[[#This Row],[budget]]=0,0,SUM((Movie[[#This Row],[gross]]-Movie[[#This Row],[budget]])/Movie[[#This Row],[budget]]))</f>
        <v>0</v>
      </c>
    </row>
    <row r="5731" spans="1:18" x14ac:dyDescent="0.3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 s="1">
        <v>20000000</v>
      </c>
      <c r="M5731" s="1">
        <v>27093592</v>
      </c>
      <c r="N5731" t="s">
        <v>15824</v>
      </c>
      <c r="O5731">
        <v>116</v>
      </c>
      <c r="P5731">
        <f>VLOOKUP(D5731,CPI[],2,FALSE)</f>
        <v>218.1</v>
      </c>
      <c r="Q5731" s="5">
        <f>SUM(Movie[[#This Row],[gross]]*((VLOOKUP(2024,CPI[],2,FALSE))/Movie[[#This Row],[CPI numbers]]))</f>
        <v>38969554.38055937</v>
      </c>
      <c r="R5731" s="4">
        <f>IF(Movie[[#This Row],[budget]]=0,0,SUM((Movie[[#This Row],[gross]]-Movie[[#This Row],[budget]])/Movie[[#This Row],[budget]]))</f>
        <v>0.35467959999999998</v>
      </c>
    </row>
    <row r="5732" spans="1:18" x14ac:dyDescent="0.3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  <c r="P5732">
        <f>VLOOKUP(D5732,CPI[],2,FALSE)</f>
        <v>218.1</v>
      </c>
      <c r="Q5732" s="5">
        <f>SUM(Movie[[#This Row],[gross]]*((VLOOKUP(2024,CPI[],2,FALSE))/Movie[[#This Row],[CPI numbers]]))</f>
        <v>0</v>
      </c>
      <c r="R5732" s="4">
        <f>IF(Movie[[#This Row],[budget]]=0,0,SUM((Movie[[#This Row],[gross]]-Movie[[#This Row],[budget]])/Movie[[#This Row],[budget]]))</f>
        <v>0</v>
      </c>
    </row>
    <row r="5733" spans="1:18" x14ac:dyDescent="0.3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 s="1">
        <v>4000000</v>
      </c>
      <c r="M5733" s="1">
        <v>34758951</v>
      </c>
      <c r="N5733" t="s">
        <v>12695</v>
      </c>
      <c r="O5733">
        <v>106</v>
      </c>
      <c r="P5733">
        <f>VLOOKUP(D5733,CPI[],2,FALSE)</f>
        <v>218.1</v>
      </c>
      <c r="Q5733" s="5">
        <f>SUM(Movie[[#This Row],[gross]]*((VLOOKUP(2024,CPI[],2,FALSE))/Movie[[#This Row],[CPI numbers]]))</f>
        <v>49994878.16918844</v>
      </c>
      <c r="R5733" s="4">
        <f>IF(Movie[[#This Row],[budget]]=0,0,SUM((Movie[[#This Row],[gross]]-Movie[[#This Row],[budget]])/Movie[[#This Row],[budget]]))</f>
        <v>7.6897377499999999</v>
      </c>
    </row>
    <row r="5734" spans="1:18" x14ac:dyDescent="0.3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 s="1">
        <v>55000000</v>
      </c>
      <c r="M5734" s="1">
        <v>152263880</v>
      </c>
      <c r="N5734" t="s">
        <v>180</v>
      </c>
      <c r="O5734">
        <v>88</v>
      </c>
      <c r="P5734">
        <f>VLOOKUP(D5734,CPI[],2,FALSE)</f>
        <v>218.1</v>
      </c>
      <c r="Q5734" s="5">
        <f>SUM(Movie[[#This Row],[gross]]*((VLOOKUP(2024,CPI[],2,FALSE))/Movie[[#This Row],[CPI numbers]]))</f>
        <v>219005864.99770746</v>
      </c>
      <c r="R5734" s="4">
        <f>IF(Movie[[#This Row],[budget]]=0,0,SUM((Movie[[#This Row],[gross]]-Movie[[#This Row],[budget]])/Movie[[#This Row],[budget]]))</f>
        <v>1.7684341818181819</v>
      </c>
    </row>
    <row r="5735" spans="1:18" x14ac:dyDescent="0.3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 s="1">
        <v>19000000</v>
      </c>
      <c r="M5735" s="1">
        <v>32686500</v>
      </c>
      <c r="N5735" t="s">
        <v>61</v>
      </c>
      <c r="O5735">
        <v>100</v>
      </c>
      <c r="P5735">
        <f>VLOOKUP(D5735,CPI[],2,FALSE)</f>
        <v>218.1</v>
      </c>
      <c r="Q5735" s="5">
        <f>SUM(Movie[[#This Row],[gross]]*((VLOOKUP(2024,CPI[],2,FALSE))/Movie[[#This Row],[CPI numbers]]))</f>
        <v>47014007.565336995</v>
      </c>
      <c r="R5735" s="4">
        <f>IF(Movie[[#This Row],[budget]]=0,0,SUM((Movie[[#This Row],[gross]]-Movie[[#This Row],[budget]])/Movie[[#This Row],[budget]]))</f>
        <v>0.72034210526315789</v>
      </c>
    </row>
    <row r="5736" spans="1:18" x14ac:dyDescent="0.3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 s="1">
        <v>6149356</v>
      </c>
      <c r="N5736" t="s">
        <v>15775</v>
      </c>
      <c r="O5736">
        <v>97</v>
      </c>
      <c r="P5736">
        <f>VLOOKUP(D5736,CPI[],2,FALSE)</f>
        <v>218.1</v>
      </c>
      <c r="Q5736" s="5">
        <f>SUM(Movie[[#This Row],[gross]]*((VLOOKUP(2024,CPI[],2,FALSE))/Movie[[#This Row],[CPI numbers]]))</f>
        <v>8844809.6157725807</v>
      </c>
      <c r="R5736" s="4">
        <f>IF(Movie[[#This Row],[budget]]=0,0,SUM((Movie[[#This Row],[gross]]-Movie[[#This Row],[budget]])/Movie[[#This Row],[budget]]))</f>
        <v>0</v>
      </c>
    </row>
    <row r="5737" spans="1:18" x14ac:dyDescent="0.3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 s="1">
        <v>100000000</v>
      </c>
      <c r="M5737" s="1">
        <v>310650585</v>
      </c>
      <c r="N5737" t="s">
        <v>61</v>
      </c>
      <c r="O5737">
        <v>98</v>
      </c>
      <c r="P5737">
        <f>VLOOKUP(D5737,CPI[],2,FALSE)</f>
        <v>218.1</v>
      </c>
      <c r="Q5737" s="5">
        <f>SUM(Movie[[#This Row],[gross]]*((VLOOKUP(2024,CPI[],2,FALSE))/Movie[[#This Row],[CPI numbers]]))</f>
        <v>446818379.25034386</v>
      </c>
      <c r="R5737" s="4">
        <f>IF(Movie[[#This Row],[budget]]=0,0,SUM((Movie[[#This Row],[gross]]-Movie[[#This Row],[budget]])/Movie[[#This Row],[budget]]))</f>
        <v>2.10650585</v>
      </c>
    </row>
    <row r="5738" spans="1:18" x14ac:dyDescent="0.3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 s="1">
        <v>10000000</v>
      </c>
      <c r="M5738" s="1">
        <v>4681651</v>
      </c>
      <c r="N5738" t="s">
        <v>16815</v>
      </c>
      <c r="O5738">
        <v>106</v>
      </c>
      <c r="P5738">
        <f>VLOOKUP(D5738,CPI[],2,FALSE)</f>
        <v>218.1</v>
      </c>
      <c r="Q5738" s="5">
        <f>SUM(Movie[[#This Row],[gross]]*((VLOOKUP(2024,CPI[],2,FALSE))/Movie[[#This Row],[CPI numbers]]))</f>
        <v>6733763.9555249875</v>
      </c>
      <c r="R5738" s="4">
        <f>IF(Movie[[#This Row],[budget]]=0,0,SUM((Movie[[#This Row],[gross]]-Movie[[#This Row],[budget]])/Movie[[#This Row],[budget]]))</f>
        <v>-0.5318349</v>
      </c>
    </row>
    <row r="5739" spans="1:18" x14ac:dyDescent="0.3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 s="1">
        <v>150000000</v>
      </c>
      <c r="M5739" s="1">
        <v>215283742</v>
      </c>
      <c r="N5739" t="s">
        <v>1724</v>
      </c>
      <c r="O5739">
        <v>109</v>
      </c>
      <c r="P5739">
        <f>VLOOKUP(D5739,CPI[],2,FALSE)</f>
        <v>218.1</v>
      </c>
      <c r="Q5739" s="5">
        <f>SUM(Movie[[#This Row],[gross]]*((VLOOKUP(2024,CPI[],2,FALSE))/Movie[[#This Row],[CPI numbers]]))</f>
        <v>309649288.69967902</v>
      </c>
      <c r="R5739" s="4">
        <f>IF(Movie[[#This Row],[budget]]=0,0,SUM((Movie[[#This Row],[gross]]-Movie[[#This Row],[budget]])/Movie[[#This Row],[budget]]))</f>
        <v>0.43522494666666667</v>
      </c>
    </row>
    <row r="5740" spans="1:18" x14ac:dyDescent="0.3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 s="1">
        <v>10000000</v>
      </c>
      <c r="M5740" s="1">
        <v>9322895</v>
      </c>
      <c r="N5740" t="s">
        <v>15855</v>
      </c>
      <c r="O5740">
        <v>90</v>
      </c>
      <c r="P5740">
        <f>VLOOKUP(D5740,CPI[],2,FALSE)</f>
        <v>218.1</v>
      </c>
      <c r="Q5740" s="5">
        <f>SUM(Movie[[#This Row],[gross]]*((VLOOKUP(2024,CPI[],2,FALSE))/Movie[[#This Row],[CPI numbers]]))</f>
        <v>13409409.268684089</v>
      </c>
      <c r="R5740" s="4">
        <f>IF(Movie[[#This Row],[budget]]=0,0,SUM((Movie[[#This Row],[gross]]-Movie[[#This Row],[budget]])/Movie[[#This Row],[budget]]))</f>
        <v>-6.7710500000000007E-2</v>
      </c>
    </row>
    <row r="5741" spans="1:18" x14ac:dyDescent="0.3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 s="1">
        <v>3843774</v>
      </c>
      <c r="N5741" t="s">
        <v>16822</v>
      </c>
      <c r="O5741">
        <v>93</v>
      </c>
      <c r="P5741">
        <f>VLOOKUP(D5741,CPI[],2,FALSE)</f>
        <v>218.1</v>
      </c>
      <c r="Q5741" s="5">
        <f>SUM(Movie[[#This Row],[gross]]*((VLOOKUP(2024,CPI[],2,FALSE))/Movie[[#This Row],[CPI numbers]]))</f>
        <v>5528619.4580467669</v>
      </c>
      <c r="R5741" s="4">
        <f>IF(Movie[[#This Row],[budget]]=0,0,SUM((Movie[[#This Row],[gross]]-Movie[[#This Row],[budget]])/Movie[[#This Row],[budget]]))</f>
        <v>0</v>
      </c>
    </row>
    <row r="5742" spans="1:18" x14ac:dyDescent="0.3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 s="1">
        <v>56491</v>
      </c>
      <c r="N5742" t="s">
        <v>16827</v>
      </c>
      <c r="O5742">
        <v>110</v>
      </c>
      <c r="P5742">
        <f>VLOOKUP(D5742,CPI[],2,FALSE)</f>
        <v>218.1</v>
      </c>
      <c r="Q5742" s="5">
        <f>SUM(Movie[[#This Row],[gross]]*((VLOOKUP(2024,CPI[],2,FALSE))/Movie[[#This Row],[CPI numbers]]))</f>
        <v>81252.758826226491</v>
      </c>
      <c r="R5742" s="4">
        <f>IF(Movie[[#This Row],[budget]]=0,0,SUM((Movie[[#This Row],[gross]]-Movie[[#This Row],[budget]])/Movie[[#This Row],[budget]]))</f>
        <v>0</v>
      </c>
    </row>
    <row r="5743" spans="1:18" x14ac:dyDescent="0.3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 s="1">
        <v>45000000</v>
      </c>
      <c r="M5743" s="1">
        <v>60331447</v>
      </c>
      <c r="N5743" t="s">
        <v>12377</v>
      </c>
      <c r="O5743">
        <v>128</v>
      </c>
      <c r="P5743">
        <f>VLOOKUP(D5743,CPI[],2,FALSE)</f>
        <v>218.1</v>
      </c>
      <c r="Q5743" s="5">
        <f>SUM(Movie[[#This Row],[gross]]*((VLOOKUP(2024,CPI[],2,FALSE))/Movie[[#This Row],[CPI numbers]]))</f>
        <v>86776592.956900492</v>
      </c>
      <c r="R5743" s="4">
        <f>IF(Movie[[#This Row],[budget]]=0,0,SUM((Movie[[#This Row],[gross]]-Movie[[#This Row],[budget]])/Movie[[#This Row],[budget]]))</f>
        <v>0.3406988222222222</v>
      </c>
    </row>
    <row r="5744" spans="1:18" x14ac:dyDescent="0.3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 s="1">
        <v>10000000</v>
      </c>
      <c r="M5744" s="1">
        <v>66984887</v>
      </c>
      <c r="N5744" t="s">
        <v>13654</v>
      </c>
      <c r="O5744">
        <v>92</v>
      </c>
      <c r="P5744">
        <f>VLOOKUP(D5744,CPI[],2,FALSE)</f>
        <v>218.1</v>
      </c>
      <c r="Q5744" s="5">
        <f>SUM(Movie[[#This Row],[gross]]*((VLOOKUP(2024,CPI[],2,FALSE))/Movie[[#This Row],[CPI numbers]]))</f>
        <v>96346442.237047225</v>
      </c>
      <c r="R5744" s="4">
        <f>IF(Movie[[#This Row],[budget]]=0,0,SUM((Movie[[#This Row],[gross]]-Movie[[#This Row],[budget]])/Movie[[#This Row],[budget]]))</f>
        <v>5.6984887000000004</v>
      </c>
    </row>
    <row r="5745" spans="1:18" x14ac:dyDescent="0.3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 s="1">
        <v>1214424</v>
      </c>
      <c r="N5745" t="s">
        <v>16837</v>
      </c>
      <c r="O5745">
        <v>114</v>
      </c>
      <c r="P5745">
        <f>VLOOKUP(D5745,CPI[],2,FALSE)</f>
        <v>218.1</v>
      </c>
      <c r="Q5745" s="5">
        <f>SUM(Movie[[#This Row],[gross]]*((VLOOKUP(2024,CPI[],2,FALSE))/Movie[[#This Row],[CPI numbers]]))</f>
        <v>1746743.7359009627</v>
      </c>
      <c r="R5745" s="4">
        <f>IF(Movie[[#This Row],[budget]]=0,0,SUM((Movie[[#This Row],[gross]]-Movie[[#This Row],[budget]])/Movie[[#This Row],[budget]]))</f>
        <v>0</v>
      </c>
    </row>
    <row r="5746" spans="1:18" x14ac:dyDescent="0.3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 s="1">
        <v>80000000</v>
      </c>
      <c r="M5746" s="1">
        <v>81126522</v>
      </c>
      <c r="N5746" t="s">
        <v>23</v>
      </c>
      <c r="O5746">
        <v>117</v>
      </c>
      <c r="P5746">
        <f>VLOOKUP(D5746,CPI[],2,FALSE)</f>
        <v>218.1</v>
      </c>
      <c r="Q5746" s="5">
        <f>SUM(Movie[[#This Row],[gross]]*((VLOOKUP(2024,CPI[],2,FALSE))/Movie[[#This Row],[CPI numbers]]))</f>
        <v>116686794.82530949</v>
      </c>
      <c r="R5746" s="4">
        <f>IF(Movie[[#This Row],[budget]]=0,0,SUM((Movie[[#This Row],[gross]]-Movie[[#This Row],[budget]])/Movie[[#This Row],[budget]]))</f>
        <v>1.4081524999999999E-2</v>
      </c>
    </row>
    <row r="5747" spans="1:18" x14ac:dyDescent="0.3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 s="1">
        <v>44723232</v>
      </c>
      <c r="N5747" t="s">
        <v>16844</v>
      </c>
      <c r="O5747">
        <v>119</v>
      </c>
      <c r="P5747">
        <f>VLOOKUP(D5747,CPI[],2,FALSE)</f>
        <v>218.1</v>
      </c>
      <c r="Q5747" s="5">
        <f>SUM(Movie[[#This Row],[gross]]*((VLOOKUP(2024,CPI[],2,FALSE))/Movie[[#This Row],[CPI numbers]]))</f>
        <v>64326812.830811553</v>
      </c>
      <c r="R5747" s="4">
        <f>IF(Movie[[#This Row],[budget]]=0,0,SUM((Movie[[#This Row],[gross]]-Movie[[#This Row],[budget]])/Movie[[#This Row],[budget]]))</f>
        <v>0</v>
      </c>
    </row>
    <row r="5748" spans="1:18" x14ac:dyDescent="0.3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 s="1">
        <v>15000000</v>
      </c>
      <c r="M5748" s="1">
        <v>27293743</v>
      </c>
      <c r="N5748" t="s">
        <v>9109</v>
      </c>
      <c r="O5748">
        <v>103</v>
      </c>
      <c r="P5748">
        <f>VLOOKUP(D5748,CPI[],2,FALSE)</f>
        <v>218.1</v>
      </c>
      <c r="Q5748" s="5">
        <f>SUM(Movie[[#This Row],[gross]]*((VLOOKUP(2024,CPI[],2,FALSE))/Movie[[#This Row],[CPI numbers]]))</f>
        <v>39257437.776707932</v>
      </c>
      <c r="R5748" s="4">
        <f>IF(Movie[[#This Row],[budget]]=0,0,SUM((Movie[[#This Row],[gross]]-Movie[[#This Row],[budget]])/Movie[[#This Row],[budget]]))</f>
        <v>0.81958286666666669</v>
      </c>
    </row>
    <row r="5749" spans="1:18" x14ac:dyDescent="0.3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 s="1">
        <v>5341098</v>
      </c>
      <c r="N5749" t="s">
        <v>16851</v>
      </c>
      <c r="O5749">
        <v>103</v>
      </c>
      <c r="P5749">
        <f>VLOOKUP(D5749,CPI[],2,FALSE)</f>
        <v>218.1</v>
      </c>
      <c r="Q5749" s="5">
        <f>SUM(Movie[[#This Row],[gross]]*((VLOOKUP(2024,CPI[],2,FALSE))/Movie[[#This Row],[CPI numbers]]))</f>
        <v>7682267.0453920215</v>
      </c>
      <c r="R5749" s="4">
        <f>IF(Movie[[#This Row],[budget]]=0,0,SUM((Movie[[#This Row],[gross]]-Movie[[#This Row],[budget]])/Movie[[#This Row],[budget]]))</f>
        <v>0</v>
      </c>
    </row>
    <row r="5750" spans="1:18" x14ac:dyDescent="0.3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 s="1">
        <v>52000000</v>
      </c>
      <c r="M5750" s="1">
        <v>216485654</v>
      </c>
      <c r="N5750" t="s">
        <v>2026</v>
      </c>
      <c r="O5750">
        <v>125</v>
      </c>
      <c r="P5750">
        <f>VLOOKUP(D5750,CPI[],2,FALSE)</f>
        <v>218.1</v>
      </c>
      <c r="Q5750" s="5">
        <f>SUM(Movie[[#This Row],[gross]]*((VLOOKUP(2024,CPI[],2,FALSE))/Movie[[#This Row],[CPI numbers]]))</f>
        <v>311378036.03759742</v>
      </c>
      <c r="R5750" s="4">
        <f>IF(Movie[[#This Row],[budget]]=0,0,SUM((Movie[[#This Row],[gross]]-Movie[[#This Row],[budget]])/Movie[[#This Row],[budget]]))</f>
        <v>3.163185653846154</v>
      </c>
    </row>
    <row r="5751" spans="1:18" x14ac:dyDescent="0.3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 s="1">
        <v>30000000</v>
      </c>
      <c r="M5751" s="1">
        <v>79628830</v>
      </c>
      <c r="N5751" t="s">
        <v>10082</v>
      </c>
      <c r="O5751">
        <v>105</v>
      </c>
      <c r="P5751">
        <f>VLOOKUP(D5751,CPI[],2,FALSE)</f>
        <v>218.1</v>
      </c>
      <c r="Q5751" s="5">
        <f>SUM(Movie[[#This Row],[gross]]*((VLOOKUP(2024,CPI[],2,FALSE))/Movie[[#This Row],[CPI numbers]]))</f>
        <v>114532617.93214121</v>
      </c>
      <c r="R5751" s="4">
        <f>IF(Movie[[#This Row],[budget]]=0,0,SUM((Movie[[#This Row],[gross]]-Movie[[#This Row],[budget]])/Movie[[#This Row],[budget]]))</f>
        <v>1.6542943333333333</v>
      </c>
    </row>
    <row r="5752" spans="1:18" x14ac:dyDescent="0.3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 s="1">
        <v>25000000</v>
      </c>
      <c r="M5752" s="1">
        <v>114984666</v>
      </c>
      <c r="N5752" t="s">
        <v>10875</v>
      </c>
      <c r="O5752">
        <v>108</v>
      </c>
      <c r="P5752">
        <f>VLOOKUP(D5752,CPI[],2,FALSE)</f>
        <v>218.1</v>
      </c>
      <c r="Q5752" s="5">
        <f>SUM(Movie[[#This Row],[gross]]*((VLOOKUP(2024,CPI[],2,FALSE))/Movie[[#This Row],[CPI numbers]]))</f>
        <v>165386014.32462171</v>
      </c>
      <c r="R5752" s="4">
        <f>IF(Movie[[#This Row],[budget]]=0,0,SUM((Movie[[#This Row],[gross]]-Movie[[#This Row],[budget]])/Movie[[#This Row],[budget]]))</f>
        <v>3.5993866400000001</v>
      </c>
    </row>
    <row r="5753" spans="1:18" x14ac:dyDescent="0.3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 s="1">
        <v>40000000</v>
      </c>
      <c r="M5753" s="1">
        <v>91720255</v>
      </c>
      <c r="N5753" t="s">
        <v>61</v>
      </c>
      <c r="O5753">
        <v>109</v>
      </c>
      <c r="P5753">
        <f>VLOOKUP(D5753,CPI[],2,FALSE)</f>
        <v>218.1</v>
      </c>
      <c r="Q5753" s="5">
        <f>SUM(Movie[[#This Row],[gross]]*((VLOOKUP(2024,CPI[],2,FALSE))/Movie[[#This Row],[CPI numbers]]))</f>
        <v>131924089.83723062</v>
      </c>
      <c r="R5753" s="4">
        <f>IF(Movie[[#This Row],[budget]]=0,0,SUM((Movie[[#This Row],[gross]]-Movie[[#This Row],[budget]])/Movie[[#This Row],[budget]]))</f>
        <v>1.293006375</v>
      </c>
    </row>
    <row r="5754" spans="1:18" x14ac:dyDescent="0.3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 s="1">
        <v>69000000</v>
      </c>
      <c r="M5754" s="1">
        <v>86855739</v>
      </c>
      <c r="N5754" t="s">
        <v>44</v>
      </c>
      <c r="O5754">
        <v>114</v>
      </c>
      <c r="P5754">
        <f>VLOOKUP(D5754,CPI[],2,FALSE)</f>
        <v>218.1</v>
      </c>
      <c r="Q5754" s="5">
        <f>SUM(Movie[[#This Row],[gross]]*((VLOOKUP(2024,CPI[],2,FALSE))/Movie[[#This Row],[CPI numbers]]))</f>
        <v>124927305.47592846</v>
      </c>
      <c r="R5754" s="4">
        <f>IF(Movie[[#This Row],[budget]]=0,0,SUM((Movie[[#This Row],[gross]]-Movie[[#This Row],[budget]])/Movie[[#This Row],[budget]]))</f>
        <v>0.25877882608695651</v>
      </c>
    </row>
    <row r="5755" spans="1:18" x14ac:dyDescent="0.3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 s="1">
        <v>120000000</v>
      </c>
      <c r="M5755" s="1">
        <v>48668907</v>
      </c>
      <c r="N5755" t="s">
        <v>31</v>
      </c>
      <c r="O5755">
        <v>121</v>
      </c>
      <c r="P5755">
        <f>VLOOKUP(D5755,CPI[],2,FALSE)</f>
        <v>218.1</v>
      </c>
      <c r="Q5755" s="5">
        <f>SUM(Movie[[#This Row],[gross]]*((VLOOKUP(2024,CPI[],2,FALSE))/Movie[[#This Row],[CPI numbers]]))</f>
        <v>70001999.660247594</v>
      </c>
      <c r="R5755" s="4">
        <f>IF(Movie[[#This Row],[budget]]=0,0,SUM((Movie[[#This Row],[gross]]-Movie[[#This Row],[budget]])/Movie[[#This Row],[budget]]))</f>
        <v>-0.59442577500000005</v>
      </c>
    </row>
    <row r="5756" spans="1:18" x14ac:dyDescent="0.3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 s="1">
        <v>23000000</v>
      </c>
      <c r="M5756" s="1">
        <v>149411550</v>
      </c>
      <c r="N5756" t="s">
        <v>15696</v>
      </c>
      <c r="O5756">
        <v>94</v>
      </c>
      <c r="P5756">
        <f>VLOOKUP(D5756,CPI[],2,FALSE)</f>
        <v>218.1</v>
      </c>
      <c r="Q5756" s="5">
        <f>SUM(Movie[[#This Row],[gross]]*((VLOOKUP(2024,CPI[],2,FALSE))/Movie[[#This Row],[CPI numbers]]))</f>
        <v>214903270.22008252</v>
      </c>
      <c r="R5756" s="4">
        <f>IF(Movie[[#This Row],[budget]]=0,0,SUM((Movie[[#This Row],[gross]]-Movie[[#This Row],[budget]])/Movie[[#This Row],[budget]]))</f>
        <v>5.4961543478260868</v>
      </c>
    </row>
    <row r="5757" spans="1:18" x14ac:dyDescent="0.3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 s="1">
        <v>112000000</v>
      </c>
      <c r="M5757" s="1">
        <v>237382724</v>
      </c>
      <c r="N5757" t="s">
        <v>180</v>
      </c>
      <c r="O5757">
        <v>85</v>
      </c>
      <c r="P5757">
        <f>VLOOKUP(D5757,CPI[],2,FALSE)</f>
        <v>218.1</v>
      </c>
      <c r="Q5757" s="5">
        <f>SUM(Movie[[#This Row],[gross]]*((VLOOKUP(2024,CPI[],2,FALSE))/Movie[[#This Row],[CPI numbers]]))</f>
        <v>341434940.48051351</v>
      </c>
      <c r="R5757" s="4">
        <f>IF(Movie[[#This Row],[budget]]=0,0,SUM((Movie[[#This Row],[gross]]-Movie[[#This Row],[budget]])/Movie[[#This Row],[budget]]))</f>
        <v>1.1194886071428571</v>
      </c>
    </row>
    <row r="5758" spans="1:18" x14ac:dyDescent="0.3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 s="1">
        <v>3875173</v>
      </c>
      <c r="N5758" t="s">
        <v>13868</v>
      </c>
      <c r="O5758">
        <v>97</v>
      </c>
      <c r="P5758">
        <f>VLOOKUP(D5758,CPI[],2,FALSE)</f>
        <v>218.1</v>
      </c>
      <c r="Q5758" s="5">
        <f>SUM(Movie[[#This Row],[gross]]*((VLOOKUP(2024,CPI[],2,FALSE))/Movie[[#This Row],[CPI numbers]]))</f>
        <v>5573781.6143970648</v>
      </c>
      <c r="R5758" s="4">
        <f>IF(Movie[[#This Row],[budget]]=0,0,SUM((Movie[[#This Row],[gross]]-Movie[[#This Row],[budget]])/Movie[[#This Row],[budget]]))</f>
        <v>0</v>
      </c>
    </row>
    <row r="5759" spans="1:18" x14ac:dyDescent="0.3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 s="1">
        <v>48000000</v>
      </c>
      <c r="M5759" s="1">
        <v>112462508</v>
      </c>
      <c r="N5759" t="s">
        <v>180</v>
      </c>
      <c r="O5759">
        <v>101</v>
      </c>
      <c r="P5759">
        <f>VLOOKUP(D5759,CPI[],2,FALSE)</f>
        <v>218.1</v>
      </c>
      <c r="Q5759" s="5">
        <f>SUM(Movie[[#This Row],[gross]]*((VLOOKUP(2024,CPI[],2,FALSE))/Movie[[#This Row],[CPI numbers]]))</f>
        <v>161758316.18340209</v>
      </c>
      <c r="R5759" s="4">
        <f>IF(Movie[[#This Row],[budget]]=0,0,SUM((Movie[[#This Row],[gross]]-Movie[[#This Row],[budget]])/Movie[[#This Row],[budget]]))</f>
        <v>1.3429689166666667</v>
      </c>
    </row>
    <row r="5760" spans="1:18" x14ac:dyDescent="0.3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 s="1">
        <v>19000000</v>
      </c>
      <c r="M5760" s="1">
        <v>49843011</v>
      </c>
      <c r="N5760" t="s">
        <v>15394</v>
      </c>
      <c r="O5760">
        <v>101</v>
      </c>
      <c r="P5760">
        <f>VLOOKUP(D5760,CPI[],2,FALSE)</f>
        <v>218.1</v>
      </c>
      <c r="Q5760" s="5">
        <f>SUM(Movie[[#This Row],[gross]]*((VLOOKUP(2024,CPI[],2,FALSE))/Movie[[#This Row],[CPI numbers]]))</f>
        <v>71690749.888583213</v>
      </c>
      <c r="R5760" s="4">
        <f>IF(Movie[[#This Row],[budget]]=0,0,SUM((Movie[[#This Row],[gross]]-Movie[[#This Row],[budget]])/Movie[[#This Row],[budget]]))</f>
        <v>1.6233163684210525</v>
      </c>
    </row>
    <row r="5761" spans="1:18" x14ac:dyDescent="0.3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 s="1">
        <v>30000000</v>
      </c>
      <c r="M5761" s="1">
        <v>159291809</v>
      </c>
      <c r="N5761" t="s">
        <v>10082</v>
      </c>
      <c r="O5761">
        <v>107</v>
      </c>
      <c r="P5761">
        <f>VLOOKUP(D5761,CPI[],2,FALSE)</f>
        <v>218.1</v>
      </c>
      <c r="Q5761" s="5">
        <f>SUM(Movie[[#This Row],[gross]]*((VLOOKUP(2024,CPI[],2,FALSE))/Movie[[#This Row],[CPI numbers]]))</f>
        <v>229114353.43099493</v>
      </c>
      <c r="R5761" s="4">
        <f>IF(Movie[[#This Row],[budget]]=0,0,SUM((Movie[[#This Row],[gross]]-Movie[[#This Row],[budget]])/Movie[[#This Row],[budget]]))</f>
        <v>4.3097269666666671</v>
      </c>
    </row>
    <row r="5762" spans="1:18" x14ac:dyDescent="0.3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 s="1">
        <v>13348704</v>
      </c>
      <c r="N5762" t="s">
        <v>16878</v>
      </c>
      <c r="O5762">
        <v>123</v>
      </c>
      <c r="P5762">
        <f>VLOOKUP(D5762,CPI[],2,FALSE)</f>
        <v>218.1</v>
      </c>
      <c r="Q5762" s="5">
        <f>SUM(Movie[[#This Row],[gross]]*((VLOOKUP(2024,CPI[],2,FALSE))/Movie[[#This Row],[CPI numbers]]))</f>
        <v>19199855.317744151</v>
      </c>
      <c r="R5762" s="4">
        <f>IF(Movie[[#This Row],[budget]]=0,0,SUM((Movie[[#This Row],[gross]]-Movie[[#This Row],[budget]])/Movie[[#This Row],[budget]]))</f>
        <v>0</v>
      </c>
    </row>
    <row r="5763" spans="1:18" x14ac:dyDescent="0.3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 s="1">
        <v>11514</v>
      </c>
      <c r="N5763" t="s">
        <v>16881</v>
      </c>
      <c r="O5763">
        <v>100</v>
      </c>
      <c r="P5763">
        <f>VLOOKUP(D5763,CPI[],2,FALSE)</f>
        <v>218.1</v>
      </c>
      <c r="Q5763" s="5">
        <f>SUM(Movie[[#This Row],[gross]]*((VLOOKUP(2024,CPI[],2,FALSE))/Movie[[#This Row],[CPI numbers]]))</f>
        <v>16560.943603851443</v>
      </c>
      <c r="R5763" s="4">
        <f>IF(Movie[[#This Row],[budget]]=0,0,SUM((Movie[[#This Row],[gross]]-Movie[[#This Row],[budget]])/Movie[[#This Row],[budget]]))</f>
        <v>0</v>
      </c>
    </row>
    <row r="5764" spans="1:18" x14ac:dyDescent="0.3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 s="1">
        <v>382879</v>
      </c>
      <c r="N5764" t="s">
        <v>16886</v>
      </c>
      <c r="O5764">
        <v>102</v>
      </c>
      <c r="P5764">
        <f>VLOOKUP(D5764,CPI[],2,FALSE)</f>
        <v>218.1</v>
      </c>
      <c r="Q5764" s="5">
        <f>SUM(Movie[[#This Row],[gross]]*((VLOOKUP(2024,CPI[],2,FALSE))/Movie[[#This Row],[CPI numbers]]))</f>
        <v>550706.75057313149</v>
      </c>
      <c r="R5764" s="4">
        <f>IF(Movie[[#This Row],[budget]]=0,0,SUM((Movie[[#This Row],[gross]]-Movie[[#This Row],[budget]])/Movie[[#This Row],[budget]]))</f>
        <v>0</v>
      </c>
    </row>
    <row r="5765" spans="1:18" x14ac:dyDescent="0.3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 s="1">
        <v>7736632</v>
      </c>
      <c r="N5765" t="s">
        <v>6713</v>
      </c>
      <c r="O5765">
        <v>106</v>
      </c>
      <c r="P5765">
        <f>VLOOKUP(D5765,CPI[],2,FALSE)</f>
        <v>218.1</v>
      </c>
      <c r="Q5765" s="5">
        <f>SUM(Movie[[#This Row],[gross]]*((VLOOKUP(2024,CPI[],2,FALSE))/Movie[[#This Row],[CPI numbers]]))</f>
        <v>11127837.956900503</v>
      </c>
      <c r="R5765" s="4">
        <f>IF(Movie[[#This Row],[budget]]=0,0,SUM((Movie[[#This Row],[gross]]-Movie[[#This Row],[budget]])/Movie[[#This Row],[budget]]))</f>
        <v>0</v>
      </c>
    </row>
    <row r="5766" spans="1:18" x14ac:dyDescent="0.3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 s="1">
        <v>70000000</v>
      </c>
      <c r="M5766" s="1">
        <v>134748021</v>
      </c>
      <c r="N5766" t="s">
        <v>180</v>
      </c>
      <c r="O5766">
        <v>133</v>
      </c>
      <c r="P5766">
        <f>VLOOKUP(D5766,CPI[],2,FALSE)</f>
        <v>218.1</v>
      </c>
      <c r="Q5766" s="5">
        <f>SUM(Movie[[#This Row],[gross]]*((VLOOKUP(2024,CPI[],2,FALSE))/Movie[[#This Row],[CPI numbers]]))</f>
        <v>193812261.29160935</v>
      </c>
      <c r="R5766" s="4">
        <f>IF(Movie[[#This Row],[budget]]=0,0,SUM((Movie[[#This Row],[gross]]-Movie[[#This Row],[budget]])/Movie[[#This Row],[budget]]))</f>
        <v>0.92497172857142862</v>
      </c>
    </row>
    <row r="5767" spans="1:18" x14ac:dyDescent="0.3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 s="1">
        <v>20000000</v>
      </c>
      <c r="M5767" s="1">
        <v>89137047</v>
      </c>
      <c r="N5767" t="s">
        <v>2092</v>
      </c>
      <c r="O5767">
        <v>107</v>
      </c>
      <c r="P5767">
        <f>VLOOKUP(D5767,CPI[],2,FALSE)</f>
        <v>218.1</v>
      </c>
      <c r="Q5767" s="5">
        <f>SUM(Movie[[#This Row],[gross]]*((VLOOKUP(2024,CPI[],2,FALSE))/Movie[[#This Row],[CPI numbers]]))</f>
        <v>128208581.58596973</v>
      </c>
      <c r="R5767" s="4">
        <f>IF(Movie[[#This Row],[budget]]=0,0,SUM((Movie[[#This Row],[gross]]-Movie[[#This Row],[budget]])/Movie[[#This Row],[budget]]))</f>
        <v>3.4568523500000001</v>
      </c>
    </row>
    <row r="5768" spans="1:18" x14ac:dyDescent="0.3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 s="1">
        <v>30000000</v>
      </c>
      <c r="M5768" s="1">
        <v>55611001</v>
      </c>
      <c r="N5768" t="s">
        <v>23</v>
      </c>
      <c r="O5768">
        <v>107</v>
      </c>
      <c r="P5768">
        <f>VLOOKUP(D5768,CPI[],2,FALSE)</f>
        <v>218.1</v>
      </c>
      <c r="Q5768" s="5">
        <f>SUM(Movie[[#This Row],[gross]]*((VLOOKUP(2024,CPI[],2,FALSE))/Movie[[#This Row],[CPI numbers]]))</f>
        <v>79987028.94864741</v>
      </c>
      <c r="R5768" s="4">
        <f>IF(Movie[[#This Row],[budget]]=0,0,SUM((Movie[[#This Row],[gross]]-Movie[[#This Row],[budget]])/Movie[[#This Row],[budget]]))</f>
        <v>0.85370003333333333</v>
      </c>
    </row>
    <row r="5769" spans="1:18" x14ac:dyDescent="0.3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 s="1">
        <v>500000</v>
      </c>
      <c r="M5769" s="1">
        <v>101729</v>
      </c>
      <c r="N5769" t="s">
        <v>16900</v>
      </c>
      <c r="O5769">
        <v>82</v>
      </c>
      <c r="P5769">
        <f>VLOOKUP(D5769,CPI[],2,FALSE)</f>
        <v>218.1</v>
      </c>
      <c r="Q5769" s="5">
        <f>SUM(Movie[[#This Row],[gross]]*((VLOOKUP(2024,CPI[],2,FALSE))/Movie[[#This Row],[CPI numbers]]))</f>
        <v>146319.97845025218</v>
      </c>
      <c r="R5769" s="4">
        <f>IF(Movie[[#This Row],[budget]]=0,0,SUM((Movie[[#This Row],[gross]]-Movie[[#This Row],[budget]])/Movie[[#This Row],[budget]]))</f>
        <v>-0.79654199999999997</v>
      </c>
    </row>
    <row r="5770" spans="1:18" x14ac:dyDescent="0.3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 s="1">
        <v>25147786</v>
      </c>
      <c r="N5770" t="s">
        <v>16903</v>
      </c>
      <c r="O5770">
        <v>148</v>
      </c>
      <c r="P5770">
        <f>VLOOKUP(D5770,CPI[],2,FALSE)</f>
        <v>218.1</v>
      </c>
      <c r="Q5770" s="5">
        <f>SUM(Movie[[#This Row],[gross]]*((VLOOKUP(2024,CPI[],2,FALSE))/Movie[[#This Row],[CPI numbers]]))</f>
        <v>36170841.21137093</v>
      </c>
      <c r="R5770" s="4">
        <f>IF(Movie[[#This Row],[budget]]=0,0,SUM((Movie[[#This Row],[gross]]-Movie[[#This Row],[budget]])/Movie[[#This Row],[budget]]))</f>
        <v>0</v>
      </c>
    </row>
    <row r="5771" spans="1:18" x14ac:dyDescent="0.3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 s="1">
        <v>20000000</v>
      </c>
      <c r="M5771" s="1">
        <v>32054369</v>
      </c>
      <c r="N5771" t="s">
        <v>2092</v>
      </c>
      <c r="O5771">
        <v>105</v>
      </c>
      <c r="P5771">
        <f>VLOOKUP(D5771,CPI[],2,FALSE)</f>
        <v>218.1</v>
      </c>
      <c r="Q5771" s="5">
        <f>SUM(Movie[[#This Row],[gross]]*((VLOOKUP(2024,CPI[],2,FALSE))/Movie[[#This Row],[CPI numbers]]))</f>
        <v>46104793.926180646</v>
      </c>
      <c r="R5771" s="4">
        <f>IF(Movie[[#This Row],[budget]]=0,0,SUM((Movie[[#This Row],[gross]]-Movie[[#This Row],[budget]])/Movie[[#This Row],[budget]]))</f>
        <v>0.60271845000000002</v>
      </c>
    </row>
    <row r="5772" spans="1:18" x14ac:dyDescent="0.3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 s="1">
        <v>40000000</v>
      </c>
      <c r="M5772" s="1">
        <v>136333522</v>
      </c>
      <c r="N5772" t="s">
        <v>31</v>
      </c>
      <c r="O5772">
        <v>110</v>
      </c>
      <c r="P5772">
        <f>VLOOKUP(D5772,CPI[],2,FALSE)</f>
        <v>218.1</v>
      </c>
      <c r="Q5772" s="5">
        <f>SUM(Movie[[#This Row],[gross]]*((VLOOKUP(2024,CPI[],2,FALSE))/Movie[[#This Row],[CPI numbers]]))</f>
        <v>196092736.59513983</v>
      </c>
      <c r="R5772" s="4">
        <f>IF(Movie[[#This Row],[budget]]=0,0,SUM((Movie[[#This Row],[gross]]-Movie[[#This Row],[budget]])/Movie[[#This Row],[budget]]))</f>
        <v>2.4083380499999998</v>
      </c>
    </row>
    <row r="5773" spans="1:18" x14ac:dyDescent="0.3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 s="1">
        <v>52000000</v>
      </c>
      <c r="M5773" s="1">
        <v>52844496</v>
      </c>
      <c r="N5773" t="s">
        <v>12251</v>
      </c>
      <c r="O5773">
        <v>92</v>
      </c>
      <c r="P5773">
        <f>VLOOKUP(D5773,CPI[],2,FALSE)</f>
        <v>218.1</v>
      </c>
      <c r="Q5773" s="5">
        <f>SUM(Movie[[#This Row],[gross]]*((VLOOKUP(2024,CPI[],2,FALSE))/Movie[[#This Row],[CPI numbers]]))</f>
        <v>76007878.932599723</v>
      </c>
      <c r="R5773" s="4">
        <f>IF(Movie[[#This Row],[budget]]=0,0,SUM((Movie[[#This Row],[gross]]-Movie[[#This Row],[budget]])/Movie[[#This Row],[budget]]))</f>
        <v>1.6240307692307693E-2</v>
      </c>
    </row>
    <row r="5774" spans="1:18" x14ac:dyDescent="0.3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 s="1">
        <v>6000000</v>
      </c>
      <c r="M5774" s="1">
        <v>18689058</v>
      </c>
      <c r="N5774" t="s">
        <v>16913</v>
      </c>
      <c r="O5774">
        <v>141</v>
      </c>
      <c r="P5774">
        <f>VLOOKUP(D5774,CPI[],2,FALSE)</f>
        <v>218.1</v>
      </c>
      <c r="Q5774" s="5">
        <f>SUM(Movie[[#This Row],[gross]]*((VLOOKUP(2024,CPI[],2,FALSE))/Movie[[#This Row],[CPI numbers]]))</f>
        <v>26881052.244841814</v>
      </c>
      <c r="R5774" s="4">
        <f>IF(Movie[[#This Row],[budget]]=0,0,SUM((Movie[[#This Row],[gross]]-Movie[[#This Row],[budget]])/Movie[[#This Row],[budget]]))</f>
        <v>2.114843</v>
      </c>
    </row>
    <row r="5775" spans="1:18" x14ac:dyDescent="0.3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 s="1">
        <v>35000000</v>
      </c>
      <c r="M5775" s="1">
        <v>93251121</v>
      </c>
      <c r="N5775" t="s">
        <v>61</v>
      </c>
      <c r="O5775">
        <v>109</v>
      </c>
      <c r="P5775">
        <f>VLOOKUP(D5775,CPI[],2,FALSE)</f>
        <v>218.1</v>
      </c>
      <c r="Q5775" s="5">
        <f>SUM(Movie[[#This Row],[gross]]*((VLOOKUP(2024,CPI[],2,FALSE))/Movie[[#This Row],[CPI numbers]]))</f>
        <v>134125981.92434663</v>
      </c>
      <c r="R5775" s="4">
        <f>IF(Movie[[#This Row],[budget]]=0,0,SUM((Movie[[#This Row],[gross]]-Movie[[#This Row],[budget]])/Movie[[#This Row],[budget]]))</f>
        <v>1.664317742857143</v>
      </c>
    </row>
    <row r="5776" spans="1:18" x14ac:dyDescent="0.3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 s="1">
        <v>1754389</v>
      </c>
      <c r="N5776" t="s">
        <v>15276</v>
      </c>
      <c r="O5776">
        <v>101</v>
      </c>
      <c r="P5776">
        <f>VLOOKUP(D5776,CPI[],2,FALSE)</f>
        <v>218.1</v>
      </c>
      <c r="Q5776" s="5">
        <f>SUM(Movie[[#This Row],[gross]]*((VLOOKUP(2024,CPI[],2,FALSE))/Movie[[#This Row],[CPI numbers]]))</f>
        <v>2523392.1563502979</v>
      </c>
      <c r="R5776" s="4">
        <f>IF(Movie[[#This Row],[budget]]=0,0,SUM((Movie[[#This Row],[gross]]-Movie[[#This Row],[budget]])/Movie[[#This Row],[budget]]))</f>
        <v>0</v>
      </c>
    </row>
    <row r="5777" spans="1:18" x14ac:dyDescent="0.3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 s="1">
        <v>8000000</v>
      </c>
      <c r="M5777" s="1">
        <v>3494154</v>
      </c>
      <c r="N5777" t="s">
        <v>16924</v>
      </c>
      <c r="O5777">
        <v>98</v>
      </c>
      <c r="P5777">
        <f>VLOOKUP(D5777,CPI[],2,FALSE)</f>
        <v>218.1</v>
      </c>
      <c r="Q5777" s="5">
        <f>SUM(Movie[[#This Row],[gross]]*((VLOOKUP(2024,CPI[],2,FALSE))/Movie[[#This Row],[CPI numbers]]))</f>
        <v>5025750.1595598347</v>
      </c>
      <c r="R5777" s="4">
        <f>IF(Movie[[#This Row],[budget]]=0,0,SUM((Movie[[#This Row],[gross]]-Movie[[#This Row],[budget]])/Movie[[#This Row],[budget]]))</f>
        <v>-0.56323075</v>
      </c>
    </row>
    <row r="5778" spans="1:18" x14ac:dyDescent="0.3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 s="1">
        <v>55000000</v>
      </c>
      <c r="M5778" s="1">
        <v>43053376</v>
      </c>
      <c r="N5778" t="s">
        <v>2092</v>
      </c>
      <c r="O5778">
        <v>91</v>
      </c>
      <c r="P5778">
        <f>VLOOKUP(D5778,CPI[],2,FALSE)</f>
        <v>218.1</v>
      </c>
      <c r="Q5778" s="5">
        <f>SUM(Movie[[#This Row],[gross]]*((VLOOKUP(2024,CPI[],2,FALSE))/Movie[[#This Row],[CPI numbers]]))</f>
        <v>61925007.112333789</v>
      </c>
      <c r="R5778" s="4">
        <f>IF(Movie[[#This Row],[budget]]=0,0,SUM((Movie[[#This Row],[gross]]-Movie[[#This Row],[budget]])/Movie[[#This Row],[budget]]))</f>
        <v>-0.21721134545454546</v>
      </c>
    </row>
    <row r="5779" spans="1:18" x14ac:dyDescent="0.3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 s="1">
        <v>32000000</v>
      </c>
      <c r="M5779" s="1">
        <v>42059111</v>
      </c>
      <c r="N5779" t="s">
        <v>2026</v>
      </c>
      <c r="O5779">
        <v>102</v>
      </c>
      <c r="P5779">
        <f>VLOOKUP(D5779,CPI[],2,FALSE)</f>
        <v>218.1</v>
      </c>
      <c r="Q5779" s="5">
        <f>SUM(Movie[[#This Row],[gross]]*((VLOOKUP(2024,CPI[],2,FALSE))/Movie[[#This Row],[CPI numbers]]))</f>
        <v>60494924.900045842</v>
      </c>
      <c r="R5779" s="4">
        <f>IF(Movie[[#This Row],[budget]]=0,0,SUM((Movie[[#This Row],[gross]]-Movie[[#This Row],[budget]])/Movie[[#This Row],[budget]]))</f>
        <v>0.31434721874999999</v>
      </c>
    </row>
    <row r="5780" spans="1:18" x14ac:dyDescent="0.3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 s="1">
        <v>7000000</v>
      </c>
      <c r="M5780" s="1">
        <v>14788642</v>
      </c>
      <c r="N5780" t="s">
        <v>12695</v>
      </c>
      <c r="O5780">
        <v>97</v>
      </c>
      <c r="P5780">
        <f>VLOOKUP(D5780,CPI[],2,FALSE)</f>
        <v>218.1</v>
      </c>
      <c r="Q5780" s="5">
        <f>SUM(Movie[[#This Row],[gross]]*((VLOOKUP(2024,CPI[],2,FALSE))/Movie[[#This Row],[CPI numbers]]))</f>
        <v>21270962.839981657</v>
      </c>
      <c r="R5780" s="4">
        <f>IF(Movie[[#This Row],[budget]]=0,0,SUM((Movie[[#This Row],[gross]]-Movie[[#This Row],[budget]])/Movie[[#This Row],[budget]]))</f>
        <v>1.112663142857143</v>
      </c>
    </row>
    <row r="5781" spans="1:18" x14ac:dyDescent="0.3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 s="1">
        <v>35000000</v>
      </c>
      <c r="M5781" s="1">
        <v>60321861</v>
      </c>
      <c r="N5781" t="s">
        <v>1724</v>
      </c>
      <c r="O5781">
        <v>123</v>
      </c>
      <c r="P5781">
        <f>VLOOKUP(D5781,CPI[],2,FALSE)</f>
        <v>218.1</v>
      </c>
      <c r="Q5781" s="5">
        <f>SUM(Movie[[#This Row],[gross]]*((VLOOKUP(2024,CPI[],2,FALSE))/Movie[[#This Row],[CPI numbers]]))</f>
        <v>86762805.115543321</v>
      </c>
      <c r="R5781" s="4">
        <f>IF(Movie[[#This Row],[budget]]=0,0,SUM((Movie[[#This Row],[gross]]-Movie[[#This Row],[budget]])/Movie[[#This Row],[budget]]))</f>
        <v>0.72348174285714284</v>
      </c>
    </row>
    <row r="5782" spans="1:18" x14ac:dyDescent="0.3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 s="1">
        <v>15089448</v>
      </c>
      <c r="N5782" t="s">
        <v>554</v>
      </c>
      <c r="O5782">
        <v>108</v>
      </c>
      <c r="P5782">
        <f>VLOOKUP(D5782,CPI[],2,FALSE)</f>
        <v>218.1</v>
      </c>
      <c r="Q5782" s="5">
        <f>SUM(Movie[[#This Row],[gross]]*((VLOOKUP(2024,CPI[],2,FALSE))/Movie[[#This Row],[CPI numbers]]))</f>
        <v>21703621.44704264</v>
      </c>
      <c r="R5782" s="4">
        <f>IF(Movie[[#This Row],[budget]]=0,0,SUM((Movie[[#This Row],[gross]]-Movie[[#This Row],[budget]])/Movie[[#This Row],[budget]]))</f>
        <v>0</v>
      </c>
    </row>
    <row r="5783" spans="1:18" x14ac:dyDescent="0.3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 s="1">
        <v>21000000</v>
      </c>
      <c r="M5783" s="1">
        <v>49050886</v>
      </c>
      <c r="N5783" t="s">
        <v>10875</v>
      </c>
      <c r="O5783">
        <v>92</v>
      </c>
      <c r="P5783">
        <f>VLOOKUP(D5783,CPI[],2,FALSE)</f>
        <v>218.1</v>
      </c>
      <c r="Q5783" s="5">
        <f>SUM(Movie[[#This Row],[gross]]*((VLOOKUP(2024,CPI[],2,FALSE))/Movie[[#This Row],[CPI numbers]]))</f>
        <v>70551411.912883997</v>
      </c>
      <c r="R5783" s="4">
        <f>IF(Movie[[#This Row],[budget]]=0,0,SUM((Movie[[#This Row],[gross]]-Movie[[#This Row],[budget]])/Movie[[#This Row],[budget]]))</f>
        <v>1.3357564761904761</v>
      </c>
    </row>
    <row r="5784" spans="1:18" x14ac:dyDescent="0.3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 s="1">
        <v>28000000</v>
      </c>
      <c r="M5784" s="1">
        <v>66166000</v>
      </c>
      <c r="N5784" t="s">
        <v>15304</v>
      </c>
      <c r="O5784">
        <v>94</v>
      </c>
      <c r="P5784">
        <f>VLOOKUP(D5784,CPI[],2,FALSE)</f>
        <v>218.1</v>
      </c>
      <c r="Q5784" s="5">
        <f>SUM(Movie[[#This Row],[gross]]*((VLOOKUP(2024,CPI[],2,FALSE))/Movie[[#This Row],[CPI numbers]]))</f>
        <v>95168611.646033928</v>
      </c>
      <c r="R5784" s="4">
        <f>IF(Movie[[#This Row],[budget]]=0,0,SUM((Movie[[#This Row],[gross]]-Movie[[#This Row],[budget]])/Movie[[#This Row],[budget]]))</f>
        <v>1.3630714285714285</v>
      </c>
    </row>
    <row r="5785" spans="1:18" x14ac:dyDescent="0.3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 s="1">
        <v>50000000</v>
      </c>
      <c r="M5785" s="1">
        <v>106956330</v>
      </c>
      <c r="N5785" t="s">
        <v>23</v>
      </c>
      <c r="O5785">
        <v>129</v>
      </c>
      <c r="P5785">
        <f>VLOOKUP(D5785,CPI[],2,FALSE)</f>
        <v>218.1</v>
      </c>
      <c r="Q5785" s="5">
        <f>SUM(Movie[[#This Row],[gross]]*((VLOOKUP(2024,CPI[],2,FALSE))/Movie[[#This Row],[CPI numbers]]))</f>
        <v>153838609.44979367</v>
      </c>
      <c r="R5785" s="4">
        <f>IF(Movie[[#This Row],[budget]]=0,0,SUM((Movie[[#This Row],[gross]]-Movie[[#This Row],[budget]])/Movie[[#This Row],[budget]]))</f>
        <v>1.1391266</v>
      </c>
    </row>
    <row r="5786" spans="1:18" x14ac:dyDescent="0.3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 s="1">
        <v>32000000</v>
      </c>
      <c r="M5786" s="1">
        <v>18409891</v>
      </c>
      <c r="N5786" t="s">
        <v>61</v>
      </c>
      <c r="O5786">
        <v>111</v>
      </c>
      <c r="P5786">
        <f>VLOOKUP(D5786,CPI[],2,FALSE)</f>
        <v>218.1</v>
      </c>
      <c r="Q5786" s="5">
        <f>SUM(Movie[[#This Row],[gross]]*((VLOOKUP(2024,CPI[],2,FALSE))/Movie[[#This Row],[CPI numbers]]))</f>
        <v>26479517.683172856</v>
      </c>
      <c r="R5786" s="4">
        <f>IF(Movie[[#This Row],[budget]]=0,0,SUM((Movie[[#This Row],[gross]]-Movie[[#This Row],[budget]])/Movie[[#This Row],[budget]]))</f>
        <v>-0.42469090625</v>
      </c>
    </row>
    <row r="5787" spans="1:18" x14ac:dyDescent="0.3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 s="1">
        <v>20000000</v>
      </c>
      <c r="M5787" s="1">
        <v>80547866</v>
      </c>
      <c r="N5787" t="s">
        <v>8625</v>
      </c>
      <c r="O5787">
        <v>82</v>
      </c>
      <c r="P5787">
        <f>VLOOKUP(D5787,CPI[],2,FALSE)</f>
        <v>218.1</v>
      </c>
      <c r="Q5787" s="5">
        <f>SUM(Movie[[#This Row],[gross]]*((VLOOKUP(2024,CPI[],2,FALSE))/Movie[[#This Row],[CPI numbers]]))</f>
        <v>115854495.93856028</v>
      </c>
      <c r="R5787" s="4">
        <f>IF(Movie[[#This Row],[budget]]=0,0,SUM((Movie[[#This Row],[gross]]-Movie[[#This Row],[budget]])/Movie[[#This Row],[budget]]))</f>
        <v>3.0273933</v>
      </c>
    </row>
    <row r="5788" spans="1:18" x14ac:dyDescent="0.3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 s="1">
        <v>626396</v>
      </c>
      <c r="N5788" t="s">
        <v>16947</v>
      </c>
      <c r="O5788">
        <v>108</v>
      </c>
      <c r="P5788">
        <f>VLOOKUP(D5788,CPI[],2,FALSE)</f>
        <v>218.1</v>
      </c>
      <c r="Q5788" s="5">
        <f>SUM(Movie[[#This Row],[gross]]*((VLOOKUP(2024,CPI[],2,FALSE))/Movie[[#This Row],[CPI numbers]]))</f>
        <v>900964.81063732225</v>
      </c>
      <c r="R5788" s="4">
        <f>IF(Movie[[#This Row],[budget]]=0,0,SUM((Movie[[#This Row],[gross]]-Movie[[#This Row],[budget]])/Movie[[#This Row],[budget]]))</f>
        <v>0</v>
      </c>
    </row>
    <row r="5789" spans="1:18" x14ac:dyDescent="0.3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 s="1">
        <v>1870392</v>
      </c>
      <c r="N5789" t="s">
        <v>12330</v>
      </c>
      <c r="O5789">
        <v>112</v>
      </c>
      <c r="P5789">
        <f>VLOOKUP(D5789,CPI[],2,FALSE)</f>
        <v>218.1</v>
      </c>
      <c r="Q5789" s="5">
        <f>SUM(Movie[[#This Row],[gross]]*((VLOOKUP(2024,CPI[],2,FALSE))/Movie[[#This Row],[CPI numbers]]))</f>
        <v>2690242.8720770287</v>
      </c>
      <c r="R5789" s="4">
        <f>IF(Movie[[#This Row],[budget]]=0,0,SUM((Movie[[#This Row],[gross]]-Movie[[#This Row],[budget]])/Movie[[#This Row],[budget]]))</f>
        <v>0</v>
      </c>
    </row>
    <row r="5790" spans="1:18" x14ac:dyDescent="0.3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 s="1">
        <v>12037973</v>
      </c>
      <c r="N5790" t="s">
        <v>16954</v>
      </c>
      <c r="O5790">
        <v>107</v>
      </c>
      <c r="P5790">
        <f>VLOOKUP(D5790,CPI[],2,FALSE)</f>
        <v>218.1</v>
      </c>
      <c r="Q5790" s="5">
        <f>SUM(Movie[[#This Row],[gross]]*((VLOOKUP(2024,CPI[],2,FALSE))/Movie[[#This Row],[CPI numbers]]))</f>
        <v>17314590.234296191</v>
      </c>
      <c r="R5790" s="4">
        <f>IF(Movie[[#This Row],[budget]]=0,0,SUM((Movie[[#This Row],[gross]]-Movie[[#This Row],[budget]])/Movie[[#This Row],[budget]]))</f>
        <v>0</v>
      </c>
    </row>
    <row r="5791" spans="1:18" x14ac:dyDescent="0.3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 s="1">
        <v>5000000</v>
      </c>
      <c r="M5791" s="1">
        <v>2648195</v>
      </c>
      <c r="N5791" t="s">
        <v>551</v>
      </c>
      <c r="O5791">
        <v>93</v>
      </c>
      <c r="P5791">
        <f>VLOOKUP(D5791,CPI[],2,FALSE)</f>
        <v>218.1</v>
      </c>
      <c r="Q5791" s="5">
        <f>SUM(Movie[[#This Row],[gross]]*((VLOOKUP(2024,CPI[],2,FALSE))/Movie[[#This Row],[CPI numbers]]))</f>
        <v>3808981.0706098117</v>
      </c>
      <c r="R5791" s="4">
        <f>IF(Movie[[#This Row],[budget]]=0,0,SUM((Movie[[#This Row],[gross]]-Movie[[#This Row],[budget]])/Movie[[#This Row],[budget]]))</f>
        <v>-0.47036099999999997</v>
      </c>
    </row>
    <row r="5792" spans="1:18" x14ac:dyDescent="0.3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 s="1">
        <v>15038301</v>
      </c>
      <c r="N5792" t="s">
        <v>16962</v>
      </c>
      <c r="O5792">
        <v>107</v>
      </c>
      <c r="P5792">
        <f>VLOOKUP(D5792,CPI[],2,FALSE)</f>
        <v>218.1</v>
      </c>
      <c r="Q5792" s="5">
        <f>SUM(Movie[[#This Row],[gross]]*((VLOOKUP(2024,CPI[],2,FALSE))/Movie[[#This Row],[CPI numbers]]))</f>
        <v>21630055.129298486</v>
      </c>
      <c r="R5792" s="4">
        <f>IF(Movie[[#This Row],[budget]]=0,0,SUM((Movie[[#This Row],[gross]]-Movie[[#This Row],[budget]])/Movie[[#This Row],[budget]]))</f>
        <v>0</v>
      </c>
    </row>
    <row r="5793" spans="1:18" x14ac:dyDescent="0.3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 s="1">
        <v>3200000</v>
      </c>
      <c r="M5793" s="1">
        <v>14311701</v>
      </c>
      <c r="N5793" t="s">
        <v>16965</v>
      </c>
      <c r="O5793">
        <v>105</v>
      </c>
      <c r="P5793">
        <f>VLOOKUP(D5793,CPI[],2,FALSE)</f>
        <v>218.1</v>
      </c>
      <c r="Q5793" s="5">
        <f>SUM(Movie[[#This Row],[gross]]*((VLOOKUP(2024,CPI[],2,FALSE))/Movie[[#This Row],[CPI numbers]]))</f>
        <v>20584963.79504814</v>
      </c>
      <c r="R5793" s="4">
        <f>IF(Movie[[#This Row],[budget]]=0,0,SUM((Movie[[#This Row],[gross]]-Movie[[#This Row],[budget]])/Movie[[#This Row],[budget]]))</f>
        <v>3.4724065624999998</v>
      </c>
    </row>
    <row r="5794" spans="1:18" x14ac:dyDescent="0.3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 s="1">
        <v>80000000</v>
      </c>
      <c r="M5794" s="1">
        <v>140073390</v>
      </c>
      <c r="N5794" t="s">
        <v>23</v>
      </c>
      <c r="O5794">
        <v>97</v>
      </c>
      <c r="P5794">
        <f>VLOOKUP(D5794,CPI[],2,FALSE)</f>
        <v>218.1</v>
      </c>
      <c r="Q5794" s="5">
        <f>SUM(Movie[[#This Row],[gross]]*((VLOOKUP(2024,CPI[],2,FALSE))/Movie[[#This Row],[CPI numbers]]))</f>
        <v>201471904.82806051</v>
      </c>
      <c r="R5794" s="4">
        <f>IF(Movie[[#This Row],[budget]]=0,0,SUM((Movie[[#This Row],[gross]]-Movie[[#This Row],[budget]])/Movie[[#This Row],[budget]]))</f>
        <v>0.750917375</v>
      </c>
    </row>
    <row r="5795" spans="1:18" x14ac:dyDescent="0.3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 s="1">
        <v>5000000</v>
      </c>
      <c r="M5795" s="1">
        <v>5144717</v>
      </c>
      <c r="N5795" t="s">
        <v>16965</v>
      </c>
      <c r="O5795">
        <v>91</v>
      </c>
      <c r="P5795">
        <f>VLOOKUP(D5795,CPI[],2,FALSE)</f>
        <v>218.1</v>
      </c>
      <c r="Q5795" s="5">
        <f>SUM(Movie[[#This Row],[gross]]*((VLOOKUP(2024,CPI[],2,FALSE))/Movie[[#This Row],[CPI numbers]]))</f>
        <v>7399806.1572673079</v>
      </c>
      <c r="R5795" s="4">
        <f>IF(Movie[[#This Row],[budget]]=0,0,SUM((Movie[[#This Row],[gross]]-Movie[[#This Row],[budget]])/Movie[[#This Row],[budget]]))</f>
        <v>2.8943400000000001E-2</v>
      </c>
    </row>
    <row r="5796" spans="1:18" x14ac:dyDescent="0.3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 s="1">
        <v>2000000</v>
      </c>
      <c r="M5796" s="1">
        <v>1205257</v>
      </c>
      <c r="N5796" t="s">
        <v>11219</v>
      </c>
      <c r="O5796">
        <v>104</v>
      </c>
      <c r="P5796">
        <f>VLOOKUP(D5796,CPI[],2,FALSE)</f>
        <v>218.1</v>
      </c>
      <c r="Q5796" s="5">
        <f>SUM(Movie[[#This Row],[gross]]*((VLOOKUP(2024,CPI[],2,FALSE))/Movie[[#This Row],[CPI numbers]]))</f>
        <v>1733558.5552498852</v>
      </c>
      <c r="R5796" s="4">
        <f>IF(Movie[[#This Row],[budget]]=0,0,SUM((Movie[[#This Row],[gross]]-Movie[[#This Row],[budget]])/Movie[[#This Row],[budget]]))</f>
        <v>-0.39737149999999999</v>
      </c>
    </row>
    <row r="5797" spans="1:18" x14ac:dyDescent="0.3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 s="1">
        <v>12500000</v>
      </c>
      <c r="M5797" s="1">
        <v>11104555</v>
      </c>
      <c r="N5797" t="s">
        <v>16972</v>
      </c>
      <c r="O5797">
        <v>107</v>
      </c>
      <c r="P5797">
        <f>VLOOKUP(D5797,CPI[],2,FALSE)</f>
        <v>218.1</v>
      </c>
      <c r="Q5797" s="5">
        <f>SUM(Movie[[#This Row],[gross]]*((VLOOKUP(2024,CPI[],2,FALSE))/Movie[[#This Row],[CPI numbers]]))</f>
        <v>15972026.150848234</v>
      </c>
      <c r="R5797" s="4">
        <f>IF(Movie[[#This Row],[budget]]=0,0,SUM((Movie[[#This Row],[gross]]-Movie[[#This Row],[budget]])/Movie[[#This Row],[budget]]))</f>
        <v>-0.1116356</v>
      </c>
    </row>
    <row r="5798" spans="1:18" x14ac:dyDescent="0.3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 s="1">
        <v>4000000</v>
      </c>
      <c r="M5798" s="1">
        <v>595802</v>
      </c>
      <c r="N5798" t="s">
        <v>14971</v>
      </c>
      <c r="O5798">
        <v>106</v>
      </c>
      <c r="P5798">
        <f>VLOOKUP(D5798,CPI[],2,FALSE)</f>
        <v>218.1</v>
      </c>
      <c r="Q5798" s="5">
        <f>SUM(Movie[[#This Row],[gross]]*((VLOOKUP(2024,CPI[],2,FALSE))/Movie[[#This Row],[CPI numbers]]))</f>
        <v>856960.5107748739</v>
      </c>
      <c r="R5798" s="4">
        <f>IF(Movie[[#This Row],[budget]]=0,0,SUM((Movie[[#This Row],[gross]]-Movie[[#This Row],[budget]])/Movie[[#This Row],[budget]]))</f>
        <v>-0.85104950000000001</v>
      </c>
    </row>
    <row r="5799" spans="1:18" x14ac:dyDescent="0.3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 s="1">
        <v>12000000</v>
      </c>
      <c r="M5799" s="1">
        <v>42345360</v>
      </c>
      <c r="N5799" t="s">
        <v>10294</v>
      </c>
      <c r="O5799">
        <v>165</v>
      </c>
      <c r="P5799">
        <f>VLOOKUP(D5799,CPI[],2,FALSE)</f>
        <v>218.1</v>
      </c>
      <c r="Q5799" s="5">
        <f>SUM(Movie[[#This Row],[gross]]*((VLOOKUP(2024,CPI[],2,FALSE))/Movie[[#This Row],[CPI numbers]]))</f>
        <v>60906645.722145803</v>
      </c>
      <c r="R5799" s="4">
        <f>IF(Movie[[#This Row],[budget]]=0,0,SUM((Movie[[#This Row],[gross]]-Movie[[#This Row],[budget]])/Movie[[#This Row],[budget]]))</f>
        <v>2.5287799999999998</v>
      </c>
    </row>
    <row r="5800" spans="1:18" x14ac:dyDescent="0.3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 s="1">
        <v>11042068</v>
      </c>
      <c r="N5800" t="s">
        <v>551</v>
      </c>
      <c r="O5800">
        <v>93</v>
      </c>
      <c r="P5800">
        <f>VLOOKUP(D5800,CPI[],2,FALSE)</f>
        <v>218.1</v>
      </c>
      <c r="Q5800" s="5">
        <f>SUM(Movie[[#This Row],[gross]]*((VLOOKUP(2024,CPI[],2,FALSE))/Movie[[#This Row],[CPI numbers]]))</f>
        <v>15882149.159101328</v>
      </c>
      <c r="R5800" s="4">
        <f>IF(Movie[[#This Row],[budget]]=0,0,SUM((Movie[[#This Row],[gross]]-Movie[[#This Row],[budget]])/Movie[[#This Row],[budget]]))</f>
        <v>0</v>
      </c>
    </row>
    <row r="5801" spans="1:18" x14ac:dyDescent="0.3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 s="1">
        <v>15000000</v>
      </c>
      <c r="M5801" s="1">
        <v>8087000</v>
      </c>
      <c r="N5801" t="s">
        <v>13868</v>
      </c>
      <c r="O5801">
        <v>104</v>
      </c>
      <c r="P5801">
        <f>VLOOKUP(D5801,CPI[],2,FALSE)</f>
        <v>218.1</v>
      </c>
      <c r="Q5801" s="5">
        <f>SUM(Movie[[#This Row],[gross]]*((VLOOKUP(2024,CPI[],2,FALSE))/Movie[[#This Row],[CPI numbers]]))</f>
        <v>11631783.127005959</v>
      </c>
      <c r="R5801" s="4">
        <f>IF(Movie[[#This Row],[budget]]=0,0,SUM((Movie[[#This Row],[gross]]-Movie[[#This Row],[budget]])/Movie[[#This Row],[budget]]))</f>
        <v>-0.46086666666666665</v>
      </c>
    </row>
    <row r="5802" spans="1:18" x14ac:dyDescent="0.3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 s="1">
        <v>7000000</v>
      </c>
      <c r="M5802" s="1">
        <v>9933873</v>
      </c>
      <c r="N5802" t="s">
        <v>16986</v>
      </c>
      <c r="O5802">
        <v>91</v>
      </c>
      <c r="P5802">
        <f>VLOOKUP(D5802,CPI[],2,FALSE)</f>
        <v>218.1</v>
      </c>
      <c r="Q5802" s="5">
        <f>SUM(Movie[[#This Row],[gross]]*((VLOOKUP(2024,CPI[],2,FALSE))/Movie[[#This Row],[CPI numbers]]))</f>
        <v>14288197.891334249</v>
      </c>
      <c r="R5802" s="4">
        <f>IF(Movie[[#This Row],[budget]]=0,0,SUM((Movie[[#This Row],[gross]]-Movie[[#This Row],[budget]])/Movie[[#This Row],[budget]]))</f>
        <v>0.41912471428571429</v>
      </c>
    </row>
    <row r="5803" spans="1:18" x14ac:dyDescent="0.3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 s="1">
        <v>3000000</v>
      </c>
      <c r="M5803" s="1">
        <v>177512032</v>
      </c>
      <c r="N5803" t="s">
        <v>44</v>
      </c>
      <c r="O5803">
        <v>91</v>
      </c>
      <c r="P5803">
        <f>VLOOKUP(D5803,CPI[],2,FALSE)</f>
        <v>218.1</v>
      </c>
      <c r="Q5803" s="5">
        <f>SUM(Movie[[#This Row],[gross]]*((VLOOKUP(2024,CPI[],2,FALSE))/Movie[[#This Row],[CPI numbers]]))</f>
        <v>255321065.74232</v>
      </c>
      <c r="R5803" s="4">
        <f>IF(Movie[[#This Row],[budget]]=0,0,SUM((Movie[[#This Row],[gross]]-Movie[[#This Row],[budget]])/Movie[[#This Row],[budget]]))</f>
        <v>58.17067733333333</v>
      </c>
    </row>
    <row r="5804" spans="1:18" x14ac:dyDescent="0.3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 s="1">
        <v>13000000</v>
      </c>
      <c r="M5804" s="1">
        <v>4052191</v>
      </c>
      <c r="N5804" t="s">
        <v>16991</v>
      </c>
      <c r="O5804">
        <v>109</v>
      </c>
      <c r="P5804">
        <f>VLOOKUP(D5804,CPI[],2,FALSE)</f>
        <v>218.1</v>
      </c>
      <c r="Q5804" s="5">
        <f>SUM(Movie[[#This Row],[gross]]*((VLOOKUP(2024,CPI[],2,FALSE))/Movie[[#This Row],[CPI numbers]]))</f>
        <v>5828392.0985786328</v>
      </c>
      <c r="R5804" s="4">
        <f>IF(Movie[[#This Row],[budget]]=0,0,SUM((Movie[[#This Row],[gross]]-Movie[[#This Row],[budget]])/Movie[[#This Row],[budget]]))</f>
        <v>-0.68829300000000004</v>
      </c>
    </row>
    <row r="5805" spans="1:18" x14ac:dyDescent="0.3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 s="1">
        <v>7000000</v>
      </c>
      <c r="M5805" s="1">
        <v>649626</v>
      </c>
      <c r="N5805" t="s">
        <v>9137</v>
      </c>
      <c r="O5805">
        <v>108</v>
      </c>
      <c r="P5805">
        <f>VLOOKUP(D5805,CPI[],2,FALSE)</f>
        <v>218.1</v>
      </c>
      <c r="Q5805" s="5">
        <f>SUM(Movie[[#This Row],[gross]]*((VLOOKUP(2024,CPI[],2,FALSE))/Movie[[#This Row],[CPI numbers]]))</f>
        <v>934377.24071526818</v>
      </c>
      <c r="R5805" s="4">
        <f>IF(Movie[[#This Row],[budget]]=0,0,SUM((Movie[[#This Row],[gross]]-Movie[[#This Row],[budget]])/Movie[[#This Row],[budget]]))</f>
        <v>-0.90719628571428568</v>
      </c>
    </row>
    <row r="5806" spans="1:18" x14ac:dyDescent="0.3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 s="1">
        <v>6344112</v>
      </c>
      <c r="N5806" t="s">
        <v>9247</v>
      </c>
      <c r="O5806">
        <v>107</v>
      </c>
      <c r="P5806">
        <f>VLOOKUP(D5806,CPI[],2,FALSE)</f>
        <v>218.1</v>
      </c>
      <c r="Q5806" s="5">
        <f>SUM(Movie[[#This Row],[gross]]*((VLOOKUP(2024,CPI[],2,FALSE))/Movie[[#This Row],[CPI numbers]]))</f>
        <v>9124933.215955982</v>
      </c>
      <c r="R5806" s="4">
        <f>IF(Movie[[#This Row],[budget]]=0,0,SUM((Movie[[#This Row],[gross]]-Movie[[#This Row],[budget]])/Movie[[#This Row],[budget]]))</f>
        <v>0</v>
      </c>
    </row>
    <row r="5807" spans="1:18" x14ac:dyDescent="0.3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 s="1">
        <v>22000000</v>
      </c>
      <c r="M5807" s="1">
        <v>10300416</v>
      </c>
      <c r="N5807" t="s">
        <v>14971</v>
      </c>
      <c r="O5807">
        <v>105</v>
      </c>
      <c r="P5807">
        <f>VLOOKUP(D5807,CPI[],2,FALSE)</f>
        <v>218.1</v>
      </c>
      <c r="Q5807" s="5">
        <f>SUM(Movie[[#This Row],[gross]]*((VLOOKUP(2024,CPI[],2,FALSE))/Movie[[#This Row],[CPI numbers]]))</f>
        <v>14815408.066024758</v>
      </c>
      <c r="R5807" s="4">
        <f>IF(Movie[[#This Row],[budget]]=0,0,SUM((Movie[[#This Row],[gross]]-Movie[[#This Row],[budget]])/Movie[[#This Row],[budget]]))</f>
        <v>-0.53179927272727268</v>
      </c>
    </row>
    <row r="5808" spans="1:18" x14ac:dyDescent="0.3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 s="1">
        <v>20000000</v>
      </c>
      <c r="M5808" s="1">
        <v>60673972</v>
      </c>
      <c r="N5808" t="s">
        <v>14702</v>
      </c>
      <c r="O5808">
        <v>121</v>
      </c>
      <c r="P5808">
        <f>VLOOKUP(D5808,CPI[],2,FALSE)</f>
        <v>218.1</v>
      </c>
      <c r="Q5808" s="5">
        <f>SUM(Movie[[#This Row],[gross]]*((VLOOKUP(2024,CPI[],2,FALSE))/Movie[[#This Row],[CPI numbers]]))</f>
        <v>87269257.296652898</v>
      </c>
      <c r="R5808" s="4">
        <f>IF(Movie[[#This Row],[budget]]=0,0,SUM((Movie[[#This Row],[gross]]-Movie[[#This Row],[budget]])/Movie[[#This Row],[budget]]))</f>
        <v>2.0336986000000001</v>
      </c>
    </row>
    <row r="5809" spans="1:18" x14ac:dyDescent="0.3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 s="1">
        <v>1800000</v>
      </c>
      <c r="M5809" s="1">
        <v>69432527</v>
      </c>
      <c r="N5809" t="s">
        <v>13553</v>
      </c>
      <c r="O5809">
        <v>87</v>
      </c>
      <c r="P5809">
        <f>VLOOKUP(D5809,CPI[],2,FALSE)</f>
        <v>218.1</v>
      </c>
      <c r="Q5809" s="5">
        <f>SUM(Movie[[#This Row],[gross]]*((VLOOKUP(2024,CPI[],2,FALSE))/Movie[[#This Row],[CPI numbers]]))</f>
        <v>99866958.825767994</v>
      </c>
      <c r="R5809" s="4">
        <f>IF(Movie[[#This Row],[budget]]=0,0,SUM((Movie[[#This Row],[gross]]-Movie[[#This Row],[budget]])/Movie[[#This Row],[budget]]))</f>
        <v>37.573626111111111</v>
      </c>
    </row>
    <row r="5810" spans="1:18" x14ac:dyDescent="0.3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 s="1">
        <v>4000000</v>
      </c>
      <c r="M5810" s="1">
        <v>143485</v>
      </c>
      <c r="N5810" t="s">
        <v>13868</v>
      </c>
      <c r="O5810">
        <v>90</v>
      </c>
      <c r="P5810">
        <f>VLOOKUP(D5810,CPI[],2,FALSE)</f>
        <v>218.1</v>
      </c>
      <c r="Q5810" s="5">
        <f>SUM(Movie[[#This Row],[gross]]*((VLOOKUP(2024,CPI[],2,FALSE))/Movie[[#This Row],[CPI numbers]]))</f>
        <v>206378.92939018796</v>
      </c>
      <c r="R5810" s="4">
        <f>IF(Movie[[#This Row],[budget]]=0,0,SUM((Movie[[#This Row],[gross]]-Movie[[#This Row],[budget]])/Movie[[#This Row],[budget]]))</f>
        <v>-0.96412874999999998</v>
      </c>
    </row>
    <row r="5811" spans="1:18" x14ac:dyDescent="0.3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 s="1">
        <v>25000000</v>
      </c>
      <c r="M5811" s="1">
        <v>8307227</v>
      </c>
      <c r="N5811" t="s">
        <v>16327</v>
      </c>
      <c r="O5811">
        <v>103</v>
      </c>
      <c r="P5811">
        <f>VLOOKUP(D5811,CPI[],2,FALSE)</f>
        <v>218.1</v>
      </c>
      <c r="Q5811" s="5">
        <f>SUM(Movie[[#This Row],[gross]]*((VLOOKUP(2024,CPI[],2,FALSE))/Movie[[#This Row],[CPI numbers]]))</f>
        <v>11948542.457129756</v>
      </c>
      <c r="R5811" s="4">
        <f>IF(Movie[[#This Row],[budget]]=0,0,SUM((Movie[[#This Row],[gross]]-Movie[[#This Row],[budget]])/Movie[[#This Row],[budget]]))</f>
        <v>-0.66771091999999999</v>
      </c>
    </row>
    <row r="5812" spans="1:18" x14ac:dyDescent="0.3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 s="1">
        <v>22000000</v>
      </c>
      <c r="M5812" s="1">
        <v>25806953</v>
      </c>
      <c r="N5812" t="s">
        <v>16815</v>
      </c>
      <c r="O5812">
        <v>108</v>
      </c>
      <c r="P5812">
        <f>VLOOKUP(D5812,CPI[],2,FALSE)</f>
        <v>218.1</v>
      </c>
      <c r="Q5812" s="5">
        <f>SUM(Movie[[#This Row],[gross]]*((VLOOKUP(2024,CPI[],2,FALSE))/Movie[[#This Row],[CPI numbers]]))</f>
        <v>37118941.568546534</v>
      </c>
      <c r="R5812" s="4">
        <f>IF(Movie[[#This Row],[budget]]=0,0,SUM((Movie[[#This Row],[gross]]-Movie[[#This Row],[budget]])/Movie[[#This Row],[budget]]))</f>
        <v>0.17304331818181817</v>
      </c>
    </row>
    <row r="5813" spans="1:18" x14ac:dyDescent="0.3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 s="1">
        <v>416675</v>
      </c>
      <c r="N5813" t="s">
        <v>17012</v>
      </c>
      <c r="O5813">
        <v>118</v>
      </c>
      <c r="P5813">
        <f>VLOOKUP(D5813,CPI[],2,FALSE)</f>
        <v>218.1</v>
      </c>
      <c r="Q5813" s="5">
        <f>SUM(Movie[[#This Row],[gross]]*((VLOOKUP(2024,CPI[],2,FALSE))/Movie[[#This Row],[CPI numbers]]))</f>
        <v>599316.5864282439</v>
      </c>
      <c r="R5813" s="4">
        <f>IF(Movie[[#This Row],[budget]]=0,0,SUM((Movie[[#This Row],[gross]]-Movie[[#This Row],[budget]])/Movie[[#This Row],[budget]]))</f>
        <v>0</v>
      </c>
    </row>
    <row r="5814" spans="1:18" x14ac:dyDescent="0.3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 s="1">
        <v>35000000</v>
      </c>
      <c r="M5814" s="1">
        <v>77477008</v>
      </c>
      <c r="N5814" t="s">
        <v>16785</v>
      </c>
      <c r="O5814">
        <v>104</v>
      </c>
      <c r="P5814">
        <f>VLOOKUP(D5814,CPI[],2,FALSE)</f>
        <v>218.1</v>
      </c>
      <c r="Q5814" s="5">
        <f>SUM(Movie[[#This Row],[gross]]*((VLOOKUP(2024,CPI[],2,FALSE))/Movie[[#This Row],[CPI numbers]]))</f>
        <v>111437585.55524987</v>
      </c>
      <c r="R5814" s="4">
        <f>IF(Movie[[#This Row],[budget]]=0,0,SUM((Movie[[#This Row],[gross]]-Movie[[#This Row],[budget]])/Movie[[#This Row],[budget]]))</f>
        <v>1.2136288</v>
      </c>
    </row>
    <row r="5815" spans="1:18" x14ac:dyDescent="0.3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 s="1">
        <v>814906</v>
      </c>
      <c r="N5815" t="s">
        <v>17020</v>
      </c>
      <c r="O5815">
        <v>111</v>
      </c>
      <c r="P5815">
        <f>VLOOKUP(D5815,CPI[],2,FALSE)</f>
        <v>218.1</v>
      </c>
      <c r="Q5815" s="5">
        <f>SUM(Movie[[#This Row],[gross]]*((VLOOKUP(2024,CPI[],2,FALSE))/Movie[[#This Row],[CPI numbers]]))</f>
        <v>1172104.5951398441</v>
      </c>
      <c r="R5815" s="4">
        <f>IF(Movie[[#This Row],[budget]]=0,0,SUM((Movie[[#This Row],[gross]]-Movie[[#This Row],[budget]])/Movie[[#This Row],[budget]]))</f>
        <v>0</v>
      </c>
    </row>
    <row r="5816" spans="1:18" x14ac:dyDescent="0.3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 s="1">
        <v>434862</v>
      </c>
      <c r="N5816" t="s">
        <v>17025</v>
      </c>
      <c r="O5816">
        <v>134</v>
      </c>
      <c r="P5816">
        <f>VLOOKUP(D5816,CPI[],2,FALSE)</f>
        <v>218.1</v>
      </c>
      <c r="Q5816" s="5">
        <f>SUM(Movie[[#This Row],[gross]]*((VLOOKUP(2024,CPI[],2,FALSE))/Movie[[#This Row],[CPI numbers]]))</f>
        <v>625475.5130674002</v>
      </c>
      <c r="R5816" s="4">
        <f>IF(Movie[[#This Row],[budget]]=0,0,SUM((Movie[[#This Row],[gross]]-Movie[[#This Row],[budget]])/Movie[[#This Row],[budget]]))</f>
        <v>0</v>
      </c>
    </row>
    <row r="5817" spans="1:18" x14ac:dyDescent="0.3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 s="1">
        <v>25000000</v>
      </c>
      <c r="M5817" s="1">
        <v>38269529</v>
      </c>
      <c r="N5817" t="s">
        <v>3744</v>
      </c>
      <c r="O5817">
        <v>99</v>
      </c>
      <c r="P5817">
        <f>VLOOKUP(D5817,CPI[],2,FALSE)</f>
        <v>218.1</v>
      </c>
      <c r="Q5817" s="5">
        <f>SUM(Movie[[#This Row],[gross]]*((VLOOKUP(2024,CPI[],2,FALSE))/Movie[[#This Row],[CPI numbers]]))</f>
        <v>55044251.477762491</v>
      </c>
      <c r="R5817" s="4">
        <f>IF(Movie[[#This Row],[budget]]=0,0,SUM((Movie[[#This Row],[gross]]-Movie[[#This Row],[budget]])/Movie[[#This Row],[budget]]))</f>
        <v>0.53078115999999997</v>
      </c>
    </row>
    <row r="5818" spans="1:18" x14ac:dyDescent="0.3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 s="1">
        <v>15000000</v>
      </c>
      <c r="M5818" s="1">
        <v>20529194</v>
      </c>
      <c r="N5818" t="s">
        <v>10875</v>
      </c>
      <c r="O5818">
        <v>117</v>
      </c>
      <c r="P5818">
        <f>VLOOKUP(D5818,CPI[],2,FALSE)</f>
        <v>218.1</v>
      </c>
      <c r="Q5818" s="5">
        <f>SUM(Movie[[#This Row],[gross]]*((VLOOKUP(2024,CPI[],2,FALSE))/Movie[[#This Row],[CPI numbers]]))</f>
        <v>29527776.972948186</v>
      </c>
      <c r="R5818" s="4">
        <f>IF(Movie[[#This Row],[budget]]=0,0,SUM((Movie[[#This Row],[gross]]-Movie[[#This Row],[budget]])/Movie[[#This Row],[budget]]))</f>
        <v>0.36861293333333334</v>
      </c>
    </row>
    <row r="5819" spans="1:18" x14ac:dyDescent="0.3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 s="1">
        <v>53319615</v>
      </c>
      <c r="N5819" t="s">
        <v>14729</v>
      </c>
      <c r="O5819">
        <v>154</v>
      </c>
      <c r="P5819">
        <f>VLOOKUP(D5819,CPI[],2,FALSE)</f>
        <v>218.1</v>
      </c>
      <c r="Q5819" s="5">
        <f>SUM(Movie[[#This Row],[gross]]*((VLOOKUP(2024,CPI[],2,FALSE))/Movie[[#This Row],[CPI numbers]]))</f>
        <v>76691257.33837688</v>
      </c>
      <c r="R5819" s="4">
        <f>IF(Movie[[#This Row],[budget]]=0,0,SUM((Movie[[#This Row],[gross]]-Movie[[#This Row],[budget]])/Movie[[#This Row],[budget]]))</f>
        <v>0</v>
      </c>
    </row>
    <row r="5820" spans="1:18" x14ac:dyDescent="0.3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 s="1">
        <v>44000000</v>
      </c>
      <c r="M5820" s="1">
        <v>48190704</v>
      </c>
      <c r="N5820" t="s">
        <v>61</v>
      </c>
      <c r="O5820">
        <v>99</v>
      </c>
      <c r="P5820">
        <f>VLOOKUP(D5820,CPI[],2,FALSE)</f>
        <v>218.1</v>
      </c>
      <c r="Q5820" s="5">
        <f>SUM(Movie[[#This Row],[gross]]*((VLOOKUP(2024,CPI[],2,FALSE))/Movie[[#This Row],[CPI numbers]]))</f>
        <v>69314185.441540569</v>
      </c>
      <c r="R5820" s="4">
        <f>IF(Movie[[#This Row],[budget]]=0,0,SUM((Movie[[#This Row],[gross]]-Movie[[#This Row],[budget]])/Movie[[#This Row],[budget]]))</f>
        <v>9.5243272727272732E-2</v>
      </c>
    </row>
    <row r="5821" spans="1:18" x14ac:dyDescent="0.3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 s="1">
        <v>8444544</v>
      </c>
      <c r="N5821" t="s">
        <v>17040</v>
      </c>
      <c r="O5821">
        <v>124</v>
      </c>
      <c r="P5821">
        <f>VLOOKUP(D5821,CPI[],2,FALSE)</f>
        <v>218.1</v>
      </c>
      <c r="Q5821" s="5">
        <f>SUM(Movie[[#This Row],[gross]]*((VLOOKUP(2024,CPI[],2,FALSE))/Movie[[#This Row],[CPI numbers]]))</f>
        <v>12146049.760660246</v>
      </c>
      <c r="R5821" s="4">
        <f>IF(Movie[[#This Row],[budget]]=0,0,SUM((Movie[[#This Row],[gross]]-Movie[[#This Row],[budget]])/Movie[[#This Row],[budget]]))</f>
        <v>0</v>
      </c>
    </row>
    <row r="5822" spans="1:18" x14ac:dyDescent="0.3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 s="1">
        <v>650000</v>
      </c>
      <c r="M5822" s="1">
        <v>405380</v>
      </c>
      <c r="N5822" t="s">
        <v>17046</v>
      </c>
      <c r="O5822">
        <v>98</v>
      </c>
      <c r="P5822">
        <f>VLOOKUP(D5822,CPI[],2,FALSE)</f>
        <v>218.1</v>
      </c>
      <c r="Q5822" s="5">
        <f>SUM(Movie[[#This Row],[gross]]*((VLOOKUP(2024,CPI[],2,FALSE))/Movie[[#This Row],[CPI numbers]]))</f>
        <v>583070.63732232922</v>
      </c>
      <c r="R5822" s="4">
        <f>IF(Movie[[#This Row],[budget]]=0,0,SUM((Movie[[#This Row],[gross]]-Movie[[#This Row],[budget]])/Movie[[#This Row],[budget]]))</f>
        <v>-0.37633846153846157</v>
      </c>
    </row>
    <row r="5823" spans="1:18" x14ac:dyDescent="0.3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 s="1">
        <v>10000000</v>
      </c>
      <c r="M5823" s="1">
        <v>1671196</v>
      </c>
      <c r="N5823" t="s">
        <v>17050</v>
      </c>
      <c r="O5823">
        <v>92</v>
      </c>
      <c r="P5823">
        <f>VLOOKUP(D5823,CPI[],2,FALSE)</f>
        <v>218.1</v>
      </c>
      <c r="Q5823" s="5">
        <f>SUM(Movie[[#This Row],[gross]]*((VLOOKUP(2024,CPI[],2,FALSE))/Movie[[#This Row],[CPI numbers]]))</f>
        <v>2403733.0820724438</v>
      </c>
      <c r="R5823" s="4">
        <f>IF(Movie[[#This Row],[budget]]=0,0,SUM((Movie[[#This Row],[gross]]-Movie[[#This Row],[budget]])/Movie[[#This Row],[budget]]))</f>
        <v>-0.83288039999999997</v>
      </c>
    </row>
    <row r="5824" spans="1:18" x14ac:dyDescent="0.3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 s="1">
        <v>30000000</v>
      </c>
      <c r="M5824" s="1">
        <v>12106921</v>
      </c>
      <c r="N5824" t="s">
        <v>14362</v>
      </c>
      <c r="O5824">
        <v>134</v>
      </c>
      <c r="P5824">
        <f>VLOOKUP(D5824,CPI[],2,FALSE)</f>
        <v>218.1</v>
      </c>
      <c r="Q5824" s="5">
        <f>SUM(Movie[[#This Row],[gross]]*((VLOOKUP(2024,CPI[],2,FALSE))/Movie[[#This Row],[CPI numbers]]))</f>
        <v>17413760.282897752</v>
      </c>
      <c r="R5824" s="4">
        <f>IF(Movie[[#This Row],[budget]]=0,0,SUM((Movie[[#This Row],[gross]]-Movie[[#This Row],[budget]])/Movie[[#This Row],[budget]]))</f>
        <v>-0.59643596666666665</v>
      </c>
    </row>
    <row r="5825" spans="1:18" x14ac:dyDescent="0.3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 s="1">
        <v>22000000</v>
      </c>
      <c r="M5825" s="1">
        <v>36015260</v>
      </c>
      <c r="N5825" t="s">
        <v>17054</v>
      </c>
      <c r="O5825">
        <v>98</v>
      </c>
      <c r="P5825">
        <f>VLOOKUP(D5825,CPI[],2,FALSE)</f>
        <v>218.1</v>
      </c>
      <c r="Q5825" s="5">
        <f>SUM(Movie[[#This Row],[gross]]*((VLOOKUP(2024,CPI[],2,FALSE))/Movie[[#This Row],[CPI numbers]]))</f>
        <v>51801866.400733605</v>
      </c>
      <c r="R5825" s="4">
        <f>IF(Movie[[#This Row],[budget]]=0,0,SUM((Movie[[#This Row],[gross]]-Movie[[#This Row],[budget]])/Movie[[#This Row],[budget]]))</f>
        <v>0.63705727272727275</v>
      </c>
    </row>
    <row r="5826" spans="1:18" x14ac:dyDescent="0.3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 s="1">
        <v>25000000</v>
      </c>
      <c r="M5826" s="1">
        <v>15625544</v>
      </c>
      <c r="N5826" t="s">
        <v>17058</v>
      </c>
      <c r="O5826">
        <v>122</v>
      </c>
      <c r="P5826">
        <f>VLOOKUP(D5826,CPI[],2,FALSE)</f>
        <v>218.1</v>
      </c>
      <c r="Q5826" s="5">
        <f>SUM(Movie[[#This Row],[gross]]*((VLOOKUP(2024,CPI[],2,FALSE))/Movie[[#This Row],[CPI numbers]]))</f>
        <v>22474704.964695092</v>
      </c>
      <c r="R5826" s="4">
        <f>IF(Movie[[#This Row],[budget]]=0,0,SUM((Movie[[#This Row],[gross]]-Movie[[#This Row],[budget]])/Movie[[#This Row],[budget]]))</f>
        <v>-0.37497824000000002</v>
      </c>
    </row>
    <row r="5827" spans="1:18" x14ac:dyDescent="0.3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 s="1">
        <v>35000000</v>
      </c>
      <c r="M5827" s="1">
        <v>36351945</v>
      </c>
      <c r="N5827" t="s">
        <v>10082</v>
      </c>
      <c r="O5827">
        <v>92</v>
      </c>
      <c r="P5827">
        <f>VLOOKUP(D5827,CPI[],2,FALSE)</f>
        <v>218.1</v>
      </c>
      <c r="Q5827" s="5">
        <f>SUM(Movie[[#This Row],[gross]]*((VLOOKUP(2024,CPI[],2,FALSE))/Movie[[#This Row],[CPI numbers]]))</f>
        <v>52286130.887207702</v>
      </c>
      <c r="R5827" s="4">
        <f>IF(Movie[[#This Row],[budget]]=0,0,SUM((Movie[[#This Row],[gross]]-Movie[[#This Row],[budget]])/Movie[[#This Row],[budget]]))</f>
        <v>3.8627000000000002E-2</v>
      </c>
    </row>
    <row r="5828" spans="1:18" x14ac:dyDescent="0.3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 s="1">
        <v>20000000</v>
      </c>
      <c r="M5828" s="1">
        <v>405861</v>
      </c>
      <c r="N5828" t="s">
        <v>3744</v>
      </c>
      <c r="O5828">
        <v>110</v>
      </c>
      <c r="P5828">
        <f>VLOOKUP(D5828,CPI[],2,FALSE)</f>
        <v>218.1</v>
      </c>
      <c r="Q5828" s="5">
        <f>SUM(Movie[[#This Row],[gross]]*((VLOOKUP(2024,CPI[],2,FALSE))/Movie[[#This Row],[CPI numbers]]))</f>
        <v>583762.47455295734</v>
      </c>
      <c r="R5828" s="4">
        <f>IF(Movie[[#This Row],[budget]]=0,0,SUM((Movie[[#This Row],[gross]]-Movie[[#This Row],[budget]])/Movie[[#This Row],[budget]]))</f>
        <v>-0.97970694999999997</v>
      </c>
    </row>
    <row r="5829" spans="1:18" x14ac:dyDescent="0.3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 s="1">
        <v>12000000</v>
      </c>
      <c r="M5829" s="1">
        <v>2169799</v>
      </c>
      <c r="N5829" t="s">
        <v>17067</v>
      </c>
      <c r="O5829">
        <v>108</v>
      </c>
      <c r="P5829">
        <f>VLOOKUP(D5829,CPI[],2,FALSE)</f>
        <v>218.1</v>
      </c>
      <c r="Q5829" s="5">
        <f>SUM(Movie[[#This Row],[gross]]*((VLOOKUP(2024,CPI[],2,FALSE))/Movie[[#This Row],[CPI numbers]]))</f>
        <v>3120889.2540119207</v>
      </c>
      <c r="R5829" s="4">
        <f>IF(Movie[[#This Row],[budget]]=0,0,SUM((Movie[[#This Row],[gross]]-Movie[[#This Row],[budget]])/Movie[[#This Row],[budget]]))</f>
        <v>-0.81918341666666672</v>
      </c>
    </row>
    <row r="5830" spans="1:18" x14ac:dyDescent="0.3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 s="1">
        <v>31000000</v>
      </c>
      <c r="M5830" s="1">
        <v>15134293</v>
      </c>
      <c r="N5830" t="s">
        <v>16785</v>
      </c>
      <c r="O5830">
        <v>106</v>
      </c>
      <c r="P5830">
        <f>VLOOKUP(D5830,CPI[],2,FALSE)</f>
        <v>218.1</v>
      </c>
      <c r="Q5830" s="5">
        <f>SUM(Movie[[#This Row],[gross]]*((VLOOKUP(2024,CPI[],2,FALSE))/Movie[[#This Row],[CPI numbers]]))</f>
        <v>21768123.402567629</v>
      </c>
      <c r="R5830" s="4">
        <f>IF(Movie[[#This Row],[budget]]=0,0,SUM((Movie[[#This Row],[gross]]-Movie[[#This Row],[budget]])/Movie[[#This Row],[budget]]))</f>
        <v>-0.51179699999999995</v>
      </c>
    </row>
    <row r="5831" spans="1:18" x14ac:dyDescent="0.3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 s="1">
        <v>80000000</v>
      </c>
      <c r="M5831" s="1">
        <v>203509374</v>
      </c>
      <c r="N5831" t="s">
        <v>23</v>
      </c>
      <c r="O5831">
        <v>80</v>
      </c>
      <c r="P5831">
        <f>VLOOKUP(D5831,CPI[],2,FALSE)</f>
        <v>218.1</v>
      </c>
      <c r="Q5831" s="5">
        <f>SUM(Movie[[#This Row],[gross]]*((VLOOKUP(2024,CPI[],2,FALSE))/Movie[[#This Row],[CPI numbers]]))</f>
        <v>292713849.71939474</v>
      </c>
      <c r="R5831" s="4">
        <f>IF(Movie[[#This Row],[budget]]=0,0,SUM((Movie[[#This Row],[gross]]-Movie[[#This Row],[budget]])/Movie[[#This Row],[budget]]))</f>
        <v>1.5438671749999999</v>
      </c>
    </row>
    <row r="5832" spans="1:18" x14ac:dyDescent="0.3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 s="1">
        <v>25000000</v>
      </c>
      <c r="M5832" s="1">
        <v>21500813</v>
      </c>
      <c r="N5832" t="s">
        <v>15260</v>
      </c>
      <c r="O5832">
        <v>107</v>
      </c>
      <c r="P5832">
        <f>VLOOKUP(D5832,CPI[],2,FALSE)</f>
        <v>218.1</v>
      </c>
      <c r="Q5832" s="5">
        <f>SUM(Movie[[#This Row],[gross]]*((VLOOKUP(2024,CPI[],2,FALSE))/Movie[[#This Row],[CPI numbers]]))</f>
        <v>30925286.740486015</v>
      </c>
      <c r="R5832" s="4">
        <f>IF(Movie[[#This Row],[budget]]=0,0,SUM((Movie[[#This Row],[gross]]-Movie[[#This Row],[budget]])/Movie[[#This Row],[budget]]))</f>
        <v>-0.13996748000000001</v>
      </c>
    </row>
    <row r="5833" spans="1:18" x14ac:dyDescent="0.3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 s="1">
        <v>24792815</v>
      </c>
      <c r="N5833" t="s">
        <v>17078</v>
      </c>
      <c r="O5833">
        <v>111</v>
      </c>
      <c r="P5833">
        <f>VLOOKUP(D5833,CPI[],2,FALSE)</f>
        <v>218.1</v>
      </c>
      <c r="Q5833" s="5">
        <f>SUM(Movie[[#This Row],[gross]]*((VLOOKUP(2024,CPI[],2,FALSE))/Movie[[#This Row],[CPI numbers]]))</f>
        <v>35660275.403484635</v>
      </c>
      <c r="R5833" s="4">
        <f>IF(Movie[[#This Row],[budget]]=0,0,SUM((Movie[[#This Row],[gross]]-Movie[[#This Row],[budget]])/Movie[[#This Row],[budget]]))</f>
        <v>0</v>
      </c>
    </row>
    <row r="5834" spans="1:18" x14ac:dyDescent="0.3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 s="1">
        <v>42000000</v>
      </c>
      <c r="M5834" s="1">
        <v>11103434</v>
      </c>
      <c r="N5834" t="s">
        <v>15260</v>
      </c>
      <c r="O5834">
        <v>100</v>
      </c>
      <c r="P5834">
        <f>VLOOKUP(D5834,CPI[],2,FALSE)</f>
        <v>218.1</v>
      </c>
      <c r="Q5834" s="5">
        <f>SUM(Movie[[#This Row],[gross]]*((VLOOKUP(2024,CPI[],2,FALSE))/Movie[[#This Row],[CPI numbers]]))</f>
        <v>15970413.781751489</v>
      </c>
      <c r="R5834" s="4">
        <f>IF(Movie[[#This Row],[budget]]=0,0,SUM((Movie[[#This Row],[gross]]-Movie[[#This Row],[budget]])/Movie[[#This Row],[budget]]))</f>
        <v>-0.73563252380952382</v>
      </c>
    </row>
    <row r="5835" spans="1:18" x14ac:dyDescent="0.3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 s="1">
        <v>800000</v>
      </c>
      <c r="M5835" s="1">
        <v>156190</v>
      </c>
      <c r="N5835" t="s">
        <v>14804</v>
      </c>
      <c r="O5835">
        <v>85</v>
      </c>
      <c r="P5835">
        <f>VLOOKUP(D5835,CPI[],2,FALSE)</f>
        <v>218.1</v>
      </c>
      <c r="Q5835" s="5">
        <f>SUM(Movie[[#This Row],[gross]]*((VLOOKUP(2024,CPI[],2,FALSE))/Movie[[#This Row],[CPI numbers]]))</f>
        <v>224652.9252636405</v>
      </c>
      <c r="R5835" s="4">
        <f>IF(Movie[[#This Row],[budget]]=0,0,SUM((Movie[[#This Row],[gross]]-Movie[[#This Row],[budget]])/Movie[[#This Row],[budget]]))</f>
        <v>-0.80476250000000005</v>
      </c>
    </row>
    <row r="5836" spans="1:18" x14ac:dyDescent="0.3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 s="1">
        <v>3945217</v>
      </c>
      <c r="N5836" t="s">
        <v>17086</v>
      </c>
      <c r="O5836">
        <v>112</v>
      </c>
      <c r="P5836">
        <f>VLOOKUP(D5836,CPI[],2,FALSE)</f>
        <v>218.1</v>
      </c>
      <c r="Q5836" s="5">
        <f>SUM(Movie[[#This Row],[gross]]*((VLOOKUP(2024,CPI[],2,FALSE))/Movie[[#This Row],[CPI numbers]]))</f>
        <v>5674528.0738193486</v>
      </c>
      <c r="R5836" s="4">
        <f>IF(Movie[[#This Row],[budget]]=0,0,SUM((Movie[[#This Row],[gross]]-Movie[[#This Row],[budget]])/Movie[[#This Row],[budget]]))</f>
        <v>0</v>
      </c>
    </row>
    <row r="5837" spans="1:18" x14ac:dyDescent="0.3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 s="1">
        <v>7000000</v>
      </c>
      <c r="M5837" s="1">
        <v>449702</v>
      </c>
      <c r="N5837" t="s">
        <v>17090</v>
      </c>
      <c r="O5837">
        <v>106</v>
      </c>
      <c r="P5837">
        <f>VLOOKUP(D5837,CPI[],2,FALSE)</f>
        <v>218.1</v>
      </c>
      <c r="Q5837" s="5">
        <f>SUM(Movie[[#This Row],[gross]]*((VLOOKUP(2024,CPI[],2,FALSE))/Movie[[#This Row],[CPI numbers]]))</f>
        <v>646820.3457129756</v>
      </c>
      <c r="R5837" s="4">
        <f>IF(Movie[[#This Row],[budget]]=0,0,SUM((Movie[[#This Row],[gross]]-Movie[[#This Row],[budget]])/Movie[[#This Row],[budget]]))</f>
        <v>-0.93575685714285717</v>
      </c>
    </row>
    <row r="5838" spans="1:18" x14ac:dyDescent="0.3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 s="1">
        <v>21000000</v>
      </c>
      <c r="M5838" s="1">
        <v>37981984</v>
      </c>
      <c r="N5838" t="s">
        <v>14702</v>
      </c>
      <c r="O5838">
        <v>133</v>
      </c>
      <c r="P5838">
        <f>VLOOKUP(D5838,CPI[],2,FALSE)</f>
        <v>218.1</v>
      </c>
      <c r="Q5838" s="5">
        <f>SUM(Movie[[#This Row],[gross]]*((VLOOKUP(2024,CPI[],2,FALSE))/Movie[[#This Row],[CPI numbers]]))</f>
        <v>54630666.578633651</v>
      </c>
      <c r="R5838" s="4">
        <f>IF(Movie[[#This Row],[budget]]=0,0,SUM((Movie[[#This Row],[gross]]-Movie[[#This Row],[budget]])/Movie[[#This Row],[budget]]))</f>
        <v>0.80866590476190481</v>
      </c>
    </row>
    <row r="5839" spans="1:18" x14ac:dyDescent="0.3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 s="1">
        <v>500000</v>
      </c>
      <c r="M5839" s="1">
        <v>453708</v>
      </c>
      <c r="N5839" t="s">
        <v>17096</v>
      </c>
      <c r="O5839">
        <v>93</v>
      </c>
      <c r="P5839">
        <f>VLOOKUP(D5839,CPI[],2,FALSE)</f>
        <v>218.1</v>
      </c>
      <c r="Q5839" s="5">
        <f>SUM(Movie[[#This Row],[gross]]*((VLOOKUP(2024,CPI[],2,FALSE))/Movie[[#This Row],[CPI numbers]]))</f>
        <v>652582.29986244836</v>
      </c>
      <c r="R5839" s="4">
        <f>IF(Movie[[#This Row],[budget]]=0,0,SUM((Movie[[#This Row],[gross]]-Movie[[#This Row],[budget]])/Movie[[#This Row],[budget]]))</f>
        <v>-9.2584E-2</v>
      </c>
    </row>
    <row r="5840" spans="1:18" x14ac:dyDescent="0.3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 s="1">
        <v>25000000</v>
      </c>
      <c r="M5840" s="1">
        <v>146149</v>
      </c>
      <c r="N5840" t="s">
        <v>17100</v>
      </c>
      <c r="O5840">
        <v>117</v>
      </c>
      <c r="P5840">
        <f>VLOOKUP(D5840,CPI[],2,FALSE)</f>
        <v>218.1</v>
      </c>
      <c r="Q5840" s="5">
        <f>SUM(Movie[[#This Row],[gross]]*((VLOOKUP(2024,CPI[],2,FALSE))/Movie[[#This Row],[CPI numbers]]))</f>
        <v>210210.64328289774</v>
      </c>
      <c r="R5840" s="4">
        <f>IF(Movie[[#This Row],[budget]]=0,0,SUM((Movie[[#This Row],[gross]]-Movie[[#This Row],[budget]])/Movie[[#This Row],[budget]]))</f>
        <v>-0.99415403999999996</v>
      </c>
    </row>
    <row r="5841" spans="1:18" x14ac:dyDescent="0.3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 s="1">
        <v>3696522</v>
      </c>
      <c r="N5841" t="s">
        <v>17104</v>
      </c>
      <c r="O5841">
        <v>106</v>
      </c>
      <c r="P5841">
        <f>VLOOKUP(D5841,CPI[],2,FALSE)</f>
        <v>218.1</v>
      </c>
      <c r="Q5841" s="5">
        <f>SUM(Movie[[#This Row],[gross]]*((VLOOKUP(2024,CPI[],2,FALSE))/Movie[[#This Row],[CPI numbers]]))</f>
        <v>5316822.335625859</v>
      </c>
      <c r="R5841" s="4">
        <f>IF(Movie[[#This Row],[budget]]=0,0,SUM((Movie[[#This Row],[gross]]-Movie[[#This Row],[budget]])/Movie[[#This Row],[budget]]))</f>
        <v>0</v>
      </c>
    </row>
    <row r="5842" spans="1:18" x14ac:dyDescent="0.3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 s="1">
        <v>8000000</v>
      </c>
      <c r="M5842" s="1">
        <v>25603</v>
      </c>
      <c r="N5842" t="s">
        <v>17107</v>
      </c>
      <c r="O5842">
        <v>94</v>
      </c>
      <c r="P5842">
        <f>VLOOKUP(D5842,CPI[],2,FALSE)</f>
        <v>218.1</v>
      </c>
      <c r="Q5842" s="5">
        <f>SUM(Movie[[#This Row],[gross]]*((VLOOKUP(2024,CPI[],2,FALSE))/Movie[[#This Row],[CPI numbers]]))</f>
        <v>36825.589637780831</v>
      </c>
      <c r="R5842" s="4">
        <f>IF(Movie[[#This Row],[budget]]=0,0,SUM((Movie[[#This Row],[gross]]-Movie[[#This Row],[budget]])/Movie[[#This Row],[budget]]))</f>
        <v>-0.99679962499999997</v>
      </c>
    </row>
    <row r="5843" spans="1:18" x14ac:dyDescent="0.3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 s="1">
        <v>635162</v>
      </c>
      <c r="N5843" t="s">
        <v>7245</v>
      </c>
      <c r="O5843">
        <v>86</v>
      </c>
      <c r="P5843">
        <f>VLOOKUP(D5843,CPI[],2,FALSE)</f>
        <v>218.1</v>
      </c>
      <c r="Q5843" s="5">
        <f>SUM(Movie[[#This Row],[gross]]*((VLOOKUP(2024,CPI[],2,FALSE))/Movie[[#This Row],[CPI numbers]]))</f>
        <v>913573.22054103611</v>
      </c>
      <c r="R5843" s="4">
        <f>IF(Movie[[#This Row],[budget]]=0,0,SUM((Movie[[#This Row],[gross]]-Movie[[#This Row],[budget]])/Movie[[#This Row],[budget]]))</f>
        <v>0</v>
      </c>
    </row>
    <row r="5844" spans="1:18" x14ac:dyDescent="0.3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 s="1">
        <v>5000000</v>
      </c>
      <c r="M5844" s="1">
        <v>2820490</v>
      </c>
      <c r="N5844" t="s">
        <v>16127</v>
      </c>
      <c r="O5844">
        <v>97</v>
      </c>
      <c r="P5844">
        <f>VLOOKUP(D5844,CPI[],2,FALSE)</f>
        <v>218.1</v>
      </c>
      <c r="Q5844" s="5">
        <f>SUM(Movie[[#This Row],[gross]]*((VLOOKUP(2024,CPI[],2,FALSE))/Movie[[#This Row],[CPI numbers]]))</f>
        <v>4056798.3172856485</v>
      </c>
      <c r="R5844" s="4">
        <f>IF(Movie[[#This Row],[budget]]=0,0,SUM((Movie[[#This Row],[gross]]-Movie[[#This Row],[budget]])/Movie[[#This Row],[budget]]))</f>
        <v>-0.43590200000000001</v>
      </c>
    </row>
    <row r="5845" spans="1:18" x14ac:dyDescent="0.3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 s="1">
        <v>140000000</v>
      </c>
      <c r="M5845" s="1">
        <v>370569774</v>
      </c>
      <c r="N5845" t="s">
        <v>44</v>
      </c>
      <c r="O5845">
        <v>124</v>
      </c>
      <c r="P5845">
        <f>VLOOKUP(D5845,CPI[],2,FALSE)</f>
        <v>224.9</v>
      </c>
      <c r="Q5845" s="5">
        <f>SUM(Movie[[#This Row],[gross]]*((VLOOKUP(2024,CPI[],2,FALSE))/Movie[[#This Row],[CPI numbers]]))</f>
        <v>516886341.0573588</v>
      </c>
      <c r="R5845" s="4">
        <f>IF(Movie[[#This Row],[budget]]=0,0,SUM((Movie[[#This Row],[gross]]-Movie[[#This Row],[budget]])/Movie[[#This Row],[budget]]))</f>
        <v>1.6469269571428571</v>
      </c>
    </row>
    <row r="5846" spans="1:18" x14ac:dyDescent="0.3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 s="1">
        <v>150000000</v>
      </c>
      <c r="M5846" s="1">
        <v>449326618</v>
      </c>
      <c r="N5846" t="s">
        <v>44</v>
      </c>
      <c r="O5846">
        <v>115</v>
      </c>
      <c r="P5846">
        <f>VLOOKUP(D5846,CPI[],2,FALSE)</f>
        <v>224.9</v>
      </c>
      <c r="Q5846" s="5">
        <f>SUM(Movie[[#This Row],[gross]]*((VLOOKUP(2024,CPI[],2,FALSE))/Movie[[#This Row],[CPI numbers]]))</f>
        <v>626739706.83236992</v>
      </c>
      <c r="R5846" s="4">
        <f>IF(Movie[[#This Row],[budget]]=0,0,SUM((Movie[[#This Row],[gross]]-Movie[[#This Row],[budget]])/Movie[[#This Row],[budget]]))</f>
        <v>1.9955107866666666</v>
      </c>
    </row>
    <row r="5847" spans="1:18" x14ac:dyDescent="0.3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 s="1">
        <v>125000000</v>
      </c>
      <c r="M5847" s="1">
        <v>1342321665</v>
      </c>
      <c r="N5847" t="s">
        <v>23</v>
      </c>
      <c r="O5847">
        <v>130</v>
      </c>
      <c r="P5847">
        <f>VLOOKUP(D5847,CPI[],2,FALSE)</f>
        <v>224.9</v>
      </c>
      <c r="Q5847" s="5">
        <f>SUM(Movie[[#This Row],[gross]]*((VLOOKUP(2024,CPI[],2,FALSE))/Movie[[#This Row],[CPI numbers]]))</f>
        <v>1872326839.9755447</v>
      </c>
      <c r="R5847" s="4">
        <f>IF(Movie[[#This Row],[budget]]=0,0,SUM((Movie[[#This Row],[gross]]-Movie[[#This Row],[budget]])/Movie[[#This Row],[budget]]))</f>
        <v>9.7385733200000004</v>
      </c>
    </row>
    <row r="5848" spans="1:18" x14ac:dyDescent="0.3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 s="1">
        <v>5000000</v>
      </c>
      <c r="M5848" s="1">
        <v>3741098</v>
      </c>
      <c r="N5848" t="s">
        <v>17123</v>
      </c>
      <c r="O5848">
        <v>120</v>
      </c>
      <c r="P5848">
        <f>VLOOKUP(D5848,CPI[],2,FALSE)</f>
        <v>224.9</v>
      </c>
      <c r="Q5848" s="5">
        <f>SUM(Movie[[#This Row],[gross]]*((VLOOKUP(2024,CPI[],2,FALSE))/Movie[[#This Row],[CPI numbers]]))</f>
        <v>5218241.1854157401</v>
      </c>
      <c r="R5848" s="4">
        <f>IF(Movie[[#This Row],[budget]]=0,0,SUM((Movie[[#This Row],[gross]]-Movie[[#This Row],[budget]])/Movie[[#This Row],[budget]]))</f>
        <v>-0.25178040000000002</v>
      </c>
    </row>
    <row r="5849" spans="1:18" x14ac:dyDescent="0.3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 s="1">
        <v>32500000</v>
      </c>
      <c r="M5849" s="1">
        <v>288383523</v>
      </c>
      <c r="N5849" t="s">
        <v>61</v>
      </c>
      <c r="O5849">
        <v>125</v>
      </c>
      <c r="P5849">
        <f>VLOOKUP(D5849,CPI[],2,FALSE)</f>
        <v>224.9</v>
      </c>
      <c r="Q5849" s="5">
        <f>SUM(Movie[[#This Row],[gross]]*((VLOOKUP(2024,CPI[],2,FALSE))/Movie[[#This Row],[CPI numbers]]))</f>
        <v>402249493.84215206</v>
      </c>
      <c r="R5849" s="4">
        <f>IF(Movie[[#This Row],[budget]]=0,0,SUM((Movie[[#This Row],[gross]]-Movie[[#This Row],[budget]])/Movie[[#This Row],[budget]]))</f>
        <v>7.8733391692307695</v>
      </c>
    </row>
    <row r="5850" spans="1:18" x14ac:dyDescent="0.3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 s="1">
        <v>125000000</v>
      </c>
      <c r="M5850" s="1">
        <v>626137675</v>
      </c>
      <c r="N5850" t="s">
        <v>61</v>
      </c>
      <c r="O5850">
        <v>130</v>
      </c>
      <c r="P5850">
        <f>VLOOKUP(D5850,CPI[],2,FALSE)</f>
        <v>224.9</v>
      </c>
      <c r="Q5850" s="5">
        <f>SUM(Movie[[#This Row],[gross]]*((VLOOKUP(2024,CPI[],2,FALSE))/Movie[[#This Row],[CPI numbers]]))</f>
        <v>873363222.08759451</v>
      </c>
      <c r="R5850" s="4">
        <f>IF(Movie[[#This Row],[budget]]=0,0,SUM((Movie[[#This Row],[gross]]-Movie[[#This Row],[budget]])/Movie[[#This Row],[budget]]))</f>
        <v>4.0091013999999996</v>
      </c>
    </row>
    <row r="5851" spans="1:18" x14ac:dyDescent="0.3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 s="1">
        <v>17000000</v>
      </c>
      <c r="M5851" s="1">
        <v>151653750</v>
      </c>
      <c r="N5851" t="s">
        <v>17054</v>
      </c>
      <c r="O5851">
        <v>94</v>
      </c>
      <c r="P5851">
        <f>VLOOKUP(D5851,CPI[],2,FALSE)</f>
        <v>224.9</v>
      </c>
      <c r="Q5851" s="5">
        <f>SUM(Movie[[#This Row],[gross]]*((VLOOKUP(2024,CPI[],2,FALSE))/Movie[[#This Row],[CPI numbers]]))</f>
        <v>211533043.01911959</v>
      </c>
      <c r="R5851" s="4">
        <f>IF(Movie[[#This Row],[budget]]=0,0,SUM((Movie[[#This Row],[gross]]-Movie[[#This Row],[budget]])/Movie[[#This Row],[budget]]))</f>
        <v>7.9208088235294118</v>
      </c>
    </row>
    <row r="5852" spans="1:18" x14ac:dyDescent="0.3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 s="1">
        <v>50000000</v>
      </c>
      <c r="M5852" s="1">
        <v>110206216</v>
      </c>
      <c r="N5852" t="s">
        <v>31</v>
      </c>
      <c r="O5852">
        <v>133</v>
      </c>
      <c r="P5852">
        <f>VLOOKUP(D5852,CPI[],2,FALSE)</f>
        <v>224.9</v>
      </c>
      <c r="Q5852" s="5">
        <f>SUM(Movie[[#This Row],[gross]]*((VLOOKUP(2024,CPI[],2,FALSE))/Movie[[#This Row],[CPI numbers]]))</f>
        <v>153720275.49666518</v>
      </c>
      <c r="R5852" s="4">
        <f>IF(Movie[[#This Row],[budget]]=0,0,SUM((Movie[[#This Row],[gross]]-Movie[[#This Row],[budget]])/Movie[[#This Row],[budget]]))</f>
        <v>1.20412432</v>
      </c>
    </row>
    <row r="5853" spans="1:18" x14ac:dyDescent="0.3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 s="1">
        <v>90000000</v>
      </c>
      <c r="M5853" s="1">
        <v>232617430</v>
      </c>
      <c r="N5853" t="s">
        <v>31</v>
      </c>
      <c r="O5853">
        <v>158</v>
      </c>
      <c r="P5853">
        <f>VLOOKUP(D5853,CPI[],2,FALSE)</f>
        <v>224.9</v>
      </c>
      <c r="Q5853" s="5">
        <f>SUM(Movie[[#This Row],[gross]]*((VLOOKUP(2024,CPI[],2,FALSE))/Movie[[#This Row],[CPI numbers]]))</f>
        <v>324464596.66963094</v>
      </c>
      <c r="R5853" s="4">
        <f>IF(Movie[[#This Row],[budget]]=0,0,SUM((Movie[[#This Row],[gross]]-Movie[[#This Row],[budget]])/Movie[[#This Row],[budget]]))</f>
        <v>1.5846381111111112</v>
      </c>
    </row>
    <row r="5854" spans="1:18" x14ac:dyDescent="0.3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 s="1">
        <v>80000000</v>
      </c>
      <c r="M5854" s="1">
        <v>214945591</v>
      </c>
      <c r="N5854" t="s">
        <v>31</v>
      </c>
      <c r="O5854">
        <v>117</v>
      </c>
      <c r="P5854">
        <f>VLOOKUP(D5854,CPI[],2,FALSE)</f>
        <v>224.9</v>
      </c>
      <c r="Q5854" s="5">
        <f>SUM(Movie[[#This Row],[gross]]*((VLOOKUP(2024,CPI[],2,FALSE))/Movie[[#This Row],[CPI numbers]]))</f>
        <v>299815170.72787905</v>
      </c>
      <c r="R5854" s="4">
        <f>IF(Movie[[#This Row],[budget]]=0,0,SUM((Movie[[#This Row],[gross]]-Movie[[#This Row],[budget]])/Movie[[#This Row],[budget]]))</f>
        <v>1.6868198875</v>
      </c>
    </row>
    <row r="5855" spans="1:18" x14ac:dyDescent="0.3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 s="1">
        <v>426588510</v>
      </c>
      <c r="N5855" t="s">
        <v>17139</v>
      </c>
      <c r="O5855">
        <v>112</v>
      </c>
      <c r="P5855">
        <f>VLOOKUP(D5855,CPI[],2,FALSE)</f>
        <v>224.9</v>
      </c>
      <c r="Q5855" s="5">
        <f>SUM(Movie[[#This Row],[gross]]*((VLOOKUP(2024,CPI[],2,FALSE))/Movie[[#This Row],[CPI numbers]]))</f>
        <v>595023635.33570468</v>
      </c>
      <c r="R5855" s="4">
        <f>IF(Movie[[#This Row],[budget]]=0,0,SUM((Movie[[#This Row],[gross]]-Movie[[#This Row],[budget]])/Movie[[#This Row],[budget]]))</f>
        <v>0</v>
      </c>
    </row>
    <row r="5856" spans="1:18" x14ac:dyDescent="0.3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 s="1">
        <v>15000000</v>
      </c>
      <c r="M5856" s="1">
        <v>77187281</v>
      </c>
      <c r="N5856" t="s">
        <v>16619</v>
      </c>
      <c r="O5856">
        <v>100</v>
      </c>
      <c r="P5856">
        <f>VLOOKUP(D5856,CPI[],2,FALSE)</f>
        <v>224.9</v>
      </c>
      <c r="Q5856" s="5">
        <f>SUM(Movie[[#This Row],[gross]]*((VLOOKUP(2024,CPI[],2,FALSE))/Movie[[#This Row],[CPI numbers]]))</f>
        <v>107664073.14228545</v>
      </c>
      <c r="R5856" s="4">
        <f>IF(Movie[[#This Row],[budget]]=0,0,SUM((Movie[[#This Row],[gross]]-Movie[[#This Row],[budget]])/Movie[[#This Row],[budget]]))</f>
        <v>4.145818733333333</v>
      </c>
    </row>
    <row r="5857" spans="1:18" x14ac:dyDescent="0.3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 s="1">
        <v>200000000</v>
      </c>
      <c r="M5857" s="1">
        <v>219851172</v>
      </c>
      <c r="N5857" t="s">
        <v>23</v>
      </c>
      <c r="O5857">
        <v>114</v>
      </c>
      <c r="P5857">
        <f>VLOOKUP(D5857,CPI[],2,FALSE)</f>
        <v>224.9</v>
      </c>
      <c r="Q5857" s="5">
        <f>SUM(Movie[[#This Row],[gross]]*((VLOOKUP(2024,CPI[],2,FALSE))/Movie[[#This Row],[CPI numbers]]))</f>
        <v>306657681.88706088</v>
      </c>
      <c r="R5857" s="4">
        <f>IF(Movie[[#This Row],[budget]]=0,0,SUM((Movie[[#This Row],[gross]]-Movie[[#This Row],[budget]])/Movie[[#This Row],[budget]]))</f>
        <v>9.9255860000000001E-2</v>
      </c>
    </row>
    <row r="5858" spans="1:18" x14ac:dyDescent="0.3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 s="1">
        <v>30000000</v>
      </c>
      <c r="M5858" s="1">
        <v>69935600</v>
      </c>
      <c r="N5858" t="s">
        <v>14702</v>
      </c>
      <c r="O5858">
        <v>95</v>
      </c>
      <c r="P5858">
        <f>VLOOKUP(D5858,CPI[],2,FALSE)</f>
        <v>224.9</v>
      </c>
      <c r="Q5858" s="5">
        <f>SUM(Movie[[#This Row],[gross]]*((VLOOKUP(2024,CPI[],2,FALSE))/Movie[[#This Row],[CPI numbers]]))</f>
        <v>97549122.810137838</v>
      </c>
      <c r="R5858" s="4">
        <f>IF(Movie[[#This Row],[budget]]=0,0,SUM((Movie[[#This Row],[gross]]-Movie[[#This Row],[budget]])/Movie[[#This Row],[budget]]))</f>
        <v>1.3311866666666667</v>
      </c>
    </row>
    <row r="5859" spans="1:18" x14ac:dyDescent="0.3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 s="1">
        <v>25000000</v>
      </c>
      <c r="M5859" s="1">
        <v>216639112</v>
      </c>
      <c r="N5859" t="s">
        <v>14590</v>
      </c>
      <c r="O5859">
        <v>146</v>
      </c>
      <c r="P5859">
        <f>VLOOKUP(D5859,CPI[],2,FALSE)</f>
        <v>224.9</v>
      </c>
      <c r="Q5859" s="5">
        <f>SUM(Movie[[#This Row],[gross]]*((VLOOKUP(2024,CPI[],2,FALSE))/Movie[[#This Row],[CPI numbers]]))</f>
        <v>302177365.20409071</v>
      </c>
      <c r="R5859" s="4">
        <f>IF(Movie[[#This Row],[budget]]=0,0,SUM((Movie[[#This Row],[gross]]-Movie[[#This Row],[budget]])/Movie[[#This Row],[budget]]))</f>
        <v>7.6655644799999996</v>
      </c>
    </row>
    <row r="5860" spans="1:18" x14ac:dyDescent="0.3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 s="1">
        <v>50000000</v>
      </c>
      <c r="M5860" s="1">
        <v>145051197</v>
      </c>
      <c r="N5860" t="s">
        <v>17152</v>
      </c>
      <c r="O5860">
        <v>118</v>
      </c>
      <c r="P5860">
        <f>VLOOKUP(D5860,CPI[],2,FALSE)</f>
        <v>224.9</v>
      </c>
      <c r="Q5860" s="5">
        <f>SUM(Movie[[#This Row],[gross]]*((VLOOKUP(2024,CPI[],2,FALSE))/Movie[[#This Row],[CPI numbers]]))</f>
        <v>202323523.78345931</v>
      </c>
      <c r="R5860" s="4">
        <f>IF(Movie[[#This Row],[budget]]=0,0,SUM((Movie[[#This Row],[gross]]-Movie[[#This Row],[budget]])/Movie[[#This Row],[budget]]))</f>
        <v>1.90102394</v>
      </c>
    </row>
    <row r="5861" spans="1:18" x14ac:dyDescent="0.3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 s="1">
        <v>25000000</v>
      </c>
      <c r="M5861" s="1">
        <v>149228077</v>
      </c>
      <c r="N5861" t="s">
        <v>44</v>
      </c>
      <c r="O5861">
        <v>108</v>
      </c>
      <c r="P5861">
        <f>VLOOKUP(D5861,CPI[],2,FALSE)</f>
        <v>224.9</v>
      </c>
      <c r="Q5861" s="5">
        <f>SUM(Movie[[#This Row],[gross]]*((VLOOKUP(2024,CPI[],2,FALSE))/Movie[[#This Row],[CPI numbers]]))</f>
        <v>208149612.07158735</v>
      </c>
      <c r="R5861" s="4">
        <f>IF(Movie[[#This Row],[budget]]=0,0,SUM((Movie[[#This Row],[gross]]-Movie[[#This Row],[budget]])/Movie[[#This Row],[budget]]))</f>
        <v>4.9691230800000001</v>
      </c>
    </row>
    <row r="5862" spans="1:18" x14ac:dyDescent="0.3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 s="1">
        <v>250000000</v>
      </c>
      <c r="M5862" s="1">
        <v>1045713802</v>
      </c>
      <c r="N5862" t="s">
        <v>1724</v>
      </c>
      <c r="O5862">
        <v>136</v>
      </c>
      <c r="P5862">
        <f>VLOOKUP(D5862,CPI[],2,FALSE)</f>
        <v>224.9</v>
      </c>
      <c r="Q5862" s="5">
        <f>SUM(Movie[[#This Row],[gross]]*((VLOOKUP(2024,CPI[],2,FALSE))/Movie[[#This Row],[CPI numbers]]))</f>
        <v>1458605690.0284572</v>
      </c>
      <c r="R5862" s="4">
        <f>IF(Movie[[#This Row],[budget]]=0,0,SUM((Movie[[#This Row],[gross]]-Movie[[#This Row],[budget]])/Movie[[#This Row],[budget]]))</f>
        <v>3.1828552079999999</v>
      </c>
    </row>
    <row r="5863" spans="1:18" x14ac:dyDescent="0.3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 s="1">
        <v>82000000</v>
      </c>
      <c r="M5863" s="1">
        <v>89792502</v>
      </c>
      <c r="N5863" t="s">
        <v>23</v>
      </c>
      <c r="O5863">
        <v>110</v>
      </c>
      <c r="P5863">
        <f>VLOOKUP(D5863,CPI[],2,FALSE)</f>
        <v>224.9</v>
      </c>
      <c r="Q5863" s="5">
        <f>SUM(Movie[[#This Row],[gross]]*((VLOOKUP(2024,CPI[],2,FALSE))/Movie[[#This Row],[CPI numbers]]))</f>
        <v>125246366.72921298</v>
      </c>
      <c r="R5863" s="4">
        <f>IF(Movie[[#This Row],[budget]]=0,0,SUM((Movie[[#This Row],[gross]]-Movie[[#This Row],[budget]])/Movie[[#This Row],[budget]]))</f>
        <v>9.5030512195121958E-2</v>
      </c>
    </row>
    <row r="5864" spans="1:18" x14ac:dyDescent="0.3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 s="1">
        <v>25000000</v>
      </c>
      <c r="M5864" s="1">
        <v>23308615</v>
      </c>
      <c r="N5864" t="s">
        <v>14702</v>
      </c>
      <c r="O5864">
        <v>140</v>
      </c>
      <c r="P5864">
        <f>VLOOKUP(D5864,CPI[],2,FALSE)</f>
        <v>224.9</v>
      </c>
      <c r="Q5864" s="5">
        <f>SUM(Movie[[#This Row],[gross]]*((VLOOKUP(2024,CPI[],2,FALSE))/Movie[[#This Row],[CPI numbers]]))</f>
        <v>32511838.708314806</v>
      </c>
      <c r="R5864" s="4">
        <f>IF(Movie[[#This Row],[budget]]=0,0,SUM((Movie[[#This Row],[gross]]-Movie[[#This Row],[budget]])/Movie[[#This Row],[budget]]))</f>
        <v>-6.7655400000000004E-2</v>
      </c>
    </row>
    <row r="5865" spans="1:18" x14ac:dyDescent="0.3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 s="1">
        <v>150000000</v>
      </c>
      <c r="M5865" s="1">
        <v>665692281</v>
      </c>
      <c r="N5865" t="s">
        <v>10173</v>
      </c>
      <c r="O5865">
        <v>90</v>
      </c>
      <c r="P5865">
        <f>VLOOKUP(D5865,CPI[],2,FALSE)</f>
        <v>224.9</v>
      </c>
      <c r="Q5865" s="5">
        <f>SUM(Movie[[#This Row],[gross]]*((VLOOKUP(2024,CPI[],2,FALSE))/Movie[[#This Row],[CPI numbers]]))</f>
        <v>928535653.8448199</v>
      </c>
      <c r="R5865" s="4">
        <f>IF(Movie[[#This Row],[budget]]=0,0,SUM((Movie[[#This Row],[gross]]-Movie[[#This Row],[budget]])/Movie[[#This Row],[budget]]))</f>
        <v>3.4379485399999998</v>
      </c>
    </row>
    <row r="5866" spans="1:18" x14ac:dyDescent="0.3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 s="1">
        <v>35000000</v>
      </c>
      <c r="M5866" s="1">
        <v>149542245</v>
      </c>
      <c r="N5866" t="s">
        <v>10875</v>
      </c>
      <c r="O5866">
        <v>109</v>
      </c>
      <c r="P5866">
        <f>VLOOKUP(D5866,CPI[],2,FALSE)</f>
        <v>224.9</v>
      </c>
      <c r="Q5866" s="5">
        <f>SUM(Movie[[#This Row],[gross]]*((VLOOKUP(2024,CPI[],2,FALSE))/Movie[[#This Row],[CPI numbers]]))</f>
        <v>208587826.84081814</v>
      </c>
      <c r="R5866" s="4">
        <f>IF(Movie[[#This Row],[budget]]=0,0,SUM((Movie[[#This Row],[gross]]-Movie[[#This Row],[budget]])/Movie[[#This Row],[budget]]))</f>
        <v>3.2726355714285713</v>
      </c>
    </row>
    <row r="5867" spans="1:18" x14ac:dyDescent="0.3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 s="1">
        <v>75000000</v>
      </c>
      <c r="M5867" s="1">
        <v>226904017</v>
      </c>
      <c r="N5867" t="s">
        <v>15304</v>
      </c>
      <c r="O5867">
        <v>110</v>
      </c>
      <c r="P5867">
        <f>VLOOKUP(D5867,CPI[],2,FALSE)</f>
        <v>224.9</v>
      </c>
      <c r="Q5867" s="5">
        <f>SUM(Movie[[#This Row],[gross]]*((VLOOKUP(2024,CPI[],2,FALSE))/Movie[[#This Row],[CPI numbers]]))</f>
        <v>316495287.38506001</v>
      </c>
      <c r="R5867" s="4">
        <f>IF(Movie[[#This Row],[budget]]=0,0,SUM((Movie[[#This Row],[gross]]-Movie[[#This Row],[budget]])/Movie[[#This Row],[budget]]))</f>
        <v>2.0253868933333332</v>
      </c>
    </row>
    <row r="5868" spans="1:18" x14ac:dyDescent="0.3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 s="1">
        <v>160000000</v>
      </c>
      <c r="M5868" s="1">
        <v>352616690</v>
      </c>
      <c r="N5868" t="s">
        <v>180</v>
      </c>
      <c r="O5868">
        <v>131</v>
      </c>
      <c r="P5868">
        <f>VLOOKUP(D5868,CPI[],2,FALSE)</f>
        <v>224.9</v>
      </c>
      <c r="Q5868" s="5">
        <f>SUM(Movie[[#This Row],[gross]]*((VLOOKUP(2024,CPI[],2,FALSE))/Movie[[#This Row],[CPI numbers]]))</f>
        <v>491844622.73454869</v>
      </c>
      <c r="R5868" s="4">
        <f>IF(Movie[[#This Row],[budget]]=0,0,SUM((Movie[[#This Row],[gross]]-Movie[[#This Row],[budget]])/Movie[[#This Row],[budget]]))</f>
        <v>1.2038543125000001</v>
      </c>
    </row>
    <row r="5869" spans="1:18" x14ac:dyDescent="0.3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 s="1">
        <v>60000000</v>
      </c>
      <c r="M5869" s="1">
        <v>136515867</v>
      </c>
      <c r="N5869" t="s">
        <v>23</v>
      </c>
      <c r="O5869">
        <v>106</v>
      </c>
      <c r="P5869">
        <f>VLOOKUP(D5869,CPI[],2,FALSE)</f>
        <v>224.9</v>
      </c>
      <c r="Q5869" s="5">
        <f>SUM(Movie[[#This Row],[gross]]*((VLOOKUP(2024,CPI[],2,FALSE))/Movie[[#This Row],[CPI numbers]]))</f>
        <v>190418085.71765229</v>
      </c>
      <c r="R5869" s="4">
        <f>IF(Movie[[#This Row],[budget]]=0,0,SUM((Movie[[#This Row],[gross]]-Movie[[#This Row],[budget]])/Movie[[#This Row],[budget]]))</f>
        <v>1.2752644500000001</v>
      </c>
    </row>
    <row r="5870" spans="1:18" x14ac:dyDescent="0.3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 s="1">
        <v>20000000</v>
      </c>
      <c r="M5870" s="1">
        <v>216197492</v>
      </c>
      <c r="N5870" t="s">
        <v>31</v>
      </c>
      <c r="O5870">
        <v>92</v>
      </c>
      <c r="P5870">
        <f>VLOOKUP(D5870,CPI[],2,FALSE)</f>
        <v>224.9</v>
      </c>
      <c r="Q5870" s="5">
        <f>SUM(Movie[[#This Row],[gross]]*((VLOOKUP(2024,CPI[],2,FALSE))/Movie[[#This Row],[CPI numbers]]))</f>
        <v>301561375.01289463</v>
      </c>
      <c r="R5870" s="4">
        <f>IF(Movie[[#This Row],[budget]]=0,0,SUM((Movie[[#This Row],[gross]]-Movie[[#This Row],[budget]])/Movie[[#This Row],[budget]]))</f>
        <v>9.8098746000000006</v>
      </c>
    </row>
    <row r="5871" spans="1:18" x14ac:dyDescent="0.3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 s="1">
        <v>40000000</v>
      </c>
      <c r="M5871" s="1">
        <v>173930596</v>
      </c>
      <c r="N5871" t="s">
        <v>8625</v>
      </c>
      <c r="O5871">
        <v>109</v>
      </c>
      <c r="P5871">
        <f>VLOOKUP(D5871,CPI[],2,FALSE)</f>
        <v>224.9</v>
      </c>
      <c r="Q5871" s="5">
        <f>SUM(Movie[[#This Row],[gross]]*((VLOOKUP(2024,CPI[],2,FALSE))/Movie[[#This Row],[CPI numbers]]))</f>
        <v>242605726.8350378</v>
      </c>
      <c r="R5871" s="4">
        <f>IF(Movie[[#This Row],[budget]]=0,0,SUM((Movie[[#This Row],[gross]]-Movie[[#This Row],[budget]])/Movie[[#This Row],[budget]]))</f>
        <v>3.3482649000000002</v>
      </c>
    </row>
    <row r="5872" spans="1:18" x14ac:dyDescent="0.3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 s="1">
        <v>15000000</v>
      </c>
      <c r="M5872" s="1">
        <v>59389433</v>
      </c>
      <c r="N5872" t="s">
        <v>12695</v>
      </c>
      <c r="O5872">
        <v>107</v>
      </c>
      <c r="P5872">
        <f>VLOOKUP(D5872,CPI[],2,FALSE)</f>
        <v>224.9</v>
      </c>
      <c r="Q5872" s="5">
        <f>SUM(Movie[[#This Row],[gross]]*((VLOOKUP(2024,CPI[],2,FALSE))/Movie[[#This Row],[CPI numbers]]))</f>
        <v>82838884.535793677</v>
      </c>
      <c r="R5872" s="4">
        <f>IF(Movie[[#This Row],[budget]]=0,0,SUM((Movie[[#This Row],[gross]]-Movie[[#This Row],[budget]])/Movie[[#This Row],[budget]]))</f>
        <v>2.9592955333333335</v>
      </c>
    </row>
    <row r="5873" spans="1:18" x14ac:dyDescent="0.3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 s="1">
        <v>40000000</v>
      </c>
      <c r="M5873" s="1">
        <v>97231420</v>
      </c>
      <c r="N5873" t="s">
        <v>8987</v>
      </c>
      <c r="O5873">
        <v>111</v>
      </c>
      <c r="P5873">
        <f>VLOOKUP(D5873,CPI[],2,FALSE)</f>
        <v>224.9</v>
      </c>
      <c r="Q5873" s="5">
        <f>SUM(Movie[[#This Row],[gross]]*((VLOOKUP(2024,CPI[],2,FALSE))/Movie[[#This Row],[CPI numbers]]))</f>
        <v>135622483.12138727</v>
      </c>
      <c r="R5873" s="4">
        <f>IF(Movie[[#This Row],[budget]]=0,0,SUM((Movie[[#This Row],[gross]]-Movie[[#This Row],[budget]])/Movie[[#This Row],[budget]]))</f>
        <v>1.4307855</v>
      </c>
    </row>
    <row r="5874" spans="1:18" x14ac:dyDescent="0.3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 s="1">
        <v>6500000</v>
      </c>
      <c r="M5874" s="1">
        <v>19123767</v>
      </c>
      <c r="N5874" t="s">
        <v>9439</v>
      </c>
      <c r="O5874">
        <v>101</v>
      </c>
      <c r="P5874">
        <f>VLOOKUP(D5874,CPI[],2,FALSE)</f>
        <v>224.9</v>
      </c>
      <c r="Q5874" s="5">
        <f>SUM(Movie[[#This Row],[gross]]*((VLOOKUP(2024,CPI[],2,FALSE))/Movie[[#This Row],[CPI numbers]]))</f>
        <v>26674636.317919075</v>
      </c>
      <c r="R5874" s="4">
        <f>IF(Movie[[#This Row],[budget]]=0,0,SUM((Movie[[#This Row],[gross]]-Movie[[#This Row],[budget]])/Movie[[#This Row],[budget]]))</f>
        <v>1.942118</v>
      </c>
    </row>
    <row r="5875" spans="1:18" x14ac:dyDescent="0.3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 s="1">
        <v>145000000</v>
      </c>
      <c r="M5875" s="1">
        <v>694713380</v>
      </c>
      <c r="N5875" t="s">
        <v>44</v>
      </c>
      <c r="O5875">
        <v>132</v>
      </c>
      <c r="P5875">
        <f>VLOOKUP(D5875,CPI[],2,FALSE)</f>
        <v>224.9</v>
      </c>
      <c r="Q5875" s="5">
        <f>SUM(Movie[[#This Row],[gross]]*((VLOOKUP(2024,CPI[],2,FALSE))/Movie[[#This Row],[CPI numbers]]))</f>
        <v>969015506.02934635</v>
      </c>
      <c r="R5875" s="4">
        <f>IF(Movie[[#This Row],[budget]]=0,0,SUM((Movie[[#This Row],[gross]]-Movie[[#This Row],[budget]])/Movie[[#This Row],[budget]]))</f>
        <v>3.7911267586206896</v>
      </c>
    </row>
    <row r="5876" spans="1:18" x14ac:dyDescent="0.3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 s="1">
        <v>50000000</v>
      </c>
      <c r="M5876" s="1">
        <v>260095986</v>
      </c>
      <c r="N5876" t="s">
        <v>44</v>
      </c>
      <c r="O5876">
        <v>112</v>
      </c>
      <c r="P5876">
        <f>VLOOKUP(D5876,CPI[],2,FALSE)</f>
        <v>224.9</v>
      </c>
      <c r="Q5876" s="5">
        <f>SUM(Movie[[#This Row],[gross]]*((VLOOKUP(2024,CPI[],2,FALSE))/Movie[[#This Row],[CPI numbers]]))</f>
        <v>362792844.85638058</v>
      </c>
      <c r="R5876" s="4">
        <f>IF(Movie[[#This Row],[budget]]=0,0,SUM((Movie[[#This Row],[gross]]-Movie[[#This Row],[budget]])/Movie[[#This Row],[budget]]))</f>
        <v>4.2019197200000002</v>
      </c>
    </row>
    <row r="5877" spans="1:18" x14ac:dyDescent="0.3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 s="1">
        <v>7000000</v>
      </c>
      <c r="M5877" s="1">
        <v>9232318</v>
      </c>
      <c r="N5877" t="s">
        <v>6564</v>
      </c>
      <c r="O5877">
        <v>112</v>
      </c>
      <c r="P5877">
        <f>VLOOKUP(D5877,CPI[],2,FALSE)</f>
        <v>224.9</v>
      </c>
      <c r="Q5877" s="5">
        <f>SUM(Movie[[#This Row],[gross]]*((VLOOKUP(2024,CPI[],2,FALSE))/Movie[[#This Row],[CPI numbers]]))</f>
        <v>12877626.307692308</v>
      </c>
      <c r="R5877" s="4">
        <f>IF(Movie[[#This Row],[budget]]=0,0,SUM((Movie[[#This Row],[gross]]-Movie[[#This Row],[budget]])/Movie[[#This Row],[budget]]))</f>
        <v>0.31890257142857142</v>
      </c>
    </row>
    <row r="5878" spans="1:18" x14ac:dyDescent="0.3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 s="1">
        <v>27000000</v>
      </c>
      <c r="M5878" s="1">
        <v>161849455</v>
      </c>
      <c r="N5878" t="s">
        <v>15304</v>
      </c>
      <c r="O5878">
        <v>105</v>
      </c>
      <c r="P5878">
        <f>VLOOKUP(D5878,CPI[],2,FALSE)</f>
        <v>224.9</v>
      </c>
      <c r="Q5878" s="5">
        <f>SUM(Movie[[#This Row],[gross]]*((VLOOKUP(2024,CPI[],2,FALSE))/Movie[[#This Row],[CPI numbers]]))</f>
        <v>225754442.12316585</v>
      </c>
      <c r="R5878" s="4">
        <f>IF(Movie[[#This Row],[budget]]=0,0,SUM((Movie[[#This Row],[gross]]-Movie[[#This Row],[budget]])/Movie[[#This Row],[budget]]))</f>
        <v>4.9944242592592589</v>
      </c>
    </row>
    <row r="5879" spans="1:18" x14ac:dyDescent="0.3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 s="1">
        <v>30000000</v>
      </c>
      <c r="M5879" s="1">
        <v>135710029</v>
      </c>
      <c r="N5879" t="s">
        <v>10781</v>
      </c>
      <c r="O5879">
        <v>113</v>
      </c>
      <c r="P5879">
        <f>VLOOKUP(D5879,CPI[],2,FALSE)</f>
        <v>224.9</v>
      </c>
      <c r="Q5879" s="5">
        <f>SUM(Movie[[#This Row],[gross]]*((VLOOKUP(2024,CPI[],2,FALSE))/Movie[[#This Row],[CPI numbers]]))</f>
        <v>189294068.90751445</v>
      </c>
      <c r="R5879" s="4">
        <f>IF(Movie[[#This Row],[budget]]=0,0,SUM((Movie[[#This Row],[gross]]-Movie[[#This Row],[budget]])/Movie[[#This Row],[budget]]))</f>
        <v>3.5236676333333334</v>
      </c>
    </row>
    <row r="5880" spans="1:18" x14ac:dyDescent="0.3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 s="1">
        <v>195000000</v>
      </c>
      <c r="M5880" s="1">
        <v>1123794079</v>
      </c>
      <c r="N5880" t="s">
        <v>44</v>
      </c>
      <c r="O5880">
        <v>154</v>
      </c>
      <c r="P5880">
        <f>VLOOKUP(D5880,CPI[],2,FALSE)</f>
        <v>224.9</v>
      </c>
      <c r="Q5880" s="5">
        <f>SUM(Movie[[#This Row],[gross]]*((VLOOKUP(2024,CPI[],2,FALSE))/Movie[[#This Row],[CPI numbers]]))</f>
        <v>1567515351.6331704</v>
      </c>
      <c r="R5880" s="4">
        <f>IF(Movie[[#This Row],[budget]]=0,0,SUM((Movie[[#This Row],[gross]]-Movie[[#This Row],[budget]])/Movie[[#This Row],[budget]]))</f>
        <v>4.7630465589743594</v>
      </c>
    </row>
    <row r="5881" spans="1:18" x14ac:dyDescent="0.3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 s="1">
        <v>163000000</v>
      </c>
      <c r="M5881" s="1">
        <v>174822325</v>
      </c>
      <c r="N5881" t="s">
        <v>61</v>
      </c>
      <c r="O5881">
        <v>119</v>
      </c>
      <c r="P5881">
        <f>VLOOKUP(D5881,CPI[],2,FALSE)</f>
        <v>224.9</v>
      </c>
      <c r="Q5881" s="5">
        <f>SUM(Movie[[#This Row],[gross]]*((VLOOKUP(2024,CPI[],2,FALSE))/Movie[[#This Row],[CPI numbers]]))</f>
        <v>243849548.03245887</v>
      </c>
      <c r="R5881" s="4">
        <f>IF(Movie[[#This Row],[budget]]=0,0,SUM((Movie[[#This Row],[gross]]-Movie[[#This Row],[budget]])/Movie[[#This Row],[budget]]))</f>
        <v>7.2529601226993867E-2</v>
      </c>
    </row>
    <row r="5882" spans="1:18" x14ac:dyDescent="0.3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 s="1">
        <v>81529126</v>
      </c>
      <c r="N5882" t="s">
        <v>6855</v>
      </c>
      <c r="O5882">
        <v>122</v>
      </c>
      <c r="P5882">
        <f>VLOOKUP(D5882,CPI[],2,FALSE)</f>
        <v>224.9</v>
      </c>
      <c r="Q5882" s="5">
        <f>SUM(Movie[[#This Row],[gross]]*((VLOOKUP(2024,CPI[],2,FALSE))/Movie[[#This Row],[CPI numbers]]))</f>
        <v>113720261.56602934</v>
      </c>
      <c r="R5882" s="4">
        <f>IF(Movie[[#This Row],[budget]]=0,0,SUM((Movie[[#This Row],[gross]]-Movie[[#This Row],[budget]])/Movie[[#This Row],[budget]]))</f>
        <v>0</v>
      </c>
    </row>
    <row r="5883" spans="1:18" x14ac:dyDescent="0.3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 s="1">
        <v>110000000</v>
      </c>
      <c r="M5883" s="1">
        <v>712205856</v>
      </c>
      <c r="N5883" t="s">
        <v>10082</v>
      </c>
      <c r="O5883">
        <v>117</v>
      </c>
      <c r="P5883">
        <f>VLOOKUP(D5883,CPI[],2,FALSE)</f>
        <v>224.9</v>
      </c>
      <c r="Q5883" s="5">
        <f>SUM(Movie[[#This Row],[gross]]*((VLOOKUP(2024,CPI[],2,FALSE))/Movie[[#This Row],[CPI numbers]]))</f>
        <v>993414748.89817691</v>
      </c>
      <c r="R5883" s="4">
        <f>IF(Movie[[#This Row],[budget]]=0,0,SUM((Movie[[#This Row],[gross]]-Movie[[#This Row],[budget]])/Movie[[#This Row],[budget]]))</f>
        <v>5.4745986909090911</v>
      </c>
    </row>
    <row r="5884" spans="1:18" x14ac:dyDescent="0.3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 s="1">
        <v>90000000</v>
      </c>
      <c r="M5884" s="1">
        <v>63523283</v>
      </c>
      <c r="N5884" t="s">
        <v>14702</v>
      </c>
      <c r="O5884">
        <v>113</v>
      </c>
      <c r="P5884">
        <f>VLOOKUP(D5884,CPI[],2,FALSE)</f>
        <v>224.9</v>
      </c>
      <c r="Q5884" s="5">
        <f>SUM(Movie[[#This Row],[gross]]*((VLOOKUP(2024,CPI[],2,FALSE))/Movie[[#This Row],[CPI numbers]]))</f>
        <v>88604952.766118273</v>
      </c>
      <c r="R5884" s="4">
        <f>IF(Movie[[#This Row],[budget]]=0,0,SUM((Movie[[#This Row],[gross]]-Movie[[#This Row],[budget]])/Movie[[#This Row],[budget]]))</f>
        <v>-0.29418574444444445</v>
      </c>
    </row>
    <row r="5885" spans="1:18" x14ac:dyDescent="0.3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 s="1">
        <v>200000000</v>
      </c>
      <c r="M5885" s="1">
        <v>559852396</v>
      </c>
      <c r="N5885" t="s">
        <v>1724</v>
      </c>
      <c r="O5885">
        <v>106</v>
      </c>
      <c r="P5885">
        <f>VLOOKUP(D5885,CPI[],2,FALSE)</f>
        <v>224.9</v>
      </c>
      <c r="Q5885" s="5">
        <f>SUM(Movie[[#This Row],[gross]]*((VLOOKUP(2024,CPI[],2,FALSE))/Movie[[#This Row],[CPI numbers]]))</f>
        <v>780905720.87683415</v>
      </c>
      <c r="R5885" s="4">
        <f>IF(Movie[[#This Row],[budget]]=0,0,SUM((Movie[[#This Row],[gross]]-Movie[[#This Row],[budget]])/Movie[[#This Row],[budget]]))</f>
        <v>1.79926198</v>
      </c>
    </row>
    <row r="5886" spans="1:18" x14ac:dyDescent="0.3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 s="1">
        <v>135000000</v>
      </c>
      <c r="M5886" s="1">
        <v>245724603</v>
      </c>
      <c r="N5886" t="s">
        <v>44</v>
      </c>
      <c r="O5886">
        <v>107</v>
      </c>
      <c r="P5886">
        <f>VLOOKUP(D5886,CPI[],2,FALSE)</f>
        <v>224.9</v>
      </c>
      <c r="Q5886" s="5">
        <f>SUM(Movie[[#This Row],[gross]]*((VLOOKUP(2024,CPI[],2,FALSE))/Movie[[#This Row],[CPI numbers]]))</f>
        <v>342747034.06447309</v>
      </c>
      <c r="R5886" s="4">
        <f>IF(Movie[[#This Row],[budget]]=0,0,SUM((Movie[[#This Row],[gross]]-Movie[[#This Row],[budget]])/Movie[[#This Row],[budget]]))</f>
        <v>0.82018224444444443</v>
      </c>
    </row>
    <row r="5887" spans="1:18" x14ac:dyDescent="0.3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 s="1">
        <v>7400000</v>
      </c>
      <c r="M5887" s="1">
        <v>17039814</v>
      </c>
      <c r="N5887" t="s">
        <v>10414</v>
      </c>
      <c r="O5887">
        <v>135</v>
      </c>
      <c r="P5887">
        <f>VLOOKUP(D5887,CPI[],2,FALSE)</f>
        <v>224.9</v>
      </c>
      <c r="Q5887" s="5">
        <f>SUM(Movie[[#This Row],[gross]]*((VLOOKUP(2024,CPI[],2,FALSE))/Movie[[#This Row],[CPI numbers]]))</f>
        <v>23767850.830591373</v>
      </c>
      <c r="R5887" s="4">
        <f>IF(Movie[[#This Row],[budget]]=0,0,SUM((Movie[[#This Row],[gross]]-Movie[[#This Row],[budget]])/Movie[[#This Row],[budget]]))</f>
        <v>1.3026775675675675</v>
      </c>
    </row>
    <row r="5888" spans="1:18" x14ac:dyDescent="0.3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 s="1">
        <v>32000000</v>
      </c>
      <c r="M5888" s="1">
        <v>147332697</v>
      </c>
      <c r="N5888" t="s">
        <v>10082</v>
      </c>
      <c r="O5888">
        <v>93</v>
      </c>
      <c r="P5888">
        <f>VLOOKUP(D5888,CPI[],2,FALSE)</f>
        <v>224.9</v>
      </c>
      <c r="Q5888" s="5">
        <f>SUM(Movie[[#This Row],[gross]]*((VLOOKUP(2024,CPI[],2,FALSE))/Movie[[#This Row],[CPI numbers]]))</f>
        <v>205505856.15340149</v>
      </c>
      <c r="R5888" s="4">
        <f>IF(Movie[[#This Row],[budget]]=0,0,SUM((Movie[[#This Row],[gross]]-Movie[[#This Row],[budget]])/Movie[[#This Row],[budget]]))</f>
        <v>3.6041467812499999</v>
      </c>
    </row>
    <row r="5889" spans="1:18" x14ac:dyDescent="0.3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 s="1">
        <v>110000000</v>
      </c>
      <c r="M5889" s="1">
        <v>299268508</v>
      </c>
      <c r="N5889" t="s">
        <v>9686</v>
      </c>
      <c r="O5889">
        <v>127</v>
      </c>
      <c r="P5889">
        <f>VLOOKUP(D5889,CPI[],2,FALSE)</f>
        <v>224.9</v>
      </c>
      <c r="Q5889" s="5">
        <f>SUM(Movie[[#This Row],[gross]]*((VLOOKUP(2024,CPI[],2,FALSE))/Movie[[#This Row],[CPI numbers]]))</f>
        <v>417432329.74477541</v>
      </c>
      <c r="R5889" s="4">
        <f>IF(Movie[[#This Row],[budget]]=0,0,SUM((Movie[[#This Row],[gross]]-Movie[[#This Row],[budget]])/Movie[[#This Row],[budget]]))</f>
        <v>1.7206227999999999</v>
      </c>
    </row>
    <row r="5890" spans="1:18" x14ac:dyDescent="0.3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 s="1">
        <v>35000000</v>
      </c>
      <c r="M5890" s="1">
        <v>209838559</v>
      </c>
      <c r="N5890" t="s">
        <v>2026</v>
      </c>
      <c r="O5890">
        <v>98</v>
      </c>
      <c r="P5890">
        <f>VLOOKUP(D5890,CPI[],2,FALSE)</f>
        <v>224.9</v>
      </c>
      <c r="Q5890" s="5">
        <f>SUM(Movie[[#This Row],[gross]]*((VLOOKUP(2024,CPI[],2,FALSE))/Movie[[#This Row],[CPI numbers]]))</f>
        <v>292691667.22232103</v>
      </c>
      <c r="R5890" s="4">
        <f>IF(Movie[[#This Row],[budget]]=0,0,SUM((Movie[[#This Row],[gross]]-Movie[[#This Row],[budget]])/Movie[[#This Row],[budget]]))</f>
        <v>4.9953874000000003</v>
      </c>
    </row>
    <row r="5891" spans="1:18" x14ac:dyDescent="0.3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 s="1">
        <v>90000000</v>
      </c>
      <c r="M5891" s="1">
        <v>483866518</v>
      </c>
      <c r="N5891" t="s">
        <v>14124</v>
      </c>
      <c r="O5891">
        <v>96</v>
      </c>
      <c r="P5891">
        <f>VLOOKUP(D5891,CPI[],2,FALSE)</f>
        <v>224.9</v>
      </c>
      <c r="Q5891" s="5">
        <f>SUM(Movie[[#This Row],[gross]]*((VLOOKUP(2024,CPI[],2,FALSE))/Movie[[#This Row],[CPI numbers]]))</f>
        <v>674917415.28056908</v>
      </c>
      <c r="R5891" s="4">
        <f>IF(Movie[[#This Row],[budget]]=0,0,SUM((Movie[[#This Row],[gross]]-Movie[[#This Row],[budget]])/Movie[[#This Row],[budget]]))</f>
        <v>4.3762946444444442</v>
      </c>
    </row>
    <row r="5892" spans="1:18" x14ac:dyDescent="0.3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 s="1">
        <v>33750478</v>
      </c>
      <c r="N5892" t="s">
        <v>17219</v>
      </c>
      <c r="O5892">
        <v>120</v>
      </c>
      <c r="P5892">
        <f>VLOOKUP(D5892,CPI[],2,FALSE)</f>
        <v>224.9</v>
      </c>
      <c r="Q5892" s="5">
        <f>SUM(Movie[[#This Row],[gross]]*((VLOOKUP(2024,CPI[],2,FALSE))/Movie[[#This Row],[CPI numbers]]))</f>
        <v>47076589.366829701</v>
      </c>
      <c r="R5892" s="4">
        <f>IF(Movie[[#This Row],[budget]]=0,0,SUM((Movie[[#This Row],[gross]]-Movie[[#This Row],[budget]])/Movie[[#This Row],[budget]]))</f>
        <v>0</v>
      </c>
    </row>
    <row r="5893" spans="1:18" x14ac:dyDescent="0.3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 s="1">
        <v>125000000</v>
      </c>
      <c r="M5893" s="1">
        <v>543848418</v>
      </c>
      <c r="N5893" t="s">
        <v>23</v>
      </c>
      <c r="O5893">
        <v>129</v>
      </c>
      <c r="P5893">
        <f>VLOOKUP(D5893,CPI[],2,FALSE)</f>
        <v>224.9</v>
      </c>
      <c r="Q5893" s="5">
        <f>SUM(Movie[[#This Row],[gross]]*((VLOOKUP(2024,CPI[],2,FALSE))/Movie[[#This Row],[CPI numbers]]))</f>
        <v>758582697.76167178</v>
      </c>
      <c r="R5893" s="4">
        <f>IF(Movie[[#This Row],[budget]]=0,0,SUM((Movie[[#This Row],[gross]]-Movie[[#This Row],[budget]])/Movie[[#This Row],[budget]]))</f>
        <v>3.350787344</v>
      </c>
    </row>
    <row r="5894" spans="1:18" x14ac:dyDescent="0.3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 s="1">
        <v>75000000</v>
      </c>
      <c r="M5894" s="1">
        <v>132274484</v>
      </c>
      <c r="N5894" t="s">
        <v>10082</v>
      </c>
      <c r="O5894">
        <v>110</v>
      </c>
      <c r="P5894">
        <f>VLOOKUP(D5894,CPI[],2,FALSE)</f>
        <v>224.9</v>
      </c>
      <c r="Q5894" s="5">
        <f>SUM(Movie[[#This Row],[gross]]*((VLOOKUP(2024,CPI[],2,FALSE))/Movie[[#This Row],[CPI numbers]]))</f>
        <v>184502025.92618942</v>
      </c>
      <c r="R5894" s="4">
        <f>IF(Movie[[#This Row],[budget]]=0,0,SUM((Movie[[#This Row],[gross]]-Movie[[#This Row],[budget]])/Movie[[#This Row],[budget]]))</f>
        <v>0.76365978666666667</v>
      </c>
    </row>
    <row r="5895" spans="1:18" x14ac:dyDescent="0.3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 s="1">
        <v>408680</v>
      </c>
      <c r="N5895" t="s">
        <v>17226</v>
      </c>
      <c r="O5895">
        <v>101</v>
      </c>
      <c r="P5895">
        <f>VLOOKUP(D5895,CPI[],2,FALSE)</f>
        <v>224.9</v>
      </c>
      <c r="Q5895" s="5">
        <f>SUM(Movie[[#This Row],[gross]]*((VLOOKUP(2024,CPI[],2,FALSE))/Movie[[#This Row],[CPI numbers]]))</f>
        <v>570044.0907069809</v>
      </c>
      <c r="R5895" s="4">
        <f>IF(Movie[[#This Row],[budget]]=0,0,SUM((Movie[[#This Row],[gross]]-Movie[[#This Row],[budget]])/Movie[[#This Row],[budget]]))</f>
        <v>0</v>
      </c>
    </row>
    <row r="5896" spans="1:18" x14ac:dyDescent="0.3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 s="1">
        <v>75000000</v>
      </c>
      <c r="M5896" s="1">
        <v>152930623</v>
      </c>
      <c r="N5896" t="s">
        <v>61</v>
      </c>
      <c r="O5896">
        <v>104</v>
      </c>
      <c r="P5896">
        <f>VLOOKUP(D5896,CPI[],2,FALSE)</f>
        <v>224.9</v>
      </c>
      <c r="Q5896" s="5">
        <f>SUM(Movie[[#This Row],[gross]]*((VLOOKUP(2024,CPI[],2,FALSE))/Movie[[#This Row],[CPI numbers]]))</f>
        <v>213314079.3023566</v>
      </c>
      <c r="R5896" s="4">
        <f>IF(Movie[[#This Row],[budget]]=0,0,SUM((Movie[[#This Row],[gross]]-Movie[[#This Row],[budget]])/Movie[[#This Row],[budget]]))</f>
        <v>1.0390749733333333</v>
      </c>
    </row>
    <row r="5897" spans="1:18" x14ac:dyDescent="0.3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 s="1">
        <v>40000000</v>
      </c>
      <c r="M5897" s="1">
        <v>97984015</v>
      </c>
      <c r="N5897" t="s">
        <v>61</v>
      </c>
      <c r="O5897">
        <v>104</v>
      </c>
      <c r="P5897">
        <f>VLOOKUP(D5897,CPI[],2,FALSE)</f>
        <v>224.9</v>
      </c>
      <c r="Q5897" s="5">
        <f>SUM(Movie[[#This Row],[gross]]*((VLOOKUP(2024,CPI[],2,FALSE))/Movie[[#This Row],[CPI numbers]]))</f>
        <v>136672234.3508226</v>
      </c>
      <c r="R5897" s="4">
        <f>IF(Movie[[#This Row],[budget]]=0,0,SUM((Movie[[#This Row],[gross]]-Movie[[#This Row],[budget]])/Movie[[#This Row],[budget]]))</f>
        <v>1.4496003749999999</v>
      </c>
    </row>
    <row r="5898" spans="1:18" x14ac:dyDescent="0.3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 s="1">
        <v>50000000</v>
      </c>
      <c r="M5898" s="1">
        <v>120081841</v>
      </c>
      <c r="N5898" t="s">
        <v>180</v>
      </c>
      <c r="O5898">
        <v>124</v>
      </c>
      <c r="P5898">
        <f>VLOOKUP(D5898,CPI[],2,FALSE)</f>
        <v>224.9</v>
      </c>
      <c r="Q5898" s="5">
        <f>SUM(Movie[[#This Row],[gross]]*((VLOOKUP(2024,CPI[],2,FALSE))/Movie[[#This Row],[CPI numbers]]))</f>
        <v>167495213.52467763</v>
      </c>
      <c r="R5898" s="4">
        <f>IF(Movie[[#This Row],[budget]]=0,0,SUM((Movie[[#This Row],[gross]]-Movie[[#This Row],[budget]])/Movie[[#This Row],[budget]]))</f>
        <v>1.40163682</v>
      </c>
    </row>
    <row r="5899" spans="1:18" x14ac:dyDescent="0.3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 s="1">
        <v>93000000</v>
      </c>
      <c r="M5899" s="1">
        <v>481800873</v>
      </c>
      <c r="N5899" t="s">
        <v>180</v>
      </c>
      <c r="O5899">
        <v>105</v>
      </c>
      <c r="P5899">
        <f>VLOOKUP(D5899,CPI[],2,FALSE)</f>
        <v>224.9</v>
      </c>
      <c r="Q5899" s="5">
        <f>SUM(Movie[[#This Row],[gross]]*((VLOOKUP(2024,CPI[],2,FALSE))/Movie[[#This Row],[CPI numbers]]))</f>
        <v>672036166.56336153</v>
      </c>
      <c r="R5899" s="4">
        <f>IF(Movie[[#This Row],[budget]]=0,0,SUM((Movie[[#This Row],[gross]]-Movie[[#This Row],[budget]])/Movie[[#This Row],[budget]]))</f>
        <v>4.1806545483870972</v>
      </c>
    </row>
    <row r="5900" spans="1:18" x14ac:dyDescent="0.3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 s="1">
        <v>49900000</v>
      </c>
      <c r="M5900" s="1">
        <v>28013733</v>
      </c>
      <c r="N5900" t="s">
        <v>61</v>
      </c>
      <c r="O5900">
        <v>102</v>
      </c>
      <c r="P5900">
        <f>VLOOKUP(D5900,CPI[],2,FALSE)</f>
        <v>224.9</v>
      </c>
      <c r="Q5900" s="5">
        <f>SUM(Movie[[#This Row],[gross]]*((VLOOKUP(2024,CPI[],2,FALSE))/Movie[[#This Row],[CPI numbers]]))</f>
        <v>39074735.625166737</v>
      </c>
      <c r="R5900" s="4">
        <f>IF(Movie[[#This Row],[budget]]=0,0,SUM((Movie[[#This Row],[gross]]-Movie[[#This Row],[budget]])/Movie[[#This Row],[budget]]))</f>
        <v>-0.43860254509018037</v>
      </c>
    </row>
    <row r="5901" spans="1:18" x14ac:dyDescent="0.3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 s="1">
        <v>40000000</v>
      </c>
      <c r="M5901" s="1">
        <v>86752352</v>
      </c>
      <c r="N5901" t="s">
        <v>14702</v>
      </c>
      <c r="O5901">
        <v>118</v>
      </c>
      <c r="P5901">
        <f>VLOOKUP(D5901,CPI[],2,FALSE)</f>
        <v>224.9</v>
      </c>
      <c r="Q5901" s="5">
        <f>SUM(Movie[[#This Row],[gross]]*((VLOOKUP(2024,CPI[],2,FALSE))/Movie[[#This Row],[CPI numbers]]))</f>
        <v>121005837.3606047</v>
      </c>
      <c r="R5901" s="4">
        <f>IF(Movie[[#This Row],[budget]]=0,0,SUM((Movie[[#This Row],[gross]]-Movie[[#This Row],[budget]])/Movie[[#This Row],[budget]]))</f>
        <v>1.1688088000000001</v>
      </c>
    </row>
    <row r="5902" spans="1:18" x14ac:dyDescent="0.3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 s="1">
        <v>40000000</v>
      </c>
      <c r="M5902" s="1">
        <v>71508440</v>
      </c>
      <c r="N5902" t="s">
        <v>12251</v>
      </c>
      <c r="O5902">
        <v>108</v>
      </c>
      <c r="P5902">
        <f>VLOOKUP(D5902,CPI[],2,FALSE)</f>
        <v>224.9</v>
      </c>
      <c r="Q5902" s="5">
        <f>SUM(Movie[[#This Row],[gross]]*((VLOOKUP(2024,CPI[],2,FALSE))/Movie[[#This Row],[CPI numbers]]))</f>
        <v>99742986.340595812</v>
      </c>
      <c r="R5902" s="4">
        <f>IF(Movie[[#This Row],[budget]]=0,0,SUM((Movie[[#This Row],[gross]]-Movie[[#This Row],[budget]])/Movie[[#This Row],[budget]]))</f>
        <v>0.78771100000000005</v>
      </c>
    </row>
    <row r="5903" spans="1:18" x14ac:dyDescent="0.3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 s="1">
        <v>30000000</v>
      </c>
      <c r="M5903" s="1">
        <v>75055070</v>
      </c>
      <c r="N5903" t="s">
        <v>61</v>
      </c>
      <c r="O5903">
        <v>98</v>
      </c>
      <c r="P5903">
        <f>VLOOKUP(D5903,CPI[],2,FALSE)</f>
        <v>224.9</v>
      </c>
      <c r="Q5903" s="5">
        <f>SUM(Movie[[#This Row],[gross]]*((VLOOKUP(2024,CPI[],2,FALSE))/Movie[[#This Row],[CPI numbers]]))</f>
        <v>104689975.36238328</v>
      </c>
      <c r="R5903" s="4">
        <f>IF(Movie[[#This Row],[budget]]=0,0,SUM((Movie[[#This Row],[gross]]-Movie[[#This Row],[budget]])/Movie[[#This Row],[budget]]))</f>
        <v>1.5018356666666666</v>
      </c>
    </row>
    <row r="5904" spans="1:18" x14ac:dyDescent="0.3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 s="1">
        <v>35000000</v>
      </c>
      <c r="M5904" s="1">
        <v>82087155</v>
      </c>
      <c r="N5904" t="s">
        <v>14702</v>
      </c>
      <c r="O5904">
        <v>106</v>
      </c>
      <c r="P5904">
        <f>VLOOKUP(D5904,CPI[],2,FALSE)</f>
        <v>224.9</v>
      </c>
      <c r="Q5904" s="5">
        <f>SUM(Movie[[#This Row],[gross]]*((VLOOKUP(2024,CPI[],2,FALSE))/Movie[[#This Row],[CPI numbers]]))</f>
        <v>114498623.93730547</v>
      </c>
      <c r="R5904" s="4">
        <f>IF(Movie[[#This Row],[budget]]=0,0,SUM((Movie[[#This Row],[gross]]-Movie[[#This Row],[budget]])/Movie[[#This Row],[budget]]))</f>
        <v>1.3453472857142856</v>
      </c>
    </row>
    <row r="5905" spans="1:18" x14ac:dyDescent="0.3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 s="1">
        <v>500000</v>
      </c>
      <c r="M5905" s="1">
        <v>22926076</v>
      </c>
      <c r="N5905" t="s">
        <v>17251</v>
      </c>
      <c r="O5905">
        <v>123</v>
      </c>
      <c r="P5905">
        <f>VLOOKUP(D5905,CPI[],2,FALSE)</f>
        <v>224.9</v>
      </c>
      <c r="Q5905" s="5">
        <f>SUM(Movie[[#This Row],[gross]]*((VLOOKUP(2024,CPI[],2,FALSE))/Movie[[#This Row],[CPI numbers]]))</f>
        <v>31978257.186305024</v>
      </c>
      <c r="R5905" s="4">
        <f>IF(Movie[[#This Row],[budget]]=0,0,SUM((Movie[[#This Row],[gross]]-Movie[[#This Row],[budget]])/Movie[[#This Row],[budget]]))</f>
        <v>44.852151999999997</v>
      </c>
    </row>
    <row r="5906" spans="1:18" x14ac:dyDescent="0.3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 s="1">
        <v>150000000</v>
      </c>
      <c r="M5906" s="1">
        <v>185770310</v>
      </c>
      <c r="N5906" t="s">
        <v>44</v>
      </c>
      <c r="O5906">
        <v>126</v>
      </c>
      <c r="P5906">
        <f>VLOOKUP(D5906,CPI[],2,FALSE)</f>
        <v>224.9</v>
      </c>
      <c r="Q5906" s="5">
        <f>SUM(Movie[[#This Row],[gross]]*((VLOOKUP(2024,CPI[],2,FALSE))/Movie[[#This Row],[CPI numbers]]))</f>
        <v>259120258.99066252</v>
      </c>
      <c r="R5906" s="4">
        <f>IF(Movie[[#This Row],[budget]]=0,0,SUM((Movie[[#This Row],[gross]]-Movie[[#This Row],[budget]])/Movie[[#This Row],[budget]]))</f>
        <v>0.23846873333333332</v>
      </c>
    </row>
    <row r="5907" spans="1:18" x14ac:dyDescent="0.3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 s="1">
        <v>50200000</v>
      </c>
      <c r="M5907" s="1">
        <v>127869379</v>
      </c>
      <c r="N5907" t="s">
        <v>61</v>
      </c>
      <c r="O5907">
        <v>106</v>
      </c>
      <c r="P5907">
        <f>VLOOKUP(D5907,CPI[],2,FALSE)</f>
        <v>224.9</v>
      </c>
      <c r="Q5907" s="5">
        <f>SUM(Movie[[#This Row],[gross]]*((VLOOKUP(2024,CPI[],2,FALSE))/Movie[[#This Row],[CPI numbers]]))</f>
        <v>178357599.78790572</v>
      </c>
      <c r="R5907" s="4">
        <f>IF(Movie[[#This Row],[budget]]=0,0,SUM((Movie[[#This Row],[gross]]-Movie[[#This Row],[budget]])/Movie[[#This Row],[budget]]))</f>
        <v>1.5471987848605577</v>
      </c>
    </row>
    <row r="5908" spans="1:18" x14ac:dyDescent="0.3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 s="1">
        <v>285984</v>
      </c>
      <c r="N5908" t="s">
        <v>17257</v>
      </c>
      <c r="O5908">
        <v>100</v>
      </c>
      <c r="P5908">
        <f>VLOOKUP(D5908,CPI[],2,FALSE)</f>
        <v>224.9</v>
      </c>
      <c r="Q5908" s="5">
        <f>SUM(Movie[[#This Row],[gross]]*((VLOOKUP(2024,CPI[],2,FALSE))/Movie[[#This Row],[CPI numbers]]))</f>
        <v>398902.5380168964</v>
      </c>
      <c r="R5908" s="4">
        <f>IF(Movie[[#This Row],[budget]]=0,0,SUM((Movie[[#This Row],[gross]]-Movie[[#This Row],[budget]])/Movie[[#This Row],[budget]]))</f>
        <v>0</v>
      </c>
    </row>
    <row r="5909" spans="1:18" x14ac:dyDescent="0.3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 s="1">
        <v>32000000</v>
      </c>
      <c r="M5909" s="1">
        <v>58409247</v>
      </c>
      <c r="N5909" t="s">
        <v>17260</v>
      </c>
      <c r="O5909">
        <v>139</v>
      </c>
      <c r="P5909">
        <f>VLOOKUP(D5909,CPI[],2,FALSE)</f>
        <v>224.9</v>
      </c>
      <c r="Q5909" s="5">
        <f>SUM(Movie[[#This Row],[gross]]*((VLOOKUP(2024,CPI[],2,FALSE))/Movie[[#This Row],[CPI numbers]]))</f>
        <v>81471679.786127165</v>
      </c>
      <c r="R5909" s="4">
        <f>IF(Movie[[#This Row],[budget]]=0,0,SUM((Movie[[#This Row],[gross]]-Movie[[#This Row],[budget]])/Movie[[#This Row],[budget]]))</f>
        <v>0.82528896875000002</v>
      </c>
    </row>
    <row r="5910" spans="1:18" x14ac:dyDescent="0.3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 s="1">
        <v>3143514</v>
      </c>
      <c r="N5910" t="s">
        <v>17263</v>
      </c>
      <c r="O5910">
        <v>98</v>
      </c>
      <c r="P5910">
        <f>VLOOKUP(D5910,CPI[],2,FALSE)</f>
        <v>224.9</v>
      </c>
      <c r="Q5910" s="5">
        <f>SUM(Movie[[#This Row],[gross]]*((VLOOKUP(2024,CPI[],2,FALSE))/Movie[[#This Row],[CPI numbers]]))</f>
        <v>4384705.8328145845</v>
      </c>
      <c r="R5910" s="4">
        <f>IF(Movie[[#This Row],[budget]]=0,0,SUM((Movie[[#This Row],[gross]]-Movie[[#This Row],[budget]])/Movie[[#This Row],[budget]]))</f>
        <v>0</v>
      </c>
    </row>
    <row r="5911" spans="1:18" x14ac:dyDescent="0.3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 s="1">
        <v>11000000</v>
      </c>
      <c r="M5911" s="1">
        <v>4633668</v>
      </c>
      <c r="N5911" t="s">
        <v>15601</v>
      </c>
      <c r="O5911">
        <v>102</v>
      </c>
      <c r="P5911">
        <f>VLOOKUP(D5911,CPI[],2,FALSE)</f>
        <v>224.9</v>
      </c>
      <c r="Q5911" s="5">
        <f>SUM(Movie[[#This Row],[gross]]*((VLOOKUP(2024,CPI[],2,FALSE))/Movie[[#This Row],[CPI numbers]]))</f>
        <v>6463235.4450867046</v>
      </c>
      <c r="R5911" s="4">
        <f>IF(Movie[[#This Row],[budget]]=0,0,SUM((Movie[[#This Row],[gross]]-Movie[[#This Row],[budget]])/Movie[[#This Row],[budget]]))</f>
        <v>-0.57875745454545457</v>
      </c>
    </row>
    <row r="5912" spans="1:18" x14ac:dyDescent="0.3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 s="1">
        <v>34710627</v>
      </c>
      <c r="N5912" t="s">
        <v>12695</v>
      </c>
      <c r="O5912">
        <v>120</v>
      </c>
      <c r="P5912">
        <f>VLOOKUP(D5912,CPI[],2,FALSE)</f>
        <v>224.9</v>
      </c>
      <c r="Q5912" s="5">
        <f>SUM(Movie[[#This Row],[gross]]*((VLOOKUP(2024,CPI[],2,FALSE))/Movie[[#This Row],[CPI numbers]]))</f>
        <v>48415845.664295241</v>
      </c>
      <c r="R5912" s="4">
        <f>IF(Movie[[#This Row],[budget]]=0,0,SUM((Movie[[#This Row],[gross]]-Movie[[#This Row],[budget]])/Movie[[#This Row],[budget]]))</f>
        <v>0</v>
      </c>
    </row>
    <row r="5913" spans="1:18" x14ac:dyDescent="0.3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 s="1">
        <v>12000000</v>
      </c>
      <c r="M5913" s="1">
        <v>1188194</v>
      </c>
      <c r="N5913" t="s">
        <v>17257</v>
      </c>
      <c r="O5913">
        <v>106</v>
      </c>
      <c r="P5913">
        <f>VLOOKUP(D5913,CPI[],2,FALSE)</f>
        <v>224.9</v>
      </c>
      <c r="Q5913" s="5">
        <f>SUM(Movie[[#This Row],[gross]]*((VLOOKUP(2024,CPI[],2,FALSE))/Movie[[#This Row],[CPI numbers]]))</f>
        <v>1657343.0760337927</v>
      </c>
      <c r="R5913" s="4">
        <f>IF(Movie[[#This Row],[budget]]=0,0,SUM((Movie[[#This Row],[gross]]-Movie[[#This Row],[budget]])/Movie[[#This Row],[budget]]))</f>
        <v>-0.90098383333333332</v>
      </c>
    </row>
    <row r="5914" spans="1:18" x14ac:dyDescent="0.3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 s="1">
        <v>66000000</v>
      </c>
      <c r="M5914" s="1">
        <v>177584879</v>
      </c>
      <c r="N5914" t="s">
        <v>9686</v>
      </c>
      <c r="O5914">
        <v>146</v>
      </c>
      <c r="P5914">
        <f>VLOOKUP(D5914,CPI[],2,FALSE)</f>
        <v>224.9</v>
      </c>
      <c r="Q5914" s="5">
        <f>SUM(Movie[[#This Row],[gross]]*((VLOOKUP(2024,CPI[],2,FALSE))/Movie[[#This Row],[CPI numbers]]))</f>
        <v>247702874.79902178</v>
      </c>
      <c r="R5914" s="4">
        <f>IF(Movie[[#This Row],[budget]]=0,0,SUM((Movie[[#This Row],[gross]]-Movie[[#This Row],[budget]])/Movie[[#This Row],[budget]]))</f>
        <v>1.6906799848484848</v>
      </c>
    </row>
    <row r="5915" spans="1:18" x14ac:dyDescent="0.3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 s="1">
        <v>52000000</v>
      </c>
      <c r="M5915" s="1">
        <v>75450437</v>
      </c>
      <c r="N5915" t="s">
        <v>61</v>
      </c>
      <c r="O5915">
        <v>112</v>
      </c>
      <c r="P5915">
        <f>VLOOKUP(D5915,CPI[],2,FALSE)</f>
        <v>224.9</v>
      </c>
      <c r="Q5915" s="5">
        <f>SUM(Movie[[#This Row],[gross]]*((VLOOKUP(2024,CPI[],2,FALSE))/Movie[[#This Row],[CPI numbers]]))</f>
        <v>105241449.91951978</v>
      </c>
      <c r="R5915" s="4">
        <f>IF(Movie[[#This Row],[budget]]=0,0,SUM((Movie[[#This Row],[gross]]-Movie[[#This Row],[budget]])/Movie[[#This Row],[budget]]))</f>
        <v>0.45096994230769233</v>
      </c>
    </row>
    <row r="5916" spans="1:18" x14ac:dyDescent="0.3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 s="1">
        <v>1100000</v>
      </c>
      <c r="M5916" s="1">
        <v>9148519</v>
      </c>
      <c r="N5916" t="s">
        <v>17276</v>
      </c>
      <c r="O5916">
        <v>101</v>
      </c>
      <c r="P5916">
        <f>VLOOKUP(D5916,CPI[],2,FALSE)</f>
        <v>224.9</v>
      </c>
      <c r="Q5916" s="5">
        <f>SUM(Movie[[#This Row],[gross]]*((VLOOKUP(2024,CPI[],2,FALSE))/Movie[[#This Row],[CPI numbers]]))</f>
        <v>12760739.930191197</v>
      </c>
      <c r="R5916" s="4">
        <f>IF(Movie[[#This Row],[budget]]=0,0,SUM((Movie[[#This Row],[gross]]-Movie[[#This Row],[budget]])/Movie[[#This Row],[budget]]))</f>
        <v>7.3168354545454548</v>
      </c>
    </row>
    <row r="5917" spans="1:18" x14ac:dyDescent="0.3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 s="1">
        <v>3500000</v>
      </c>
      <c r="M5917" s="1">
        <v>19504039</v>
      </c>
      <c r="N5917" t="s">
        <v>17281</v>
      </c>
      <c r="O5917">
        <v>107</v>
      </c>
      <c r="P5917">
        <f>VLOOKUP(D5917,CPI[],2,FALSE)</f>
        <v>224.9</v>
      </c>
      <c r="Q5917" s="5">
        <f>SUM(Movie[[#This Row],[gross]]*((VLOOKUP(2024,CPI[],2,FALSE))/Movie[[#This Row],[CPI numbers]]))</f>
        <v>27205055.732770119</v>
      </c>
      <c r="R5917" s="4">
        <f>IF(Movie[[#This Row],[budget]]=0,0,SUM((Movie[[#This Row],[gross]]-Movie[[#This Row],[budget]])/Movie[[#This Row],[budget]]))</f>
        <v>4.5725825714285717</v>
      </c>
    </row>
    <row r="5918" spans="1:18" x14ac:dyDescent="0.3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 s="1">
        <v>4778439</v>
      </c>
      <c r="N5918" t="s">
        <v>9439</v>
      </c>
      <c r="O5918">
        <v>102</v>
      </c>
      <c r="P5918">
        <f>VLOOKUP(D5918,CPI[],2,FALSE)</f>
        <v>224.9</v>
      </c>
      <c r="Q5918" s="5">
        <f>SUM(Movie[[#This Row],[gross]]*((VLOOKUP(2024,CPI[],2,FALSE))/Movie[[#This Row],[CPI numbers]]))</f>
        <v>6665168.1382836811</v>
      </c>
      <c r="R5918" s="4">
        <f>IF(Movie[[#This Row],[budget]]=0,0,SUM((Movie[[#This Row],[gross]]-Movie[[#This Row],[budget]])/Movie[[#This Row],[budget]]))</f>
        <v>0</v>
      </c>
    </row>
    <row r="5919" spans="1:18" x14ac:dyDescent="0.3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 s="1">
        <v>30000000</v>
      </c>
      <c r="M5919" s="1">
        <v>63782078</v>
      </c>
      <c r="N5919" t="s">
        <v>12695</v>
      </c>
      <c r="O5919">
        <v>111</v>
      </c>
      <c r="P5919">
        <f>VLOOKUP(D5919,CPI[],2,FALSE)</f>
        <v>224.9</v>
      </c>
      <c r="Q5919" s="5">
        <f>SUM(Movie[[#This Row],[gross]]*((VLOOKUP(2024,CPI[],2,FALSE))/Movie[[#This Row],[CPI numbers]]))</f>
        <v>88965930.940862596</v>
      </c>
      <c r="R5919" s="4">
        <f>IF(Movie[[#This Row],[budget]]=0,0,SUM((Movie[[#This Row],[gross]]-Movie[[#This Row],[budget]])/Movie[[#This Row],[budget]]))</f>
        <v>1.1260692666666667</v>
      </c>
    </row>
    <row r="5920" spans="1:18" x14ac:dyDescent="0.3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 s="1">
        <v>8000000</v>
      </c>
      <c r="M5920" s="1">
        <v>41097853</v>
      </c>
      <c r="N5920" t="s">
        <v>10082</v>
      </c>
      <c r="O5920">
        <v>100</v>
      </c>
      <c r="P5920">
        <f>VLOOKUP(D5920,CPI[],2,FALSE)</f>
        <v>224.9</v>
      </c>
      <c r="Q5920" s="5">
        <f>SUM(Movie[[#This Row],[gross]]*((VLOOKUP(2024,CPI[],2,FALSE))/Movie[[#This Row],[CPI numbers]]))</f>
        <v>57325017.723877273</v>
      </c>
      <c r="R5920" s="4">
        <f>IF(Movie[[#This Row],[budget]]=0,0,SUM((Movie[[#This Row],[gross]]-Movie[[#This Row],[budget]])/Movie[[#This Row],[budget]]))</f>
        <v>4.1372316250000001</v>
      </c>
    </row>
    <row r="5921" spans="1:18" x14ac:dyDescent="0.3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 s="1">
        <v>20000000</v>
      </c>
      <c r="M5921" s="1">
        <v>177243185</v>
      </c>
      <c r="N5921" t="s">
        <v>9439</v>
      </c>
      <c r="O5921">
        <v>115</v>
      </c>
      <c r="P5921">
        <f>VLOOKUP(D5921,CPI[],2,FALSE)</f>
        <v>224.9</v>
      </c>
      <c r="Q5921" s="5">
        <f>SUM(Movie[[#This Row],[gross]]*((VLOOKUP(2024,CPI[],2,FALSE))/Movie[[#This Row],[CPI numbers]]))</f>
        <v>247226265.6047132</v>
      </c>
      <c r="R5921" s="4">
        <f>IF(Movie[[#This Row],[budget]]=0,0,SUM((Movie[[#This Row],[gross]]-Movie[[#This Row],[budget]])/Movie[[#This Row],[budget]]))</f>
        <v>7.8621592500000004</v>
      </c>
    </row>
    <row r="5922" spans="1:18" x14ac:dyDescent="0.3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 s="1">
        <v>135000000</v>
      </c>
      <c r="M5922" s="1">
        <v>373993951</v>
      </c>
      <c r="N5922" t="s">
        <v>31</v>
      </c>
      <c r="O5922">
        <v>107</v>
      </c>
      <c r="P5922">
        <f>VLOOKUP(D5922,CPI[],2,FALSE)</f>
        <v>224.9</v>
      </c>
      <c r="Q5922" s="5">
        <f>SUM(Movie[[#This Row],[gross]]*((VLOOKUP(2024,CPI[],2,FALSE))/Movie[[#This Row],[CPI numbers]]))</f>
        <v>521662527.47309911</v>
      </c>
      <c r="R5922" s="4">
        <f>IF(Movie[[#This Row],[budget]]=0,0,SUM((Movie[[#This Row],[gross]]-Movie[[#This Row],[budget]])/Movie[[#This Row],[budget]]))</f>
        <v>1.7703255629629631</v>
      </c>
    </row>
    <row r="5923" spans="1:18" x14ac:dyDescent="0.3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 s="1">
        <v>30000000</v>
      </c>
      <c r="M5923" s="1">
        <v>64626786</v>
      </c>
      <c r="N5923" t="s">
        <v>10082</v>
      </c>
      <c r="O5923">
        <v>89</v>
      </c>
      <c r="P5923">
        <f>VLOOKUP(D5923,CPI[],2,FALSE)</f>
        <v>224.9</v>
      </c>
      <c r="Q5923" s="5">
        <f>SUM(Movie[[#This Row],[gross]]*((VLOOKUP(2024,CPI[],2,FALSE))/Movie[[#This Row],[CPI numbers]]))</f>
        <v>90144165.265451312</v>
      </c>
      <c r="R5923" s="4">
        <f>IF(Movie[[#This Row],[budget]]=0,0,SUM((Movie[[#This Row],[gross]]-Movie[[#This Row],[budget]])/Movie[[#This Row],[budget]]))</f>
        <v>1.1542262000000001</v>
      </c>
    </row>
    <row r="5924" spans="1:18" x14ac:dyDescent="0.3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 s="1">
        <v>40000000</v>
      </c>
      <c r="M5924" s="1">
        <v>157887643</v>
      </c>
      <c r="N5924" t="s">
        <v>2026</v>
      </c>
      <c r="O5924">
        <v>92</v>
      </c>
      <c r="P5924">
        <f>VLOOKUP(D5924,CPI[],2,FALSE)</f>
        <v>224.9</v>
      </c>
      <c r="Q5924" s="5">
        <f>SUM(Movie[[#This Row],[gross]]*((VLOOKUP(2024,CPI[],2,FALSE))/Movie[[#This Row],[CPI numbers]]))</f>
        <v>220228339.74699867</v>
      </c>
      <c r="R5924" s="4">
        <f>IF(Movie[[#This Row],[budget]]=0,0,SUM((Movie[[#This Row],[gross]]-Movie[[#This Row],[budget]])/Movie[[#This Row],[budget]]))</f>
        <v>2.9471910750000001</v>
      </c>
    </row>
    <row r="5925" spans="1:18" x14ac:dyDescent="0.3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 s="1">
        <v>60000000</v>
      </c>
      <c r="M5925" s="1">
        <v>149878437</v>
      </c>
      <c r="N5925" t="s">
        <v>9686</v>
      </c>
      <c r="O5925">
        <v>111</v>
      </c>
      <c r="P5925">
        <f>VLOOKUP(D5925,CPI[],2,FALSE)</f>
        <v>224.9</v>
      </c>
      <c r="Q5925" s="5">
        <f>SUM(Movie[[#This Row],[gross]]*((VLOOKUP(2024,CPI[],2,FALSE))/Movie[[#This Row],[CPI numbers]]))</f>
        <v>209056761.61360604</v>
      </c>
      <c r="R5925" s="4">
        <f>IF(Movie[[#This Row],[budget]]=0,0,SUM((Movie[[#This Row],[gross]]-Movie[[#This Row],[budget]])/Movie[[#This Row],[budget]]))</f>
        <v>1.49797395</v>
      </c>
    </row>
    <row r="5926" spans="1:18" x14ac:dyDescent="0.3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 s="1">
        <v>24000000</v>
      </c>
      <c r="M5926" s="1">
        <v>63543328</v>
      </c>
      <c r="N5926" t="s">
        <v>44</v>
      </c>
      <c r="O5926">
        <v>113</v>
      </c>
      <c r="P5926">
        <f>VLOOKUP(D5926,CPI[],2,FALSE)</f>
        <v>224.9</v>
      </c>
      <c r="Q5926" s="5">
        <f>SUM(Movie[[#This Row],[gross]]*((VLOOKUP(2024,CPI[],2,FALSE))/Movie[[#This Row],[CPI numbers]]))</f>
        <v>88632912.377056465</v>
      </c>
      <c r="R5926" s="4">
        <f>IF(Movie[[#This Row],[budget]]=0,0,SUM((Movie[[#This Row],[gross]]-Movie[[#This Row],[budget]])/Movie[[#This Row],[budget]]))</f>
        <v>1.6476386666666667</v>
      </c>
    </row>
    <row r="5927" spans="1:18" x14ac:dyDescent="0.3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 s="1">
        <v>1000000</v>
      </c>
      <c r="M5927" s="1">
        <v>26895481</v>
      </c>
      <c r="N5927" t="s">
        <v>17310</v>
      </c>
      <c r="O5927">
        <v>95</v>
      </c>
      <c r="P5927">
        <f>VLOOKUP(D5927,CPI[],2,FALSE)</f>
        <v>224.9</v>
      </c>
      <c r="Q5927" s="5">
        <f>SUM(Movie[[#This Row],[gross]]*((VLOOKUP(2024,CPI[],2,FALSE))/Movie[[#This Row],[CPI numbers]]))</f>
        <v>37514950.598932855</v>
      </c>
      <c r="R5927" s="4">
        <f>IF(Movie[[#This Row],[budget]]=0,0,SUM((Movie[[#This Row],[gross]]-Movie[[#This Row],[budget]])/Movie[[#This Row],[budget]]))</f>
        <v>25.895481</v>
      </c>
    </row>
    <row r="5928" spans="1:18" x14ac:dyDescent="0.3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 s="1">
        <v>5192743</v>
      </c>
      <c r="N5928" t="s">
        <v>17314</v>
      </c>
      <c r="O5928">
        <v>155</v>
      </c>
      <c r="P5928">
        <f>VLOOKUP(D5928,CPI[],2,FALSE)</f>
        <v>224.9</v>
      </c>
      <c r="Q5928" s="5">
        <f>SUM(Movie[[#This Row],[gross]]*((VLOOKUP(2024,CPI[],2,FALSE))/Movie[[#This Row],[CPI numbers]]))</f>
        <v>7243056.8212538902</v>
      </c>
      <c r="R5928" s="4">
        <f>IF(Movie[[#This Row],[budget]]=0,0,SUM((Movie[[#This Row],[gross]]-Movie[[#This Row],[budget]])/Movie[[#This Row],[budget]]))</f>
        <v>0</v>
      </c>
    </row>
    <row r="5929" spans="1:18" x14ac:dyDescent="0.3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 s="1">
        <v>1680778</v>
      </c>
      <c r="N5929" t="s">
        <v>16725</v>
      </c>
      <c r="O5929">
        <v>100</v>
      </c>
      <c r="P5929">
        <f>VLOOKUP(D5929,CPI[],2,FALSE)</f>
        <v>224.9</v>
      </c>
      <c r="Q5929" s="5">
        <f>SUM(Movie[[#This Row],[gross]]*((VLOOKUP(2024,CPI[],2,FALSE))/Movie[[#This Row],[CPI numbers]]))</f>
        <v>2344420.0026678522</v>
      </c>
      <c r="R5929" s="4">
        <f>IF(Movie[[#This Row],[budget]]=0,0,SUM((Movie[[#This Row],[gross]]-Movie[[#This Row],[budget]])/Movie[[#This Row],[budget]]))</f>
        <v>0</v>
      </c>
    </row>
    <row r="5930" spans="1:18" x14ac:dyDescent="0.3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 s="1">
        <v>38000000</v>
      </c>
      <c r="M5930" s="1">
        <v>31505287</v>
      </c>
      <c r="N5930" t="s">
        <v>4531</v>
      </c>
      <c r="O5930">
        <v>103</v>
      </c>
      <c r="P5930">
        <f>VLOOKUP(D5930,CPI[],2,FALSE)</f>
        <v>224.9</v>
      </c>
      <c r="Q5930" s="5">
        <f>SUM(Movie[[#This Row],[gross]]*((VLOOKUP(2024,CPI[],2,FALSE))/Movie[[#This Row],[CPI numbers]]))</f>
        <v>43944902.320586927</v>
      </c>
      <c r="R5930" s="4">
        <f>IF(Movie[[#This Row],[budget]]=0,0,SUM((Movie[[#This Row],[gross]]-Movie[[#This Row],[budget]])/Movie[[#This Row],[budget]]))</f>
        <v>-0.1709135</v>
      </c>
    </row>
    <row r="5931" spans="1:18" x14ac:dyDescent="0.3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 s="1">
        <v>50000000</v>
      </c>
      <c r="M5931" s="1">
        <v>40909909</v>
      </c>
      <c r="N5931" t="s">
        <v>10082</v>
      </c>
      <c r="O5931">
        <v>104</v>
      </c>
      <c r="P5931">
        <f>VLOOKUP(D5931,CPI[],2,FALSE)</f>
        <v>224.9</v>
      </c>
      <c r="Q5931" s="5">
        <f>SUM(Movie[[#This Row],[gross]]*((VLOOKUP(2024,CPI[],2,FALSE))/Movie[[#This Row],[CPI numbers]]))</f>
        <v>57062865.510449089</v>
      </c>
      <c r="R5931" s="4">
        <f>IF(Movie[[#This Row],[budget]]=0,0,SUM((Movie[[#This Row],[gross]]-Movie[[#This Row],[budget]])/Movie[[#This Row],[budget]]))</f>
        <v>-0.18180182</v>
      </c>
    </row>
    <row r="5932" spans="1:18" x14ac:dyDescent="0.3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 s="1">
        <v>79000000</v>
      </c>
      <c r="M5932" s="1">
        <v>149673788</v>
      </c>
      <c r="N5932" t="s">
        <v>31</v>
      </c>
      <c r="O5932">
        <v>91</v>
      </c>
      <c r="P5932">
        <f>VLOOKUP(D5932,CPI[],2,FALSE)</f>
        <v>224.9</v>
      </c>
      <c r="Q5932" s="5">
        <f>SUM(Movie[[#This Row],[gross]]*((VLOOKUP(2024,CPI[],2,FALSE))/Movie[[#This Row],[CPI numbers]]))</f>
        <v>208771308.56202757</v>
      </c>
      <c r="R5932" s="4">
        <f>IF(Movie[[#This Row],[budget]]=0,0,SUM((Movie[[#This Row],[gross]]-Movie[[#This Row],[budget]])/Movie[[#This Row],[budget]]))</f>
        <v>0.89460491139240506</v>
      </c>
    </row>
    <row r="5933" spans="1:18" x14ac:dyDescent="0.3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 s="1">
        <v>80000000</v>
      </c>
      <c r="M5933" s="1">
        <v>169852759</v>
      </c>
      <c r="N5933" t="s">
        <v>31</v>
      </c>
      <c r="O5933">
        <v>102</v>
      </c>
      <c r="P5933">
        <f>VLOOKUP(D5933,CPI[],2,FALSE)</f>
        <v>224.9</v>
      </c>
      <c r="Q5933" s="5">
        <f>SUM(Movie[[#This Row],[gross]]*((VLOOKUP(2024,CPI[],2,FALSE))/Movie[[#This Row],[CPI numbers]]))</f>
        <v>236917787.89817697</v>
      </c>
      <c r="R5933" s="4">
        <f>IF(Movie[[#This Row],[budget]]=0,0,SUM((Movie[[#This Row],[gross]]-Movie[[#This Row],[budget]])/Movie[[#This Row],[budget]]))</f>
        <v>1.1231594874999999</v>
      </c>
    </row>
    <row r="5934" spans="1:18" x14ac:dyDescent="0.3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 s="1">
        <v>80000000</v>
      </c>
      <c r="M5934" s="1">
        <v>586764305</v>
      </c>
      <c r="N5934" t="s">
        <v>23</v>
      </c>
      <c r="O5934">
        <v>102</v>
      </c>
      <c r="P5934">
        <f>VLOOKUP(D5934,CPI[],2,FALSE)</f>
        <v>224.9</v>
      </c>
      <c r="Q5934" s="5">
        <f>SUM(Movie[[#This Row],[gross]]*((VLOOKUP(2024,CPI[],2,FALSE))/Movie[[#This Row],[CPI numbers]]))</f>
        <v>818443585.94264114</v>
      </c>
      <c r="R5934" s="4">
        <f>IF(Movie[[#This Row],[budget]]=0,0,SUM((Movie[[#This Row],[gross]]-Movie[[#This Row],[budget]])/Movie[[#This Row],[budget]]))</f>
        <v>6.3345538125000003</v>
      </c>
    </row>
    <row r="5935" spans="1:18" x14ac:dyDescent="0.3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 s="1">
        <v>36000000</v>
      </c>
      <c r="M5935" s="1">
        <v>86157237</v>
      </c>
      <c r="N5935" t="s">
        <v>2026</v>
      </c>
      <c r="O5935">
        <v>105</v>
      </c>
      <c r="P5935">
        <f>VLOOKUP(D5935,CPI[],2,FALSE)</f>
        <v>224.9</v>
      </c>
      <c r="Q5935" s="5">
        <f>SUM(Movie[[#This Row],[gross]]*((VLOOKUP(2024,CPI[],2,FALSE))/Movie[[#This Row],[CPI numbers]]))</f>
        <v>120175745.87327701</v>
      </c>
      <c r="R5935" s="4">
        <f>IF(Movie[[#This Row],[budget]]=0,0,SUM((Movie[[#This Row],[gross]]-Movie[[#This Row],[budget]])/Movie[[#This Row],[budget]]))</f>
        <v>1.3932565833333332</v>
      </c>
    </row>
    <row r="5936" spans="1:18" x14ac:dyDescent="0.3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 s="1">
        <v>10000000</v>
      </c>
      <c r="M5936" s="1">
        <v>136836272</v>
      </c>
      <c r="N5936" t="s">
        <v>17331</v>
      </c>
      <c r="O5936">
        <v>124</v>
      </c>
      <c r="P5936">
        <f>VLOOKUP(D5936,CPI[],2,FALSE)</f>
        <v>224.9</v>
      </c>
      <c r="Q5936" s="5">
        <f>SUM(Movie[[#This Row],[gross]]*((VLOOKUP(2024,CPI[],2,FALSE))/Movie[[#This Row],[CPI numbers]]))</f>
        <v>190865000.11738551</v>
      </c>
      <c r="R5936" s="4">
        <f>IF(Movie[[#This Row],[budget]]=0,0,SUM((Movie[[#This Row],[gross]]-Movie[[#This Row],[budget]])/Movie[[#This Row],[budget]]))</f>
        <v>12.6836272</v>
      </c>
    </row>
    <row r="5937" spans="1:18" x14ac:dyDescent="0.3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 s="1">
        <v>25000000</v>
      </c>
      <c r="M5937" s="1">
        <v>79781695</v>
      </c>
      <c r="N5937" t="s">
        <v>17334</v>
      </c>
      <c r="O5937">
        <v>117</v>
      </c>
      <c r="P5937">
        <f>VLOOKUP(D5937,CPI[],2,FALSE)</f>
        <v>224.9</v>
      </c>
      <c r="Q5937" s="5">
        <f>SUM(Movie[[#This Row],[gross]]*((VLOOKUP(2024,CPI[],2,FALSE))/Movie[[#This Row],[CPI numbers]]))</f>
        <v>111282871.14939973</v>
      </c>
      <c r="R5937" s="4">
        <f>IF(Movie[[#This Row],[budget]]=0,0,SUM((Movie[[#This Row],[gross]]-Movie[[#This Row],[budget]])/Movie[[#This Row],[budget]]))</f>
        <v>2.1912677999999999</v>
      </c>
    </row>
    <row r="5938" spans="1:18" x14ac:dyDescent="0.3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 s="1">
        <v>25000000</v>
      </c>
      <c r="M5938" s="1">
        <v>34942188</v>
      </c>
      <c r="N5938" t="s">
        <v>180</v>
      </c>
      <c r="O5938">
        <v>81</v>
      </c>
      <c r="P5938">
        <f>VLOOKUP(D5938,CPI[],2,FALSE)</f>
        <v>224.9</v>
      </c>
      <c r="Q5938" s="5">
        <f>SUM(Movie[[#This Row],[gross]]*((VLOOKUP(2024,CPI[],2,FALSE))/Movie[[#This Row],[CPI numbers]]))</f>
        <v>48738836.707870163</v>
      </c>
      <c r="R5938" s="4">
        <f>IF(Movie[[#This Row],[budget]]=0,0,SUM((Movie[[#This Row],[gross]]-Movie[[#This Row],[budget]])/Movie[[#This Row],[budget]]))</f>
        <v>0.39768752000000002</v>
      </c>
    </row>
    <row r="5939" spans="1:18" x14ac:dyDescent="0.3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 s="1">
        <v>23000000</v>
      </c>
      <c r="M5939" s="1">
        <v>7550073</v>
      </c>
      <c r="N5939" t="s">
        <v>13654</v>
      </c>
      <c r="O5939">
        <v>97</v>
      </c>
      <c r="P5939">
        <f>VLOOKUP(D5939,CPI[],2,FALSE)</f>
        <v>224.9</v>
      </c>
      <c r="Q5939" s="5">
        <f>SUM(Movie[[#This Row],[gross]]*((VLOOKUP(2024,CPI[],2,FALSE))/Movie[[#This Row],[CPI numbers]]))</f>
        <v>10531160.071587373</v>
      </c>
      <c r="R5939" s="4">
        <f>IF(Movie[[#This Row],[budget]]=0,0,SUM((Movie[[#This Row],[gross]]-Movie[[#This Row],[budget]])/Movie[[#This Row],[budget]]))</f>
        <v>-0.67173595652173912</v>
      </c>
    </row>
    <row r="5940" spans="1:18" x14ac:dyDescent="0.3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 s="1">
        <v>40000000</v>
      </c>
      <c r="M5940" s="1">
        <v>76130093</v>
      </c>
      <c r="N5940" t="s">
        <v>16785</v>
      </c>
      <c r="O5940">
        <v>93</v>
      </c>
      <c r="P5940">
        <f>VLOOKUP(D5940,CPI[],2,FALSE)</f>
        <v>224.9</v>
      </c>
      <c r="Q5940" s="5">
        <f>SUM(Movie[[#This Row],[gross]]*((VLOOKUP(2024,CPI[],2,FALSE))/Movie[[#This Row],[CPI numbers]]))</f>
        <v>106189462.75722542</v>
      </c>
      <c r="R5940" s="4">
        <f>IF(Movie[[#This Row],[budget]]=0,0,SUM((Movie[[#This Row],[gross]]-Movie[[#This Row],[budget]])/Movie[[#This Row],[budget]]))</f>
        <v>0.90325232499999997</v>
      </c>
    </row>
    <row r="5941" spans="1:18" x14ac:dyDescent="0.3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 s="1">
        <v>57000000</v>
      </c>
      <c r="M5941" s="1">
        <v>132563930</v>
      </c>
      <c r="N5941" t="s">
        <v>31</v>
      </c>
      <c r="O5941">
        <v>96</v>
      </c>
      <c r="P5941">
        <f>VLOOKUP(D5941,CPI[],2,FALSE)</f>
        <v>224.9</v>
      </c>
      <c r="Q5941" s="5">
        <f>SUM(Movie[[#This Row],[gross]]*((VLOOKUP(2024,CPI[],2,FALSE))/Movie[[#This Row],[CPI numbers]]))</f>
        <v>184905757.40773678</v>
      </c>
      <c r="R5941" s="4">
        <f>IF(Movie[[#This Row],[budget]]=0,0,SUM((Movie[[#This Row],[gross]]-Movie[[#This Row],[budget]])/Movie[[#This Row],[budget]]))</f>
        <v>1.3256829824561402</v>
      </c>
    </row>
    <row r="5942" spans="1:18" x14ac:dyDescent="0.3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 s="1">
        <v>70000000</v>
      </c>
      <c r="M5942" s="1">
        <v>211819354</v>
      </c>
      <c r="N5942" t="s">
        <v>31</v>
      </c>
      <c r="O5942">
        <v>116</v>
      </c>
      <c r="P5942">
        <f>VLOOKUP(D5942,CPI[],2,FALSE)</f>
        <v>224.9</v>
      </c>
      <c r="Q5942" s="5">
        <f>SUM(Movie[[#This Row],[gross]]*((VLOOKUP(2024,CPI[],2,FALSE))/Movie[[#This Row],[CPI numbers]]))</f>
        <v>295454563.58292574</v>
      </c>
      <c r="R5942" s="4">
        <f>IF(Movie[[#This Row],[budget]]=0,0,SUM((Movie[[#This Row],[gross]]-Movie[[#This Row],[budget]])/Movie[[#This Row],[budget]]))</f>
        <v>2.0259907714285714</v>
      </c>
    </row>
    <row r="5943" spans="1:18" x14ac:dyDescent="0.3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 s="1">
        <v>120000000</v>
      </c>
      <c r="M5943" s="1">
        <v>227817248</v>
      </c>
      <c r="N5943" t="s">
        <v>31</v>
      </c>
      <c r="O5943">
        <v>119</v>
      </c>
      <c r="P5943">
        <f>VLOOKUP(D5943,CPI[],2,FALSE)</f>
        <v>224.9</v>
      </c>
      <c r="Q5943" s="5">
        <f>SUM(Movie[[#This Row],[gross]]*((VLOOKUP(2024,CPI[],2,FALSE))/Movie[[#This Row],[CPI numbers]]))</f>
        <v>317769100.47843486</v>
      </c>
      <c r="R5943" s="4">
        <f>IF(Movie[[#This Row],[budget]]=0,0,SUM((Movie[[#This Row],[gross]]-Movie[[#This Row],[budget]])/Movie[[#This Row],[budget]]))</f>
        <v>0.89847706666666671</v>
      </c>
    </row>
    <row r="5944" spans="1:18" x14ac:dyDescent="0.3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 s="1">
        <v>70000000</v>
      </c>
      <c r="M5944" s="1">
        <v>57084522</v>
      </c>
      <c r="N5944" t="s">
        <v>17350</v>
      </c>
      <c r="O5944">
        <v>116</v>
      </c>
      <c r="P5944">
        <f>VLOOKUP(D5944,CPI[],2,FALSE)</f>
        <v>224.9</v>
      </c>
      <c r="Q5944" s="5">
        <f>SUM(Movie[[#This Row],[gross]]*((VLOOKUP(2024,CPI[],2,FALSE))/Movie[[#This Row],[CPI numbers]]))</f>
        <v>79623897.516229436</v>
      </c>
      <c r="R5944" s="4">
        <f>IF(Movie[[#This Row],[budget]]=0,0,SUM((Movie[[#This Row],[gross]]-Movie[[#This Row],[budget]])/Movie[[#This Row],[budget]]))</f>
        <v>-0.18450682857142858</v>
      </c>
    </row>
    <row r="5945" spans="1:18" x14ac:dyDescent="0.3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 s="1">
        <v>25000000</v>
      </c>
      <c r="M5945" s="1">
        <v>41363927</v>
      </c>
      <c r="N5945" t="s">
        <v>16666</v>
      </c>
      <c r="O5945">
        <v>90</v>
      </c>
      <c r="P5945">
        <f>VLOOKUP(D5945,CPI[],2,FALSE)</f>
        <v>224.9</v>
      </c>
      <c r="Q5945" s="5">
        <f>SUM(Movie[[#This Row],[gross]]*((VLOOKUP(2024,CPI[],2,FALSE))/Movie[[#This Row],[CPI numbers]]))</f>
        <v>57696148.954646505</v>
      </c>
      <c r="R5945" s="4">
        <f>IF(Movie[[#This Row],[budget]]=0,0,SUM((Movie[[#This Row],[gross]]-Movie[[#This Row],[budget]])/Movie[[#This Row],[budget]]))</f>
        <v>0.65455708000000001</v>
      </c>
    </row>
    <row r="5946" spans="1:18" x14ac:dyDescent="0.3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 s="1">
        <v>35000000</v>
      </c>
      <c r="M5946" s="1">
        <v>84920539</v>
      </c>
      <c r="N5946" t="s">
        <v>4878</v>
      </c>
      <c r="O5946">
        <v>137</v>
      </c>
      <c r="P5946">
        <f>VLOOKUP(D5946,CPI[],2,FALSE)</f>
        <v>224.9</v>
      </c>
      <c r="Q5946" s="5">
        <f>SUM(Movie[[#This Row],[gross]]*((VLOOKUP(2024,CPI[],2,FALSE))/Movie[[#This Row],[CPI numbers]]))</f>
        <v>118450747.37349933</v>
      </c>
      <c r="R5946" s="4">
        <f>IF(Movie[[#This Row],[budget]]=0,0,SUM((Movie[[#This Row],[gross]]-Movie[[#This Row],[budget]])/Movie[[#This Row],[budget]]))</f>
        <v>1.4263011142857143</v>
      </c>
    </row>
    <row r="5947" spans="1:18" x14ac:dyDescent="0.3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 s="1">
        <v>50000000</v>
      </c>
      <c r="M5947" s="1">
        <v>39984400</v>
      </c>
      <c r="N5947" t="s">
        <v>17357</v>
      </c>
      <c r="O5947">
        <v>84</v>
      </c>
      <c r="P5947">
        <f>VLOOKUP(D5947,CPI[],2,FALSE)</f>
        <v>224.9</v>
      </c>
      <c r="Q5947" s="5">
        <f>SUM(Movie[[#This Row],[gross]]*((VLOOKUP(2024,CPI[],2,FALSE))/Movie[[#This Row],[CPI numbers]]))</f>
        <v>55771926.545131169</v>
      </c>
      <c r="R5947" s="4">
        <f>IF(Movie[[#This Row],[budget]]=0,0,SUM((Movie[[#This Row],[gross]]-Movie[[#This Row],[budget]])/Movie[[#This Row],[budget]]))</f>
        <v>-0.20031199999999999</v>
      </c>
    </row>
    <row r="5948" spans="1:18" x14ac:dyDescent="0.3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 s="1">
        <v>23000000</v>
      </c>
      <c r="M5948" s="1">
        <v>34513760</v>
      </c>
      <c r="N5948" t="s">
        <v>15304</v>
      </c>
      <c r="O5948">
        <v>93</v>
      </c>
      <c r="P5948">
        <f>VLOOKUP(D5948,CPI[],2,FALSE)</f>
        <v>224.9</v>
      </c>
      <c r="Q5948" s="5">
        <f>SUM(Movie[[#This Row],[gross]]*((VLOOKUP(2024,CPI[],2,FALSE))/Movie[[#This Row],[CPI numbers]]))</f>
        <v>48141247.274344154</v>
      </c>
      <c r="R5948" s="4">
        <f>IF(Movie[[#This Row],[budget]]=0,0,SUM((Movie[[#This Row],[gross]]-Movie[[#This Row],[budget]])/Movie[[#This Row],[budget]]))</f>
        <v>0.50059826086956527</v>
      </c>
    </row>
    <row r="5949" spans="1:18" x14ac:dyDescent="0.3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 s="1">
        <v>30519436</v>
      </c>
      <c r="N5949" t="s">
        <v>1786</v>
      </c>
      <c r="O5949">
        <v>99</v>
      </c>
      <c r="P5949">
        <f>VLOOKUP(D5949,CPI[],2,FALSE)</f>
        <v>224.9</v>
      </c>
      <c r="Q5949" s="5">
        <f>SUM(Movie[[#This Row],[gross]]*((VLOOKUP(2024,CPI[],2,FALSE))/Movie[[#This Row],[CPI numbers]]))</f>
        <v>42569795.790128946</v>
      </c>
      <c r="R5949" s="4">
        <f>IF(Movie[[#This Row],[budget]]=0,0,SUM((Movie[[#This Row],[gross]]-Movie[[#This Row],[budget]])/Movie[[#This Row],[budget]]))</f>
        <v>0</v>
      </c>
    </row>
    <row r="5950" spans="1:18" x14ac:dyDescent="0.3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 s="1">
        <v>45000000</v>
      </c>
      <c r="M5950" s="1">
        <v>165184237</v>
      </c>
      <c r="N5950" t="s">
        <v>1724</v>
      </c>
      <c r="O5950">
        <v>103</v>
      </c>
      <c r="P5950">
        <f>VLOOKUP(D5950,CPI[],2,FALSE)</f>
        <v>224.9</v>
      </c>
      <c r="Q5950" s="5">
        <f>SUM(Movie[[#This Row],[gross]]*((VLOOKUP(2024,CPI[],2,FALSE))/Movie[[#This Row],[CPI numbers]]))</f>
        <v>230405936.62472209</v>
      </c>
      <c r="R5950" s="4">
        <f>IF(Movie[[#This Row],[budget]]=0,0,SUM((Movie[[#This Row],[gross]]-Movie[[#This Row],[budget]])/Movie[[#This Row],[budget]]))</f>
        <v>2.6707608222222223</v>
      </c>
    </row>
    <row r="5951" spans="1:18" x14ac:dyDescent="0.3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 s="1">
        <v>110000000</v>
      </c>
      <c r="M5951" s="1">
        <v>563749323</v>
      </c>
      <c r="N5951" t="s">
        <v>31</v>
      </c>
      <c r="O5951">
        <v>103</v>
      </c>
      <c r="P5951">
        <f>VLOOKUP(D5951,CPI[],2,FALSE)</f>
        <v>224.9</v>
      </c>
      <c r="Q5951" s="5">
        <f>SUM(Movie[[#This Row],[gross]]*((VLOOKUP(2024,CPI[],2,FALSE))/Movie[[#This Row],[CPI numbers]]))</f>
        <v>786341318.91996443</v>
      </c>
      <c r="R5951" s="4">
        <f>IF(Movie[[#This Row],[budget]]=0,0,SUM((Movie[[#This Row],[gross]]-Movie[[#This Row],[budget]])/Movie[[#This Row],[budget]]))</f>
        <v>4.1249938454545454</v>
      </c>
    </row>
    <row r="5952" spans="1:18" x14ac:dyDescent="0.3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 s="1">
        <v>12500000</v>
      </c>
      <c r="M5952" s="1">
        <v>76338111</v>
      </c>
      <c r="N5952" t="s">
        <v>31</v>
      </c>
      <c r="O5952">
        <v>101</v>
      </c>
      <c r="P5952">
        <f>VLOOKUP(D5952,CPI[],2,FALSE)</f>
        <v>224.9</v>
      </c>
      <c r="Q5952" s="5">
        <f>SUM(Movie[[#This Row],[gross]]*((VLOOKUP(2024,CPI[],2,FALSE))/Movie[[#This Row],[CPI numbers]]))</f>
        <v>106479615.03201422</v>
      </c>
      <c r="R5952" s="4">
        <f>IF(Movie[[#This Row],[budget]]=0,0,SUM((Movie[[#This Row],[gross]]-Movie[[#This Row],[budget]])/Movie[[#This Row],[budget]]))</f>
        <v>5.1070488799999998</v>
      </c>
    </row>
    <row r="5953" spans="1:18" x14ac:dyDescent="0.3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 s="1">
        <v>30000000</v>
      </c>
      <c r="M5953" s="1">
        <v>41002607</v>
      </c>
      <c r="N5953" t="s">
        <v>9686</v>
      </c>
      <c r="O5953">
        <v>106</v>
      </c>
      <c r="P5953">
        <f>VLOOKUP(D5953,CPI[],2,FALSE)</f>
        <v>224.9</v>
      </c>
      <c r="Q5953" s="5">
        <f>SUM(Movie[[#This Row],[gross]]*((VLOOKUP(2024,CPI[],2,FALSE))/Movie[[#This Row],[CPI numbers]]))</f>
        <v>57192164.588261448</v>
      </c>
      <c r="R5953" s="4">
        <f>IF(Movie[[#This Row],[budget]]=0,0,SUM((Movie[[#This Row],[gross]]-Movie[[#This Row],[budget]])/Movie[[#This Row],[budget]]))</f>
        <v>0.36675356666666664</v>
      </c>
    </row>
    <row r="5954" spans="1:18" x14ac:dyDescent="0.3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 s="1">
        <v>18000000</v>
      </c>
      <c r="M5954" s="1">
        <v>47120948</v>
      </c>
      <c r="N5954" t="s">
        <v>17369</v>
      </c>
      <c r="O5954">
        <v>112</v>
      </c>
      <c r="P5954">
        <f>VLOOKUP(D5954,CPI[],2,FALSE)</f>
        <v>224.9</v>
      </c>
      <c r="Q5954" s="5">
        <f>SUM(Movie[[#This Row],[gross]]*((VLOOKUP(2024,CPI[],2,FALSE))/Movie[[#This Row],[CPI numbers]]))</f>
        <v>65726284.515784793</v>
      </c>
      <c r="R5954" s="4">
        <f>IF(Movie[[#This Row],[budget]]=0,0,SUM((Movie[[#This Row],[gross]]-Movie[[#This Row],[budget]])/Movie[[#This Row],[budget]]))</f>
        <v>1.6178304444444445</v>
      </c>
    </row>
    <row r="5955" spans="1:18" x14ac:dyDescent="0.3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 s="1">
        <v>15000000</v>
      </c>
      <c r="M5955" s="1">
        <v>133432856</v>
      </c>
      <c r="N5955" t="s">
        <v>17371</v>
      </c>
      <c r="O5955">
        <v>100</v>
      </c>
      <c r="P5955">
        <f>VLOOKUP(D5955,CPI[],2,FALSE)</f>
        <v>224.9</v>
      </c>
      <c r="Q5955" s="5">
        <f>SUM(Movie[[#This Row],[gross]]*((VLOOKUP(2024,CPI[],2,FALSE))/Movie[[#This Row],[CPI numbers]]))</f>
        <v>186117772.01956424</v>
      </c>
      <c r="R5955" s="4">
        <f>IF(Movie[[#This Row],[budget]]=0,0,SUM((Movie[[#This Row],[gross]]-Movie[[#This Row],[budget]])/Movie[[#This Row],[budget]]))</f>
        <v>7.8955237333333335</v>
      </c>
    </row>
    <row r="5956" spans="1:18" x14ac:dyDescent="0.3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 s="1">
        <v>38000000</v>
      </c>
      <c r="M5956" s="1">
        <v>117094902</v>
      </c>
      <c r="N5956" t="s">
        <v>9109</v>
      </c>
      <c r="O5956">
        <v>120</v>
      </c>
      <c r="P5956">
        <f>VLOOKUP(D5956,CPI[],2,FALSE)</f>
        <v>224.9</v>
      </c>
      <c r="Q5956" s="5">
        <f>SUM(Movie[[#This Row],[gross]]*((VLOOKUP(2024,CPI[],2,FALSE))/Movie[[#This Row],[CPI numbers]]))</f>
        <v>163328905.10182303</v>
      </c>
      <c r="R5956" s="4">
        <f>IF(Movie[[#This Row],[budget]]=0,0,SUM((Movie[[#This Row],[gross]]-Movie[[#This Row],[budget]])/Movie[[#This Row],[budget]]))</f>
        <v>2.0814447894736841</v>
      </c>
    </row>
    <row r="5957" spans="1:18" x14ac:dyDescent="0.3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 s="1">
        <v>1470679</v>
      </c>
      <c r="N5957" t="s">
        <v>17376</v>
      </c>
      <c r="O5957">
        <v>95</v>
      </c>
      <c r="P5957">
        <f>VLOOKUP(D5957,CPI[],2,FALSE)</f>
        <v>224.9</v>
      </c>
      <c r="Q5957" s="5">
        <f>SUM(Movie[[#This Row],[gross]]*((VLOOKUP(2024,CPI[],2,FALSE))/Movie[[#This Row],[CPI numbers]]))</f>
        <v>2051365.0613606046</v>
      </c>
      <c r="R5957" s="4">
        <f>IF(Movie[[#This Row],[budget]]=0,0,SUM((Movie[[#This Row],[gross]]-Movie[[#This Row],[budget]])/Movie[[#This Row],[budget]]))</f>
        <v>0</v>
      </c>
    </row>
    <row r="5958" spans="1:18" x14ac:dyDescent="0.3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 s="1">
        <v>2000000</v>
      </c>
      <c r="M5958" s="1">
        <v>1349387</v>
      </c>
      <c r="N5958" t="s">
        <v>17382</v>
      </c>
      <c r="O5958">
        <v>119</v>
      </c>
      <c r="P5958">
        <f>VLOOKUP(D5958,CPI[],2,FALSE)</f>
        <v>224.9</v>
      </c>
      <c r="Q5958" s="5">
        <f>SUM(Movie[[#This Row],[gross]]*((VLOOKUP(2024,CPI[],2,FALSE))/Movie[[#This Row],[CPI numbers]]))</f>
        <v>1882181.8670520231</v>
      </c>
      <c r="R5958" s="4">
        <f>IF(Movie[[#This Row],[budget]]=0,0,SUM((Movie[[#This Row],[gross]]-Movie[[#This Row],[budget]])/Movie[[#This Row],[budget]]))</f>
        <v>-0.3253065</v>
      </c>
    </row>
    <row r="5959" spans="1:18" x14ac:dyDescent="0.3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 s="1">
        <v>35000000</v>
      </c>
      <c r="M5959" s="1">
        <v>65100369</v>
      </c>
      <c r="N5959" t="s">
        <v>11128</v>
      </c>
      <c r="O5959">
        <v>112</v>
      </c>
      <c r="P5959">
        <f>VLOOKUP(D5959,CPI[],2,FALSE)</f>
        <v>224.9</v>
      </c>
      <c r="Q5959" s="5">
        <f>SUM(Movie[[#This Row],[gross]]*((VLOOKUP(2024,CPI[],2,FALSE))/Movie[[#This Row],[CPI numbers]]))</f>
        <v>90804738.796353936</v>
      </c>
      <c r="R5959" s="4">
        <f>IF(Movie[[#This Row],[budget]]=0,0,SUM((Movie[[#This Row],[gross]]-Movie[[#This Row],[budget]])/Movie[[#This Row],[budget]]))</f>
        <v>0.86001054285714285</v>
      </c>
    </row>
    <row r="5960" spans="1:18" x14ac:dyDescent="0.3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 s="1">
        <v>170323</v>
      </c>
      <c r="N5960" t="s">
        <v>17388</v>
      </c>
      <c r="O5960">
        <v>91</v>
      </c>
      <c r="P5960">
        <f>VLOOKUP(D5960,CPI[],2,FALSE)</f>
        <v>224.9</v>
      </c>
      <c r="Q5960" s="5">
        <f>SUM(Movie[[#This Row],[gross]]*((VLOOKUP(2024,CPI[],2,FALSE))/Movie[[#This Row],[CPI numbers]]))</f>
        <v>237573.69986660738</v>
      </c>
      <c r="R5960" s="4">
        <f>IF(Movie[[#This Row],[budget]]=0,0,SUM((Movie[[#This Row],[gross]]-Movie[[#This Row],[budget]])/Movie[[#This Row],[budget]]))</f>
        <v>0</v>
      </c>
    </row>
    <row r="5961" spans="1:18" x14ac:dyDescent="0.3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 s="1">
        <v>60000000</v>
      </c>
      <c r="M5961" s="1">
        <v>78309505</v>
      </c>
      <c r="N5961" t="s">
        <v>10875</v>
      </c>
      <c r="O5961">
        <v>87</v>
      </c>
      <c r="P5961">
        <f>VLOOKUP(D5961,CPI[],2,FALSE)</f>
        <v>224.9</v>
      </c>
      <c r="Q5961" s="5">
        <f>SUM(Movie[[#This Row],[gross]]*((VLOOKUP(2024,CPI[],2,FALSE))/Movie[[#This Row],[CPI numbers]]))</f>
        <v>109229398.48154736</v>
      </c>
      <c r="R5961" s="4">
        <f>IF(Movie[[#This Row],[budget]]=0,0,SUM((Movie[[#This Row],[gross]]-Movie[[#This Row],[budget]])/Movie[[#This Row],[budget]]))</f>
        <v>0.30515841666666665</v>
      </c>
    </row>
    <row r="5962" spans="1:18" x14ac:dyDescent="0.3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 s="1">
        <v>45000000</v>
      </c>
      <c r="M5962" s="1">
        <v>160078586</v>
      </c>
      <c r="N5962" t="s">
        <v>61</v>
      </c>
      <c r="O5962">
        <v>101</v>
      </c>
      <c r="P5962">
        <f>VLOOKUP(D5962,CPI[],2,FALSE)</f>
        <v>224.9</v>
      </c>
      <c r="Q5962" s="5">
        <f>SUM(Movie[[#This Row],[gross]]*((VLOOKUP(2024,CPI[],2,FALSE))/Movie[[#This Row],[CPI numbers]]))</f>
        <v>223284359.39617607</v>
      </c>
      <c r="R5962" s="4">
        <f>IF(Movie[[#This Row],[budget]]=0,0,SUM((Movie[[#This Row],[gross]]-Movie[[#This Row],[budget]])/Movie[[#This Row],[budget]]))</f>
        <v>2.5573019111111113</v>
      </c>
    </row>
    <row r="5963" spans="1:18" x14ac:dyDescent="0.3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 s="1">
        <v>88823111</v>
      </c>
      <c r="N5963" t="s">
        <v>15775</v>
      </c>
      <c r="O5963">
        <v>97</v>
      </c>
      <c r="P5963">
        <f>VLOOKUP(D5963,CPI[],2,FALSE)</f>
        <v>224.9</v>
      </c>
      <c r="Q5963" s="5">
        <f>SUM(Movie[[#This Row],[gross]]*((VLOOKUP(2024,CPI[],2,FALSE))/Movie[[#This Row],[CPI numbers]]))</f>
        <v>123894219.30057803</v>
      </c>
      <c r="R5963" s="4">
        <f>IF(Movie[[#This Row],[budget]]=0,0,SUM((Movie[[#This Row],[gross]]-Movie[[#This Row],[budget]])/Movie[[#This Row],[budget]]))</f>
        <v>0</v>
      </c>
    </row>
    <row r="5964" spans="1:18" x14ac:dyDescent="0.3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 s="1">
        <v>10000000</v>
      </c>
      <c r="M5964" s="1">
        <v>2530394</v>
      </c>
      <c r="N5964" t="s">
        <v>31</v>
      </c>
      <c r="O5964">
        <v>97</v>
      </c>
      <c r="P5964">
        <f>VLOOKUP(D5964,CPI[],2,FALSE)</f>
        <v>224.9</v>
      </c>
      <c r="Q5964" s="5">
        <f>SUM(Movie[[#This Row],[gross]]*((VLOOKUP(2024,CPI[],2,FALSE))/Movie[[#This Row],[CPI numbers]]))</f>
        <v>3529500.2125389059</v>
      </c>
      <c r="R5964" s="4">
        <f>IF(Movie[[#This Row],[budget]]=0,0,SUM((Movie[[#This Row],[gross]]-Movie[[#This Row],[budget]])/Movie[[#This Row],[budget]]))</f>
        <v>-0.74696059999999997</v>
      </c>
    </row>
    <row r="5965" spans="1:18" x14ac:dyDescent="0.3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 s="1">
        <v>21000000</v>
      </c>
      <c r="M5965" s="1">
        <v>72526996</v>
      </c>
      <c r="N5965" t="s">
        <v>9109</v>
      </c>
      <c r="O5965">
        <v>99</v>
      </c>
      <c r="P5965">
        <f>VLOOKUP(D5965,CPI[],2,FALSE)</f>
        <v>224.9</v>
      </c>
      <c r="Q5965" s="5">
        <f>SUM(Movie[[#This Row],[gross]]*((VLOOKUP(2024,CPI[],2,FALSE))/Movie[[#This Row],[CPI numbers]]))</f>
        <v>101163711.18363717</v>
      </c>
      <c r="R5965" s="4">
        <f>IF(Movie[[#This Row],[budget]]=0,0,SUM((Movie[[#This Row],[gross]]-Movie[[#This Row],[budget]])/Movie[[#This Row],[budget]]))</f>
        <v>2.4536664761904761</v>
      </c>
    </row>
    <row r="5966" spans="1:18" x14ac:dyDescent="0.3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 s="1">
        <v>450275</v>
      </c>
      <c r="N5966" t="s">
        <v>15931</v>
      </c>
      <c r="O5966">
        <v>95</v>
      </c>
      <c r="P5966">
        <f>VLOOKUP(D5966,CPI[],2,FALSE)</f>
        <v>224.9</v>
      </c>
      <c r="Q5966" s="5">
        <f>SUM(Movie[[#This Row],[gross]]*((VLOOKUP(2024,CPI[],2,FALSE))/Movie[[#This Row],[CPI numbers]]))</f>
        <v>628062.55002223211</v>
      </c>
      <c r="R5966" s="4">
        <f>IF(Movie[[#This Row],[budget]]=0,0,SUM((Movie[[#This Row],[gross]]-Movie[[#This Row],[budget]])/Movie[[#This Row],[budget]]))</f>
        <v>0</v>
      </c>
    </row>
    <row r="5967" spans="1:18" x14ac:dyDescent="0.3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 s="1">
        <v>25000000</v>
      </c>
      <c r="M5967" s="1">
        <v>30722632</v>
      </c>
      <c r="N5967" t="s">
        <v>17408</v>
      </c>
      <c r="O5967">
        <v>80</v>
      </c>
      <c r="P5967">
        <f>VLOOKUP(D5967,CPI[],2,FALSE)</f>
        <v>224.9</v>
      </c>
      <c r="Q5967" s="5">
        <f>SUM(Movie[[#This Row],[gross]]*((VLOOKUP(2024,CPI[],2,FALSE))/Movie[[#This Row],[CPI numbers]]))</f>
        <v>42853222.136060469</v>
      </c>
      <c r="R5967" s="4">
        <f>IF(Movie[[#This Row],[budget]]=0,0,SUM((Movie[[#This Row],[gross]]-Movie[[#This Row],[budget]])/Movie[[#This Row],[budget]]))</f>
        <v>0.22890527999999999</v>
      </c>
    </row>
    <row r="5968" spans="1:18" x14ac:dyDescent="0.3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 s="1">
        <v>13000000</v>
      </c>
      <c r="M5968" s="1">
        <v>6206022</v>
      </c>
      <c r="N5968" t="s">
        <v>10875</v>
      </c>
      <c r="O5968">
        <v>88</v>
      </c>
      <c r="P5968">
        <f>VLOOKUP(D5968,CPI[],2,FALSE)</f>
        <v>224.9</v>
      </c>
      <c r="Q5968" s="5">
        <f>SUM(Movie[[#This Row],[gross]]*((VLOOKUP(2024,CPI[],2,FALSE))/Movie[[#This Row],[CPI numbers]]))</f>
        <v>8656421.0822587814</v>
      </c>
      <c r="R5968" s="4">
        <f>IF(Movie[[#This Row],[budget]]=0,0,SUM((Movie[[#This Row],[gross]]-Movie[[#This Row],[budget]])/Movie[[#This Row],[budget]]))</f>
        <v>-0.52261369230769228</v>
      </c>
    </row>
    <row r="5969" spans="1:18" x14ac:dyDescent="0.3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 s="1">
        <v>6000000</v>
      </c>
      <c r="M5969" s="1">
        <v>19561904</v>
      </c>
      <c r="N5969" t="s">
        <v>17416</v>
      </c>
      <c r="O5969">
        <v>96</v>
      </c>
      <c r="P5969">
        <f>VLOOKUP(D5969,CPI[],2,FALSE)</f>
        <v>224.9</v>
      </c>
      <c r="Q5969" s="5">
        <f>SUM(Movie[[#This Row],[gross]]*((VLOOKUP(2024,CPI[],2,FALSE))/Movie[[#This Row],[CPI numbers]]))</f>
        <v>27285768.273899511</v>
      </c>
      <c r="R5969" s="4">
        <f>IF(Movie[[#This Row],[budget]]=0,0,SUM((Movie[[#This Row],[gross]]-Movie[[#This Row],[budget]])/Movie[[#This Row],[budget]]))</f>
        <v>2.2603173333333335</v>
      </c>
    </row>
    <row r="5970" spans="1:18" x14ac:dyDescent="0.3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 s="1">
        <v>12000000</v>
      </c>
      <c r="M5970" s="1">
        <v>22939027</v>
      </c>
      <c r="N5970" t="s">
        <v>44</v>
      </c>
      <c r="O5970">
        <v>94</v>
      </c>
      <c r="P5970">
        <f>VLOOKUP(D5970,CPI[],2,FALSE)</f>
        <v>224.9</v>
      </c>
      <c r="Q5970" s="5">
        <f>SUM(Movie[[#This Row],[gross]]*((VLOOKUP(2024,CPI[],2,FALSE))/Movie[[#This Row],[CPI numbers]]))</f>
        <v>31996321.787016451</v>
      </c>
      <c r="R5970" s="4">
        <f>IF(Movie[[#This Row],[budget]]=0,0,SUM((Movie[[#This Row],[gross]]-Movie[[#This Row],[budget]])/Movie[[#This Row],[budget]]))</f>
        <v>0.91158558333333328</v>
      </c>
    </row>
    <row r="5971" spans="1:18" x14ac:dyDescent="0.3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 s="1">
        <v>19100000</v>
      </c>
      <c r="M5971" s="1">
        <v>5728213</v>
      </c>
      <c r="N5971" t="s">
        <v>17421</v>
      </c>
      <c r="O5971">
        <v>109</v>
      </c>
      <c r="P5971">
        <f>VLOOKUP(D5971,CPI[],2,FALSE)</f>
        <v>224.9</v>
      </c>
      <c r="Q5971" s="5">
        <f>SUM(Movie[[#This Row],[gross]]*((VLOOKUP(2024,CPI[],2,FALSE))/Movie[[#This Row],[CPI numbers]]))</f>
        <v>7989952.9484215202</v>
      </c>
      <c r="R5971" s="4">
        <f>IF(Movie[[#This Row],[budget]]=0,0,SUM((Movie[[#This Row],[gross]]-Movie[[#This Row],[budget]])/Movie[[#This Row],[budget]]))</f>
        <v>-0.70009356020942404</v>
      </c>
    </row>
    <row r="5972" spans="1:18" x14ac:dyDescent="0.3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 s="1">
        <v>100000</v>
      </c>
      <c r="M5972" s="1">
        <v>1938783</v>
      </c>
      <c r="N5972" t="s">
        <v>17426</v>
      </c>
      <c r="O5972">
        <v>92</v>
      </c>
      <c r="P5972">
        <f>VLOOKUP(D5972,CPI[],2,FALSE)</f>
        <v>224.9</v>
      </c>
      <c r="Q5972" s="5">
        <f>SUM(Movie[[#This Row],[gross]]*((VLOOKUP(2024,CPI[],2,FALSE))/Movie[[#This Row],[CPI numbers]]))</f>
        <v>2704296.2521120496</v>
      </c>
      <c r="R5972" s="4">
        <f>IF(Movie[[#This Row],[budget]]=0,0,SUM((Movie[[#This Row],[gross]]-Movie[[#This Row],[budget]])/Movie[[#This Row],[budget]]))</f>
        <v>18.387830000000001</v>
      </c>
    </row>
    <row r="5973" spans="1:18" x14ac:dyDescent="0.3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 s="1">
        <v>933352</v>
      </c>
      <c r="N5973" t="s">
        <v>6564</v>
      </c>
      <c r="O5973">
        <v>92</v>
      </c>
      <c r="P5973">
        <f>VLOOKUP(D5973,CPI[],2,FALSE)</f>
        <v>224.9</v>
      </c>
      <c r="Q5973" s="5">
        <f>SUM(Movie[[#This Row],[gross]]*((VLOOKUP(2024,CPI[],2,FALSE))/Movie[[#This Row],[CPI numbers]]))</f>
        <v>1301878.712316585</v>
      </c>
      <c r="R5973" s="4">
        <f>IF(Movie[[#This Row],[budget]]=0,0,SUM((Movie[[#This Row],[gross]]-Movie[[#This Row],[budget]])/Movie[[#This Row],[budget]]))</f>
        <v>0</v>
      </c>
    </row>
    <row r="5974" spans="1:18" x14ac:dyDescent="0.3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 s="1">
        <v>250000</v>
      </c>
      <c r="M5974" s="1">
        <v>3852409</v>
      </c>
      <c r="N5974" t="s">
        <v>15015</v>
      </c>
      <c r="O5974">
        <v>86</v>
      </c>
      <c r="P5974">
        <f>VLOOKUP(D5974,CPI[],2,FALSE)</f>
        <v>224.9</v>
      </c>
      <c r="Q5974" s="5">
        <f>SUM(Movie[[#This Row],[gross]]*((VLOOKUP(2024,CPI[],2,FALSE))/Movie[[#This Row],[CPI numbers]]))</f>
        <v>5373502.4602045352</v>
      </c>
      <c r="R5974" s="4">
        <f>IF(Movie[[#This Row],[budget]]=0,0,SUM((Movie[[#This Row],[gross]]-Movie[[#This Row],[budget]])/Movie[[#This Row],[budget]]))</f>
        <v>14.409636000000001</v>
      </c>
    </row>
    <row r="5975" spans="1:18" x14ac:dyDescent="0.3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 s="1">
        <v>20000000</v>
      </c>
      <c r="M5975" s="1">
        <v>30426096</v>
      </c>
      <c r="N5975" t="s">
        <v>8625</v>
      </c>
      <c r="O5975">
        <v>106</v>
      </c>
      <c r="P5975">
        <f>VLOOKUP(D5975,CPI[],2,FALSE)</f>
        <v>224.9</v>
      </c>
      <c r="Q5975" s="5">
        <f>SUM(Movie[[#This Row],[gross]]*((VLOOKUP(2024,CPI[],2,FALSE))/Movie[[#This Row],[CPI numbers]]))</f>
        <v>42439601.223654956</v>
      </c>
      <c r="R5975" s="4">
        <f>IF(Movie[[#This Row],[budget]]=0,0,SUM((Movie[[#This Row],[gross]]-Movie[[#This Row],[budget]])/Movie[[#This Row],[budget]]))</f>
        <v>0.52130480000000001</v>
      </c>
    </row>
    <row r="5976" spans="1:18" x14ac:dyDescent="0.3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 s="1">
        <v>1688710</v>
      </c>
      <c r="N5976" t="s">
        <v>17440</v>
      </c>
      <c r="O5976">
        <v>98</v>
      </c>
      <c r="P5976">
        <f>VLOOKUP(D5976,CPI[],2,FALSE)</f>
        <v>224.9</v>
      </c>
      <c r="Q5976" s="5">
        <f>SUM(Movie[[#This Row],[gross]]*((VLOOKUP(2024,CPI[],2,FALSE))/Movie[[#This Row],[CPI numbers]]))</f>
        <v>2355483.8906180523</v>
      </c>
      <c r="R5976" s="4">
        <f>IF(Movie[[#This Row],[budget]]=0,0,SUM((Movie[[#This Row],[gross]]-Movie[[#This Row],[budget]])/Movie[[#This Row],[budget]]))</f>
        <v>0</v>
      </c>
    </row>
    <row r="5977" spans="1:18" x14ac:dyDescent="0.3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 s="1">
        <v>36000000</v>
      </c>
      <c r="M5977" s="1">
        <v>193967670</v>
      </c>
      <c r="N5977" t="s">
        <v>2092</v>
      </c>
      <c r="O5977">
        <v>84</v>
      </c>
      <c r="P5977">
        <f>VLOOKUP(D5977,CPI[],2,FALSE)</f>
        <v>224.9</v>
      </c>
      <c r="Q5977" s="5">
        <f>SUM(Movie[[#This Row],[gross]]*((VLOOKUP(2024,CPI[],2,FALSE))/Movie[[#This Row],[CPI numbers]]))</f>
        <v>270554282.25433522</v>
      </c>
      <c r="R5977" s="4">
        <f>IF(Movie[[#This Row],[budget]]=0,0,SUM((Movie[[#This Row],[gross]]-Movie[[#This Row],[budget]])/Movie[[#This Row],[budget]]))</f>
        <v>4.3879908333333333</v>
      </c>
    </row>
    <row r="5978" spans="1:18" x14ac:dyDescent="0.3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 s="1">
        <v>130000000</v>
      </c>
      <c r="M5978" s="1">
        <v>554987477</v>
      </c>
      <c r="N5978" t="s">
        <v>10173</v>
      </c>
      <c r="O5978">
        <v>90</v>
      </c>
      <c r="P5978">
        <f>VLOOKUP(D5978,CPI[],2,FALSE)</f>
        <v>224.9</v>
      </c>
      <c r="Q5978" s="5">
        <f>SUM(Movie[[#This Row],[gross]]*((VLOOKUP(2024,CPI[],2,FALSE))/Movie[[#This Row],[CPI numbers]]))</f>
        <v>774119926.78923965</v>
      </c>
      <c r="R5978" s="4">
        <f>IF(Movie[[#This Row],[budget]]=0,0,SUM((Movie[[#This Row],[gross]]-Movie[[#This Row],[budget]])/Movie[[#This Row],[budget]]))</f>
        <v>3.2691344384615384</v>
      </c>
    </row>
    <row r="5979" spans="1:18" x14ac:dyDescent="0.3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 s="1">
        <v>17000000</v>
      </c>
      <c r="M5979" s="1">
        <v>43202283</v>
      </c>
      <c r="N5979" t="s">
        <v>16785</v>
      </c>
      <c r="O5979">
        <v>86</v>
      </c>
      <c r="P5979">
        <f>VLOOKUP(D5979,CPI[],2,FALSE)</f>
        <v>224.9</v>
      </c>
      <c r="Q5979" s="5">
        <f>SUM(Movie[[#This Row],[gross]]*((VLOOKUP(2024,CPI[],2,FALSE))/Movie[[#This Row],[CPI numbers]]))</f>
        <v>60260365.393952869</v>
      </c>
      <c r="R5979" s="4">
        <f>IF(Movie[[#This Row],[budget]]=0,0,SUM((Movie[[#This Row],[gross]]-Movie[[#This Row],[budget]])/Movie[[#This Row],[budget]]))</f>
        <v>1.5413107647058824</v>
      </c>
    </row>
    <row r="5980" spans="1:18" x14ac:dyDescent="0.3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 s="1">
        <v>1892130</v>
      </c>
      <c r="N5980" t="s">
        <v>17449</v>
      </c>
      <c r="O5980">
        <v>83</v>
      </c>
      <c r="P5980">
        <f>VLOOKUP(D5980,CPI[],2,FALSE)</f>
        <v>224.9</v>
      </c>
      <c r="Q5980" s="5">
        <f>SUM(Movie[[#This Row],[gross]]*((VLOOKUP(2024,CPI[],2,FALSE))/Movie[[#This Row],[CPI numbers]]))</f>
        <v>2639222.6811916404</v>
      </c>
      <c r="R5980" s="4">
        <f>IF(Movie[[#This Row],[budget]]=0,0,SUM((Movie[[#This Row],[gross]]-Movie[[#This Row],[budget]])/Movie[[#This Row],[budget]]))</f>
        <v>0</v>
      </c>
    </row>
    <row r="5981" spans="1:18" x14ac:dyDescent="0.3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 s="1">
        <v>35057696</v>
      </c>
      <c r="N5981" t="s">
        <v>13868</v>
      </c>
      <c r="O5981">
        <v>99</v>
      </c>
      <c r="P5981">
        <f>VLOOKUP(D5981,CPI[],2,FALSE)</f>
        <v>224.9</v>
      </c>
      <c r="Q5981" s="5">
        <f>SUM(Movie[[#This Row],[gross]]*((VLOOKUP(2024,CPI[],2,FALSE))/Movie[[#This Row],[CPI numbers]]))</f>
        <v>48899952.135171182</v>
      </c>
      <c r="R5981" s="4">
        <f>IF(Movie[[#This Row],[budget]]=0,0,SUM((Movie[[#This Row],[gross]]-Movie[[#This Row],[budget]])/Movie[[#This Row],[budget]]))</f>
        <v>0</v>
      </c>
    </row>
    <row r="5982" spans="1:18" x14ac:dyDescent="0.3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 s="1">
        <v>11928909</v>
      </c>
      <c r="N5982" t="s">
        <v>17456</v>
      </c>
      <c r="O5982">
        <v>118</v>
      </c>
      <c r="P5982">
        <f>VLOOKUP(D5982,CPI[],2,FALSE)</f>
        <v>224.9</v>
      </c>
      <c r="Q5982" s="5">
        <f>SUM(Movie[[#This Row],[gross]]*((VLOOKUP(2024,CPI[],2,FALSE))/Movie[[#This Row],[CPI numbers]]))</f>
        <v>16638945.101378391</v>
      </c>
      <c r="R5982" s="4">
        <f>IF(Movie[[#This Row],[budget]]=0,0,SUM((Movie[[#This Row],[gross]]-Movie[[#This Row],[budget]])/Movie[[#This Row],[budget]]))</f>
        <v>0</v>
      </c>
    </row>
    <row r="5983" spans="1:18" x14ac:dyDescent="0.3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 s="1">
        <v>175706</v>
      </c>
      <c r="N5983" t="s">
        <v>17460</v>
      </c>
      <c r="O5983">
        <v>90</v>
      </c>
      <c r="P5983">
        <f>VLOOKUP(D5983,CPI[],2,FALSE)</f>
        <v>224.9</v>
      </c>
      <c r="Q5983" s="5">
        <f>SUM(Movie[[#This Row],[gross]]*((VLOOKUP(2024,CPI[],2,FALSE))/Movie[[#This Row],[CPI numbers]]))</f>
        <v>245082.1351711872</v>
      </c>
      <c r="R5983" s="4">
        <f>IF(Movie[[#This Row],[budget]]=0,0,SUM((Movie[[#This Row],[gross]]-Movie[[#This Row],[budget]])/Movie[[#This Row],[budget]]))</f>
        <v>0</v>
      </c>
    </row>
    <row r="5984" spans="1:18" x14ac:dyDescent="0.3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 s="1">
        <v>5000000</v>
      </c>
      <c r="M5984" s="1">
        <v>10173061</v>
      </c>
      <c r="N5984" t="s">
        <v>17464</v>
      </c>
      <c r="O5984">
        <v>104</v>
      </c>
      <c r="P5984">
        <f>VLOOKUP(D5984,CPI[],2,FALSE)</f>
        <v>224.9</v>
      </c>
      <c r="Q5984" s="5">
        <f>SUM(Movie[[#This Row],[gross]]*((VLOOKUP(2024,CPI[],2,FALSE))/Movie[[#This Row],[CPI numbers]]))</f>
        <v>14189814.298354823</v>
      </c>
      <c r="R5984" s="4">
        <f>IF(Movie[[#This Row],[budget]]=0,0,SUM((Movie[[#This Row],[gross]]-Movie[[#This Row],[budget]])/Movie[[#This Row],[budget]]))</f>
        <v>1.0346122</v>
      </c>
    </row>
    <row r="5985" spans="1:18" x14ac:dyDescent="0.3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 s="1">
        <v>40000000</v>
      </c>
      <c r="M5985" s="1">
        <v>91627228</v>
      </c>
      <c r="N5985" t="s">
        <v>8878</v>
      </c>
      <c r="O5985">
        <v>95</v>
      </c>
      <c r="P5985">
        <f>VLOOKUP(D5985,CPI[],2,FALSE)</f>
        <v>224.9</v>
      </c>
      <c r="Q5985" s="5">
        <f>SUM(Movie[[#This Row],[gross]]*((VLOOKUP(2024,CPI[],2,FALSE))/Movie[[#This Row],[CPI numbers]]))</f>
        <v>127805519.89150733</v>
      </c>
      <c r="R5985" s="4">
        <f>IF(Movie[[#This Row],[budget]]=0,0,SUM((Movie[[#This Row],[gross]]-Movie[[#This Row],[budget]])/Movie[[#This Row],[budget]]))</f>
        <v>1.2906807</v>
      </c>
    </row>
    <row r="5986" spans="1:18" x14ac:dyDescent="0.3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 s="1">
        <v>2000000</v>
      </c>
      <c r="M5986" s="1">
        <v>16527747</v>
      </c>
      <c r="N5986" t="s">
        <v>17470</v>
      </c>
      <c r="O5986">
        <v>86</v>
      </c>
      <c r="P5986">
        <f>VLOOKUP(D5986,CPI[],2,FALSE)</f>
        <v>224.9</v>
      </c>
      <c r="Q5986" s="5">
        <f>SUM(Movie[[#This Row],[gross]]*((VLOOKUP(2024,CPI[],2,FALSE))/Movie[[#This Row],[CPI numbers]]))</f>
        <v>23053598.194308583</v>
      </c>
      <c r="R5986" s="4">
        <f>IF(Movie[[#This Row],[budget]]=0,0,SUM((Movie[[#This Row],[gross]]-Movie[[#This Row],[budget]])/Movie[[#This Row],[budget]]))</f>
        <v>7.2638734999999999</v>
      </c>
    </row>
    <row r="5987" spans="1:18" x14ac:dyDescent="0.3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 s="1">
        <v>30000000</v>
      </c>
      <c r="M5987" s="1">
        <v>49871429</v>
      </c>
      <c r="N5987" t="s">
        <v>1724</v>
      </c>
      <c r="O5987">
        <v>63</v>
      </c>
      <c r="P5987">
        <f>VLOOKUP(D5987,CPI[],2,FALSE)</f>
        <v>224.9</v>
      </c>
      <c r="Q5987" s="5">
        <f>SUM(Movie[[#This Row],[gross]]*((VLOOKUP(2024,CPI[],2,FALSE))/Movie[[#This Row],[CPI numbers]]))</f>
        <v>69562771.353045791</v>
      </c>
      <c r="R5987" s="4">
        <f>IF(Movie[[#This Row],[budget]]=0,0,SUM((Movie[[#This Row],[gross]]-Movie[[#This Row],[budget]])/Movie[[#This Row],[budget]]))</f>
        <v>0.66238096666666668</v>
      </c>
    </row>
    <row r="5988" spans="1:18" x14ac:dyDescent="0.3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 s="1">
        <v>3000000</v>
      </c>
      <c r="M5988" s="1">
        <v>748453</v>
      </c>
      <c r="N5988" t="s">
        <v>10360</v>
      </c>
      <c r="O5988">
        <v>86</v>
      </c>
      <c r="P5988">
        <f>VLOOKUP(D5988,CPI[],2,FALSE)</f>
        <v>224.9</v>
      </c>
      <c r="Q5988" s="5">
        <f>SUM(Movie[[#This Row],[gross]]*((VLOOKUP(2024,CPI[],2,FALSE))/Movie[[#This Row],[CPI numbers]]))</f>
        <v>1043973.7932414406</v>
      </c>
      <c r="R5988" s="4">
        <f>IF(Movie[[#This Row],[budget]]=0,0,SUM((Movie[[#This Row],[gross]]-Movie[[#This Row],[budget]])/Movie[[#This Row],[budget]]))</f>
        <v>-0.75051566666666669</v>
      </c>
    </row>
    <row r="5989" spans="1:18" x14ac:dyDescent="0.3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 s="1">
        <v>25000000</v>
      </c>
      <c r="M5989" s="1">
        <v>37989684</v>
      </c>
      <c r="N5989" t="s">
        <v>12695</v>
      </c>
      <c r="O5989">
        <v>114</v>
      </c>
      <c r="P5989">
        <f>VLOOKUP(D5989,CPI[],2,FALSE)</f>
        <v>224.9</v>
      </c>
      <c r="Q5989" s="5">
        <f>SUM(Movie[[#This Row],[gross]]*((VLOOKUP(2024,CPI[],2,FALSE))/Movie[[#This Row],[CPI numbers]]))</f>
        <v>52989612.586927518</v>
      </c>
      <c r="R5989" s="4">
        <f>IF(Movie[[#This Row],[budget]]=0,0,SUM((Movie[[#This Row],[gross]]-Movie[[#This Row],[budget]])/Movie[[#This Row],[budget]]))</f>
        <v>0.51958736000000005</v>
      </c>
    </row>
    <row r="5990" spans="1:18" x14ac:dyDescent="0.3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 s="1">
        <v>45000000</v>
      </c>
      <c r="M5990" s="1">
        <v>30134958</v>
      </c>
      <c r="N5990" t="s">
        <v>16327</v>
      </c>
      <c r="O5990">
        <v>119</v>
      </c>
      <c r="P5990">
        <f>VLOOKUP(D5990,CPI[],2,FALSE)</f>
        <v>224.9</v>
      </c>
      <c r="Q5990" s="5">
        <f>SUM(Movie[[#This Row],[gross]]*((VLOOKUP(2024,CPI[],2,FALSE))/Movie[[#This Row],[CPI numbers]]))</f>
        <v>42033509.669186302</v>
      </c>
      <c r="R5990" s="4">
        <f>IF(Movie[[#This Row],[budget]]=0,0,SUM((Movie[[#This Row],[gross]]-Movie[[#This Row],[budget]])/Movie[[#This Row],[budget]]))</f>
        <v>-0.33033426666666665</v>
      </c>
    </row>
    <row r="5991" spans="1:18" x14ac:dyDescent="0.3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 s="1">
        <v>27000000</v>
      </c>
      <c r="M5991" s="1">
        <v>85564310</v>
      </c>
      <c r="N5991" t="s">
        <v>8987</v>
      </c>
      <c r="O5991">
        <v>89</v>
      </c>
      <c r="P5991">
        <f>VLOOKUP(D5991,CPI[],2,FALSE)</f>
        <v>224.9</v>
      </c>
      <c r="Q5991" s="5">
        <f>SUM(Movie[[#This Row],[gross]]*((VLOOKUP(2024,CPI[],2,FALSE))/Movie[[#This Row],[CPI numbers]]))</f>
        <v>119348706.30057803</v>
      </c>
      <c r="R5991" s="4">
        <f>IF(Movie[[#This Row],[budget]]=0,0,SUM((Movie[[#This Row],[gross]]-Movie[[#This Row],[budget]])/Movie[[#This Row],[budget]]))</f>
        <v>2.1690485185185184</v>
      </c>
    </row>
    <row r="5992" spans="1:18" x14ac:dyDescent="0.3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 s="1">
        <v>3000000</v>
      </c>
      <c r="M5992" s="1">
        <v>145676</v>
      </c>
      <c r="N5992" t="s">
        <v>17482</v>
      </c>
      <c r="O5992">
        <v>112</v>
      </c>
      <c r="P5992">
        <f>VLOOKUP(D5992,CPI[],2,FALSE)</f>
        <v>224.9</v>
      </c>
      <c r="Q5992" s="5">
        <f>SUM(Movie[[#This Row],[gross]]*((VLOOKUP(2024,CPI[],2,FALSE))/Movie[[#This Row],[CPI numbers]]))</f>
        <v>203195.02534459758</v>
      </c>
      <c r="R5992" s="4">
        <f>IF(Movie[[#This Row],[budget]]=0,0,SUM((Movie[[#This Row],[gross]]-Movie[[#This Row],[budget]])/Movie[[#This Row],[budget]]))</f>
        <v>-0.95144133333333336</v>
      </c>
    </row>
    <row r="5993" spans="1:18" x14ac:dyDescent="0.3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 s="1">
        <v>42000000</v>
      </c>
      <c r="M5993" s="1">
        <v>90260376</v>
      </c>
      <c r="N5993" t="s">
        <v>23</v>
      </c>
      <c r="O5993">
        <v>100</v>
      </c>
      <c r="P5993">
        <f>VLOOKUP(D5993,CPI[],2,FALSE)</f>
        <v>224.9</v>
      </c>
      <c r="Q5993" s="5">
        <f>SUM(Movie[[#This Row],[gross]]*((VLOOKUP(2024,CPI[],2,FALSE))/Movie[[#This Row],[CPI numbers]]))</f>
        <v>125898977.10626945</v>
      </c>
      <c r="R5993" s="4">
        <f>IF(Movie[[#This Row],[budget]]=0,0,SUM((Movie[[#This Row],[gross]]-Movie[[#This Row],[budget]])/Movie[[#This Row],[budget]]))</f>
        <v>1.1490565714285714</v>
      </c>
    </row>
    <row r="5994" spans="1:18" x14ac:dyDescent="0.3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 s="1">
        <v>16000000</v>
      </c>
      <c r="M5994" s="1">
        <v>40492652</v>
      </c>
      <c r="N5994" t="s">
        <v>10875</v>
      </c>
      <c r="O5994">
        <v>91</v>
      </c>
      <c r="P5994">
        <f>VLOOKUP(D5994,CPI[],2,FALSE)</f>
        <v>224.9</v>
      </c>
      <c r="Q5994" s="5">
        <f>SUM(Movie[[#This Row],[gross]]*((VLOOKUP(2024,CPI[],2,FALSE))/Movie[[#This Row],[CPI numbers]]))</f>
        <v>56480857.85860382</v>
      </c>
      <c r="R5994" s="4">
        <f>IF(Movie[[#This Row],[budget]]=0,0,SUM((Movie[[#This Row],[gross]]-Movie[[#This Row],[budget]])/Movie[[#This Row],[budget]]))</f>
        <v>1.53079075</v>
      </c>
    </row>
    <row r="5995" spans="1:18" x14ac:dyDescent="0.3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 s="1">
        <v>34564651</v>
      </c>
      <c r="N5995" t="s">
        <v>13884</v>
      </c>
      <c r="O5995">
        <v>107</v>
      </c>
      <c r="P5995">
        <f>VLOOKUP(D5995,CPI[],2,FALSE)</f>
        <v>224.9</v>
      </c>
      <c r="Q5995" s="5">
        <f>SUM(Movie[[#This Row],[gross]]*((VLOOKUP(2024,CPI[],2,FALSE))/Movie[[#This Row],[CPI numbers]]))</f>
        <v>48212232.186305024</v>
      </c>
      <c r="R5995" s="4">
        <f>IF(Movie[[#This Row],[budget]]=0,0,SUM((Movie[[#This Row],[gross]]-Movie[[#This Row],[budget]])/Movie[[#This Row],[budget]]))</f>
        <v>0</v>
      </c>
    </row>
    <row r="5996" spans="1:18" x14ac:dyDescent="0.3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 s="1">
        <v>20000000</v>
      </c>
      <c r="M5996" s="1">
        <v>39782683</v>
      </c>
      <c r="N5996" t="s">
        <v>9109</v>
      </c>
      <c r="O5996">
        <v>109</v>
      </c>
      <c r="P5996">
        <f>VLOOKUP(D5996,CPI[],2,FALSE)</f>
        <v>224.9</v>
      </c>
      <c r="Q5996" s="5">
        <f>SUM(Movie[[#This Row],[gross]]*((VLOOKUP(2024,CPI[],2,FALSE))/Movie[[#This Row],[CPI numbers]]))</f>
        <v>55490563.170742549</v>
      </c>
      <c r="R5996" s="4">
        <f>IF(Movie[[#This Row],[budget]]=0,0,SUM((Movie[[#This Row],[gross]]-Movie[[#This Row],[budget]])/Movie[[#This Row],[budget]]))</f>
        <v>0.98913415000000005</v>
      </c>
    </row>
    <row r="5997" spans="1:18" x14ac:dyDescent="0.3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 s="1">
        <v>37000000</v>
      </c>
      <c r="M5997" s="1">
        <v>96560591</v>
      </c>
      <c r="N5997" t="s">
        <v>2026</v>
      </c>
      <c r="O5997">
        <v>114</v>
      </c>
      <c r="P5997">
        <f>VLOOKUP(D5997,CPI[],2,FALSE)</f>
        <v>224.9</v>
      </c>
      <c r="Q5997" s="5">
        <f>SUM(Movie[[#This Row],[gross]]*((VLOOKUP(2024,CPI[],2,FALSE))/Movie[[#This Row],[CPI numbers]]))</f>
        <v>134686782.55535793</v>
      </c>
      <c r="R5997" s="4">
        <f>IF(Movie[[#This Row],[budget]]=0,0,SUM((Movie[[#This Row],[gross]]-Movie[[#This Row],[budget]])/Movie[[#This Row],[budget]]))</f>
        <v>1.6097457027027027</v>
      </c>
    </row>
    <row r="5998" spans="1:18" x14ac:dyDescent="0.3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 s="1">
        <v>56000000</v>
      </c>
      <c r="M5998" s="1">
        <v>142044638</v>
      </c>
      <c r="N5998" t="s">
        <v>2026</v>
      </c>
      <c r="O5998">
        <v>118</v>
      </c>
      <c r="P5998">
        <f>VLOOKUP(D5998,CPI[],2,FALSE)</f>
        <v>224.9</v>
      </c>
      <c r="Q5998" s="5">
        <f>SUM(Movie[[#This Row],[gross]]*((VLOOKUP(2024,CPI[],2,FALSE))/Movie[[#This Row],[CPI numbers]]))</f>
        <v>198129848.55758113</v>
      </c>
      <c r="R5998" s="4">
        <f>IF(Movie[[#This Row],[budget]]=0,0,SUM((Movie[[#This Row],[gross]]-Movie[[#This Row],[budget]])/Movie[[#This Row],[budget]]))</f>
        <v>1.5365113928571428</v>
      </c>
    </row>
    <row r="5999" spans="1:18" x14ac:dyDescent="0.3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 s="1">
        <v>135000</v>
      </c>
      <c r="M5999" s="1">
        <v>424088</v>
      </c>
      <c r="N5999" t="s">
        <v>17499</v>
      </c>
      <c r="O5999">
        <v>85</v>
      </c>
      <c r="P5999">
        <f>VLOOKUP(D5999,CPI[],2,FALSE)</f>
        <v>224.9</v>
      </c>
      <c r="Q5999" s="5">
        <f>SUM(Movie[[#This Row],[gross]]*((VLOOKUP(2024,CPI[],2,FALSE))/Movie[[#This Row],[CPI numbers]]))</f>
        <v>591535.81858603819</v>
      </c>
      <c r="R5999" s="4">
        <f>IF(Movie[[#This Row],[budget]]=0,0,SUM((Movie[[#This Row],[gross]]-Movie[[#This Row],[budget]])/Movie[[#This Row],[budget]]))</f>
        <v>2.1413925925925925</v>
      </c>
    </row>
    <row r="6000" spans="1:18" x14ac:dyDescent="0.3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 s="1">
        <v>15000000</v>
      </c>
      <c r="M6000" s="1">
        <v>2042203</v>
      </c>
      <c r="N6000" t="s">
        <v>17502</v>
      </c>
      <c r="O6000">
        <v>119</v>
      </c>
      <c r="P6000">
        <f>VLOOKUP(D6000,CPI[],2,FALSE)</f>
        <v>224.9</v>
      </c>
      <c r="Q6000" s="5">
        <f>SUM(Movie[[#This Row],[gross]]*((VLOOKUP(2024,CPI[],2,FALSE))/Movie[[#This Row],[CPI numbers]]))</f>
        <v>2848550.8274788796</v>
      </c>
      <c r="R6000" s="4">
        <f>IF(Movie[[#This Row],[budget]]=0,0,SUM((Movie[[#This Row],[gross]]-Movie[[#This Row],[budget]])/Movie[[#This Row],[budget]]))</f>
        <v>-0.86385313333333336</v>
      </c>
    </row>
    <row r="6001" spans="1:18" x14ac:dyDescent="0.3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 s="1">
        <v>6985158</v>
      </c>
      <c r="N6001" t="s">
        <v>17505</v>
      </c>
      <c r="O6001">
        <v>92</v>
      </c>
      <c r="P6001">
        <f>VLOOKUP(D6001,CPI[],2,FALSE)</f>
        <v>224.9</v>
      </c>
      <c r="Q6001" s="5">
        <f>SUM(Movie[[#This Row],[gross]]*((VLOOKUP(2024,CPI[],2,FALSE))/Movie[[#This Row],[CPI numbers]]))</f>
        <v>9743192.8172521126</v>
      </c>
      <c r="R6001" s="4">
        <f>IF(Movie[[#This Row],[budget]]=0,0,SUM((Movie[[#This Row],[gross]]-Movie[[#This Row],[budget]])/Movie[[#This Row],[budget]]))</f>
        <v>0</v>
      </c>
    </row>
    <row r="6002" spans="1:18" x14ac:dyDescent="0.3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 s="1">
        <v>40000000</v>
      </c>
      <c r="M6002" s="1">
        <v>55247881</v>
      </c>
      <c r="N6002" t="s">
        <v>23</v>
      </c>
      <c r="O6002">
        <v>129</v>
      </c>
      <c r="P6002">
        <f>VLOOKUP(D6002,CPI[],2,FALSE)</f>
        <v>224.9</v>
      </c>
      <c r="Q6002" s="5">
        <f>SUM(Movie[[#This Row],[gross]]*((VLOOKUP(2024,CPI[],2,FALSE))/Movie[[#This Row],[CPI numbers]]))</f>
        <v>77062073.231213868</v>
      </c>
      <c r="R6002" s="4">
        <f>IF(Movie[[#This Row],[budget]]=0,0,SUM((Movie[[#This Row],[gross]]-Movie[[#This Row],[budget]])/Movie[[#This Row],[budget]]))</f>
        <v>0.38119702500000002</v>
      </c>
    </row>
    <row r="6003" spans="1:18" x14ac:dyDescent="0.3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 s="1">
        <v>75000000</v>
      </c>
      <c r="M6003" s="1">
        <v>342695435</v>
      </c>
      <c r="N6003" t="s">
        <v>9109</v>
      </c>
      <c r="O6003">
        <v>87</v>
      </c>
      <c r="P6003">
        <f>VLOOKUP(D6003,CPI[],2,FALSE)</f>
        <v>224.9</v>
      </c>
      <c r="Q6003" s="5">
        <f>SUM(Movie[[#This Row],[gross]]*((VLOOKUP(2024,CPI[],2,FALSE))/Movie[[#This Row],[CPI numbers]]))</f>
        <v>478006038.0591374</v>
      </c>
      <c r="R6003" s="4">
        <f>IF(Movie[[#This Row],[budget]]=0,0,SUM((Movie[[#This Row],[gross]]-Movie[[#This Row],[budget]])/Movie[[#This Row],[budget]]))</f>
        <v>3.5692724666666669</v>
      </c>
    </row>
    <row r="6004" spans="1:18" x14ac:dyDescent="0.3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 s="1">
        <v>1389920</v>
      </c>
      <c r="N6004" t="s">
        <v>17513</v>
      </c>
      <c r="O6004">
        <v>122</v>
      </c>
      <c r="P6004">
        <f>VLOOKUP(D6004,CPI[],2,FALSE)</f>
        <v>224.9</v>
      </c>
      <c r="Q6004" s="5">
        <f>SUM(Movie[[#This Row],[gross]]*((VLOOKUP(2024,CPI[],2,FALSE))/Movie[[#This Row],[CPI numbers]]))</f>
        <v>1938719.0040017786</v>
      </c>
      <c r="R6004" s="4">
        <f>IF(Movie[[#This Row],[budget]]=0,0,SUM((Movie[[#This Row],[gross]]-Movie[[#This Row],[budget]])/Movie[[#This Row],[budget]]))</f>
        <v>0</v>
      </c>
    </row>
    <row r="6005" spans="1:18" x14ac:dyDescent="0.3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 s="1">
        <v>5000000</v>
      </c>
      <c r="M6005" s="1">
        <v>25804448</v>
      </c>
      <c r="N6005" t="s">
        <v>17516</v>
      </c>
      <c r="O6005">
        <v>90</v>
      </c>
      <c r="P6005">
        <f>VLOOKUP(D6005,CPI[],2,FALSE)</f>
        <v>224.9</v>
      </c>
      <c r="Q6005" s="5">
        <f>SUM(Movie[[#This Row],[gross]]*((VLOOKUP(2024,CPI[],2,FALSE))/Movie[[#This Row],[CPI numbers]]))</f>
        <v>35993131.781236105</v>
      </c>
      <c r="R6005" s="4">
        <f>IF(Movie[[#This Row],[budget]]=0,0,SUM((Movie[[#This Row],[gross]]-Movie[[#This Row],[budget]])/Movie[[#This Row],[budget]]))</f>
        <v>4.1608896</v>
      </c>
    </row>
    <row r="6006" spans="1:18" x14ac:dyDescent="0.3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 s="1">
        <v>1192003</v>
      </c>
      <c r="N6006" t="s">
        <v>17521</v>
      </c>
      <c r="O6006">
        <v>97</v>
      </c>
      <c r="P6006">
        <f>VLOOKUP(D6006,CPI[],2,FALSE)</f>
        <v>224.9</v>
      </c>
      <c r="Q6006" s="5">
        <f>SUM(Movie[[#This Row],[gross]]*((VLOOKUP(2024,CPI[],2,FALSE))/Movie[[#This Row],[CPI numbers]]))</f>
        <v>1662656.0297910182</v>
      </c>
      <c r="R6006" s="4">
        <f>IF(Movie[[#This Row],[budget]]=0,0,SUM((Movie[[#This Row],[gross]]-Movie[[#This Row],[budget]])/Movie[[#This Row],[budget]]))</f>
        <v>0</v>
      </c>
    </row>
    <row r="6007" spans="1:18" x14ac:dyDescent="0.3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 s="1">
        <v>4396975</v>
      </c>
      <c r="N6007" t="s">
        <v>6564</v>
      </c>
      <c r="O6007">
        <v>110</v>
      </c>
      <c r="P6007">
        <f>VLOOKUP(D6007,CPI[],2,FALSE)</f>
        <v>224.9</v>
      </c>
      <c r="Q6007" s="5">
        <f>SUM(Movie[[#This Row],[gross]]*((VLOOKUP(2024,CPI[],2,FALSE))/Movie[[#This Row],[CPI numbers]]))</f>
        <v>6133086.0715873716</v>
      </c>
      <c r="R6007" s="4">
        <f>IF(Movie[[#This Row],[budget]]=0,0,SUM((Movie[[#This Row],[gross]]-Movie[[#This Row],[budget]])/Movie[[#This Row],[budget]]))</f>
        <v>0</v>
      </c>
    </row>
    <row r="6008" spans="1:18" x14ac:dyDescent="0.3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 s="1">
        <v>30000000</v>
      </c>
      <c r="M6008" s="1">
        <v>108609310</v>
      </c>
      <c r="N6008" t="s">
        <v>61</v>
      </c>
      <c r="O6008">
        <v>108</v>
      </c>
      <c r="P6008">
        <f>VLOOKUP(D6008,CPI[],2,FALSE)</f>
        <v>224.9</v>
      </c>
      <c r="Q6008" s="5">
        <f>SUM(Movie[[#This Row],[gross]]*((VLOOKUP(2024,CPI[],2,FALSE))/Movie[[#This Row],[CPI numbers]]))</f>
        <v>151492843.69497553</v>
      </c>
      <c r="R6008" s="4">
        <f>IF(Movie[[#This Row],[budget]]=0,0,SUM((Movie[[#This Row],[gross]]-Movie[[#This Row],[budget]])/Movie[[#This Row],[budget]]))</f>
        <v>2.6203103333333333</v>
      </c>
    </row>
    <row r="6009" spans="1:18" x14ac:dyDescent="0.3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 s="1">
        <v>41000000</v>
      </c>
      <c r="M6009" s="1">
        <v>8179416</v>
      </c>
      <c r="N6009" t="s">
        <v>9109</v>
      </c>
      <c r="O6009">
        <v>100</v>
      </c>
      <c r="P6009">
        <f>VLOOKUP(D6009,CPI[],2,FALSE)</f>
        <v>224.9</v>
      </c>
      <c r="Q6009" s="5">
        <f>SUM(Movie[[#This Row],[gross]]*((VLOOKUP(2024,CPI[],2,FALSE))/Movie[[#This Row],[CPI numbers]]))</f>
        <v>11408994.216096042</v>
      </c>
      <c r="R6009" s="4">
        <f>IF(Movie[[#This Row],[budget]]=0,0,SUM((Movie[[#This Row],[gross]]-Movie[[#This Row],[budget]])/Movie[[#This Row],[budget]]))</f>
        <v>-0.80050204878048781</v>
      </c>
    </row>
    <row r="6010" spans="1:18" x14ac:dyDescent="0.3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 s="1">
        <v>18962444</v>
      </c>
      <c r="N6010" t="s">
        <v>16209</v>
      </c>
      <c r="O6010">
        <v>96</v>
      </c>
      <c r="P6010">
        <f>VLOOKUP(D6010,CPI[],2,FALSE)</f>
        <v>224.9</v>
      </c>
      <c r="Q6010" s="5">
        <f>SUM(Movie[[#This Row],[gross]]*((VLOOKUP(2024,CPI[],2,FALSE))/Movie[[#This Row],[CPI numbers]]))</f>
        <v>26449616.197421074</v>
      </c>
      <c r="R6010" s="4">
        <f>IF(Movie[[#This Row],[budget]]=0,0,SUM((Movie[[#This Row],[gross]]-Movie[[#This Row],[budget]])/Movie[[#This Row],[budget]]))</f>
        <v>0</v>
      </c>
    </row>
    <row r="6011" spans="1:18" x14ac:dyDescent="0.3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 s="1">
        <v>25000000</v>
      </c>
      <c r="M6011" s="1">
        <v>11168712</v>
      </c>
      <c r="N6011" t="s">
        <v>10875</v>
      </c>
      <c r="O6011">
        <v>110</v>
      </c>
      <c r="P6011">
        <f>VLOOKUP(D6011,CPI[],2,FALSE)</f>
        <v>224.9</v>
      </c>
      <c r="Q6011" s="5">
        <f>SUM(Movie[[#This Row],[gross]]*((VLOOKUP(2024,CPI[],2,FALSE))/Movie[[#This Row],[CPI numbers]]))</f>
        <v>15578590.281903068</v>
      </c>
      <c r="R6011" s="4">
        <f>IF(Movie[[#This Row],[budget]]=0,0,SUM((Movie[[#This Row],[gross]]-Movie[[#This Row],[budget]])/Movie[[#This Row],[budget]]))</f>
        <v>-0.55325152</v>
      </c>
    </row>
    <row r="6012" spans="1:18" x14ac:dyDescent="0.3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 s="1">
        <v>4000000</v>
      </c>
      <c r="M6012" s="1">
        <v>1874460</v>
      </c>
      <c r="N6012" t="s">
        <v>17537</v>
      </c>
      <c r="O6012">
        <v>88</v>
      </c>
      <c r="P6012">
        <f>VLOOKUP(D6012,CPI[],2,FALSE)</f>
        <v>224.9</v>
      </c>
      <c r="Q6012" s="5">
        <f>SUM(Movie[[#This Row],[gross]]*((VLOOKUP(2024,CPI[],2,FALSE))/Movie[[#This Row],[CPI numbers]]))</f>
        <v>2614575.8203646066</v>
      </c>
      <c r="R6012" s="4">
        <f>IF(Movie[[#This Row],[budget]]=0,0,SUM((Movie[[#This Row],[gross]]-Movie[[#This Row],[budget]])/Movie[[#This Row],[budget]]))</f>
        <v>-0.531385</v>
      </c>
    </row>
    <row r="6013" spans="1:18" x14ac:dyDescent="0.3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 s="1">
        <v>35000000</v>
      </c>
      <c r="M6013" s="1">
        <v>10117966</v>
      </c>
      <c r="N6013" t="s">
        <v>14971</v>
      </c>
      <c r="O6013">
        <v>91</v>
      </c>
      <c r="P6013">
        <f>VLOOKUP(D6013,CPI[],2,FALSE)</f>
        <v>224.9</v>
      </c>
      <c r="Q6013" s="5">
        <f>SUM(Movie[[#This Row],[gross]]*((VLOOKUP(2024,CPI[],2,FALSE))/Movie[[#This Row],[CPI numbers]]))</f>
        <v>14112965.46998666</v>
      </c>
      <c r="R6013" s="4">
        <f>IF(Movie[[#This Row],[budget]]=0,0,SUM((Movie[[#This Row],[gross]]-Movie[[#This Row],[budget]])/Movie[[#This Row],[budget]]))</f>
        <v>-0.71091525714285719</v>
      </c>
    </row>
    <row r="6014" spans="1:18" x14ac:dyDescent="0.3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 s="1">
        <v>30000000</v>
      </c>
      <c r="M6014" s="1">
        <v>3338690</v>
      </c>
      <c r="N6014" t="s">
        <v>15304</v>
      </c>
      <c r="O6014">
        <v>129</v>
      </c>
      <c r="P6014">
        <f>VLOOKUP(D6014,CPI[],2,FALSE)</f>
        <v>224.9</v>
      </c>
      <c r="Q6014" s="5">
        <f>SUM(Movie[[#This Row],[gross]]*((VLOOKUP(2024,CPI[],2,FALSE))/Movie[[#This Row],[CPI numbers]]))</f>
        <v>4656945.544686527</v>
      </c>
      <c r="R6014" s="4">
        <f>IF(Movie[[#This Row],[budget]]=0,0,SUM((Movie[[#This Row],[gross]]-Movie[[#This Row],[budget]])/Movie[[#This Row],[budget]]))</f>
        <v>-0.88871033333333338</v>
      </c>
    </row>
    <row r="6015" spans="1:18" x14ac:dyDescent="0.3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 s="1">
        <v>22000000</v>
      </c>
      <c r="M6015" s="1">
        <v>61487846</v>
      </c>
      <c r="N6015" t="s">
        <v>15696</v>
      </c>
      <c r="O6015">
        <v>91</v>
      </c>
      <c r="P6015">
        <f>VLOOKUP(D6015,CPI[],2,FALSE)</f>
        <v>224.9</v>
      </c>
      <c r="Q6015" s="5">
        <f>SUM(Movie[[#This Row],[gross]]*((VLOOKUP(2024,CPI[],2,FALSE))/Movie[[#This Row],[CPI numbers]]))</f>
        <v>85765839.440640286</v>
      </c>
      <c r="R6015" s="4">
        <f>IF(Movie[[#This Row],[budget]]=0,0,SUM((Movie[[#This Row],[gross]]-Movie[[#This Row],[budget]])/Movie[[#This Row],[budget]]))</f>
        <v>1.7949020909090909</v>
      </c>
    </row>
    <row r="6016" spans="1:18" x14ac:dyDescent="0.3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 s="1">
        <v>28000000</v>
      </c>
      <c r="M6016" s="1">
        <v>40662632</v>
      </c>
      <c r="N6016" t="s">
        <v>31</v>
      </c>
      <c r="O6016">
        <v>83</v>
      </c>
      <c r="P6016">
        <f>VLOOKUP(D6016,CPI[],2,FALSE)</f>
        <v>224.9</v>
      </c>
      <c r="Q6016" s="5">
        <f>SUM(Movie[[#This Row],[gross]]*((VLOOKUP(2024,CPI[],2,FALSE))/Movie[[#This Row],[CPI numbers]]))</f>
        <v>56717953.12761227</v>
      </c>
      <c r="R6016" s="4">
        <f>IF(Movie[[#This Row],[budget]]=0,0,SUM((Movie[[#This Row],[gross]]-Movie[[#This Row],[budget]])/Movie[[#This Row],[budget]]))</f>
        <v>0.45223685714285716</v>
      </c>
    </row>
    <row r="6017" spans="1:18" x14ac:dyDescent="0.3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 s="1">
        <v>13000000</v>
      </c>
      <c r="M6017" s="1">
        <v>115890699</v>
      </c>
      <c r="N6017" t="s">
        <v>17552</v>
      </c>
      <c r="O6017">
        <v>105</v>
      </c>
      <c r="P6017">
        <f>VLOOKUP(D6017,CPI[],2,FALSE)</f>
        <v>224.9</v>
      </c>
      <c r="Q6017" s="5">
        <f>SUM(Movie[[#This Row],[gross]]*((VLOOKUP(2024,CPI[],2,FALSE))/Movie[[#This Row],[CPI numbers]]))</f>
        <v>161649231.99777678</v>
      </c>
      <c r="R6017" s="4">
        <f>IF(Movie[[#This Row],[budget]]=0,0,SUM((Movie[[#This Row],[gross]]-Movie[[#This Row],[budget]])/Movie[[#This Row],[budget]]))</f>
        <v>7.9146691538461535</v>
      </c>
    </row>
    <row r="6018" spans="1:18" x14ac:dyDescent="0.3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 s="1">
        <v>125000</v>
      </c>
      <c r="M6018" s="1">
        <v>3242802</v>
      </c>
      <c r="N6018" t="s">
        <v>17555</v>
      </c>
      <c r="O6018">
        <v>90</v>
      </c>
      <c r="P6018">
        <f>VLOOKUP(D6018,CPI[],2,FALSE)</f>
        <v>224.9</v>
      </c>
      <c r="Q6018" s="5">
        <f>SUM(Movie[[#This Row],[gross]]*((VLOOKUP(2024,CPI[],2,FALSE))/Movie[[#This Row],[CPI numbers]]))</f>
        <v>4523196.9204090703</v>
      </c>
      <c r="R6018" s="4">
        <f>IF(Movie[[#This Row],[budget]]=0,0,SUM((Movie[[#This Row],[gross]]-Movie[[#This Row],[budget]])/Movie[[#This Row],[budget]]))</f>
        <v>24.942416000000001</v>
      </c>
    </row>
    <row r="6019" spans="1:18" x14ac:dyDescent="0.3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 s="1">
        <v>55000000</v>
      </c>
      <c r="M6019" s="1">
        <v>187361754</v>
      </c>
      <c r="N6019" t="s">
        <v>180</v>
      </c>
      <c r="O6019">
        <v>94</v>
      </c>
      <c r="P6019">
        <f>VLOOKUP(D6019,CPI[],2,FALSE)</f>
        <v>224.9</v>
      </c>
      <c r="Q6019" s="5">
        <f>SUM(Movie[[#This Row],[gross]]*((VLOOKUP(2024,CPI[],2,FALSE))/Movie[[#This Row],[CPI numbers]]))</f>
        <v>261340072.16451755</v>
      </c>
      <c r="R6019" s="4">
        <f>IF(Movie[[#This Row],[budget]]=0,0,SUM((Movie[[#This Row],[gross]]-Movie[[#This Row],[budget]])/Movie[[#This Row],[budget]]))</f>
        <v>2.4065773454545454</v>
      </c>
    </row>
    <row r="6020" spans="1:18" x14ac:dyDescent="0.3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 s="1">
        <v>1271319</v>
      </c>
      <c r="N6020" t="s">
        <v>17257</v>
      </c>
      <c r="O6020">
        <v>105</v>
      </c>
      <c r="P6020">
        <f>VLOOKUP(D6020,CPI[],2,FALSE)</f>
        <v>224.9</v>
      </c>
      <c r="Q6020" s="5">
        <f>SUM(Movie[[#This Row],[gross]]*((VLOOKUP(2024,CPI[],2,FALSE))/Movie[[#This Row],[CPI numbers]]))</f>
        <v>1773289.3299244109</v>
      </c>
      <c r="R6020" s="4">
        <f>IF(Movie[[#This Row],[budget]]=0,0,SUM((Movie[[#This Row],[gross]]-Movie[[#This Row],[budget]])/Movie[[#This Row],[budget]]))</f>
        <v>0</v>
      </c>
    </row>
    <row r="6021" spans="1:18" x14ac:dyDescent="0.3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 s="1">
        <v>4965950</v>
      </c>
      <c r="N6021" t="s">
        <v>17562</v>
      </c>
      <c r="O6021">
        <v>116</v>
      </c>
      <c r="P6021">
        <f>VLOOKUP(D6021,CPI[],2,FALSE)</f>
        <v>224.9</v>
      </c>
      <c r="Q6021" s="5">
        <f>SUM(Movie[[#This Row],[gross]]*((VLOOKUP(2024,CPI[],2,FALSE))/Movie[[#This Row],[CPI numbers]]))</f>
        <v>6926716.3850600263</v>
      </c>
      <c r="R6021" s="4">
        <f>IF(Movie[[#This Row],[budget]]=0,0,SUM((Movie[[#This Row],[gross]]-Movie[[#This Row],[budget]])/Movie[[#This Row],[budget]]))</f>
        <v>0</v>
      </c>
    </row>
    <row r="6022" spans="1:18" x14ac:dyDescent="0.3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 s="1">
        <v>1378947</v>
      </c>
      <c r="N6022" t="s">
        <v>13593</v>
      </c>
      <c r="O6022">
        <v>95</v>
      </c>
      <c r="P6022">
        <f>VLOOKUP(D6022,CPI[],2,FALSE)</f>
        <v>224.9</v>
      </c>
      <c r="Q6022" s="5">
        <f>SUM(Movie[[#This Row],[gross]]*((VLOOKUP(2024,CPI[],2,FALSE))/Movie[[#This Row],[CPI numbers]]))</f>
        <v>1923413.401067141</v>
      </c>
      <c r="R6022" s="4">
        <f>IF(Movie[[#This Row],[budget]]=0,0,SUM((Movie[[#This Row],[gross]]-Movie[[#This Row],[budget]])/Movie[[#This Row],[budget]]))</f>
        <v>0</v>
      </c>
    </row>
    <row r="6023" spans="1:18" x14ac:dyDescent="0.3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 s="1">
        <v>3424648</v>
      </c>
      <c r="N6023" t="s">
        <v>17569</v>
      </c>
      <c r="O6023">
        <v>109</v>
      </c>
      <c r="P6023">
        <f>VLOOKUP(D6023,CPI[],2,FALSE)</f>
        <v>224.9</v>
      </c>
      <c r="Q6023" s="5">
        <f>SUM(Movie[[#This Row],[gross]]*((VLOOKUP(2024,CPI[],2,FALSE))/Movie[[#This Row],[CPI numbers]]))</f>
        <v>4776843.3863939531</v>
      </c>
      <c r="R6023" s="4">
        <f>IF(Movie[[#This Row],[budget]]=0,0,SUM((Movie[[#This Row],[gross]]-Movie[[#This Row],[budget]])/Movie[[#This Row],[budget]]))</f>
        <v>0</v>
      </c>
    </row>
    <row r="6024" spans="1:18" x14ac:dyDescent="0.3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 s="1">
        <v>2000000</v>
      </c>
      <c r="M6024" s="1">
        <v>35185884</v>
      </c>
      <c r="N6024" t="s">
        <v>2100</v>
      </c>
      <c r="O6024">
        <v>129</v>
      </c>
      <c r="P6024">
        <f>VLOOKUP(D6024,CPI[],2,FALSE)</f>
        <v>224.9</v>
      </c>
      <c r="Q6024" s="5">
        <f>SUM(Movie[[#This Row],[gross]]*((VLOOKUP(2024,CPI[],2,FALSE))/Movie[[#This Row],[CPI numbers]]))</f>
        <v>49078754.160960428</v>
      </c>
      <c r="R6024" s="4">
        <f>IF(Movie[[#This Row],[budget]]=0,0,SUM((Movie[[#This Row],[gross]]-Movie[[#This Row],[budget]])/Movie[[#This Row],[budget]]))</f>
        <v>16.592942000000001</v>
      </c>
    </row>
    <row r="6025" spans="1:18" x14ac:dyDescent="0.3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 s="1">
        <v>94000000</v>
      </c>
      <c r="M6025" s="1">
        <v>2855644</v>
      </c>
      <c r="N6025" t="s">
        <v>13728</v>
      </c>
      <c r="O6025">
        <v>146</v>
      </c>
      <c r="P6025">
        <f>VLOOKUP(D6025,CPI[],2,FALSE)</f>
        <v>224.9</v>
      </c>
      <c r="Q6025" s="5">
        <f>SUM(Movie[[#This Row],[gross]]*((VLOOKUP(2024,CPI[],2,FALSE))/Movie[[#This Row],[CPI numbers]]))</f>
        <v>3983172.6224988881</v>
      </c>
      <c r="R6025" s="4">
        <f>IF(Movie[[#This Row],[budget]]=0,0,SUM((Movie[[#This Row],[gross]]-Movie[[#This Row],[budget]])/Movie[[#This Row],[budget]]))</f>
        <v>-0.96962080851063825</v>
      </c>
    </row>
    <row r="6026" spans="1:18" x14ac:dyDescent="0.3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 s="1">
        <v>5000000</v>
      </c>
      <c r="M6026" s="1">
        <v>26236153</v>
      </c>
      <c r="N6026" t="s">
        <v>8987</v>
      </c>
      <c r="O6026">
        <v>86</v>
      </c>
      <c r="P6026">
        <f>VLOOKUP(D6026,CPI[],2,FALSE)</f>
        <v>224.9</v>
      </c>
      <c r="Q6026" s="5">
        <f>SUM(Movie[[#This Row],[gross]]*((VLOOKUP(2024,CPI[],2,FALSE))/Movie[[#This Row],[CPI numbers]]))</f>
        <v>36595292.112494439</v>
      </c>
      <c r="R6026" s="4">
        <f>IF(Movie[[#This Row],[budget]]=0,0,SUM((Movie[[#This Row],[gross]]-Movie[[#This Row],[budget]])/Movie[[#This Row],[budget]]))</f>
        <v>4.2472306</v>
      </c>
    </row>
    <row r="6027" spans="1:18" x14ac:dyDescent="0.3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 s="1">
        <v>30000000</v>
      </c>
      <c r="M6027" s="1">
        <v>15395087</v>
      </c>
      <c r="N6027" t="s">
        <v>31</v>
      </c>
      <c r="O6027">
        <v>130</v>
      </c>
      <c r="P6027">
        <f>VLOOKUP(D6027,CPI[],2,FALSE)</f>
        <v>224.9</v>
      </c>
      <c r="Q6027" s="5">
        <f>SUM(Movie[[#This Row],[gross]]*((VLOOKUP(2024,CPI[],2,FALSE))/Movie[[#This Row],[CPI numbers]]))</f>
        <v>21473716.282347709</v>
      </c>
      <c r="R6027" s="4">
        <f>IF(Movie[[#This Row],[budget]]=0,0,SUM((Movie[[#This Row],[gross]]-Movie[[#This Row],[budget]])/Movie[[#This Row],[budget]]))</f>
        <v>-0.48683043333333331</v>
      </c>
    </row>
    <row r="6028" spans="1:18" x14ac:dyDescent="0.3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 s="1">
        <v>63000000</v>
      </c>
      <c r="M6028" s="1">
        <v>183954145</v>
      </c>
      <c r="N6028" t="s">
        <v>61</v>
      </c>
      <c r="O6028">
        <v>95</v>
      </c>
      <c r="P6028">
        <f>VLOOKUP(D6028,CPI[],2,FALSE)</f>
        <v>224.9</v>
      </c>
      <c r="Q6028" s="5">
        <f>SUM(Movie[[#This Row],[gross]]*((VLOOKUP(2024,CPI[],2,FALSE))/Movie[[#This Row],[CPI numbers]]))</f>
        <v>256586995.49355268</v>
      </c>
      <c r="R6028" s="4">
        <f>IF(Movie[[#This Row],[budget]]=0,0,SUM((Movie[[#This Row],[gross]]-Movie[[#This Row],[budget]])/Movie[[#This Row],[budget]]))</f>
        <v>1.9199070634920634</v>
      </c>
    </row>
    <row r="6029" spans="1:18" x14ac:dyDescent="0.3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 s="1">
        <v>20000000</v>
      </c>
      <c r="M6029" s="1">
        <v>4627375</v>
      </c>
      <c r="N6029" t="s">
        <v>17585</v>
      </c>
      <c r="O6029">
        <v>97</v>
      </c>
      <c r="P6029">
        <f>VLOOKUP(D6029,CPI[],2,FALSE)</f>
        <v>224.9</v>
      </c>
      <c r="Q6029" s="5">
        <f>SUM(Movie[[#This Row],[gross]]*((VLOOKUP(2024,CPI[],2,FALSE))/Movie[[#This Row],[CPI numbers]]))</f>
        <v>6454457.7034237441</v>
      </c>
      <c r="R6029" s="4">
        <f>IF(Movie[[#This Row],[budget]]=0,0,SUM((Movie[[#This Row],[gross]]-Movie[[#This Row],[budget]])/Movie[[#This Row],[budget]]))</f>
        <v>-0.76863124999999999</v>
      </c>
    </row>
    <row r="6030" spans="1:18" x14ac:dyDescent="0.3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 s="1">
        <v>2435325</v>
      </c>
      <c r="N6030" t="s">
        <v>17587</v>
      </c>
      <c r="O6030">
        <v>123</v>
      </c>
      <c r="P6030">
        <f>VLOOKUP(D6030,CPI[],2,FALSE)</f>
        <v>224.9</v>
      </c>
      <c r="Q6030" s="5">
        <f>SUM(Movie[[#This Row],[gross]]*((VLOOKUP(2024,CPI[],2,FALSE))/Movie[[#This Row],[CPI numbers]]))</f>
        <v>3396893.9639839926</v>
      </c>
      <c r="R6030" s="4">
        <f>IF(Movie[[#This Row],[budget]]=0,0,SUM((Movie[[#This Row],[gross]]-Movie[[#This Row],[budget]])/Movie[[#This Row],[budget]]))</f>
        <v>0</v>
      </c>
    </row>
    <row r="6031" spans="1:18" x14ac:dyDescent="0.3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 s="1">
        <v>3822241</v>
      </c>
      <c r="N6031" t="s">
        <v>17591</v>
      </c>
      <c r="O6031">
        <v>99</v>
      </c>
      <c r="P6031">
        <f>VLOOKUP(D6031,CPI[],2,FALSE)</f>
        <v>224.9</v>
      </c>
      <c r="Q6031" s="5">
        <f>SUM(Movie[[#This Row],[gross]]*((VLOOKUP(2024,CPI[],2,FALSE))/Movie[[#This Row],[CPI numbers]]))</f>
        <v>5331422.8621609602</v>
      </c>
      <c r="R6031" s="4">
        <f>IF(Movie[[#This Row],[budget]]=0,0,SUM((Movie[[#This Row],[gross]]-Movie[[#This Row],[budget]])/Movie[[#This Row],[budget]]))</f>
        <v>0</v>
      </c>
    </row>
    <row r="6032" spans="1:18" x14ac:dyDescent="0.3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 s="1">
        <v>2037</v>
      </c>
      <c r="N6032" t="s">
        <v>17596</v>
      </c>
      <c r="O6032">
        <v>92</v>
      </c>
      <c r="P6032">
        <f>VLOOKUP(D6032,CPI[],2,FALSE)</f>
        <v>224.9</v>
      </c>
      <c r="Q6032" s="5">
        <f>SUM(Movie[[#This Row],[gross]]*((VLOOKUP(2024,CPI[],2,FALSE))/Movie[[#This Row],[CPI numbers]]))</f>
        <v>2841.2934637616718</v>
      </c>
      <c r="R6032" s="4">
        <f>IF(Movie[[#This Row],[budget]]=0,0,SUM((Movie[[#This Row],[gross]]-Movie[[#This Row],[budget]])/Movie[[#This Row],[budget]]))</f>
        <v>0</v>
      </c>
    </row>
    <row r="6033" spans="1:18" x14ac:dyDescent="0.3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 s="1">
        <v>135000000</v>
      </c>
      <c r="M6033" s="1">
        <v>159197038</v>
      </c>
      <c r="N6033" t="s">
        <v>23</v>
      </c>
      <c r="O6033">
        <v>100</v>
      </c>
      <c r="P6033">
        <f>VLOOKUP(D6033,CPI[],2,FALSE)</f>
        <v>224.9</v>
      </c>
      <c r="Q6033" s="5">
        <f>SUM(Movie[[#This Row],[gross]]*((VLOOKUP(2024,CPI[],2,FALSE))/Movie[[#This Row],[CPI numbers]]))</f>
        <v>222054739.08670521</v>
      </c>
      <c r="R6033" s="4">
        <f>IF(Movie[[#This Row],[budget]]=0,0,SUM((Movie[[#This Row],[gross]]-Movie[[#This Row],[budget]])/Movie[[#This Row],[budget]]))</f>
        <v>0.17923731851851851</v>
      </c>
    </row>
    <row r="6034" spans="1:18" x14ac:dyDescent="0.3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  <c r="P6034">
        <f>VLOOKUP(D6034,CPI[],2,FALSE)</f>
        <v>224.9</v>
      </c>
      <c r="Q6034" s="5">
        <f>SUM(Movie[[#This Row],[gross]]*((VLOOKUP(2024,CPI[],2,FALSE))/Movie[[#This Row],[CPI numbers]]))</f>
        <v>0</v>
      </c>
      <c r="R6034" s="4">
        <f>IF(Movie[[#This Row],[budget]]=0,0,SUM((Movie[[#This Row],[gross]]-Movie[[#This Row],[budget]])/Movie[[#This Row],[budget]]))</f>
        <v>0</v>
      </c>
    </row>
    <row r="6035" spans="1:18" x14ac:dyDescent="0.3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 s="1">
        <v>21000000</v>
      </c>
      <c r="M6035" s="1">
        <v>7294800</v>
      </c>
      <c r="N6035" t="s">
        <v>10082</v>
      </c>
      <c r="O6035">
        <v>91</v>
      </c>
      <c r="P6035">
        <f>VLOOKUP(D6035,CPI[],2,FALSE)</f>
        <v>224.9</v>
      </c>
      <c r="Q6035" s="5">
        <f>SUM(Movie[[#This Row],[gross]]*((VLOOKUP(2024,CPI[],2,FALSE))/Movie[[#This Row],[CPI numbers]]))</f>
        <v>10175094.530902622</v>
      </c>
      <c r="R6035" s="4">
        <f>IF(Movie[[#This Row],[budget]]=0,0,SUM((Movie[[#This Row],[gross]]-Movie[[#This Row],[budget]])/Movie[[#This Row],[budget]]))</f>
        <v>-0.65262857142857145</v>
      </c>
    </row>
    <row r="6036" spans="1:18" x14ac:dyDescent="0.3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 s="1">
        <v>3102666</v>
      </c>
      <c r="N6036" t="s">
        <v>17611</v>
      </c>
      <c r="O6036">
        <v>105</v>
      </c>
      <c r="P6036">
        <f>VLOOKUP(D6036,CPI[],2,FALSE)</f>
        <v>224.9</v>
      </c>
      <c r="Q6036" s="5">
        <f>SUM(Movie[[#This Row],[gross]]*((VLOOKUP(2024,CPI[],2,FALSE))/Movie[[#This Row],[CPI numbers]]))</f>
        <v>4327729.3205869272</v>
      </c>
      <c r="R6036" s="4">
        <f>IF(Movie[[#This Row],[budget]]=0,0,SUM((Movie[[#This Row],[gross]]-Movie[[#This Row],[budget]])/Movie[[#This Row],[budget]]))</f>
        <v>0</v>
      </c>
    </row>
    <row r="6037" spans="1:18" x14ac:dyDescent="0.3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 s="1">
        <v>1742215</v>
      </c>
      <c r="N6037" t="s">
        <v>15775</v>
      </c>
      <c r="O6037">
        <v>129</v>
      </c>
      <c r="P6037">
        <f>VLOOKUP(D6037,CPI[],2,FALSE)</f>
        <v>224.9</v>
      </c>
      <c r="Q6037" s="5">
        <f>SUM(Movie[[#This Row],[gross]]*((VLOOKUP(2024,CPI[],2,FALSE))/Movie[[#This Row],[CPI numbers]]))</f>
        <v>2430114.9199644285</v>
      </c>
      <c r="R6037" s="4">
        <f>IF(Movie[[#This Row],[budget]]=0,0,SUM((Movie[[#This Row],[gross]]-Movie[[#This Row],[budget]])/Movie[[#This Row],[budget]]))</f>
        <v>0</v>
      </c>
    </row>
    <row r="6038" spans="1:18" x14ac:dyDescent="0.3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 s="1">
        <v>11789613</v>
      </c>
      <c r="N6038" t="s">
        <v>9439</v>
      </c>
      <c r="O6038">
        <v>106</v>
      </c>
      <c r="P6038">
        <f>VLOOKUP(D6038,CPI[],2,FALSE)</f>
        <v>224.9</v>
      </c>
      <c r="Q6038" s="5">
        <f>SUM(Movie[[#This Row],[gross]]*((VLOOKUP(2024,CPI[],2,FALSE))/Movie[[#This Row],[CPI numbers]]))</f>
        <v>16444649.168963984</v>
      </c>
      <c r="R6038" s="4">
        <f>IF(Movie[[#This Row],[budget]]=0,0,SUM((Movie[[#This Row],[gross]]-Movie[[#This Row],[budget]])/Movie[[#This Row],[budget]]))</f>
        <v>0</v>
      </c>
    </row>
    <row r="6039" spans="1:18" x14ac:dyDescent="0.3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 s="1">
        <v>10920000</v>
      </c>
      <c r="M6039" s="1">
        <v>11219667</v>
      </c>
      <c r="N6039" t="s">
        <v>17314</v>
      </c>
      <c r="O6039">
        <v>159</v>
      </c>
      <c r="P6039">
        <f>VLOOKUP(D6039,CPI[],2,FALSE)</f>
        <v>224.9</v>
      </c>
      <c r="Q6039" s="5">
        <f>SUM(Movie[[#This Row],[gross]]*((VLOOKUP(2024,CPI[],2,FALSE))/Movie[[#This Row],[CPI numbers]]))</f>
        <v>15649664.463761671</v>
      </c>
      <c r="R6039" s="4">
        <f>IF(Movie[[#This Row],[budget]]=0,0,SUM((Movie[[#This Row],[gross]]-Movie[[#This Row],[budget]])/Movie[[#This Row],[budget]]))</f>
        <v>2.7442032967032966E-2</v>
      </c>
    </row>
    <row r="6040" spans="1:18" x14ac:dyDescent="0.3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 s="1">
        <v>32000000</v>
      </c>
      <c r="M6040" s="1">
        <v>82686066</v>
      </c>
      <c r="N6040" t="s">
        <v>8625</v>
      </c>
      <c r="O6040">
        <v>107</v>
      </c>
      <c r="P6040">
        <f>VLOOKUP(D6040,CPI[],2,FALSE)</f>
        <v>224.9</v>
      </c>
      <c r="Q6040" s="5">
        <f>SUM(Movie[[#This Row],[gross]]*((VLOOKUP(2024,CPI[],2,FALSE))/Movie[[#This Row],[CPI numbers]]))</f>
        <v>115334010.24544242</v>
      </c>
      <c r="R6040" s="4">
        <f>IF(Movie[[#This Row],[budget]]=0,0,SUM((Movie[[#This Row],[gross]]-Movie[[#This Row],[budget]])/Movie[[#This Row],[budget]]))</f>
        <v>1.5839395624999999</v>
      </c>
    </row>
    <row r="6041" spans="1:18" x14ac:dyDescent="0.3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 s="1">
        <v>676111</v>
      </c>
      <c r="N6041" t="s">
        <v>15931</v>
      </c>
      <c r="O6041">
        <v>92</v>
      </c>
      <c r="P6041">
        <f>VLOOKUP(D6041,CPI[],2,FALSE)</f>
        <v>224.9</v>
      </c>
      <c r="Q6041" s="5">
        <f>SUM(Movie[[#This Row],[gross]]*((VLOOKUP(2024,CPI[],2,FALSE))/Movie[[#This Row],[CPI numbers]]))</f>
        <v>943068.12227656739</v>
      </c>
      <c r="R6041" s="4">
        <f>IF(Movie[[#This Row],[budget]]=0,0,SUM((Movie[[#This Row],[gross]]-Movie[[#This Row],[budget]])/Movie[[#This Row],[budget]]))</f>
        <v>0</v>
      </c>
    </row>
    <row r="6042" spans="1:18" x14ac:dyDescent="0.3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 s="1">
        <v>2099472</v>
      </c>
      <c r="N6042" t="s">
        <v>17627</v>
      </c>
      <c r="O6042">
        <v>157</v>
      </c>
      <c r="P6042">
        <f>VLOOKUP(D6042,CPI[],2,FALSE)</f>
        <v>224.9</v>
      </c>
      <c r="Q6042" s="5">
        <f>SUM(Movie[[#This Row],[gross]]*((VLOOKUP(2024,CPI[],2,FALSE))/Movie[[#This Row],[CPI numbers]]))</f>
        <v>2928432.0426856382</v>
      </c>
      <c r="R6042" s="4">
        <f>IF(Movie[[#This Row],[budget]]=0,0,SUM((Movie[[#This Row],[gross]]-Movie[[#This Row],[budget]])/Movie[[#This Row],[budget]]))</f>
        <v>0</v>
      </c>
    </row>
    <row r="6043" spans="1:18" x14ac:dyDescent="0.3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 s="1">
        <v>70000000</v>
      </c>
      <c r="M6043" s="1">
        <v>69721966</v>
      </c>
      <c r="N6043" t="s">
        <v>61</v>
      </c>
      <c r="O6043">
        <v>111</v>
      </c>
      <c r="P6043">
        <f>VLOOKUP(D6043,CPI[],2,FALSE)</f>
        <v>224.9</v>
      </c>
      <c r="Q6043" s="5">
        <f>SUM(Movie[[#This Row],[gross]]*((VLOOKUP(2024,CPI[],2,FALSE))/Movie[[#This Row],[CPI numbers]]))</f>
        <v>97251137.101823032</v>
      </c>
      <c r="R6043" s="4">
        <f>IF(Movie[[#This Row],[budget]]=0,0,SUM((Movie[[#This Row],[gross]]-Movie[[#This Row],[budget]])/Movie[[#This Row],[budget]]))</f>
        <v>-3.9719142857142856E-3</v>
      </c>
    </row>
    <row r="6044" spans="1:18" x14ac:dyDescent="0.3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 s="1">
        <v>37000000</v>
      </c>
      <c r="M6044" s="1">
        <v>95943453</v>
      </c>
      <c r="N6044" t="s">
        <v>11128</v>
      </c>
      <c r="O6044">
        <v>113</v>
      </c>
      <c r="P6044">
        <f>VLOOKUP(D6044,CPI[],2,FALSE)</f>
        <v>224.9</v>
      </c>
      <c r="Q6044" s="5">
        <f>SUM(Movie[[#This Row],[gross]]*((VLOOKUP(2024,CPI[],2,FALSE))/Movie[[#This Row],[CPI numbers]]))</f>
        <v>133825972.45931524</v>
      </c>
      <c r="R6044" s="4">
        <f>IF(Movie[[#This Row],[budget]]=0,0,SUM((Movie[[#This Row],[gross]]-Movie[[#This Row],[budget]])/Movie[[#This Row],[budget]]))</f>
        <v>1.5930662972972973</v>
      </c>
    </row>
    <row r="6045" spans="1:18" x14ac:dyDescent="0.3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 s="1">
        <v>220000000</v>
      </c>
      <c r="M6045" s="1">
        <v>1518815515</v>
      </c>
      <c r="N6045" t="s">
        <v>17632</v>
      </c>
      <c r="O6045">
        <v>143</v>
      </c>
      <c r="P6045">
        <f>VLOOKUP(D6045,CPI[],2,FALSE)</f>
        <v>229.6</v>
      </c>
      <c r="Q6045" s="5">
        <f>SUM(Movie[[#This Row],[gross]]*((VLOOKUP(2024,CPI[],2,FALSE))/Movie[[#This Row],[CPI numbers]]))</f>
        <v>2075141232.820122</v>
      </c>
      <c r="R6045" s="4">
        <f>IF(Movie[[#This Row],[budget]]=0,0,SUM((Movie[[#This Row],[gross]]-Movie[[#This Row],[budget]])/Movie[[#This Row],[budget]]))</f>
        <v>5.9037068863636364</v>
      </c>
    </row>
    <row r="6046" spans="1:18" x14ac:dyDescent="0.3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 s="1">
        <v>100000000</v>
      </c>
      <c r="M6046" s="1">
        <v>426074373</v>
      </c>
      <c r="N6046" t="s">
        <v>13868</v>
      </c>
      <c r="O6046">
        <v>165</v>
      </c>
      <c r="P6046">
        <f>VLOOKUP(D6046,CPI[],2,FALSE)</f>
        <v>229.6</v>
      </c>
      <c r="Q6046" s="5">
        <f>SUM(Movie[[#This Row],[gross]]*((VLOOKUP(2024,CPI[],2,FALSE))/Movie[[#This Row],[CPI numbers]]))</f>
        <v>582140813.63283968</v>
      </c>
      <c r="R6046" s="4">
        <f>IF(Movie[[#This Row],[budget]]=0,0,SUM((Movie[[#This Row],[gross]]-Movie[[#This Row],[budget]])/Movie[[#This Row],[budget]]))</f>
        <v>3.2607437300000002</v>
      </c>
    </row>
    <row r="6047" spans="1:18" x14ac:dyDescent="0.3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 s="1">
        <v>180000000</v>
      </c>
      <c r="M6047" s="1">
        <v>1017003568</v>
      </c>
      <c r="N6047" t="s">
        <v>118</v>
      </c>
      <c r="O6047">
        <v>169</v>
      </c>
      <c r="P6047">
        <f>VLOOKUP(D6047,CPI[],2,FALSE)</f>
        <v>229.6</v>
      </c>
      <c r="Q6047" s="5">
        <f>SUM(Movie[[#This Row],[gross]]*((VLOOKUP(2024,CPI[],2,FALSE))/Movie[[#This Row],[CPI numbers]]))</f>
        <v>1389520989.9024389</v>
      </c>
      <c r="R6047" s="4">
        <f>IF(Movie[[#This Row],[budget]]=0,0,SUM((Movie[[#This Row],[gross]]-Movie[[#This Row],[budget]])/Movie[[#This Row],[budget]]))</f>
        <v>4.6500198222222222</v>
      </c>
    </row>
    <row r="6048" spans="1:18" x14ac:dyDescent="0.3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 s="1">
        <v>78000000</v>
      </c>
      <c r="M6048" s="1">
        <v>694394724</v>
      </c>
      <c r="N6048" t="s">
        <v>14702</v>
      </c>
      <c r="O6048">
        <v>142</v>
      </c>
      <c r="P6048">
        <f>VLOOKUP(D6048,CPI[],2,FALSE)</f>
        <v>229.6</v>
      </c>
      <c r="Q6048" s="5">
        <f>SUM(Movie[[#This Row],[gross]]*((VLOOKUP(2024,CPI[],2,FALSE))/Movie[[#This Row],[CPI numbers]]))</f>
        <v>948744010.97038329</v>
      </c>
      <c r="R6048" s="4">
        <f>IF(Movie[[#This Row],[budget]]=0,0,SUM((Movie[[#This Row],[gross]]-Movie[[#This Row],[budget]])/Movie[[#This Row],[budget]]))</f>
        <v>7.9024964615384619</v>
      </c>
    </row>
    <row r="6049" spans="1:18" x14ac:dyDescent="0.3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 s="1">
        <v>250000000</v>
      </c>
      <c r="M6049" s="1">
        <v>1081142612</v>
      </c>
      <c r="N6049" t="s">
        <v>23</v>
      </c>
      <c r="O6049">
        <v>164</v>
      </c>
      <c r="P6049">
        <f>VLOOKUP(D6049,CPI[],2,FALSE)</f>
        <v>229.6</v>
      </c>
      <c r="Q6049" s="5">
        <f>SUM(Movie[[#This Row],[gross]]*((VLOOKUP(2024,CPI[],2,FALSE))/Movie[[#This Row],[CPI numbers]]))</f>
        <v>1477153472.9285715</v>
      </c>
      <c r="R6049" s="4">
        <f>IF(Movie[[#This Row],[budget]]=0,0,SUM((Movie[[#This Row],[gross]]-Movie[[#This Row],[budget]])/Movie[[#This Row],[budget]]))</f>
        <v>3.3245704479999998</v>
      </c>
    </row>
    <row r="6050" spans="1:18" x14ac:dyDescent="0.3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 s="1">
        <v>17000000</v>
      </c>
      <c r="M6050" s="1">
        <v>115350426</v>
      </c>
      <c r="N6050" t="s">
        <v>17645</v>
      </c>
      <c r="O6050">
        <v>112</v>
      </c>
      <c r="P6050">
        <f>VLOOKUP(D6050,CPI[],2,FALSE)</f>
        <v>229.6</v>
      </c>
      <c r="Q6050" s="5">
        <f>SUM(Movie[[#This Row],[gross]]*((VLOOKUP(2024,CPI[],2,FALSE))/Movie[[#This Row],[CPI numbers]]))</f>
        <v>157602041.09843206</v>
      </c>
      <c r="R6050" s="4">
        <f>IF(Movie[[#This Row],[budget]]=0,0,SUM((Movie[[#This Row],[gross]]-Movie[[#This Row],[budget]])/Movie[[#This Row],[budget]]))</f>
        <v>5.7853191764705878</v>
      </c>
    </row>
    <row r="6051" spans="1:18" x14ac:dyDescent="0.3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 s="1">
        <v>35000000</v>
      </c>
      <c r="M6051" s="1">
        <v>88215156</v>
      </c>
      <c r="N6051" t="s">
        <v>15188</v>
      </c>
      <c r="O6051">
        <v>134</v>
      </c>
      <c r="P6051">
        <f>VLOOKUP(D6051,CPI[],2,FALSE)</f>
        <v>229.6</v>
      </c>
      <c r="Q6051" s="5">
        <f>SUM(Movie[[#This Row],[gross]]*((VLOOKUP(2024,CPI[],2,FALSE))/Movie[[#This Row],[CPI numbers]]))</f>
        <v>120527414.79616724</v>
      </c>
      <c r="R6051" s="4">
        <f>IF(Movie[[#This Row],[budget]]=0,0,SUM((Movie[[#This Row],[gross]]-Movie[[#This Row],[budget]])/Movie[[#This Row],[budget]]))</f>
        <v>1.5204330285714285</v>
      </c>
    </row>
    <row r="6052" spans="1:18" x14ac:dyDescent="0.3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 s="1">
        <v>3800000</v>
      </c>
      <c r="M6052" s="1">
        <v>15843274</v>
      </c>
      <c r="N6052" t="s">
        <v>17651</v>
      </c>
      <c r="O6052">
        <v>115</v>
      </c>
      <c r="P6052">
        <f>VLOOKUP(D6052,CPI[],2,FALSE)</f>
        <v>229.6</v>
      </c>
      <c r="Q6052" s="5">
        <f>SUM(Movie[[#This Row],[gross]]*((VLOOKUP(2024,CPI[],2,FALSE))/Movie[[#This Row],[CPI numbers]]))</f>
        <v>21646494.136759583</v>
      </c>
      <c r="R6052" s="4">
        <f>IF(Movie[[#This Row],[budget]]=0,0,SUM((Movie[[#This Row],[gross]]-Movie[[#This Row],[budget]])/Movie[[#This Row],[budget]]))</f>
        <v>3.1692826315789473</v>
      </c>
    </row>
    <row r="6053" spans="1:18" x14ac:dyDescent="0.3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 s="1">
        <v>130000000</v>
      </c>
      <c r="M6053" s="1">
        <v>403354469</v>
      </c>
      <c r="N6053" t="s">
        <v>180</v>
      </c>
      <c r="O6053">
        <v>124</v>
      </c>
      <c r="P6053">
        <f>VLOOKUP(D6053,CPI[],2,FALSE)</f>
        <v>229.6</v>
      </c>
      <c r="Q6053" s="5">
        <f>SUM(Movie[[#This Row],[gross]]*((VLOOKUP(2024,CPI[],2,FALSE))/Movie[[#This Row],[CPI numbers]]))</f>
        <v>551098854.20426834</v>
      </c>
      <c r="R6053" s="4">
        <f>IF(Movie[[#This Row],[budget]]=0,0,SUM((Movie[[#This Row],[gross]]-Movie[[#This Row],[budget]])/Movie[[#This Row],[budget]]))</f>
        <v>2.1027266846153845</v>
      </c>
    </row>
    <row r="6054" spans="1:18" x14ac:dyDescent="0.3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 s="1">
        <v>16000000</v>
      </c>
      <c r="M6054" s="1">
        <v>68264022</v>
      </c>
      <c r="N6054" t="s">
        <v>15448</v>
      </c>
      <c r="O6054">
        <v>94</v>
      </c>
      <c r="P6054">
        <f>VLOOKUP(D6054,CPI[],2,FALSE)</f>
        <v>229.6</v>
      </c>
      <c r="Q6054" s="5">
        <f>SUM(Movie[[#This Row],[gross]]*((VLOOKUP(2024,CPI[],2,FALSE))/Movie[[#This Row],[CPI numbers]]))</f>
        <v>93268395.912020907</v>
      </c>
      <c r="R6054" s="4">
        <f>IF(Movie[[#This Row],[budget]]=0,0,SUM((Movie[[#This Row],[gross]]-Movie[[#This Row],[budget]])/Movie[[#This Row],[budget]]))</f>
        <v>3.2665013749999998</v>
      </c>
    </row>
    <row r="6055" spans="1:18" x14ac:dyDescent="0.3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 s="1">
        <v>45000000</v>
      </c>
      <c r="M6055" s="1">
        <v>198087212</v>
      </c>
      <c r="N6055" t="s">
        <v>17659</v>
      </c>
      <c r="O6055">
        <v>114</v>
      </c>
      <c r="P6055">
        <f>VLOOKUP(D6055,CPI[],2,FALSE)</f>
        <v>229.6</v>
      </c>
      <c r="Q6055" s="5">
        <f>SUM(Movie[[#This Row],[gross]]*((VLOOKUP(2024,CPI[],2,FALSE))/Movie[[#This Row],[CPI numbers]]))</f>
        <v>270644418.13763064</v>
      </c>
      <c r="R6055" s="4">
        <f>IF(Movie[[#This Row],[budget]]=0,0,SUM((Movie[[#This Row],[gross]]-Movie[[#This Row],[budget]])/Movie[[#This Row],[budget]]))</f>
        <v>3.4019380444444445</v>
      </c>
    </row>
    <row r="6056" spans="1:18" x14ac:dyDescent="0.3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 s="1">
        <v>44500000</v>
      </c>
      <c r="M6056" s="1">
        <v>232325503</v>
      </c>
      <c r="N6056" t="s">
        <v>23</v>
      </c>
      <c r="O6056">
        <v>120</v>
      </c>
      <c r="P6056">
        <f>VLOOKUP(D6056,CPI[],2,FALSE)</f>
        <v>229.6</v>
      </c>
      <c r="Q6056" s="5">
        <f>SUM(Movie[[#This Row],[gross]]*((VLOOKUP(2024,CPI[],2,FALSE))/Movie[[#This Row],[CPI numbers]]))</f>
        <v>317423825.30966896</v>
      </c>
      <c r="R6056" s="4">
        <f>IF(Movie[[#This Row],[budget]]=0,0,SUM((Movie[[#This Row],[gross]]-Movie[[#This Row],[budget]])/Movie[[#This Row],[budget]]))</f>
        <v>4.2207978202247194</v>
      </c>
    </row>
    <row r="6057" spans="1:18" x14ac:dyDescent="0.3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 s="1">
        <v>120000000</v>
      </c>
      <c r="M6057" s="1">
        <v>829747654</v>
      </c>
      <c r="N6057" t="s">
        <v>10082</v>
      </c>
      <c r="O6057">
        <v>115</v>
      </c>
      <c r="P6057">
        <f>VLOOKUP(D6057,CPI[],2,FALSE)</f>
        <v>229.6</v>
      </c>
      <c r="Q6057" s="5">
        <f>SUM(Movie[[#This Row],[gross]]*((VLOOKUP(2024,CPI[],2,FALSE))/Movie[[#This Row],[CPI numbers]]))</f>
        <v>1133675257.229094</v>
      </c>
      <c r="R6057" s="4">
        <f>IF(Movie[[#This Row],[budget]]=0,0,SUM((Movie[[#This Row],[gross]]-Movie[[#This Row],[budget]])/Movie[[#This Row],[budget]]))</f>
        <v>5.9145637833333335</v>
      </c>
    </row>
    <row r="6058" spans="1:18" x14ac:dyDescent="0.3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 s="1">
        <v>60000000</v>
      </c>
      <c r="M6058" s="1">
        <v>218340595</v>
      </c>
      <c r="N6058" t="s">
        <v>44</v>
      </c>
      <c r="O6058">
        <v>130</v>
      </c>
      <c r="P6058">
        <f>VLOOKUP(D6058,CPI[],2,FALSE)</f>
        <v>229.6</v>
      </c>
      <c r="Q6058" s="5">
        <f>SUM(Movie[[#This Row],[gross]]*((VLOOKUP(2024,CPI[],2,FALSE))/Movie[[#This Row],[CPI numbers]]))</f>
        <v>298316396.56576651</v>
      </c>
      <c r="R6058" s="4">
        <f>IF(Movie[[#This Row],[budget]]=0,0,SUM((Movie[[#This Row],[gross]]-Movie[[#This Row],[budget]])/Movie[[#This Row],[budget]]))</f>
        <v>2.6390099166666667</v>
      </c>
    </row>
    <row r="6059" spans="1:18" x14ac:dyDescent="0.3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 s="1">
        <v>40000000</v>
      </c>
      <c r="M6059" s="1">
        <v>132820716</v>
      </c>
      <c r="N6059" t="s">
        <v>31</v>
      </c>
      <c r="O6059">
        <v>157</v>
      </c>
      <c r="P6059">
        <f>VLOOKUP(D6059,CPI[],2,FALSE)</f>
        <v>229.6</v>
      </c>
      <c r="Q6059" s="5">
        <f>SUM(Movie[[#This Row],[gross]]*((VLOOKUP(2024,CPI[],2,FALSE))/Movie[[#This Row],[CPI numbers]]))</f>
        <v>181471509.62195122</v>
      </c>
      <c r="R6059" s="4">
        <f>IF(Movie[[#This Row],[budget]]=0,0,SUM((Movie[[#This Row],[gross]]-Movie[[#This Row],[budget]])/Movie[[#This Row],[budget]]))</f>
        <v>2.3205179</v>
      </c>
    </row>
    <row r="6060" spans="1:18" x14ac:dyDescent="0.3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 s="1">
        <v>102000000</v>
      </c>
      <c r="M6060" s="1">
        <v>130482868</v>
      </c>
      <c r="N6060" t="s">
        <v>17673</v>
      </c>
      <c r="O6060">
        <v>172</v>
      </c>
      <c r="P6060">
        <f>VLOOKUP(D6060,CPI[],2,FALSE)</f>
        <v>229.6</v>
      </c>
      <c r="Q6060" s="5">
        <f>SUM(Movie[[#This Row],[gross]]*((VLOOKUP(2024,CPI[],2,FALSE))/Movie[[#This Row],[CPI numbers]]))</f>
        <v>178277333.15156794</v>
      </c>
      <c r="R6060" s="4">
        <f>IF(Movie[[#This Row],[budget]]=0,0,SUM((Movie[[#This Row],[gross]]-Movie[[#This Row],[budget]])/Movie[[#This Row],[budget]]))</f>
        <v>0.27924380392156861</v>
      </c>
    </row>
    <row r="6061" spans="1:18" x14ac:dyDescent="0.3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 s="1">
        <v>200000000</v>
      </c>
      <c r="M6061" s="1">
        <v>1108569499</v>
      </c>
      <c r="N6061" t="s">
        <v>118</v>
      </c>
      <c r="O6061">
        <v>143</v>
      </c>
      <c r="P6061">
        <f>VLOOKUP(D6061,CPI[],2,FALSE)</f>
        <v>229.6</v>
      </c>
      <c r="Q6061" s="5">
        <f>SUM(Movie[[#This Row],[gross]]*((VLOOKUP(2024,CPI[],2,FALSE))/Movie[[#This Row],[CPI numbers]]))</f>
        <v>1514626532.3880661</v>
      </c>
      <c r="R6061" s="4">
        <f>IF(Movie[[#This Row],[budget]]=0,0,SUM((Movie[[#This Row],[gross]]-Movie[[#This Row],[budget]])/Movie[[#This Row],[budget]]))</f>
        <v>4.5428474950000002</v>
      </c>
    </row>
    <row r="6062" spans="1:18" x14ac:dyDescent="0.3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 s="1">
        <v>13000000</v>
      </c>
      <c r="M6062" s="1">
        <v>33384127</v>
      </c>
      <c r="N6062" t="s">
        <v>10082</v>
      </c>
      <c r="O6062">
        <v>103</v>
      </c>
      <c r="P6062">
        <f>VLOOKUP(D6062,CPI[],2,FALSE)</f>
        <v>229.6</v>
      </c>
      <c r="Q6062" s="5">
        <f>SUM(Movie[[#This Row],[gross]]*((VLOOKUP(2024,CPI[],2,FALSE))/Movie[[#This Row],[CPI numbers]]))</f>
        <v>45612372.125</v>
      </c>
      <c r="R6062" s="4">
        <f>IF(Movie[[#This Row],[budget]]=0,0,SUM((Movie[[#This Row],[gross]]-Movie[[#This Row],[budget]])/Movie[[#This Row],[budget]]))</f>
        <v>1.5680097692307693</v>
      </c>
    </row>
    <row r="6063" spans="1:18" x14ac:dyDescent="0.3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 s="1">
        <v>230000000</v>
      </c>
      <c r="M6063" s="1">
        <v>757930663</v>
      </c>
      <c r="N6063" t="s">
        <v>31</v>
      </c>
      <c r="O6063">
        <v>136</v>
      </c>
      <c r="P6063">
        <f>VLOOKUP(D6063,CPI[],2,FALSE)</f>
        <v>229.6</v>
      </c>
      <c r="Q6063" s="5">
        <f>SUM(Movie[[#This Row],[gross]]*((VLOOKUP(2024,CPI[],2,FALSE))/Movie[[#This Row],[CPI numbers]]))</f>
        <v>1035552478.1493902</v>
      </c>
      <c r="R6063" s="4">
        <f>IF(Movie[[#This Row],[budget]]=0,0,SUM((Movie[[#This Row],[gross]]-Movie[[#This Row],[budget]])/Movie[[#This Row],[budget]]))</f>
        <v>2.2953507086956524</v>
      </c>
    </row>
    <row r="6064" spans="1:18" x14ac:dyDescent="0.3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 s="1">
        <v>61000000</v>
      </c>
      <c r="M6064" s="1">
        <v>441809770</v>
      </c>
      <c r="N6064" t="s">
        <v>61</v>
      </c>
      <c r="O6064">
        <v>158</v>
      </c>
      <c r="P6064">
        <f>VLOOKUP(D6064,CPI[],2,FALSE)</f>
        <v>229.6</v>
      </c>
      <c r="Q6064" s="5">
        <f>SUM(Movie[[#This Row],[gross]]*((VLOOKUP(2024,CPI[],2,FALSE))/Movie[[#This Row],[CPI numbers]]))</f>
        <v>603639916.5897212</v>
      </c>
      <c r="R6064" s="4">
        <f>IF(Movie[[#This Row],[budget]]=0,0,SUM((Movie[[#This Row],[gross]]-Movie[[#This Row],[budget]])/Movie[[#This Row],[budget]]))</f>
        <v>6.242783114754098</v>
      </c>
    </row>
    <row r="6065" spans="1:18" x14ac:dyDescent="0.3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 s="1">
        <v>21000000</v>
      </c>
      <c r="M6065" s="1">
        <v>236412453</v>
      </c>
      <c r="N6065" t="s">
        <v>13868</v>
      </c>
      <c r="O6065">
        <v>122</v>
      </c>
      <c r="P6065">
        <f>VLOOKUP(D6065,CPI[],2,FALSE)</f>
        <v>229.6</v>
      </c>
      <c r="Q6065" s="5">
        <f>SUM(Movie[[#This Row],[gross]]*((VLOOKUP(2024,CPI[],2,FALSE))/Movie[[#This Row],[CPI numbers]]))</f>
        <v>323007780.94991291</v>
      </c>
      <c r="R6065" s="4">
        <f>IF(Movie[[#This Row],[budget]]=0,0,SUM((Movie[[#This Row],[gross]]-Movie[[#This Row],[budget]])/Movie[[#This Row],[budget]]))</f>
        <v>10.257735857142857</v>
      </c>
    </row>
    <row r="6066" spans="1:18" x14ac:dyDescent="0.3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 s="1">
        <v>170000000</v>
      </c>
      <c r="M6066" s="1">
        <v>396592829</v>
      </c>
      <c r="N6066" t="s">
        <v>17685</v>
      </c>
      <c r="O6066">
        <v>127</v>
      </c>
      <c r="P6066">
        <f>VLOOKUP(D6066,CPI[],2,FALSE)</f>
        <v>229.6</v>
      </c>
      <c r="Q6066" s="5">
        <f>SUM(Movie[[#This Row],[gross]]*((VLOOKUP(2024,CPI[],2,FALSE))/Movie[[#This Row],[CPI numbers]]))</f>
        <v>541860498.50740421</v>
      </c>
      <c r="R6066" s="4">
        <f>IF(Movie[[#This Row],[budget]]=0,0,SUM((Movie[[#This Row],[gross]]-Movie[[#This Row],[budget]])/Movie[[#This Row],[budget]]))</f>
        <v>1.332898994117647</v>
      </c>
    </row>
    <row r="6067" spans="1:18" x14ac:dyDescent="0.3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 s="1">
        <v>32000000</v>
      </c>
      <c r="M6067" s="1">
        <v>28258060</v>
      </c>
      <c r="N6067" t="s">
        <v>13868</v>
      </c>
      <c r="O6067">
        <v>138</v>
      </c>
      <c r="P6067">
        <f>VLOOKUP(D6067,CPI[],2,FALSE)</f>
        <v>229.6</v>
      </c>
      <c r="Q6067" s="5">
        <f>SUM(Movie[[#This Row],[gross]]*((VLOOKUP(2024,CPI[],2,FALSE))/Movie[[#This Row],[CPI numbers]]))</f>
        <v>38608682.151567943</v>
      </c>
      <c r="R6067" s="4">
        <f>IF(Movie[[#This Row],[budget]]=0,0,SUM((Movie[[#This Row],[gross]]-Movie[[#This Row],[budget]])/Movie[[#This Row],[budget]]))</f>
        <v>-0.116935625</v>
      </c>
    </row>
    <row r="6068" spans="1:18" x14ac:dyDescent="0.3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 s="1">
        <v>30000000</v>
      </c>
      <c r="M6068" s="1">
        <v>176506819</v>
      </c>
      <c r="N6068" t="s">
        <v>2100</v>
      </c>
      <c r="O6068">
        <v>113</v>
      </c>
      <c r="P6068">
        <f>VLOOKUP(D6068,CPI[],2,FALSE)</f>
        <v>229.6</v>
      </c>
      <c r="Q6068" s="5">
        <f>SUM(Movie[[#This Row],[gross]]*((VLOOKUP(2024,CPI[],2,FALSE))/Movie[[#This Row],[CPI numbers]]))</f>
        <v>241159360.28005224</v>
      </c>
      <c r="R6068" s="4">
        <f>IF(Movie[[#This Row],[budget]]=0,0,SUM((Movie[[#This Row],[gross]]-Movie[[#This Row],[budget]])/Movie[[#This Row],[budget]]))</f>
        <v>4.8835606333333335</v>
      </c>
    </row>
    <row r="6069" spans="1:18" x14ac:dyDescent="0.3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 s="1">
        <v>15000000</v>
      </c>
      <c r="M6069" s="1">
        <v>37930465</v>
      </c>
      <c r="N6069" t="s">
        <v>17692</v>
      </c>
      <c r="O6069">
        <v>97</v>
      </c>
      <c r="P6069">
        <f>VLOOKUP(D6069,CPI[],2,FALSE)</f>
        <v>229.6</v>
      </c>
      <c r="Q6069" s="5">
        <f>SUM(Movie[[#This Row],[gross]]*((VLOOKUP(2024,CPI[],2,FALSE))/Movie[[#This Row],[CPI numbers]]))</f>
        <v>51823984.627613239</v>
      </c>
      <c r="R6069" s="4">
        <f>IF(Movie[[#This Row],[budget]]=0,0,SUM((Movie[[#This Row],[gross]]-Movie[[#This Row],[budget]])/Movie[[#This Row],[budget]]))</f>
        <v>1.5286976666666667</v>
      </c>
    </row>
    <row r="6070" spans="1:18" x14ac:dyDescent="0.3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 s="1">
        <v>31000000</v>
      </c>
      <c r="M6070" s="1">
        <v>161772375</v>
      </c>
      <c r="N6070" t="s">
        <v>44</v>
      </c>
      <c r="O6070">
        <v>138</v>
      </c>
      <c r="P6070">
        <f>VLOOKUP(D6070,CPI[],2,FALSE)</f>
        <v>229.6</v>
      </c>
      <c r="Q6070" s="5">
        <f>SUM(Movie[[#This Row],[gross]]*((VLOOKUP(2024,CPI[],2,FALSE))/Movie[[#This Row],[CPI numbers]]))</f>
        <v>221027848.59538326</v>
      </c>
      <c r="R6070" s="4">
        <f>IF(Movie[[#This Row],[budget]]=0,0,SUM((Movie[[#This Row],[gross]]-Movie[[#This Row],[budget]])/Movie[[#This Row],[budget]]))</f>
        <v>4.2184637096774198</v>
      </c>
    </row>
    <row r="6071" spans="1:18" x14ac:dyDescent="0.3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 s="1">
        <v>42000000</v>
      </c>
      <c r="M6071" s="1">
        <v>201585328</v>
      </c>
      <c r="N6071" t="s">
        <v>31</v>
      </c>
      <c r="O6071">
        <v>109</v>
      </c>
      <c r="P6071">
        <f>VLOOKUP(D6071,CPI[],2,FALSE)</f>
        <v>229.6</v>
      </c>
      <c r="Q6071" s="5">
        <f>SUM(Movie[[#This Row],[gross]]*((VLOOKUP(2024,CPI[],2,FALSE))/Movie[[#This Row],[CPI numbers]]))</f>
        <v>275423856.24390244</v>
      </c>
      <c r="R6071" s="4">
        <f>IF(Movie[[#This Row],[budget]]=0,0,SUM((Movie[[#This Row],[gross]]-Movie[[#This Row],[budget]])/Movie[[#This Row],[budget]]))</f>
        <v>3.7996506666666665</v>
      </c>
    </row>
    <row r="6072" spans="1:18" x14ac:dyDescent="0.3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 s="1">
        <v>50000000</v>
      </c>
      <c r="M6072" s="1">
        <v>549368315</v>
      </c>
      <c r="N6072" t="s">
        <v>61</v>
      </c>
      <c r="O6072">
        <v>106</v>
      </c>
      <c r="P6072">
        <f>VLOOKUP(D6072,CPI[],2,FALSE)</f>
        <v>229.6</v>
      </c>
      <c r="Q6072" s="5">
        <f>SUM(Movie[[#This Row],[gross]]*((VLOOKUP(2024,CPI[],2,FALSE))/Movie[[#This Row],[CPI numbers]]))</f>
        <v>750595994.84102786</v>
      </c>
      <c r="R6072" s="4">
        <f>IF(Movie[[#This Row],[budget]]=0,0,SUM((Movie[[#This Row],[gross]]-Movie[[#This Row],[budget]])/Movie[[#This Row],[budget]]))</f>
        <v>9.9873662999999997</v>
      </c>
    </row>
    <row r="6073" spans="1:18" x14ac:dyDescent="0.3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 s="1">
        <v>3000000</v>
      </c>
      <c r="M6073" s="1">
        <v>82515113</v>
      </c>
      <c r="N6073" t="s">
        <v>10082</v>
      </c>
      <c r="O6073">
        <v>110</v>
      </c>
      <c r="P6073">
        <f>VLOOKUP(D6073,CPI[],2,FALSE)</f>
        <v>229.6</v>
      </c>
      <c r="Q6073" s="5">
        <f>SUM(Movie[[#This Row],[gross]]*((VLOOKUP(2024,CPI[],2,FALSE))/Movie[[#This Row],[CPI numbers]]))</f>
        <v>112739507.61367595</v>
      </c>
      <c r="R6073" s="4">
        <f>IF(Movie[[#This Row],[budget]]=0,0,SUM((Movie[[#This Row],[gross]]-Movie[[#This Row],[budget]])/Movie[[#This Row],[budget]]))</f>
        <v>26.505037666666666</v>
      </c>
    </row>
    <row r="6074" spans="1:18" x14ac:dyDescent="0.3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 s="1">
        <v>65000000</v>
      </c>
      <c r="M6074" s="1">
        <v>156491279</v>
      </c>
      <c r="N6074" t="s">
        <v>17701</v>
      </c>
      <c r="O6074">
        <v>103</v>
      </c>
      <c r="P6074">
        <f>VLOOKUP(D6074,CPI[],2,FALSE)</f>
        <v>229.6</v>
      </c>
      <c r="Q6074" s="5">
        <f>SUM(Movie[[#This Row],[gross]]*((VLOOKUP(2024,CPI[],2,FALSE))/Movie[[#This Row],[CPI numbers]]))</f>
        <v>213812344.17378047</v>
      </c>
      <c r="R6074" s="4">
        <f>IF(Movie[[#This Row],[budget]]=0,0,SUM((Movie[[#This Row],[gross]]-Movie[[#This Row],[budget]])/Movie[[#This Row],[budget]]))</f>
        <v>1.4075581384615385</v>
      </c>
    </row>
    <row r="6075" spans="1:18" x14ac:dyDescent="0.3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 s="1">
        <v>70000000</v>
      </c>
      <c r="M6075" s="1">
        <v>57719093</v>
      </c>
      <c r="N6075" t="s">
        <v>31</v>
      </c>
      <c r="O6075">
        <v>116</v>
      </c>
      <c r="P6075">
        <f>VLOOKUP(D6075,CPI[],2,FALSE)</f>
        <v>229.6</v>
      </c>
      <c r="Q6075" s="5">
        <f>SUM(Movie[[#This Row],[gross]]*((VLOOKUP(2024,CPI[],2,FALSE))/Movie[[#This Row],[CPI numbers]]))</f>
        <v>78860973.319250867</v>
      </c>
      <c r="R6075" s="4">
        <f>IF(Movie[[#This Row],[budget]]=0,0,SUM((Movie[[#This Row],[gross]]-Movie[[#This Row],[budget]])/Movie[[#This Row],[budget]]))</f>
        <v>-0.17544152857142858</v>
      </c>
    </row>
    <row r="6076" spans="1:18" x14ac:dyDescent="0.3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 s="1">
        <v>65000000</v>
      </c>
      <c r="M6076" s="1">
        <v>275293450</v>
      </c>
      <c r="N6076" t="s">
        <v>9686</v>
      </c>
      <c r="O6076">
        <v>150</v>
      </c>
      <c r="P6076">
        <f>VLOOKUP(D6076,CPI[],2,FALSE)</f>
        <v>229.6</v>
      </c>
      <c r="Q6076" s="5">
        <f>SUM(Movie[[#This Row],[gross]]*((VLOOKUP(2024,CPI[],2,FALSE))/Movie[[#This Row],[CPI numbers]]))</f>
        <v>376130467.18205571</v>
      </c>
      <c r="R6076" s="4">
        <f>IF(Movie[[#This Row],[budget]]=0,0,SUM((Movie[[#This Row],[gross]]-Movie[[#This Row],[budget]])/Movie[[#This Row],[budget]]))</f>
        <v>3.235283846153846</v>
      </c>
    </row>
    <row r="6077" spans="1:18" x14ac:dyDescent="0.3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 s="1">
        <v>185000000</v>
      </c>
      <c r="M6077" s="1">
        <v>538983207</v>
      </c>
      <c r="N6077" t="s">
        <v>1724</v>
      </c>
      <c r="O6077">
        <v>93</v>
      </c>
      <c r="P6077">
        <f>VLOOKUP(D6077,CPI[],2,FALSE)</f>
        <v>229.6</v>
      </c>
      <c r="Q6077" s="5">
        <f>SUM(Movie[[#This Row],[gross]]*((VLOOKUP(2024,CPI[],2,FALSE))/Movie[[#This Row],[CPI numbers]]))</f>
        <v>736406933.95426822</v>
      </c>
      <c r="R6077" s="4">
        <f>IF(Movie[[#This Row],[budget]]=0,0,SUM((Movie[[#This Row],[gross]]-Movie[[#This Row],[budget]])/Movie[[#This Row],[budget]]))</f>
        <v>1.9134227405405406</v>
      </c>
    </row>
    <row r="6078" spans="1:18" x14ac:dyDescent="0.3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 s="1">
        <v>15000000</v>
      </c>
      <c r="M6078" s="1">
        <v>47052899</v>
      </c>
      <c r="N6078" t="s">
        <v>14649</v>
      </c>
      <c r="O6078">
        <v>140</v>
      </c>
      <c r="P6078">
        <f>VLOOKUP(D6078,CPI[],2,FALSE)</f>
        <v>229.6</v>
      </c>
      <c r="Q6078" s="5">
        <f>SUM(Movie[[#This Row],[gross]]*((VLOOKUP(2024,CPI[],2,FALSE))/Movie[[#This Row],[CPI numbers]]))</f>
        <v>64287867.666811846</v>
      </c>
      <c r="R6078" s="4">
        <f>IF(Movie[[#This Row],[budget]]=0,0,SUM((Movie[[#This Row],[gross]]-Movie[[#This Row],[budget]])/Movie[[#This Row],[budget]]))</f>
        <v>2.1368599333333331</v>
      </c>
    </row>
    <row r="6079" spans="1:18" x14ac:dyDescent="0.3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 s="1">
        <v>50000000</v>
      </c>
      <c r="M6079" s="1">
        <v>41037742</v>
      </c>
      <c r="N6079" t="s">
        <v>12393</v>
      </c>
      <c r="O6079">
        <v>95</v>
      </c>
      <c r="P6079">
        <f>VLOOKUP(D6079,CPI[],2,FALSE)</f>
        <v>229.6</v>
      </c>
      <c r="Q6079" s="5">
        <f>SUM(Movie[[#This Row],[gross]]*((VLOOKUP(2024,CPI[],2,FALSE))/Movie[[#This Row],[CPI numbers]]))</f>
        <v>56069423.629790939</v>
      </c>
      <c r="R6079" s="4">
        <f>IF(Movie[[#This Row],[budget]]=0,0,SUM((Movie[[#This Row],[gross]]-Movie[[#This Row],[budget]])/Movie[[#This Row],[budget]]))</f>
        <v>-0.17924515999999999</v>
      </c>
    </row>
    <row r="6080" spans="1:18" x14ac:dyDescent="0.3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 s="1">
        <v>150000000</v>
      </c>
      <c r="M6080" s="1">
        <v>245527149</v>
      </c>
      <c r="N6080" t="s">
        <v>23</v>
      </c>
      <c r="O6080">
        <v>113</v>
      </c>
      <c r="P6080">
        <f>VLOOKUP(D6080,CPI[],2,FALSE)</f>
        <v>229.6</v>
      </c>
      <c r="Q6080" s="5">
        <f>SUM(Movie[[#This Row],[gross]]*((VLOOKUP(2024,CPI[],2,FALSE))/Movie[[#This Row],[CPI numbers]]))</f>
        <v>335461091.64329267</v>
      </c>
      <c r="R6080" s="4">
        <f>IF(Movie[[#This Row],[budget]]=0,0,SUM((Movie[[#This Row],[gross]]-Movie[[#This Row],[budget]])/Movie[[#This Row],[budget]]))</f>
        <v>0.63684766000000004</v>
      </c>
    </row>
    <row r="6081" spans="1:18" x14ac:dyDescent="0.3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 s="1">
        <v>250000000</v>
      </c>
      <c r="M6081" s="1">
        <v>284139100</v>
      </c>
      <c r="N6081" t="s">
        <v>1724</v>
      </c>
      <c r="O6081">
        <v>132</v>
      </c>
      <c r="P6081">
        <f>VLOOKUP(D6081,CPI[],2,FALSE)</f>
        <v>229.6</v>
      </c>
      <c r="Q6081" s="5">
        <f>SUM(Movie[[#This Row],[gross]]*((VLOOKUP(2024,CPI[],2,FALSE))/Movie[[#This Row],[CPI numbers]]))</f>
        <v>388216183.23170733</v>
      </c>
      <c r="R6081" s="4">
        <f>IF(Movie[[#This Row],[budget]]=0,0,SUM((Movie[[#This Row],[gross]]-Movie[[#This Row],[budget]])/Movie[[#This Row],[budget]]))</f>
        <v>0.13655639999999999</v>
      </c>
    </row>
    <row r="6082" spans="1:18" x14ac:dyDescent="0.3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 s="1">
        <v>209000000</v>
      </c>
      <c r="M6082" s="1">
        <v>303025485</v>
      </c>
      <c r="N6082" t="s">
        <v>61</v>
      </c>
      <c r="O6082">
        <v>131</v>
      </c>
      <c r="P6082">
        <f>VLOOKUP(D6082,CPI[],2,FALSE)</f>
        <v>229.6</v>
      </c>
      <c r="Q6082" s="5">
        <f>SUM(Movie[[#This Row],[gross]]*((VLOOKUP(2024,CPI[],2,FALSE))/Movie[[#This Row],[CPI numbers]]))</f>
        <v>414020447.05792683</v>
      </c>
      <c r="R6082" s="4">
        <f>IF(Movie[[#This Row],[budget]]=0,0,SUM((Movie[[#This Row],[gross]]-Movie[[#This Row],[budget]])/Movie[[#This Row],[budget]]))</f>
        <v>0.44988270334928232</v>
      </c>
    </row>
    <row r="6083" spans="1:18" x14ac:dyDescent="0.3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 s="1">
        <v>7000000</v>
      </c>
      <c r="M6083" s="1">
        <v>167739961</v>
      </c>
      <c r="N6083" t="s">
        <v>17723</v>
      </c>
      <c r="O6083">
        <v>110</v>
      </c>
      <c r="P6083">
        <f>VLOOKUP(D6083,CPI[],2,FALSE)</f>
        <v>229.6</v>
      </c>
      <c r="Q6083" s="5">
        <f>SUM(Movie[[#This Row],[gross]]*((VLOOKUP(2024,CPI[],2,FALSE))/Movie[[#This Row],[CPI numbers]]))</f>
        <v>229181296.88893726</v>
      </c>
      <c r="R6083" s="4">
        <f>IF(Movie[[#This Row],[budget]]=0,0,SUM((Movie[[#This Row],[gross]]-Movie[[#This Row],[budget]])/Movie[[#This Row],[budget]]))</f>
        <v>22.962851571428573</v>
      </c>
    </row>
    <row r="6084" spans="1:18" x14ac:dyDescent="0.3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 s="1">
        <v>85000000</v>
      </c>
      <c r="M6084" s="1">
        <v>358375603</v>
      </c>
      <c r="N6084" t="s">
        <v>31</v>
      </c>
      <c r="O6084">
        <v>91</v>
      </c>
      <c r="P6084">
        <f>VLOOKUP(D6084,CPI[],2,FALSE)</f>
        <v>229.6</v>
      </c>
      <c r="Q6084" s="5">
        <f>SUM(Movie[[#This Row],[gross]]*((VLOOKUP(2024,CPI[],2,FALSE))/Movie[[#This Row],[CPI numbers]]))</f>
        <v>489644715.42290938</v>
      </c>
      <c r="R6084" s="4">
        <f>IF(Movie[[#This Row],[budget]]=0,0,SUM((Movie[[#This Row],[gross]]-Movie[[#This Row],[budget]])/Movie[[#This Row],[budget]]))</f>
        <v>3.2161835647058825</v>
      </c>
    </row>
    <row r="6085" spans="1:18" x14ac:dyDescent="0.3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 s="1">
        <v>26000000</v>
      </c>
      <c r="M6085" s="1">
        <v>55404207</v>
      </c>
      <c r="N6085" t="s">
        <v>13868</v>
      </c>
      <c r="O6085">
        <v>116</v>
      </c>
      <c r="P6085">
        <f>VLOOKUP(D6085,CPI[],2,FALSE)</f>
        <v>229.6</v>
      </c>
      <c r="Q6085" s="5">
        <f>SUM(Movie[[#This Row],[gross]]*((VLOOKUP(2024,CPI[],2,FALSE))/Movie[[#This Row],[CPI numbers]]))</f>
        <v>75698169.581445992</v>
      </c>
      <c r="R6085" s="4">
        <f>IF(Movie[[#This Row],[budget]]=0,0,SUM((Movie[[#This Row],[gross]]-Movie[[#This Row],[budget]])/Movie[[#This Row],[budget]]))</f>
        <v>1.1309310384615385</v>
      </c>
    </row>
    <row r="6086" spans="1:18" x14ac:dyDescent="0.3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 s="1">
        <v>5000000</v>
      </c>
      <c r="M6086" s="1">
        <v>32170399</v>
      </c>
      <c r="N6086" t="s">
        <v>12584</v>
      </c>
      <c r="O6086">
        <v>94</v>
      </c>
      <c r="P6086">
        <f>VLOOKUP(D6086,CPI[],2,FALSE)</f>
        <v>229.6</v>
      </c>
      <c r="Q6086" s="5">
        <f>SUM(Movie[[#This Row],[gross]]*((VLOOKUP(2024,CPI[],2,FALSE))/Movie[[#This Row],[CPI numbers]]))</f>
        <v>43954068.668554008</v>
      </c>
      <c r="R6086" s="4">
        <f>IF(Movie[[#This Row],[budget]]=0,0,SUM((Movie[[#This Row],[gross]]-Movie[[#This Row],[budget]])/Movie[[#This Row],[budget]]))</f>
        <v>5.4340798000000001</v>
      </c>
    </row>
    <row r="6087" spans="1:18" x14ac:dyDescent="0.3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 s="1">
        <v>70000000</v>
      </c>
      <c r="M6087" s="1">
        <v>160112671</v>
      </c>
      <c r="N6087" t="s">
        <v>10875</v>
      </c>
      <c r="O6087">
        <v>88</v>
      </c>
      <c r="P6087">
        <f>VLOOKUP(D6087,CPI[],2,FALSE)</f>
        <v>229.6</v>
      </c>
      <c r="Q6087" s="5">
        <f>SUM(Movie[[#This Row],[gross]]*((VLOOKUP(2024,CPI[],2,FALSE))/Movie[[#This Row],[CPI numbers]]))</f>
        <v>218760212.94729966</v>
      </c>
      <c r="R6087" s="4">
        <f>IF(Movie[[#This Row],[budget]]=0,0,SUM((Movie[[#This Row],[gross]]-Movie[[#This Row],[budget]])/Movie[[#This Row],[budget]]))</f>
        <v>1.2873238714285715</v>
      </c>
    </row>
    <row r="6088" spans="1:18" x14ac:dyDescent="0.3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 s="1">
        <v>5000000</v>
      </c>
      <c r="M6088" s="1">
        <v>8518634</v>
      </c>
      <c r="N6088" t="s">
        <v>8987</v>
      </c>
      <c r="O6088">
        <v>83</v>
      </c>
      <c r="P6088">
        <f>VLOOKUP(D6088,CPI[],2,FALSE)</f>
        <v>229.6</v>
      </c>
      <c r="Q6088" s="5">
        <f>SUM(Movie[[#This Row],[gross]]*((VLOOKUP(2024,CPI[],2,FALSE))/Movie[[#This Row],[CPI numbers]]))</f>
        <v>11638917.62108014</v>
      </c>
      <c r="R6088" s="4">
        <f>IF(Movie[[#This Row],[budget]]=0,0,SUM((Movie[[#This Row],[gross]]-Movie[[#This Row],[budget]])/Movie[[#This Row],[budget]]))</f>
        <v>0.70372679999999999</v>
      </c>
    </row>
    <row r="6089" spans="1:18" x14ac:dyDescent="0.3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 s="1">
        <v>85000000</v>
      </c>
      <c r="M6089" s="1">
        <v>208076205</v>
      </c>
      <c r="N6089" t="s">
        <v>61</v>
      </c>
      <c r="O6089">
        <v>115</v>
      </c>
      <c r="P6089">
        <f>VLOOKUP(D6089,CPI[],2,FALSE)</f>
        <v>229.6</v>
      </c>
      <c r="Q6089" s="5">
        <f>SUM(Movie[[#This Row],[gross]]*((VLOOKUP(2024,CPI[],2,FALSE))/Movie[[#This Row],[CPI numbers]]))</f>
        <v>284292271.37848431</v>
      </c>
      <c r="R6089" s="4">
        <f>IF(Movie[[#This Row],[budget]]=0,0,SUM((Movie[[#This Row],[gross]]-Movie[[#This Row],[budget]])/Movie[[#This Row],[budget]]))</f>
        <v>1.4479553529411764</v>
      </c>
    </row>
    <row r="6090" spans="1:18" x14ac:dyDescent="0.3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 s="1">
        <v>10000000</v>
      </c>
      <c r="M6090" s="1">
        <v>11681781</v>
      </c>
      <c r="N6090" t="s">
        <v>12695</v>
      </c>
      <c r="O6090">
        <v>101</v>
      </c>
      <c r="P6090">
        <f>VLOOKUP(D6090,CPI[],2,FALSE)</f>
        <v>229.6</v>
      </c>
      <c r="Q6090" s="5">
        <f>SUM(Movie[[#This Row],[gross]]*((VLOOKUP(2024,CPI[],2,FALSE))/Movie[[#This Row],[CPI numbers]]))</f>
        <v>15960691.200783972</v>
      </c>
      <c r="R6090" s="4">
        <f>IF(Movie[[#This Row],[budget]]=0,0,SUM((Movie[[#This Row],[gross]]-Movie[[#This Row],[budget]])/Movie[[#This Row],[budget]]))</f>
        <v>0.1681781</v>
      </c>
    </row>
    <row r="6091" spans="1:18" x14ac:dyDescent="0.3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 s="1">
        <v>2362019</v>
      </c>
      <c r="N6091" t="s">
        <v>17744</v>
      </c>
      <c r="O6091">
        <v>109</v>
      </c>
      <c r="P6091">
        <f>VLOOKUP(D6091,CPI[],2,FALSE)</f>
        <v>229.6</v>
      </c>
      <c r="Q6091" s="5">
        <f>SUM(Movie[[#This Row],[gross]]*((VLOOKUP(2024,CPI[],2,FALSE))/Movie[[#This Row],[CPI numbers]]))</f>
        <v>3227201.0466027874</v>
      </c>
      <c r="R6091" s="4">
        <f>IF(Movie[[#This Row],[budget]]=0,0,SUM((Movie[[#This Row],[gross]]-Movie[[#This Row],[budget]])/Movie[[#This Row],[budget]]))</f>
        <v>0</v>
      </c>
    </row>
    <row r="6092" spans="1:18" x14ac:dyDescent="0.3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 s="1">
        <v>125000000</v>
      </c>
      <c r="M6092" s="1">
        <v>276144750</v>
      </c>
      <c r="N6092" t="s">
        <v>61</v>
      </c>
      <c r="O6092">
        <v>135</v>
      </c>
      <c r="P6092">
        <f>VLOOKUP(D6092,CPI[],2,FALSE)</f>
        <v>229.6</v>
      </c>
      <c r="Q6092" s="5">
        <f>SUM(Movie[[#This Row],[gross]]*((VLOOKUP(2024,CPI[],2,FALSE))/Movie[[#This Row],[CPI numbers]]))</f>
        <v>377293589.17682928</v>
      </c>
      <c r="R6092" s="4">
        <f>IF(Movie[[#This Row],[budget]]=0,0,SUM((Movie[[#This Row],[gross]]-Movie[[#This Row],[budget]])/Movie[[#This Row],[budget]]))</f>
        <v>1.209158</v>
      </c>
    </row>
    <row r="6093" spans="1:18" x14ac:dyDescent="0.3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 s="1">
        <v>69000000</v>
      </c>
      <c r="M6093" s="1">
        <v>116471580</v>
      </c>
      <c r="N6093" t="s">
        <v>17749</v>
      </c>
      <c r="O6093">
        <v>105</v>
      </c>
      <c r="P6093">
        <f>VLOOKUP(D6093,CPI[],2,FALSE)</f>
        <v>229.6</v>
      </c>
      <c r="Q6093" s="5">
        <f>SUM(Movie[[#This Row],[gross]]*((VLOOKUP(2024,CPI[],2,FALSE))/Movie[[#This Row],[CPI numbers]]))</f>
        <v>159133861.69860625</v>
      </c>
      <c r="R6093" s="4">
        <f>IF(Movie[[#This Row],[budget]]=0,0,SUM((Movie[[#This Row],[gross]]-Movie[[#This Row],[budget]])/Movie[[#This Row],[budget]]))</f>
        <v>0.68799391304347823</v>
      </c>
    </row>
    <row r="6094" spans="1:18" x14ac:dyDescent="0.3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 s="1">
        <v>165000000</v>
      </c>
      <c r="M6094" s="1">
        <v>471222889</v>
      </c>
      <c r="N6094" t="s">
        <v>611</v>
      </c>
      <c r="O6094">
        <v>101</v>
      </c>
      <c r="P6094">
        <f>VLOOKUP(D6094,CPI[],2,FALSE)</f>
        <v>229.6</v>
      </c>
      <c r="Q6094" s="5">
        <f>SUM(Movie[[#This Row],[gross]]*((VLOOKUP(2024,CPI[],2,FALSE))/Movie[[#This Row],[CPI numbers]]))</f>
        <v>643826743.37674212</v>
      </c>
      <c r="R6094" s="4">
        <f>IF(Movie[[#This Row],[budget]]=0,0,SUM((Movie[[#This Row],[gross]]-Movie[[#This Row],[budget]])/Movie[[#This Row],[budget]]))</f>
        <v>1.855896296969697</v>
      </c>
    </row>
    <row r="6095" spans="1:18" x14ac:dyDescent="0.3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 s="1">
        <v>125000000</v>
      </c>
      <c r="M6095" s="1">
        <v>198467168</v>
      </c>
      <c r="N6095" t="s">
        <v>5653</v>
      </c>
      <c r="O6095">
        <v>118</v>
      </c>
      <c r="P6095">
        <f>VLOOKUP(D6095,CPI[],2,FALSE)</f>
        <v>229.6</v>
      </c>
      <c r="Q6095" s="5">
        <f>SUM(Movie[[#This Row],[gross]]*((VLOOKUP(2024,CPI[],2,FALSE))/Movie[[#This Row],[CPI numbers]]))</f>
        <v>271163547.91637629</v>
      </c>
      <c r="R6095" s="4">
        <f>IF(Movie[[#This Row],[budget]]=0,0,SUM((Movie[[#This Row],[gross]]-Movie[[#This Row],[budget]])/Movie[[#This Row],[budget]]))</f>
        <v>0.58773734399999999</v>
      </c>
    </row>
    <row r="6096" spans="1:18" x14ac:dyDescent="0.3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 s="1">
        <v>12000000</v>
      </c>
      <c r="M6096" s="1">
        <v>102731865</v>
      </c>
      <c r="N6096" t="s">
        <v>17757</v>
      </c>
      <c r="O6096">
        <v>88</v>
      </c>
      <c r="P6096">
        <f>VLOOKUP(D6096,CPI[],2,FALSE)</f>
        <v>229.6</v>
      </c>
      <c r="Q6096" s="5">
        <f>SUM(Movie[[#This Row],[gross]]*((VLOOKUP(2024,CPI[],2,FALSE))/Movie[[#This Row],[CPI numbers]]))</f>
        <v>140361437.50217769</v>
      </c>
      <c r="R6096" s="4">
        <f>IF(Movie[[#This Row],[budget]]=0,0,SUM((Movie[[#This Row],[gross]]-Movie[[#This Row],[budget]])/Movie[[#This Row],[budget]]))</f>
        <v>7.5609887499999999</v>
      </c>
    </row>
    <row r="6097" spans="1:18" x14ac:dyDescent="0.3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 s="1">
        <v>50000000</v>
      </c>
      <c r="M6097" s="1">
        <v>234989584</v>
      </c>
      <c r="N6097" t="s">
        <v>61</v>
      </c>
      <c r="O6097">
        <v>113</v>
      </c>
      <c r="P6097">
        <f>VLOOKUP(D6097,CPI[],2,FALSE)</f>
        <v>229.6</v>
      </c>
      <c r="Q6097" s="5">
        <f>SUM(Movie[[#This Row],[gross]]*((VLOOKUP(2024,CPI[],2,FALSE))/Movie[[#This Row],[CPI numbers]]))</f>
        <v>321063730.40418118</v>
      </c>
      <c r="R6097" s="4">
        <f>IF(Movie[[#This Row],[budget]]=0,0,SUM((Movie[[#This Row],[gross]]-Movie[[#This Row],[budget]])/Movie[[#This Row],[budget]]))</f>
        <v>3.6997916800000001</v>
      </c>
    </row>
    <row r="6098" spans="1:18" x14ac:dyDescent="0.3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 s="1">
        <v>23812816</v>
      </c>
      <c r="N6098" t="s">
        <v>17762</v>
      </c>
      <c r="O6098">
        <v>98</v>
      </c>
      <c r="P6098">
        <f>VLOOKUP(D6098,CPI[],2,FALSE)</f>
        <v>229.6</v>
      </c>
      <c r="Q6098" s="5">
        <f>SUM(Movie[[#This Row],[gross]]*((VLOOKUP(2024,CPI[],2,FALSE))/Movie[[#This Row],[CPI numbers]]))</f>
        <v>32535193.289198603</v>
      </c>
      <c r="R6098" s="4">
        <f>IF(Movie[[#This Row],[budget]]=0,0,SUM((Movie[[#This Row],[gross]]-Movie[[#This Row],[budget]])/Movie[[#This Row],[budget]]))</f>
        <v>0</v>
      </c>
    </row>
    <row r="6099" spans="1:18" x14ac:dyDescent="0.3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 s="1">
        <v>45000000</v>
      </c>
      <c r="M6099" s="1">
        <v>82966152</v>
      </c>
      <c r="N6099" t="s">
        <v>5126</v>
      </c>
      <c r="O6099">
        <v>131</v>
      </c>
      <c r="P6099">
        <f>VLOOKUP(D6099,CPI[],2,FALSE)</f>
        <v>229.6</v>
      </c>
      <c r="Q6099" s="5">
        <f>SUM(Movie[[#This Row],[gross]]*((VLOOKUP(2024,CPI[],2,FALSE))/Movie[[#This Row],[CPI numbers]]))</f>
        <v>113355757.32752612</v>
      </c>
      <c r="R6099" s="4">
        <f>IF(Movie[[#This Row],[budget]]=0,0,SUM((Movie[[#This Row],[gross]]-Movie[[#This Row],[budget]])/Movie[[#This Row],[budget]]))</f>
        <v>0.84369226666666663</v>
      </c>
    </row>
    <row r="6100" spans="1:18" x14ac:dyDescent="0.3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 s="1">
        <v>120000000</v>
      </c>
      <c r="M6100" s="1">
        <v>609016565</v>
      </c>
      <c r="N6100" t="s">
        <v>9109</v>
      </c>
      <c r="O6100">
        <v>127</v>
      </c>
      <c r="P6100">
        <f>VLOOKUP(D6100,CPI[],2,FALSE)</f>
        <v>229.6</v>
      </c>
      <c r="Q6100" s="5">
        <f>SUM(Movie[[#This Row],[gross]]*((VLOOKUP(2024,CPI[],2,FALSE))/Movie[[#This Row],[CPI numbers]]))</f>
        <v>832092754.53179443</v>
      </c>
      <c r="R6100" s="4">
        <f>IF(Movie[[#This Row],[budget]]=0,0,SUM((Movie[[#This Row],[gross]]-Movie[[#This Row],[budget]])/Movie[[#This Row],[budget]]))</f>
        <v>4.0751380416666665</v>
      </c>
    </row>
    <row r="6101" spans="1:18" x14ac:dyDescent="0.3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 s="1">
        <v>40600000</v>
      </c>
      <c r="M6101" s="1">
        <v>68929150</v>
      </c>
      <c r="N6101" t="s">
        <v>61</v>
      </c>
      <c r="O6101">
        <v>129</v>
      </c>
      <c r="P6101">
        <f>VLOOKUP(D6101,CPI[],2,FALSE)</f>
        <v>229.6</v>
      </c>
      <c r="Q6101" s="5">
        <f>SUM(Movie[[#This Row],[gross]]*((VLOOKUP(2024,CPI[],2,FALSE))/Movie[[#This Row],[CPI numbers]]))</f>
        <v>94177153.114111498</v>
      </c>
      <c r="R6101" s="4">
        <f>IF(Movie[[#This Row],[budget]]=0,0,SUM((Movie[[#This Row],[gross]]-Movie[[#This Row],[budget]])/Movie[[#This Row],[budget]]))</f>
        <v>0.69776231527093591</v>
      </c>
    </row>
    <row r="6102" spans="1:18" x14ac:dyDescent="0.3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 s="1">
        <v>65000000</v>
      </c>
      <c r="M6102" s="1">
        <v>240159255</v>
      </c>
      <c r="N6102" t="s">
        <v>17772</v>
      </c>
      <c r="O6102">
        <v>95</v>
      </c>
      <c r="P6102">
        <f>VLOOKUP(D6102,CPI[],2,FALSE)</f>
        <v>229.6</v>
      </c>
      <c r="Q6102" s="5">
        <f>SUM(Movie[[#This Row],[gross]]*((VLOOKUP(2024,CPI[],2,FALSE))/Movie[[#This Row],[CPI numbers]]))</f>
        <v>328126996.05182928</v>
      </c>
      <c r="R6102" s="4">
        <f>IF(Movie[[#This Row],[budget]]=0,0,SUM((Movie[[#This Row],[gross]]-Movie[[#This Row],[budget]])/Movie[[#This Row],[budget]]))</f>
        <v>2.6947577692307694</v>
      </c>
    </row>
    <row r="6103" spans="1:18" x14ac:dyDescent="0.3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 s="1">
        <v>225000000</v>
      </c>
      <c r="M6103" s="1">
        <v>624026776</v>
      </c>
      <c r="N6103" t="s">
        <v>31</v>
      </c>
      <c r="O6103">
        <v>106</v>
      </c>
      <c r="P6103">
        <f>VLOOKUP(D6103,CPI[],2,FALSE)</f>
        <v>229.6</v>
      </c>
      <c r="Q6103" s="5">
        <f>SUM(Movie[[#This Row],[gross]]*((VLOOKUP(2024,CPI[],2,FALSE))/Movie[[#This Row],[CPI numbers]]))</f>
        <v>852601043.68989539</v>
      </c>
      <c r="R6103" s="4">
        <f>IF(Movie[[#This Row],[budget]]=0,0,SUM((Movie[[#This Row],[gross]]-Movie[[#This Row],[budget]])/Movie[[#This Row],[budget]]))</f>
        <v>1.7734523377777778</v>
      </c>
    </row>
    <row r="6104" spans="1:18" x14ac:dyDescent="0.3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 s="1">
        <v>79000000</v>
      </c>
      <c r="M6104" s="1">
        <v>335260290</v>
      </c>
      <c r="N6104" t="s">
        <v>2026</v>
      </c>
      <c r="O6104">
        <v>94</v>
      </c>
      <c r="P6104">
        <f>VLOOKUP(D6104,CPI[],2,FALSE)</f>
        <v>229.6</v>
      </c>
      <c r="Q6104" s="5">
        <f>SUM(Movie[[#This Row],[gross]]*((VLOOKUP(2024,CPI[],2,FALSE))/Movie[[#This Row],[CPI numbers]]))</f>
        <v>458062512.94860625</v>
      </c>
      <c r="R6104" s="4">
        <f>IF(Movie[[#This Row],[budget]]=0,0,SUM((Movie[[#This Row],[gross]]-Movie[[#This Row],[budget]])/Movie[[#This Row],[budget]]))</f>
        <v>3.2438011392405062</v>
      </c>
    </row>
    <row r="6105" spans="1:18" x14ac:dyDescent="0.3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 s="1">
        <v>15000000</v>
      </c>
      <c r="M6105" s="1">
        <v>32226382</v>
      </c>
      <c r="N6105" t="s">
        <v>16785</v>
      </c>
      <c r="O6105">
        <v>110</v>
      </c>
      <c r="P6105">
        <f>VLOOKUP(D6105,CPI[],2,FALSE)</f>
        <v>229.6</v>
      </c>
      <c r="Q6105" s="5">
        <f>SUM(Movie[[#This Row],[gross]]*((VLOOKUP(2024,CPI[],2,FALSE))/Movie[[#This Row],[CPI numbers]]))</f>
        <v>44030557.636759579</v>
      </c>
      <c r="R6105" s="4">
        <f>IF(Movie[[#This Row],[budget]]=0,0,SUM((Movie[[#This Row],[gross]]-Movie[[#This Row],[budget]])/Movie[[#This Row],[budget]]))</f>
        <v>1.1484254666666667</v>
      </c>
    </row>
    <row r="6106" spans="1:18" x14ac:dyDescent="0.3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 s="1">
        <v>75000000</v>
      </c>
      <c r="M6106" s="1">
        <v>59418613</v>
      </c>
      <c r="N6106" t="s">
        <v>2026</v>
      </c>
      <c r="O6106">
        <v>123</v>
      </c>
      <c r="P6106">
        <f>VLOOKUP(D6106,CPI[],2,FALSE)</f>
        <v>229.6</v>
      </c>
      <c r="Q6106" s="5">
        <f>SUM(Movie[[#This Row],[gross]]*((VLOOKUP(2024,CPI[],2,FALSE))/Movie[[#This Row],[CPI numbers]]))</f>
        <v>81183009.138066202</v>
      </c>
      <c r="R6106" s="4">
        <f>IF(Movie[[#This Row],[budget]]=0,0,SUM((Movie[[#This Row],[gross]]-Movie[[#This Row],[budget]])/Movie[[#This Row],[budget]]))</f>
        <v>-0.20775182666666667</v>
      </c>
    </row>
    <row r="6107" spans="1:18" x14ac:dyDescent="0.3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 s="1">
        <v>65000000</v>
      </c>
      <c r="M6107" s="1">
        <v>179379533</v>
      </c>
      <c r="N6107" t="s">
        <v>44</v>
      </c>
      <c r="O6107">
        <v>83</v>
      </c>
      <c r="P6107">
        <f>VLOOKUP(D6107,CPI[],2,FALSE)</f>
        <v>229.6</v>
      </c>
      <c r="Q6107" s="5">
        <f>SUM(Movie[[#This Row],[gross]]*((VLOOKUP(2024,CPI[],2,FALSE))/Movie[[#This Row],[CPI numbers]]))</f>
        <v>245084318.38893726</v>
      </c>
      <c r="R6107" s="4">
        <f>IF(Movie[[#This Row],[budget]]=0,0,SUM((Movie[[#This Row],[gross]]-Movie[[#This Row],[budget]])/Movie[[#This Row],[budget]]))</f>
        <v>1.759685123076923</v>
      </c>
    </row>
    <row r="6108" spans="1:18" x14ac:dyDescent="0.3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 s="1">
        <v>68000000</v>
      </c>
      <c r="M6108" s="1">
        <v>68267862</v>
      </c>
      <c r="N6108" t="s">
        <v>180</v>
      </c>
      <c r="O6108">
        <v>102</v>
      </c>
      <c r="P6108">
        <f>VLOOKUP(D6108,CPI[],2,FALSE)</f>
        <v>229.6</v>
      </c>
      <c r="Q6108" s="5">
        <f>SUM(Movie[[#This Row],[gross]]*((VLOOKUP(2024,CPI[],2,FALSE))/Movie[[#This Row],[CPI numbers]]))</f>
        <v>93273642.462543547</v>
      </c>
      <c r="R6108" s="4">
        <f>IF(Movie[[#This Row],[budget]]=0,0,SUM((Movie[[#This Row],[gross]]-Movie[[#This Row],[budget]])/Movie[[#This Row],[budget]]))</f>
        <v>3.939147058823529E-3</v>
      </c>
    </row>
    <row r="6109" spans="1:18" x14ac:dyDescent="0.3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 s="1">
        <v>100000000</v>
      </c>
      <c r="M6109" s="1">
        <v>314975955</v>
      </c>
      <c r="N6109" t="s">
        <v>14702</v>
      </c>
      <c r="O6109">
        <v>103</v>
      </c>
      <c r="P6109">
        <f>VLOOKUP(D6109,CPI[],2,FALSE)</f>
        <v>229.6</v>
      </c>
      <c r="Q6109" s="5">
        <f>SUM(Movie[[#This Row],[gross]]*((VLOOKUP(2024,CPI[],2,FALSE))/Movie[[#This Row],[CPI numbers]]))</f>
        <v>430348245.13719511</v>
      </c>
      <c r="R6109" s="4">
        <f>IF(Movie[[#This Row],[budget]]=0,0,SUM((Movie[[#This Row],[gross]]-Movie[[#This Row],[budget]])/Movie[[#This Row],[budget]]))</f>
        <v>2.1497595500000002</v>
      </c>
    </row>
    <row r="6110" spans="1:18" x14ac:dyDescent="0.3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 s="1">
        <v>750000</v>
      </c>
      <c r="M6110" s="1">
        <v>4424699</v>
      </c>
      <c r="N6110" t="s">
        <v>16619</v>
      </c>
      <c r="O6110">
        <v>86</v>
      </c>
      <c r="P6110">
        <f>VLOOKUP(D6110,CPI[],2,FALSE)</f>
        <v>229.6</v>
      </c>
      <c r="Q6110" s="5">
        <f>SUM(Movie[[#This Row],[gross]]*((VLOOKUP(2024,CPI[],2,FALSE))/Movie[[#This Row],[CPI numbers]]))</f>
        <v>6045418.4507839717</v>
      </c>
      <c r="R6110" s="4">
        <f>IF(Movie[[#This Row],[budget]]=0,0,SUM((Movie[[#This Row],[gross]]-Movie[[#This Row],[budget]])/Movie[[#This Row],[budget]]))</f>
        <v>4.8995986666666669</v>
      </c>
    </row>
    <row r="6111" spans="1:18" x14ac:dyDescent="0.3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 s="1">
        <v>12000000</v>
      </c>
      <c r="M6111" s="1">
        <v>126636097</v>
      </c>
      <c r="N6111" t="s">
        <v>180</v>
      </c>
      <c r="O6111">
        <v>84</v>
      </c>
      <c r="P6111">
        <f>VLOOKUP(D6111,CPI[],2,FALSE)</f>
        <v>229.6</v>
      </c>
      <c r="Q6111" s="5">
        <f>SUM(Movie[[#This Row],[gross]]*((VLOOKUP(2024,CPI[],2,FALSE))/Movie[[#This Row],[CPI numbers]]))</f>
        <v>173021531.48475608</v>
      </c>
      <c r="R6111" s="4">
        <f>IF(Movie[[#This Row],[budget]]=0,0,SUM((Movie[[#This Row],[gross]]-Movie[[#This Row],[budget]])/Movie[[#This Row],[budget]]))</f>
        <v>9.5530080833333333</v>
      </c>
    </row>
    <row r="6112" spans="1:18" x14ac:dyDescent="0.3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 s="1">
        <v>65000000</v>
      </c>
      <c r="M6112" s="1">
        <v>50950296</v>
      </c>
      <c r="N6112" t="s">
        <v>16619</v>
      </c>
      <c r="O6112">
        <v>93</v>
      </c>
      <c r="P6112">
        <f>VLOOKUP(D6112,CPI[],2,FALSE)</f>
        <v>229.6</v>
      </c>
      <c r="Q6112" s="5">
        <f>SUM(Movie[[#This Row],[gross]]*((VLOOKUP(2024,CPI[],2,FALSE))/Movie[[#This Row],[CPI numbers]]))</f>
        <v>69612839.09059234</v>
      </c>
      <c r="R6112" s="4">
        <f>IF(Movie[[#This Row],[budget]]=0,0,SUM((Movie[[#This Row],[gross]]-Movie[[#This Row],[budget]])/Movie[[#This Row],[budget]]))</f>
        <v>-0.21614929230769231</v>
      </c>
    </row>
    <row r="6113" spans="1:18" x14ac:dyDescent="0.3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 s="1">
        <v>7000000</v>
      </c>
      <c r="M6113" s="1">
        <v>55078146</v>
      </c>
      <c r="N6113" t="s">
        <v>17799</v>
      </c>
      <c r="O6113">
        <v>109</v>
      </c>
      <c r="P6113">
        <f>VLOOKUP(D6113,CPI[],2,FALSE)</f>
        <v>229.6</v>
      </c>
      <c r="Q6113" s="5">
        <f>SUM(Movie[[#This Row],[gross]]*((VLOOKUP(2024,CPI[],2,FALSE))/Movie[[#This Row],[CPI numbers]]))</f>
        <v>75252675.959059238</v>
      </c>
      <c r="R6113" s="4">
        <f>IF(Movie[[#This Row],[budget]]=0,0,SUM((Movie[[#This Row],[gross]]-Movie[[#This Row],[budget]])/Movie[[#This Row],[budget]]))</f>
        <v>6.8683065714285716</v>
      </c>
    </row>
    <row r="6114" spans="1:18" x14ac:dyDescent="0.3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 s="1">
        <v>150000000</v>
      </c>
      <c r="M6114" s="1">
        <v>301970083</v>
      </c>
      <c r="N6114" t="s">
        <v>23</v>
      </c>
      <c r="O6114">
        <v>99</v>
      </c>
      <c r="P6114">
        <f>VLOOKUP(D6114,CPI[],2,FALSE)</f>
        <v>229.6</v>
      </c>
      <c r="Q6114" s="5">
        <f>SUM(Movie[[#This Row],[gross]]*((VLOOKUP(2024,CPI[],2,FALSE))/Movie[[#This Row],[CPI numbers]]))</f>
        <v>412578462.70513934</v>
      </c>
      <c r="R6114" s="4">
        <f>IF(Movie[[#This Row],[budget]]=0,0,SUM((Movie[[#This Row],[gross]]-Movie[[#This Row],[budget]])/Movie[[#This Row],[budget]]))</f>
        <v>1.0131338866666666</v>
      </c>
    </row>
    <row r="6115" spans="1:18" x14ac:dyDescent="0.3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 s="1">
        <v>10000000</v>
      </c>
      <c r="M6115" s="1">
        <v>32613173</v>
      </c>
      <c r="N6115" t="s">
        <v>14702</v>
      </c>
      <c r="O6115">
        <v>130</v>
      </c>
      <c r="P6115">
        <f>VLOOKUP(D6115,CPI[],2,FALSE)</f>
        <v>229.6</v>
      </c>
      <c r="Q6115" s="5">
        <f>SUM(Movie[[#This Row],[gross]]*((VLOOKUP(2024,CPI[],2,FALSE))/Movie[[#This Row],[CPI numbers]]))</f>
        <v>44559026.0021777</v>
      </c>
      <c r="R6115" s="4">
        <f>IF(Movie[[#This Row],[budget]]=0,0,SUM((Movie[[#This Row],[gross]]-Movie[[#This Row],[budget]])/Movie[[#This Row],[budget]]))</f>
        <v>2.2613173</v>
      </c>
    </row>
    <row r="6116" spans="1:18" x14ac:dyDescent="0.3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 s="1">
        <v>70000000</v>
      </c>
      <c r="M6116" s="1">
        <v>348840316</v>
      </c>
      <c r="N6116" t="s">
        <v>61</v>
      </c>
      <c r="O6116">
        <v>86</v>
      </c>
      <c r="P6116">
        <f>VLOOKUP(D6116,CPI[],2,FALSE)</f>
        <v>229.6</v>
      </c>
      <c r="Q6116" s="5">
        <f>SUM(Movie[[#This Row],[gross]]*((VLOOKUP(2024,CPI[],2,FALSE))/Movie[[#This Row],[CPI numbers]]))</f>
        <v>476616755.78919858</v>
      </c>
      <c r="R6116" s="4">
        <f>IF(Movie[[#This Row],[budget]]=0,0,SUM((Movie[[#This Row],[gross]]-Movie[[#This Row],[budget]])/Movie[[#This Row],[budget]]))</f>
        <v>3.9834330857142857</v>
      </c>
    </row>
    <row r="6117" spans="1:18" x14ac:dyDescent="0.3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 s="1">
        <v>42000000</v>
      </c>
      <c r="M6117" s="1">
        <v>47636031</v>
      </c>
      <c r="N6117" t="s">
        <v>10082</v>
      </c>
      <c r="O6117">
        <v>102</v>
      </c>
      <c r="P6117">
        <f>VLOOKUP(D6117,CPI[],2,FALSE)</f>
        <v>229.6</v>
      </c>
      <c r="Q6117" s="5">
        <f>SUM(Movie[[#This Row],[gross]]*((VLOOKUP(2024,CPI[],2,FALSE))/Movie[[#This Row],[CPI numbers]]))</f>
        <v>65084594.619773515</v>
      </c>
      <c r="R6117" s="4">
        <f>IF(Movie[[#This Row],[budget]]=0,0,SUM((Movie[[#This Row],[gross]]-Movie[[#This Row],[budget]])/Movie[[#This Row],[budget]]))</f>
        <v>0.13419121428571429</v>
      </c>
    </row>
    <row r="6118" spans="1:18" x14ac:dyDescent="0.3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 s="1">
        <v>22000000</v>
      </c>
      <c r="M6118" s="1">
        <v>77229695</v>
      </c>
      <c r="N6118" t="s">
        <v>9109</v>
      </c>
      <c r="O6118">
        <v>94</v>
      </c>
      <c r="P6118">
        <f>VLOOKUP(D6118,CPI[],2,FALSE)</f>
        <v>229.6</v>
      </c>
      <c r="Q6118" s="5">
        <f>SUM(Movie[[#This Row],[gross]]*((VLOOKUP(2024,CPI[],2,FALSE))/Movie[[#This Row],[CPI numbers]]))</f>
        <v>105518098.09015679</v>
      </c>
      <c r="R6118" s="4">
        <f>IF(Movie[[#This Row],[budget]]=0,0,SUM((Movie[[#This Row],[gross]]-Movie[[#This Row],[budget]])/Movie[[#This Row],[budget]]))</f>
        <v>2.5104406818181819</v>
      </c>
    </row>
    <row r="6119" spans="1:18" x14ac:dyDescent="0.3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 s="1">
        <v>25000000</v>
      </c>
      <c r="M6119" s="1">
        <v>99357138</v>
      </c>
      <c r="N6119" t="s">
        <v>23</v>
      </c>
      <c r="O6119">
        <v>101</v>
      </c>
      <c r="P6119">
        <f>VLOOKUP(D6119,CPI[],2,FALSE)</f>
        <v>229.6</v>
      </c>
      <c r="Q6119" s="5">
        <f>SUM(Movie[[#This Row],[gross]]*((VLOOKUP(2024,CPI[],2,FALSE))/Movie[[#This Row],[CPI numbers]]))</f>
        <v>135750584.45383275</v>
      </c>
      <c r="R6119" s="4">
        <f>IF(Movie[[#This Row],[budget]]=0,0,SUM((Movie[[#This Row],[gross]]-Movie[[#This Row],[budget]])/Movie[[#This Row],[budget]]))</f>
        <v>2.97428552</v>
      </c>
    </row>
    <row r="6120" spans="1:18" x14ac:dyDescent="0.3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 s="1">
        <v>145000000</v>
      </c>
      <c r="M6120" s="1">
        <v>306941670</v>
      </c>
      <c r="N6120" t="s">
        <v>10173</v>
      </c>
      <c r="O6120">
        <v>97</v>
      </c>
      <c r="P6120">
        <f>VLOOKUP(D6120,CPI[],2,FALSE)</f>
        <v>229.6</v>
      </c>
      <c r="Q6120" s="5">
        <f>SUM(Movie[[#This Row],[gross]]*((VLOOKUP(2024,CPI[],2,FALSE))/Movie[[#This Row],[CPI numbers]]))</f>
        <v>419371088.32317072</v>
      </c>
      <c r="R6120" s="4">
        <f>IF(Movie[[#This Row],[budget]]=0,0,SUM((Movie[[#This Row],[gross]]-Movie[[#This Row],[budget]])/Movie[[#This Row],[budget]]))</f>
        <v>1.1168391034482759</v>
      </c>
    </row>
    <row r="6121" spans="1:18" x14ac:dyDescent="0.3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 s="1">
        <v>10000000</v>
      </c>
      <c r="M6121" s="1">
        <v>4552970</v>
      </c>
      <c r="N6121" t="s">
        <v>17819</v>
      </c>
      <c r="O6121">
        <v>106</v>
      </c>
      <c r="P6121">
        <f>VLOOKUP(D6121,CPI[],2,FALSE)</f>
        <v>229.6</v>
      </c>
      <c r="Q6121" s="5">
        <f>SUM(Movie[[#This Row],[gross]]*((VLOOKUP(2024,CPI[],2,FALSE))/Movie[[#This Row],[CPI numbers]]))</f>
        <v>6220673.7325783968</v>
      </c>
      <c r="R6121" s="4">
        <f>IF(Movie[[#This Row],[budget]]=0,0,SUM((Movie[[#This Row],[gross]]-Movie[[#This Row],[budget]])/Movie[[#This Row],[budget]]))</f>
        <v>-0.54470300000000005</v>
      </c>
    </row>
    <row r="6122" spans="1:18" x14ac:dyDescent="0.3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 s="1">
        <v>6000000</v>
      </c>
      <c r="M6122" s="1">
        <v>2631275</v>
      </c>
      <c r="N6122" t="s">
        <v>17822</v>
      </c>
      <c r="O6122">
        <v>89</v>
      </c>
      <c r="P6122">
        <f>VLOOKUP(D6122,CPI[],2,FALSE)</f>
        <v>229.6</v>
      </c>
      <c r="Q6122" s="5">
        <f>SUM(Movie[[#This Row],[gross]]*((VLOOKUP(2024,CPI[],2,FALSE))/Movie[[#This Row],[CPI numbers]]))</f>
        <v>3595082.6110627176</v>
      </c>
      <c r="R6122" s="4">
        <f>IF(Movie[[#This Row],[budget]]=0,0,SUM((Movie[[#This Row],[gross]]-Movie[[#This Row],[budget]])/Movie[[#This Row],[budget]]))</f>
        <v>-0.5614541666666667</v>
      </c>
    </row>
    <row r="6123" spans="1:18" x14ac:dyDescent="0.3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 s="1">
        <v>828284</v>
      </c>
      <c r="N6123" t="s">
        <v>17826</v>
      </c>
      <c r="O6123">
        <v>118</v>
      </c>
      <c r="P6123">
        <f>VLOOKUP(D6123,CPI[],2,FALSE)</f>
        <v>229.6</v>
      </c>
      <c r="Q6123" s="5">
        <f>SUM(Movie[[#This Row],[gross]]*((VLOOKUP(2024,CPI[],2,FALSE))/Movie[[#This Row],[CPI numbers]]))</f>
        <v>1131675.4825783973</v>
      </c>
      <c r="R6123" s="4">
        <f>IF(Movie[[#This Row],[budget]]=0,0,SUM((Movie[[#This Row],[gross]]-Movie[[#This Row],[budget]])/Movie[[#This Row],[budget]]))</f>
        <v>0</v>
      </c>
    </row>
    <row r="6124" spans="1:18" x14ac:dyDescent="0.3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 s="1">
        <v>9058065</v>
      </c>
      <c r="N6124" t="s">
        <v>17830</v>
      </c>
      <c r="O6124">
        <v>86</v>
      </c>
      <c r="P6124">
        <f>VLOOKUP(D6124,CPI[],2,FALSE)</f>
        <v>229.6</v>
      </c>
      <c r="Q6124" s="5">
        <f>SUM(Movie[[#This Row],[gross]]*((VLOOKUP(2024,CPI[],2,FALSE))/Movie[[#This Row],[CPI numbers]]))</f>
        <v>12375936.369773518</v>
      </c>
      <c r="R6124" s="4">
        <f>IF(Movie[[#This Row],[budget]]=0,0,SUM((Movie[[#This Row],[gross]]-Movie[[#This Row],[budget]])/Movie[[#This Row],[budget]]))</f>
        <v>0</v>
      </c>
    </row>
    <row r="6125" spans="1:18" x14ac:dyDescent="0.3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 s="1">
        <v>145000000</v>
      </c>
      <c r="M6125" s="1">
        <v>746921274</v>
      </c>
      <c r="N6125" t="s">
        <v>10173</v>
      </c>
      <c r="O6125">
        <v>93</v>
      </c>
      <c r="P6125">
        <f>VLOOKUP(D6125,CPI[],2,FALSE)</f>
        <v>229.6</v>
      </c>
      <c r="Q6125" s="5">
        <f>SUM(Movie[[#This Row],[gross]]*((VLOOKUP(2024,CPI[],2,FALSE))/Movie[[#This Row],[CPI numbers]]))</f>
        <v>1020510468.8754355</v>
      </c>
      <c r="R6125" s="4">
        <f>IF(Movie[[#This Row],[budget]]=0,0,SUM((Movie[[#This Row],[gross]]-Movie[[#This Row],[budget]])/Movie[[#This Row],[budget]]))</f>
        <v>4.1511811999999999</v>
      </c>
    </row>
    <row r="6126" spans="1:18" x14ac:dyDescent="0.3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 s="1">
        <v>30000000</v>
      </c>
      <c r="M6126" s="1">
        <v>54169363</v>
      </c>
      <c r="N6126" t="s">
        <v>61</v>
      </c>
      <c r="O6126">
        <v>124</v>
      </c>
      <c r="P6126">
        <f>VLOOKUP(D6126,CPI[],2,FALSE)</f>
        <v>229.6</v>
      </c>
      <c r="Q6126" s="5">
        <f>SUM(Movie[[#This Row],[gross]]*((VLOOKUP(2024,CPI[],2,FALSE))/Movie[[#This Row],[CPI numbers]]))</f>
        <v>74011015.562282234</v>
      </c>
      <c r="R6126" s="4">
        <f>IF(Movie[[#This Row],[budget]]=0,0,SUM((Movie[[#This Row],[gross]]-Movie[[#This Row],[budget]])/Movie[[#This Row],[budget]]))</f>
        <v>0.80564543333333338</v>
      </c>
    </row>
    <row r="6127" spans="1:18" x14ac:dyDescent="0.3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 s="1">
        <v>10000000</v>
      </c>
      <c r="M6127" s="1">
        <v>44287131</v>
      </c>
      <c r="N6127" t="s">
        <v>15304</v>
      </c>
      <c r="O6127">
        <v>101</v>
      </c>
      <c r="P6127">
        <f>VLOOKUP(D6127,CPI[],2,FALSE)</f>
        <v>229.6</v>
      </c>
      <c r="Q6127" s="5">
        <f>SUM(Movie[[#This Row],[gross]]*((VLOOKUP(2024,CPI[],2,FALSE))/Movie[[#This Row],[CPI numbers]]))</f>
        <v>60509028.722560972</v>
      </c>
      <c r="R6127" s="4">
        <f>IF(Movie[[#This Row],[budget]]=0,0,SUM((Movie[[#This Row],[gross]]-Movie[[#This Row],[budget]])/Movie[[#This Row],[budget]]))</f>
        <v>3.4287131</v>
      </c>
    </row>
    <row r="6128" spans="1:18" x14ac:dyDescent="0.3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 s="1">
        <v>1000000</v>
      </c>
      <c r="M6128" s="1">
        <v>10656155</v>
      </c>
      <c r="N6128" t="s">
        <v>9439</v>
      </c>
      <c r="O6128">
        <v>95</v>
      </c>
      <c r="P6128">
        <f>VLOOKUP(D6128,CPI[],2,FALSE)</f>
        <v>229.6</v>
      </c>
      <c r="Q6128" s="5">
        <f>SUM(Movie[[#This Row],[gross]]*((VLOOKUP(2024,CPI[],2,FALSE))/Movie[[#This Row],[CPI numbers]]))</f>
        <v>14559389.475174215</v>
      </c>
      <c r="R6128" s="4">
        <f>IF(Movie[[#This Row],[budget]]=0,0,SUM((Movie[[#This Row],[gross]]-Movie[[#This Row],[budget]])/Movie[[#This Row],[budget]]))</f>
        <v>9.656155</v>
      </c>
    </row>
    <row r="6129" spans="1:18" x14ac:dyDescent="0.3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 s="1">
        <v>17000000</v>
      </c>
      <c r="M6129" s="1">
        <v>128955898</v>
      </c>
      <c r="N6129" t="s">
        <v>16785</v>
      </c>
      <c r="O6129">
        <v>95</v>
      </c>
      <c r="P6129">
        <f>VLOOKUP(D6129,CPI[],2,FALSE)</f>
        <v>229.6</v>
      </c>
      <c r="Q6129" s="5">
        <f>SUM(Movie[[#This Row],[gross]]*((VLOOKUP(2024,CPI[],2,FALSE))/Movie[[#This Row],[CPI numbers]]))</f>
        <v>176191050.53397211</v>
      </c>
      <c r="R6129" s="4">
        <f>IF(Movie[[#This Row],[budget]]=0,0,SUM((Movie[[#This Row],[gross]]-Movie[[#This Row],[budget]])/Movie[[#This Row],[budget]]))</f>
        <v>6.585641058823529</v>
      </c>
    </row>
    <row r="6130" spans="1:18" x14ac:dyDescent="0.3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 s="1">
        <v>30000000</v>
      </c>
      <c r="M6130" s="1">
        <v>54819301</v>
      </c>
      <c r="N6130" t="s">
        <v>180</v>
      </c>
      <c r="O6130">
        <v>92</v>
      </c>
      <c r="P6130">
        <f>VLOOKUP(D6130,CPI[],2,FALSE)</f>
        <v>229.6</v>
      </c>
      <c r="Q6130" s="5">
        <f>SUM(Movie[[#This Row],[gross]]*((VLOOKUP(2024,CPI[],2,FALSE))/Movie[[#This Row],[CPI numbers]]))</f>
        <v>74899018.831445992</v>
      </c>
      <c r="R6130" s="4">
        <f>IF(Movie[[#This Row],[budget]]=0,0,SUM((Movie[[#This Row],[gross]]-Movie[[#This Row],[budget]])/Movie[[#This Row],[budget]]))</f>
        <v>0.82731003333333331</v>
      </c>
    </row>
    <row r="6131" spans="1:18" x14ac:dyDescent="0.3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 s="1">
        <v>12000000</v>
      </c>
      <c r="M6131" s="1">
        <v>96070507</v>
      </c>
      <c r="N6131" t="s">
        <v>10875</v>
      </c>
      <c r="O6131">
        <v>122</v>
      </c>
      <c r="P6131">
        <f>VLOOKUP(D6131,CPI[],2,FALSE)</f>
        <v>229.6</v>
      </c>
      <c r="Q6131" s="5">
        <f>SUM(Movie[[#This Row],[gross]]*((VLOOKUP(2024,CPI[],2,FALSE))/Movie[[#This Row],[CPI numbers]]))</f>
        <v>131260096.01872823</v>
      </c>
      <c r="R6131" s="4">
        <f>IF(Movie[[#This Row],[budget]]=0,0,SUM((Movie[[#This Row],[gross]]-Movie[[#This Row],[budget]])/Movie[[#This Row],[budget]]))</f>
        <v>7.0058755833333333</v>
      </c>
    </row>
    <row r="6132" spans="1:18" x14ac:dyDescent="0.3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 s="1">
        <v>30000000</v>
      </c>
      <c r="M6132" s="1">
        <v>196114570</v>
      </c>
      <c r="N6132" t="s">
        <v>10875</v>
      </c>
      <c r="O6132">
        <v>104</v>
      </c>
      <c r="P6132">
        <f>VLOOKUP(D6132,CPI[],2,FALSE)</f>
        <v>229.6</v>
      </c>
      <c r="Q6132" s="5">
        <f>SUM(Movie[[#This Row],[gross]]*((VLOOKUP(2024,CPI[],2,FALSE))/Movie[[#This Row],[CPI numbers]]))</f>
        <v>267949218.68031359</v>
      </c>
      <c r="R6132" s="4">
        <f>IF(Movie[[#This Row],[budget]]=0,0,SUM((Movie[[#This Row],[gross]]-Movie[[#This Row],[budget]])/Movie[[#This Row],[budget]]))</f>
        <v>5.5371523333333332</v>
      </c>
    </row>
    <row r="6133" spans="1:18" x14ac:dyDescent="0.3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 s="1">
        <v>45000000</v>
      </c>
      <c r="M6133" s="1">
        <v>376152455</v>
      </c>
      <c r="N6133" t="s">
        <v>12251</v>
      </c>
      <c r="O6133">
        <v>92</v>
      </c>
      <c r="P6133">
        <f>VLOOKUP(D6133,CPI[],2,FALSE)</f>
        <v>229.6</v>
      </c>
      <c r="Q6133" s="5">
        <f>SUM(Movie[[#This Row],[gross]]*((VLOOKUP(2024,CPI[],2,FALSE))/Movie[[#This Row],[CPI numbers]]))</f>
        <v>513933036.29573166</v>
      </c>
      <c r="R6133" s="4">
        <f>IF(Movie[[#This Row],[budget]]=0,0,SUM((Movie[[#This Row],[gross]]-Movie[[#This Row],[budget]])/Movie[[#This Row],[budget]]))</f>
        <v>7.3589434444444448</v>
      </c>
    </row>
    <row r="6134" spans="1:18" x14ac:dyDescent="0.3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 s="1">
        <v>270000</v>
      </c>
      <c r="M6134" s="1">
        <v>592116</v>
      </c>
      <c r="N6134" t="s">
        <v>17851</v>
      </c>
      <c r="O6134">
        <v>90</v>
      </c>
      <c r="P6134">
        <f>VLOOKUP(D6134,CPI[],2,FALSE)</f>
        <v>229.6</v>
      </c>
      <c r="Q6134" s="5">
        <f>SUM(Movie[[#This Row],[gross]]*((VLOOKUP(2024,CPI[],2,FALSE))/Movie[[#This Row],[CPI numbers]]))</f>
        <v>809001.69512195117</v>
      </c>
      <c r="R6134" s="4">
        <f>IF(Movie[[#This Row],[budget]]=0,0,SUM((Movie[[#This Row],[gross]]-Movie[[#This Row],[budget]])/Movie[[#This Row],[budget]]))</f>
        <v>1.1930222222222222</v>
      </c>
    </row>
    <row r="6135" spans="1:18" x14ac:dyDescent="0.3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 s="1">
        <v>25807712</v>
      </c>
      <c r="N6135" t="s">
        <v>7197</v>
      </c>
      <c r="O6135">
        <v>120</v>
      </c>
      <c r="P6135">
        <f>VLOOKUP(D6135,CPI[],2,FALSE)</f>
        <v>229.6</v>
      </c>
      <c r="Q6135" s="5">
        <f>SUM(Movie[[#This Row],[gross]]*((VLOOKUP(2024,CPI[],2,FALSE))/Movie[[#This Row],[CPI numbers]]))</f>
        <v>35260798.146341465</v>
      </c>
      <c r="R6135" s="4">
        <f>IF(Movie[[#This Row],[budget]]=0,0,SUM((Movie[[#This Row],[gross]]-Movie[[#This Row],[budget]])/Movie[[#This Row],[budget]]))</f>
        <v>0</v>
      </c>
    </row>
    <row r="6136" spans="1:18" x14ac:dyDescent="0.3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 s="1">
        <v>2000000</v>
      </c>
      <c r="M6136" s="1">
        <v>20014680</v>
      </c>
      <c r="N6136" t="s">
        <v>15601</v>
      </c>
      <c r="O6136">
        <v>125</v>
      </c>
      <c r="P6136">
        <f>VLOOKUP(D6136,CPI[],2,FALSE)</f>
        <v>229.6</v>
      </c>
      <c r="Q6136" s="5">
        <f>SUM(Movie[[#This Row],[gross]]*((VLOOKUP(2024,CPI[],2,FALSE))/Movie[[#This Row],[CPI numbers]]))</f>
        <v>27345841.097560976</v>
      </c>
      <c r="R6136" s="4">
        <f>IF(Movie[[#This Row],[budget]]=0,0,SUM((Movie[[#This Row],[gross]]-Movie[[#This Row],[budget]])/Movie[[#This Row],[budget]]))</f>
        <v>9.0073399999999992</v>
      </c>
    </row>
    <row r="6137" spans="1:18" x14ac:dyDescent="0.3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 s="1">
        <v>2000000</v>
      </c>
      <c r="M6137" s="1">
        <v>16816647</v>
      </c>
      <c r="N6137" t="s">
        <v>17799</v>
      </c>
      <c r="O6137">
        <v>100</v>
      </c>
      <c r="P6137">
        <f>VLOOKUP(D6137,CPI[],2,FALSE)</f>
        <v>229.6</v>
      </c>
      <c r="Q6137" s="5">
        <f>SUM(Movie[[#This Row],[gross]]*((VLOOKUP(2024,CPI[],2,FALSE))/Movie[[#This Row],[CPI numbers]]))</f>
        <v>22976403.152874563</v>
      </c>
      <c r="R6137" s="4">
        <f>IF(Movie[[#This Row],[budget]]=0,0,SUM((Movie[[#This Row],[gross]]-Movie[[#This Row],[budget]])/Movie[[#This Row],[budget]]))</f>
        <v>7.4083234999999998</v>
      </c>
    </row>
    <row r="6138" spans="1:18" x14ac:dyDescent="0.3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 s="1">
        <v>12000000</v>
      </c>
      <c r="M6138" s="1">
        <v>82499399</v>
      </c>
      <c r="N6138" t="s">
        <v>15304</v>
      </c>
      <c r="O6138">
        <v>110</v>
      </c>
      <c r="P6138">
        <f>VLOOKUP(D6138,CPI[],2,FALSE)</f>
        <v>229.6</v>
      </c>
      <c r="Q6138" s="5">
        <f>SUM(Movie[[#This Row],[gross]]*((VLOOKUP(2024,CPI[],2,FALSE))/Movie[[#This Row],[CPI numbers]]))</f>
        <v>112718037.74520905</v>
      </c>
      <c r="R6138" s="4">
        <f>IF(Movie[[#This Row],[budget]]=0,0,SUM((Movie[[#This Row],[gross]]-Movie[[#This Row],[budget]])/Movie[[#This Row],[budget]]))</f>
        <v>5.874949916666667</v>
      </c>
    </row>
    <row r="6139" spans="1:18" x14ac:dyDescent="0.3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 s="1">
        <v>20000000</v>
      </c>
      <c r="M6139" s="1">
        <v>713616</v>
      </c>
      <c r="N6139" t="s">
        <v>17408</v>
      </c>
      <c r="O6139">
        <v>102</v>
      </c>
      <c r="P6139">
        <f>VLOOKUP(D6139,CPI[],2,FALSE)</f>
        <v>229.6</v>
      </c>
      <c r="Q6139" s="5">
        <f>SUM(Movie[[#This Row],[gross]]*((VLOOKUP(2024,CPI[],2,FALSE))/Movie[[#This Row],[CPI numbers]]))</f>
        <v>975005.83275261323</v>
      </c>
      <c r="R6139" s="4">
        <f>IF(Movie[[#This Row],[budget]]=0,0,SUM((Movie[[#This Row],[gross]]-Movie[[#This Row],[budget]])/Movie[[#This Row],[budget]]))</f>
        <v>-0.96431920000000004</v>
      </c>
    </row>
    <row r="6140" spans="1:18" x14ac:dyDescent="0.3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 s="1">
        <v>25000000</v>
      </c>
      <c r="M6140" s="1">
        <v>9617377</v>
      </c>
      <c r="N6140" t="s">
        <v>6713</v>
      </c>
      <c r="O6140">
        <v>124</v>
      </c>
      <c r="P6140">
        <f>VLOOKUP(D6140,CPI[],2,FALSE)</f>
        <v>229.6</v>
      </c>
      <c r="Q6140" s="5">
        <f>SUM(Movie[[#This Row],[gross]]*((VLOOKUP(2024,CPI[],2,FALSE))/Movie[[#This Row],[CPI numbers]]))</f>
        <v>13140118.314024391</v>
      </c>
      <c r="R6140" s="4">
        <f>IF(Movie[[#This Row],[budget]]=0,0,SUM((Movie[[#This Row],[gross]]-Movie[[#This Row],[budget]])/Movie[[#This Row],[budget]]))</f>
        <v>-0.61530492000000003</v>
      </c>
    </row>
    <row r="6141" spans="1:18" x14ac:dyDescent="0.3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 s="1">
        <v>45000000</v>
      </c>
      <c r="M6141" s="1">
        <v>21947209</v>
      </c>
      <c r="N6141" t="s">
        <v>17870</v>
      </c>
      <c r="O6141">
        <v>92</v>
      </c>
      <c r="P6141">
        <f>VLOOKUP(D6141,CPI[],2,FALSE)</f>
        <v>229.6</v>
      </c>
      <c r="Q6141" s="5">
        <f>SUM(Movie[[#This Row],[gross]]*((VLOOKUP(2024,CPI[],2,FALSE))/Movie[[#This Row],[CPI numbers]]))</f>
        <v>29986234.596254356</v>
      </c>
      <c r="R6141" s="4">
        <f>IF(Movie[[#This Row],[budget]]=0,0,SUM((Movie[[#This Row],[gross]]-Movie[[#This Row],[budget]])/Movie[[#This Row],[budget]]))</f>
        <v>-0.51228424444444443</v>
      </c>
    </row>
    <row r="6142" spans="1:18" x14ac:dyDescent="0.3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 s="1">
        <v>11000000</v>
      </c>
      <c r="M6142" s="1">
        <v>10578643</v>
      </c>
      <c r="N6142" t="s">
        <v>17874</v>
      </c>
      <c r="O6142">
        <v>97</v>
      </c>
      <c r="P6142">
        <f>VLOOKUP(D6142,CPI[],2,FALSE)</f>
        <v>229.6</v>
      </c>
      <c r="Q6142" s="5">
        <f>SUM(Movie[[#This Row],[gross]]*((VLOOKUP(2024,CPI[],2,FALSE))/Movie[[#This Row],[CPI numbers]]))</f>
        <v>14453485.666811846</v>
      </c>
      <c r="R6142" s="4">
        <f>IF(Movie[[#This Row],[budget]]=0,0,SUM((Movie[[#This Row],[gross]]-Movie[[#This Row],[budget]])/Movie[[#This Row],[budget]]))</f>
        <v>-3.8305181818181822E-2</v>
      </c>
    </row>
    <row r="6143" spans="1:18" x14ac:dyDescent="0.3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 s="1">
        <v>19767535</v>
      </c>
      <c r="N6143" t="s">
        <v>10082</v>
      </c>
      <c r="O6143">
        <v>94</v>
      </c>
      <c r="P6143">
        <f>VLOOKUP(D6143,CPI[],2,FALSE)</f>
        <v>229.6</v>
      </c>
      <c r="Q6143" s="5">
        <f>SUM(Movie[[#This Row],[gross]]*((VLOOKUP(2024,CPI[],2,FALSE))/Movie[[#This Row],[CPI numbers]]))</f>
        <v>27008169.553571429</v>
      </c>
      <c r="R6143" s="4">
        <f>IF(Movie[[#This Row],[budget]]=0,0,SUM((Movie[[#This Row],[gross]]-Movie[[#This Row],[budget]])/Movie[[#This Row],[budget]]))</f>
        <v>0</v>
      </c>
    </row>
    <row r="6144" spans="1:18" x14ac:dyDescent="0.3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 s="1">
        <v>2000000</v>
      </c>
      <c r="M6144" s="1">
        <v>92654</v>
      </c>
      <c r="N6144" t="s">
        <v>12330</v>
      </c>
      <c r="O6144">
        <v>95</v>
      </c>
      <c r="P6144">
        <f>VLOOKUP(D6144,CPI[],2,FALSE)</f>
        <v>229.6</v>
      </c>
      <c r="Q6144" s="5">
        <f>SUM(Movie[[#This Row],[gross]]*((VLOOKUP(2024,CPI[],2,FALSE))/Movie[[#This Row],[CPI numbers]]))</f>
        <v>126592.1594076655</v>
      </c>
      <c r="R6144" s="4">
        <f>IF(Movie[[#This Row],[budget]]=0,0,SUM((Movie[[#This Row],[gross]]-Movie[[#This Row],[budget]])/Movie[[#This Row],[budget]]))</f>
        <v>-0.95367299999999999</v>
      </c>
    </row>
    <row r="6145" spans="1:18" x14ac:dyDescent="0.3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 s="1">
        <v>95000000</v>
      </c>
      <c r="M6145" s="1">
        <v>877244782</v>
      </c>
      <c r="N6145" t="s">
        <v>15778</v>
      </c>
      <c r="O6145">
        <v>88</v>
      </c>
      <c r="P6145">
        <f>VLOOKUP(D6145,CPI[],2,FALSE)</f>
        <v>229.6</v>
      </c>
      <c r="Q6145" s="5">
        <f>SUM(Movie[[#This Row],[gross]]*((VLOOKUP(2024,CPI[],2,FALSE))/Movie[[#This Row],[CPI numbers]]))</f>
        <v>1198570070.1803136</v>
      </c>
      <c r="R6145" s="4">
        <f>IF(Movie[[#This Row],[budget]]=0,0,SUM((Movie[[#This Row],[gross]]-Movie[[#This Row],[budget]])/Movie[[#This Row],[budget]]))</f>
        <v>8.2341555999999994</v>
      </c>
    </row>
    <row r="6146" spans="1:18" x14ac:dyDescent="0.3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 s="1">
        <v>1944287</v>
      </c>
      <c r="N6146" t="s">
        <v>17887</v>
      </c>
      <c r="O6146">
        <v>116</v>
      </c>
      <c r="P6146">
        <f>VLOOKUP(D6146,CPI[],2,FALSE)</f>
        <v>229.6</v>
      </c>
      <c r="Q6146" s="5">
        <f>SUM(Movie[[#This Row],[gross]]*((VLOOKUP(2024,CPI[],2,FALSE))/Movie[[#This Row],[CPI numbers]]))</f>
        <v>2656458.3270905921</v>
      </c>
      <c r="R6146" s="4">
        <f>IF(Movie[[#This Row],[budget]]=0,0,SUM((Movie[[#This Row],[gross]]-Movie[[#This Row],[budget]])/Movie[[#This Row],[budget]]))</f>
        <v>0</v>
      </c>
    </row>
    <row r="6147" spans="1:18" x14ac:dyDescent="0.3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 s="1">
        <v>2900000</v>
      </c>
      <c r="M6147" s="1">
        <v>1048704</v>
      </c>
      <c r="N6147" t="s">
        <v>17891</v>
      </c>
      <c r="O6147">
        <v>86</v>
      </c>
      <c r="P6147">
        <f>VLOOKUP(D6147,CPI[],2,FALSE)</f>
        <v>229.6</v>
      </c>
      <c r="Q6147" s="5">
        <f>SUM(Movie[[#This Row],[gross]]*((VLOOKUP(2024,CPI[],2,FALSE))/Movie[[#This Row],[CPI numbers]]))</f>
        <v>1432832.9477351916</v>
      </c>
      <c r="R6147" s="4">
        <f>IF(Movie[[#This Row],[budget]]=0,0,SUM((Movie[[#This Row],[gross]]-Movie[[#This Row],[budget]])/Movie[[#This Row],[budget]]))</f>
        <v>-0.6383779310344827</v>
      </c>
    </row>
    <row r="6148" spans="1:18" x14ac:dyDescent="0.3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 s="1">
        <v>85000000</v>
      </c>
      <c r="M6148" s="1">
        <v>183018522</v>
      </c>
      <c r="N6148" t="s">
        <v>15304</v>
      </c>
      <c r="O6148">
        <v>106</v>
      </c>
      <c r="P6148">
        <f>VLOOKUP(D6148,CPI[],2,FALSE)</f>
        <v>229.6</v>
      </c>
      <c r="Q6148" s="5">
        <f>SUM(Movie[[#This Row],[gross]]*((VLOOKUP(2024,CPI[],2,FALSE))/Movie[[#This Row],[CPI numbers]]))</f>
        <v>250056229.75348431</v>
      </c>
      <c r="R6148" s="4">
        <f>IF(Movie[[#This Row],[budget]]=0,0,SUM((Movie[[#This Row],[gross]]-Movie[[#This Row],[budget]])/Movie[[#This Row],[budget]]))</f>
        <v>1.1531590823529412</v>
      </c>
    </row>
    <row r="6149" spans="1:18" x14ac:dyDescent="0.3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 s="1">
        <v>2500000</v>
      </c>
      <c r="M6149" s="1">
        <v>8315</v>
      </c>
      <c r="N6149" t="s">
        <v>17898</v>
      </c>
      <c r="O6149">
        <v>98</v>
      </c>
      <c r="P6149">
        <f>VLOOKUP(D6149,CPI[],2,FALSE)</f>
        <v>229.6</v>
      </c>
      <c r="Q6149" s="5">
        <f>SUM(Movie[[#This Row],[gross]]*((VLOOKUP(2024,CPI[],2,FALSE))/Movie[[#This Row],[CPI numbers]]))</f>
        <v>11360.694686411149</v>
      </c>
      <c r="R6149" s="4">
        <f>IF(Movie[[#This Row],[budget]]=0,0,SUM((Movie[[#This Row],[gross]]-Movie[[#This Row],[budget]])/Movie[[#This Row],[budget]]))</f>
        <v>-0.99667399999999995</v>
      </c>
    </row>
    <row r="6150" spans="1:18" x14ac:dyDescent="0.3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 s="1">
        <v>15700000</v>
      </c>
      <c r="M6150" s="1">
        <v>27039669</v>
      </c>
      <c r="N6150" t="s">
        <v>9439</v>
      </c>
      <c r="O6150">
        <v>98</v>
      </c>
      <c r="P6150">
        <f>VLOOKUP(D6150,CPI[],2,FALSE)</f>
        <v>229.6</v>
      </c>
      <c r="Q6150" s="5">
        <f>SUM(Movie[[#This Row],[gross]]*((VLOOKUP(2024,CPI[],2,FALSE))/Movie[[#This Row],[CPI numbers]]))</f>
        <v>36944007.68858885</v>
      </c>
      <c r="R6150" s="4">
        <f>IF(Movie[[#This Row],[budget]]=0,0,SUM((Movie[[#This Row],[gross]]-Movie[[#This Row],[budget]])/Movie[[#This Row],[budget]]))</f>
        <v>0.72227191082802544</v>
      </c>
    </row>
    <row r="6151" spans="1:18" x14ac:dyDescent="0.3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 s="1">
        <v>1500000</v>
      </c>
      <c r="M6151" s="1">
        <v>1544989</v>
      </c>
      <c r="N6151" t="s">
        <v>17903</v>
      </c>
      <c r="O6151">
        <v>101</v>
      </c>
      <c r="P6151">
        <f>VLOOKUP(D6151,CPI[],2,FALSE)</f>
        <v>229.6</v>
      </c>
      <c r="Q6151" s="5">
        <f>SUM(Movie[[#This Row],[gross]]*((VLOOKUP(2024,CPI[],2,FALSE))/Movie[[#This Row],[CPI numbers]]))</f>
        <v>2110901.7826655051</v>
      </c>
      <c r="R6151" s="4">
        <f>IF(Movie[[#This Row],[budget]]=0,0,SUM((Movie[[#This Row],[gross]]-Movie[[#This Row],[budget]])/Movie[[#This Row],[budget]]))</f>
        <v>2.9992666666666667E-2</v>
      </c>
    </row>
    <row r="6152" spans="1:18" x14ac:dyDescent="0.3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 s="1">
        <v>33000000</v>
      </c>
      <c r="M6152" s="1">
        <v>140470746</v>
      </c>
      <c r="N6152" t="s">
        <v>10082</v>
      </c>
      <c r="O6152">
        <v>99</v>
      </c>
      <c r="P6152">
        <f>VLOOKUP(D6152,CPI[],2,FALSE)</f>
        <v>229.6</v>
      </c>
      <c r="Q6152" s="5">
        <f>SUM(Movie[[#This Row],[gross]]*((VLOOKUP(2024,CPI[],2,FALSE))/Movie[[#This Row],[CPI numbers]]))</f>
        <v>191923662.97996515</v>
      </c>
      <c r="R6152" s="4">
        <f>IF(Movie[[#This Row],[budget]]=0,0,SUM((Movie[[#This Row],[gross]]-Movie[[#This Row],[budget]])/Movie[[#This Row],[budget]]))</f>
        <v>3.2566892727272729</v>
      </c>
    </row>
    <row r="6153" spans="1:18" x14ac:dyDescent="0.3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 s="1">
        <v>8000000</v>
      </c>
      <c r="M6153" s="1">
        <v>9368803</v>
      </c>
      <c r="N6153" t="s">
        <v>9439</v>
      </c>
      <c r="O6153">
        <v>104</v>
      </c>
      <c r="P6153">
        <f>VLOOKUP(D6153,CPI[],2,FALSE)</f>
        <v>229.6</v>
      </c>
      <c r="Q6153" s="5">
        <f>SUM(Movie[[#This Row],[gross]]*((VLOOKUP(2024,CPI[],2,FALSE))/Movie[[#This Row],[CPI numbers]]))</f>
        <v>12800494.342770034</v>
      </c>
      <c r="R6153" s="4">
        <f>IF(Movie[[#This Row],[budget]]=0,0,SUM((Movie[[#This Row],[gross]]-Movie[[#This Row],[budget]])/Movie[[#This Row],[budget]]))</f>
        <v>0.171100375</v>
      </c>
    </row>
    <row r="6154" spans="1:18" x14ac:dyDescent="0.3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 s="1">
        <v>977671</v>
      </c>
      <c r="N6154" t="s">
        <v>17603</v>
      </c>
      <c r="O6154">
        <v>97</v>
      </c>
      <c r="P6154">
        <f>VLOOKUP(D6154,CPI[],2,FALSE)</f>
        <v>229.6</v>
      </c>
      <c r="Q6154" s="5">
        <f>SUM(Movie[[#This Row],[gross]]*((VLOOKUP(2024,CPI[],2,FALSE))/Movie[[#This Row],[CPI numbers]]))</f>
        <v>1335781.3270905924</v>
      </c>
      <c r="R6154" s="4">
        <f>IF(Movie[[#This Row],[budget]]=0,0,SUM((Movie[[#This Row],[gross]]-Movie[[#This Row],[budget]])/Movie[[#This Row],[budget]]))</f>
        <v>0</v>
      </c>
    </row>
    <row r="6155" spans="1:18" x14ac:dyDescent="0.3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 s="1">
        <v>12500000</v>
      </c>
      <c r="M6155" s="1">
        <v>3783865</v>
      </c>
      <c r="N6155" t="s">
        <v>14971</v>
      </c>
      <c r="O6155">
        <v>107</v>
      </c>
      <c r="P6155">
        <f>VLOOKUP(D6155,CPI[],2,FALSE)</f>
        <v>229.6</v>
      </c>
      <c r="Q6155" s="5">
        <f>SUM(Movie[[#This Row],[gross]]*((VLOOKUP(2024,CPI[],2,FALSE))/Movie[[#This Row],[CPI numbers]]))</f>
        <v>5169853.8784843208</v>
      </c>
      <c r="R6155" s="4">
        <f>IF(Movie[[#This Row],[budget]]=0,0,SUM((Movie[[#This Row],[gross]]-Movie[[#This Row],[budget]])/Movie[[#This Row],[budget]]))</f>
        <v>-0.69729079999999999</v>
      </c>
    </row>
    <row r="6156" spans="1:18" x14ac:dyDescent="0.3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 s="1">
        <v>14000000</v>
      </c>
      <c r="M6156" s="1">
        <v>85446075</v>
      </c>
      <c r="N6156" t="s">
        <v>17921</v>
      </c>
      <c r="O6156">
        <v>92</v>
      </c>
      <c r="P6156">
        <f>VLOOKUP(D6156,CPI[],2,FALSE)</f>
        <v>229.6</v>
      </c>
      <c r="Q6156" s="5">
        <f>SUM(Movie[[#This Row],[gross]]*((VLOOKUP(2024,CPI[],2,FALSE))/Movie[[#This Row],[CPI numbers]]))</f>
        <v>116744049.33580139</v>
      </c>
      <c r="R6156" s="4">
        <f>IF(Movie[[#This Row],[budget]]=0,0,SUM((Movie[[#This Row],[gross]]-Movie[[#This Row],[budget]])/Movie[[#This Row],[budget]]))</f>
        <v>5.1032910714285711</v>
      </c>
    </row>
    <row r="6157" spans="1:18" x14ac:dyDescent="0.3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 s="1">
        <v>20000000</v>
      </c>
      <c r="M6157" s="1">
        <v>55362705</v>
      </c>
      <c r="N6157" t="s">
        <v>7554</v>
      </c>
      <c r="O6157">
        <v>95</v>
      </c>
      <c r="P6157">
        <f>VLOOKUP(D6157,CPI[],2,FALSE)</f>
        <v>229.6</v>
      </c>
      <c r="Q6157" s="5">
        <f>SUM(Movie[[#This Row],[gross]]*((VLOOKUP(2024,CPI[],2,FALSE))/Movie[[#This Row],[CPI numbers]]))</f>
        <v>75641465.847125426</v>
      </c>
      <c r="R6157" s="4">
        <f>IF(Movie[[#This Row],[budget]]=0,0,SUM((Movie[[#This Row],[gross]]-Movie[[#This Row],[budget]])/Movie[[#This Row],[budget]]))</f>
        <v>1.76813525</v>
      </c>
    </row>
    <row r="6158" spans="1:18" x14ac:dyDescent="0.3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 s="1">
        <v>30000000</v>
      </c>
      <c r="M6158" s="1">
        <v>41564670</v>
      </c>
      <c r="N6158" t="s">
        <v>17870</v>
      </c>
      <c r="O6158">
        <v>94</v>
      </c>
      <c r="P6158">
        <f>VLOOKUP(D6158,CPI[],2,FALSE)</f>
        <v>229.6</v>
      </c>
      <c r="Q6158" s="5">
        <f>SUM(Movie[[#This Row],[gross]]*((VLOOKUP(2024,CPI[],2,FALSE))/Movie[[#This Row],[CPI numbers]]))</f>
        <v>56789359.664634146</v>
      </c>
      <c r="R6158" s="4">
        <f>IF(Movie[[#This Row],[budget]]=0,0,SUM((Movie[[#This Row],[gross]]-Movie[[#This Row],[budget]])/Movie[[#This Row],[budget]]))</f>
        <v>0.38548900000000003</v>
      </c>
    </row>
    <row r="6159" spans="1:18" x14ac:dyDescent="0.3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 s="1">
        <v>900000</v>
      </c>
      <c r="M6159" s="1">
        <v>245027</v>
      </c>
      <c r="N6159" t="s">
        <v>17929</v>
      </c>
      <c r="O6159">
        <v>101</v>
      </c>
      <c r="P6159">
        <f>VLOOKUP(D6159,CPI[],2,FALSE)</f>
        <v>229.6</v>
      </c>
      <c r="Q6159" s="5">
        <f>SUM(Movie[[#This Row],[gross]]*((VLOOKUP(2024,CPI[],2,FALSE))/Movie[[#This Row],[CPI numbers]]))</f>
        <v>334777.74346689897</v>
      </c>
      <c r="R6159" s="4">
        <f>IF(Movie[[#This Row],[budget]]=0,0,SUM((Movie[[#This Row],[gross]]-Movie[[#This Row],[budget]])/Movie[[#This Row],[budget]]))</f>
        <v>-0.72774777777777777</v>
      </c>
    </row>
    <row r="6160" spans="1:18" x14ac:dyDescent="0.3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 s="1">
        <v>35000000</v>
      </c>
      <c r="M6160" s="1">
        <v>34618867</v>
      </c>
      <c r="N6160" t="s">
        <v>17933</v>
      </c>
      <c r="O6160">
        <v>101</v>
      </c>
      <c r="P6160">
        <f>VLOOKUP(D6160,CPI[],2,FALSE)</f>
        <v>229.6</v>
      </c>
      <c r="Q6160" s="5">
        <f>SUM(Movie[[#This Row],[gross]]*((VLOOKUP(2024,CPI[],2,FALSE))/Movie[[#This Row],[CPI numbers]]))</f>
        <v>47299384.050087109</v>
      </c>
      <c r="R6160" s="4">
        <f>IF(Movie[[#This Row],[budget]]=0,0,SUM((Movie[[#This Row],[gross]]-Movie[[#This Row],[budget]])/Movie[[#This Row],[budget]]))</f>
        <v>-1.0889514285714285E-2</v>
      </c>
    </row>
    <row r="6161" spans="1:18" x14ac:dyDescent="0.3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 s="1">
        <v>8900000</v>
      </c>
      <c r="M6161" s="1">
        <v>29664140</v>
      </c>
      <c r="N6161" t="s">
        <v>978</v>
      </c>
      <c r="O6161">
        <v>127</v>
      </c>
      <c r="P6161">
        <f>VLOOKUP(D6161,CPI[],2,FALSE)</f>
        <v>229.6</v>
      </c>
      <c r="Q6161" s="5">
        <f>SUM(Movie[[#This Row],[gross]]*((VLOOKUP(2024,CPI[],2,FALSE))/Movie[[#This Row],[CPI numbers]]))</f>
        <v>40529794.067944251</v>
      </c>
      <c r="R6161" s="4">
        <f>IF(Movie[[#This Row],[budget]]=0,0,SUM((Movie[[#This Row],[gross]]-Movie[[#This Row],[budget]])/Movie[[#This Row],[budget]]))</f>
        <v>2.3330494382022473</v>
      </c>
    </row>
    <row r="6162" spans="1:18" x14ac:dyDescent="0.3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 s="1">
        <v>40000000</v>
      </c>
      <c r="M6162" s="1">
        <v>84384002</v>
      </c>
      <c r="N6162" t="s">
        <v>14702</v>
      </c>
      <c r="O6162">
        <v>110</v>
      </c>
      <c r="P6162">
        <f>VLOOKUP(D6162,CPI[],2,FALSE)</f>
        <v>229.6</v>
      </c>
      <c r="Q6162" s="5">
        <f>SUM(Movie[[#This Row],[gross]]*((VLOOKUP(2024,CPI[],2,FALSE))/Movie[[#This Row],[CPI numbers]]))</f>
        <v>115292950.46777003</v>
      </c>
      <c r="R6162" s="4">
        <f>IF(Movie[[#This Row],[budget]]=0,0,SUM((Movie[[#This Row],[gross]]-Movie[[#This Row],[budget]])/Movie[[#This Row],[budget]]))</f>
        <v>1.1096000500000001</v>
      </c>
    </row>
    <row r="6163" spans="1:18" x14ac:dyDescent="0.3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 s="1">
        <v>30000000</v>
      </c>
      <c r="M6163" s="1">
        <v>48963137</v>
      </c>
      <c r="N6163" t="s">
        <v>23</v>
      </c>
      <c r="O6163">
        <v>111</v>
      </c>
      <c r="P6163">
        <f>VLOOKUP(D6163,CPI[],2,FALSE)</f>
        <v>229.6</v>
      </c>
      <c r="Q6163" s="5">
        <f>SUM(Movie[[#This Row],[gross]]*((VLOOKUP(2024,CPI[],2,FALSE))/Movie[[#This Row],[CPI numbers]]))</f>
        <v>66897805.212979093</v>
      </c>
      <c r="R6163" s="4">
        <f>IF(Movie[[#This Row],[budget]]=0,0,SUM((Movie[[#This Row],[gross]]-Movie[[#This Row],[budget]])/Movie[[#This Row],[budget]]))</f>
        <v>0.6321045666666667</v>
      </c>
    </row>
    <row r="6164" spans="1:18" x14ac:dyDescent="0.3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 s="1">
        <v>42000000</v>
      </c>
      <c r="M6164" s="1">
        <v>73100172</v>
      </c>
      <c r="N6164" t="s">
        <v>31</v>
      </c>
      <c r="O6164">
        <v>105</v>
      </c>
      <c r="P6164">
        <f>VLOOKUP(D6164,CPI[],2,FALSE)</f>
        <v>229.6</v>
      </c>
      <c r="Q6164" s="5">
        <f>SUM(Movie[[#This Row],[gross]]*((VLOOKUP(2024,CPI[],2,FALSE))/Movie[[#This Row],[CPI numbers]]))</f>
        <v>99875975.419860631</v>
      </c>
      <c r="R6164" s="4">
        <f>IF(Movie[[#This Row],[budget]]=0,0,SUM((Movie[[#This Row],[gross]]-Movie[[#This Row],[budget]])/Movie[[#This Row],[budget]]))</f>
        <v>0.7404802857142857</v>
      </c>
    </row>
    <row r="6165" spans="1:18" x14ac:dyDescent="0.3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 s="1">
        <v>7500000</v>
      </c>
      <c r="M6165" s="1">
        <v>9929706</v>
      </c>
      <c r="N6165" t="s">
        <v>16253</v>
      </c>
      <c r="O6165">
        <v>82</v>
      </c>
      <c r="P6165">
        <f>VLOOKUP(D6165,CPI[],2,FALSE)</f>
        <v>229.6</v>
      </c>
      <c r="Q6165" s="5">
        <f>SUM(Movie[[#This Row],[gross]]*((VLOOKUP(2024,CPI[],2,FALSE))/Movie[[#This Row],[CPI numbers]]))</f>
        <v>13566850.053135889</v>
      </c>
      <c r="R6165" s="4">
        <f>IF(Movie[[#This Row],[budget]]=0,0,SUM((Movie[[#This Row],[gross]]-Movie[[#This Row],[budget]])/Movie[[#This Row],[budget]]))</f>
        <v>0.32396079999999999</v>
      </c>
    </row>
    <row r="6166" spans="1:18" x14ac:dyDescent="0.3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 s="1">
        <v>141951</v>
      </c>
      <c r="N6166" t="s">
        <v>17946</v>
      </c>
      <c r="O6166">
        <v>99</v>
      </c>
      <c r="P6166">
        <f>VLOOKUP(D6166,CPI[],2,FALSE)</f>
        <v>229.6</v>
      </c>
      <c r="Q6166" s="5">
        <f>SUM(Movie[[#This Row],[gross]]*((VLOOKUP(2024,CPI[],2,FALSE))/Movie[[#This Row],[CPI numbers]]))</f>
        <v>193946.11803135887</v>
      </c>
      <c r="R6166" s="4">
        <f>IF(Movie[[#This Row],[budget]]=0,0,SUM((Movie[[#This Row],[gross]]-Movie[[#This Row],[budget]])/Movie[[#This Row],[budget]]))</f>
        <v>0</v>
      </c>
    </row>
    <row r="6167" spans="1:18" x14ac:dyDescent="0.3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 s="1">
        <v>73244881</v>
      </c>
      <c r="N6167" t="s">
        <v>11079</v>
      </c>
      <c r="O6167">
        <v>112</v>
      </c>
      <c r="P6167">
        <f>VLOOKUP(D6167,CPI[],2,FALSE)</f>
        <v>229.6</v>
      </c>
      <c r="Q6167" s="5">
        <f>SUM(Movie[[#This Row],[gross]]*((VLOOKUP(2024,CPI[],2,FALSE))/Movie[[#This Row],[CPI numbers]]))</f>
        <v>100073689.76350173</v>
      </c>
      <c r="R6167" s="4">
        <f>IF(Movie[[#This Row],[budget]]=0,0,SUM((Movie[[#This Row],[gross]]-Movie[[#This Row],[budget]])/Movie[[#This Row],[budget]]))</f>
        <v>0</v>
      </c>
    </row>
    <row r="6168" spans="1:18" x14ac:dyDescent="0.3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 s="1">
        <v>7396</v>
      </c>
      <c r="N6168" t="s">
        <v>17951</v>
      </c>
      <c r="O6168">
        <v>94</v>
      </c>
      <c r="P6168">
        <f>VLOOKUP(D6168,CPI[],2,FALSE)</f>
        <v>229.6</v>
      </c>
      <c r="Q6168" s="5">
        <f>SUM(Movie[[#This Row],[gross]]*((VLOOKUP(2024,CPI[],2,FALSE))/Movie[[#This Row],[CPI numbers]]))</f>
        <v>10105.074912891985</v>
      </c>
      <c r="R6168" s="4">
        <f>IF(Movie[[#This Row],[budget]]=0,0,SUM((Movie[[#This Row],[gross]]-Movie[[#This Row],[budget]])/Movie[[#This Row],[budget]]))</f>
        <v>0</v>
      </c>
    </row>
    <row r="6169" spans="1:18" x14ac:dyDescent="0.3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 s="1">
        <v>60000000</v>
      </c>
      <c r="M6169" s="1">
        <v>107139399</v>
      </c>
      <c r="N6169" t="s">
        <v>12695</v>
      </c>
      <c r="O6169">
        <v>92</v>
      </c>
      <c r="P6169">
        <f>VLOOKUP(D6169,CPI[],2,FALSE)</f>
        <v>229.6</v>
      </c>
      <c r="Q6169" s="5">
        <f>SUM(Movie[[#This Row],[gross]]*((VLOOKUP(2024,CPI[],2,FALSE))/Movie[[#This Row],[CPI numbers]]))</f>
        <v>146383403.5988676</v>
      </c>
      <c r="R6169" s="4">
        <f>IF(Movie[[#This Row],[budget]]=0,0,SUM((Movie[[#This Row],[gross]]-Movie[[#This Row],[budget]])/Movie[[#This Row],[budget]]))</f>
        <v>0.78565664999999996</v>
      </c>
    </row>
    <row r="6170" spans="1:18" x14ac:dyDescent="0.3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 s="1">
        <v>25000000</v>
      </c>
      <c r="M6170" s="1">
        <v>96262212</v>
      </c>
      <c r="N6170" t="s">
        <v>61</v>
      </c>
      <c r="O6170">
        <v>109</v>
      </c>
      <c r="P6170">
        <f>VLOOKUP(D6170,CPI[],2,FALSE)</f>
        <v>229.6</v>
      </c>
      <c r="Q6170" s="5">
        <f>SUM(Movie[[#This Row],[gross]]*((VLOOKUP(2024,CPI[],2,FALSE))/Movie[[#This Row],[CPI numbers]]))</f>
        <v>131522020.48954703</v>
      </c>
      <c r="R6170" s="4">
        <f>IF(Movie[[#This Row],[budget]]=0,0,SUM((Movie[[#This Row],[gross]]-Movie[[#This Row],[budget]])/Movie[[#This Row],[budget]]))</f>
        <v>2.8504884800000001</v>
      </c>
    </row>
    <row r="6171" spans="1:18" x14ac:dyDescent="0.3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 s="1">
        <v>14107313</v>
      </c>
      <c r="N6171" t="s">
        <v>14971</v>
      </c>
      <c r="O6171">
        <v>114</v>
      </c>
      <c r="P6171">
        <f>VLOOKUP(D6171,CPI[],2,FALSE)</f>
        <v>229.6</v>
      </c>
      <c r="Q6171" s="5">
        <f>SUM(Movie[[#This Row],[gross]]*((VLOOKUP(2024,CPI[],2,FALSE))/Movie[[#This Row],[CPI numbers]]))</f>
        <v>19274669.373257838</v>
      </c>
      <c r="R6171" s="4">
        <f>IF(Movie[[#This Row],[budget]]=0,0,SUM((Movie[[#This Row],[gross]]-Movie[[#This Row],[budget]])/Movie[[#This Row],[budget]]))</f>
        <v>0</v>
      </c>
    </row>
    <row r="6172" spans="1:18" x14ac:dyDescent="0.3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 s="1">
        <v>12000000</v>
      </c>
      <c r="M6172" s="1">
        <v>35485056</v>
      </c>
      <c r="N6172" t="s">
        <v>14702</v>
      </c>
      <c r="O6172">
        <v>107</v>
      </c>
      <c r="P6172">
        <f>VLOOKUP(D6172,CPI[],2,FALSE)</f>
        <v>229.6</v>
      </c>
      <c r="Q6172" s="5">
        <f>SUM(Movie[[#This Row],[gross]]*((VLOOKUP(2024,CPI[],2,FALSE))/Movie[[#This Row],[CPI numbers]]))</f>
        <v>48482848.724738672</v>
      </c>
      <c r="R6172" s="4">
        <f>IF(Movie[[#This Row],[budget]]=0,0,SUM((Movie[[#This Row],[gross]]-Movie[[#This Row],[budget]])/Movie[[#This Row],[budget]]))</f>
        <v>1.9570879999999999</v>
      </c>
    </row>
    <row r="6173" spans="1:18" x14ac:dyDescent="0.3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 s="1">
        <v>15000000</v>
      </c>
      <c r="M6173" s="1">
        <v>20546518</v>
      </c>
      <c r="N6173" t="s">
        <v>17963</v>
      </c>
      <c r="O6173">
        <v>95</v>
      </c>
      <c r="P6173">
        <f>VLOOKUP(D6173,CPI[],2,FALSE)</f>
        <v>229.6</v>
      </c>
      <c r="Q6173" s="5">
        <f>SUM(Movie[[#This Row],[gross]]*((VLOOKUP(2024,CPI[],2,FALSE))/Movie[[#This Row],[CPI numbers]]))</f>
        <v>28072485.612369336</v>
      </c>
      <c r="R6173" s="4">
        <f>IF(Movie[[#This Row],[budget]]=0,0,SUM((Movie[[#This Row],[gross]]-Movie[[#This Row],[budget]])/Movie[[#This Row],[budget]]))</f>
        <v>0.36976786666666667</v>
      </c>
    </row>
    <row r="6174" spans="1:18" x14ac:dyDescent="0.3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 s="1">
        <v>20500000</v>
      </c>
      <c r="M6174" s="1">
        <v>7029095</v>
      </c>
      <c r="N6174" t="s">
        <v>17966</v>
      </c>
      <c r="O6174">
        <v>109</v>
      </c>
      <c r="P6174">
        <f>VLOOKUP(D6174,CPI[],2,FALSE)</f>
        <v>229.6</v>
      </c>
      <c r="Q6174" s="5">
        <f>SUM(Movie[[#This Row],[gross]]*((VLOOKUP(2024,CPI[],2,FALSE))/Movie[[#This Row],[CPI numbers]]))</f>
        <v>9603776.5744773522</v>
      </c>
      <c r="R6174" s="4">
        <f>IF(Movie[[#This Row],[budget]]=0,0,SUM((Movie[[#This Row],[gross]]-Movie[[#This Row],[budget]])/Movie[[#This Row],[budget]]))</f>
        <v>-0.65711731707317078</v>
      </c>
    </row>
    <row r="6175" spans="1:18" x14ac:dyDescent="0.3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 s="1">
        <v>95000000</v>
      </c>
      <c r="M6175" s="1">
        <v>104907746</v>
      </c>
      <c r="N6175" t="s">
        <v>23</v>
      </c>
      <c r="O6175">
        <v>85</v>
      </c>
      <c r="P6175">
        <f>VLOOKUP(D6175,CPI[],2,FALSE)</f>
        <v>229.6</v>
      </c>
      <c r="Q6175" s="5">
        <f>SUM(Movie[[#This Row],[gross]]*((VLOOKUP(2024,CPI[],2,FALSE))/Movie[[#This Row],[CPI numbers]]))</f>
        <v>143334320.2099303</v>
      </c>
      <c r="R6175" s="4">
        <f>IF(Movie[[#This Row],[budget]]=0,0,SUM((Movie[[#This Row],[gross]]-Movie[[#This Row],[budget]])/Movie[[#This Row],[budget]]))</f>
        <v>0.10429206315789474</v>
      </c>
    </row>
    <row r="6176" spans="1:18" x14ac:dyDescent="0.3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 s="1">
        <v>39000000</v>
      </c>
      <c r="M6176" s="1">
        <v>81493846</v>
      </c>
      <c r="N6176" t="s">
        <v>1724</v>
      </c>
      <c r="O6176">
        <v>87</v>
      </c>
      <c r="P6176">
        <f>VLOOKUP(D6176,CPI[],2,FALSE)</f>
        <v>229.6</v>
      </c>
      <c r="Q6176" s="5">
        <f>SUM(Movie[[#This Row],[gross]]*((VLOOKUP(2024,CPI[],2,FALSE))/Movie[[#This Row],[CPI numbers]]))</f>
        <v>111344161.54268293</v>
      </c>
      <c r="R6176" s="4">
        <f>IF(Movie[[#This Row],[budget]]=0,0,SUM((Movie[[#This Row],[gross]]-Movie[[#This Row],[budget]])/Movie[[#This Row],[budget]]))</f>
        <v>1.0895857948717949</v>
      </c>
    </row>
    <row r="6177" spans="1:18" x14ac:dyDescent="0.3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 s="1">
        <v>14758997</v>
      </c>
      <c r="N6177" t="s">
        <v>10414</v>
      </c>
      <c r="O6177">
        <v>137</v>
      </c>
      <c r="P6177">
        <f>VLOOKUP(D6177,CPI[],2,FALSE)</f>
        <v>229.6</v>
      </c>
      <c r="Q6177" s="5">
        <f>SUM(Movie[[#This Row],[gross]]*((VLOOKUP(2024,CPI[],2,FALSE))/Movie[[#This Row],[CPI numbers]]))</f>
        <v>20165058.183362368</v>
      </c>
      <c r="R6177" s="4">
        <f>IF(Movie[[#This Row],[budget]]=0,0,SUM((Movie[[#This Row],[gross]]-Movie[[#This Row],[budget]])/Movie[[#This Row],[budget]]))</f>
        <v>0</v>
      </c>
    </row>
    <row r="6178" spans="1:18" x14ac:dyDescent="0.3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 s="1">
        <v>40000000</v>
      </c>
      <c r="M6178" s="1">
        <v>41863726</v>
      </c>
      <c r="N6178" t="s">
        <v>44</v>
      </c>
      <c r="O6178">
        <v>95</v>
      </c>
      <c r="P6178">
        <f>VLOOKUP(D6178,CPI[],2,FALSE)</f>
        <v>229.6</v>
      </c>
      <c r="Q6178" s="5">
        <f>SUM(Movie[[#This Row],[gross]]*((VLOOKUP(2024,CPI[],2,FALSE))/Movie[[#This Row],[CPI numbers]]))</f>
        <v>57197956.647212543</v>
      </c>
      <c r="R6178" s="4">
        <f>IF(Movie[[#This Row],[budget]]=0,0,SUM((Movie[[#This Row],[gross]]-Movie[[#This Row],[budget]])/Movie[[#This Row],[budget]]))</f>
        <v>4.659315E-2</v>
      </c>
    </row>
    <row r="6179" spans="1:18" x14ac:dyDescent="0.3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 s="1">
        <v>15000000</v>
      </c>
      <c r="M6179" s="1">
        <v>5072654</v>
      </c>
      <c r="N6179" t="s">
        <v>14702</v>
      </c>
      <c r="O6179">
        <v>95</v>
      </c>
      <c r="P6179">
        <f>VLOOKUP(D6179,CPI[],2,FALSE)</f>
        <v>229.6</v>
      </c>
      <c r="Q6179" s="5">
        <f>SUM(Movie[[#This Row],[gross]]*((VLOOKUP(2024,CPI[],2,FALSE))/Movie[[#This Row],[CPI numbers]]))</f>
        <v>6930712.3684668988</v>
      </c>
      <c r="R6179" s="4">
        <f>IF(Movie[[#This Row],[budget]]=0,0,SUM((Movie[[#This Row],[gross]]-Movie[[#This Row],[budget]])/Movie[[#This Row],[budget]]))</f>
        <v>-0.66182306666666668</v>
      </c>
    </row>
    <row r="6180" spans="1:18" x14ac:dyDescent="0.3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 s="1">
        <v>12000000</v>
      </c>
      <c r="M6180" s="1">
        <v>1946254</v>
      </c>
      <c r="N6180" t="s">
        <v>16383</v>
      </c>
      <c r="O6180">
        <v>95</v>
      </c>
      <c r="P6180">
        <f>VLOOKUP(D6180,CPI[],2,FALSE)</f>
        <v>229.6</v>
      </c>
      <c r="Q6180" s="5">
        <f>SUM(Movie[[#This Row],[gross]]*((VLOOKUP(2024,CPI[],2,FALSE))/Movie[[#This Row],[CPI numbers]]))</f>
        <v>2659145.817944251</v>
      </c>
      <c r="R6180" s="4">
        <f>IF(Movie[[#This Row],[budget]]=0,0,SUM((Movie[[#This Row],[gross]]-Movie[[#This Row],[budget]])/Movie[[#This Row],[budget]]))</f>
        <v>-0.83781216666666669</v>
      </c>
    </row>
    <row r="6181" spans="1:18" x14ac:dyDescent="0.3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 s="1">
        <v>1581252</v>
      </c>
      <c r="N6181" t="s">
        <v>17984</v>
      </c>
      <c r="O6181">
        <v>84</v>
      </c>
      <c r="P6181">
        <f>VLOOKUP(D6181,CPI[],2,FALSE)</f>
        <v>229.6</v>
      </c>
      <c r="Q6181" s="5">
        <f>SUM(Movie[[#This Row],[gross]]*((VLOOKUP(2024,CPI[],2,FALSE))/Movie[[#This Row],[CPI numbers]]))</f>
        <v>2160447.5278745643</v>
      </c>
      <c r="R6181" s="4">
        <f>IF(Movie[[#This Row],[budget]]=0,0,SUM((Movie[[#This Row],[gross]]-Movie[[#This Row],[budget]])/Movie[[#This Row],[budget]]))</f>
        <v>0</v>
      </c>
    </row>
    <row r="6182" spans="1:18" x14ac:dyDescent="0.3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 s="1">
        <v>6000000</v>
      </c>
      <c r="M6182" s="1">
        <v>15950164</v>
      </c>
      <c r="N6182" t="s">
        <v>17988</v>
      </c>
      <c r="O6182">
        <v>102</v>
      </c>
      <c r="P6182">
        <f>VLOOKUP(D6182,CPI[],2,FALSE)</f>
        <v>229.6</v>
      </c>
      <c r="Q6182" s="5">
        <f>SUM(Movie[[#This Row],[gross]]*((VLOOKUP(2024,CPI[],2,FALSE))/Movie[[#This Row],[CPI numbers]]))</f>
        <v>21792536.789198607</v>
      </c>
      <c r="R6182" s="4">
        <f>IF(Movie[[#This Row],[budget]]=0,0,SUM((Movie[[#This Row],[gross]]-Movie[[#This Row],[budget]])/Movie[[#This Row],[budget]]))</f>
        <v>1.6583606666666666</v>
      </c>
    </row>
    <row r="6183" spans="1:18" x14ac:dyDescent="0.3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 s="1">
        <v>5990754</v>
      </c>
      <c r="N6183" t="s">
        <v>17994</v>
      </c>
      <c r="O6183">
        <v>111</v>
      </c>
      <c r="P6183">
        <f>VLOOKUP(D6183,CPI[],2,FALSE)</f>
        <v>229.6</v>
      </c>
      <c r="Q6183" s="5">
        <f>SUM(Movie[[#This Row],[gross]]*((VLOOKUP(2024,CPI[],2,FALSE))/Movie[[#This Row],[CPI numbers]]))</f>
        <v>8185102.4817073168</v>
      </c>
      <c r="R6183" s="4">
        <f>IF(Movie[[#This Row],[budget]]=0,0,SUM((Movie[[#This Row],[gross]]-Movie[[#This Row],[budget]])/Movie[[#This Row],[budget]]))</f>
        <v>0</v>
      </c>
    </row>
    <row r="6184" spans="1:18" x14ac:dyDescent="0.3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 s="1">
        <v>3499442</v>
      </c>
      <c r="N6184" t="s">
        <v>17997</v>
      </c>
      <c r="O6184">
        <v>112</v>
      </c>
      <c r="P6184">
        <f>VLOOKUP(D6184,CPI[],2,FALSE)</f>
        <v>229.6</v>
      </c>
      <c r="Q6184" s="5">
        <f>SUM(Movie[[#This Row],[gross]]*((VLOOKUP(2024,CPI[],2,FALSE))/Movie[[#This Row],[CPI numbers]]))</f>
        <v>4781249.8057491286</v>
      </c>
      <c r="R6184" s="4">
        <f>IF(Movie[[#This Row],[budget]]=0,0,SUM((Movie[[#This Row],[gross]]-Movie[[#This Row],[budget]])/Movie[[#This Row],[budget]]))</f>
        <v>0</v>
      </c>
    </row>
    <row r="6185" spans="1:18" x14ac:dyDescent="0.3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 s="1">
        <v>146222</v>
      </c>
      <c r="N6185" t="s">
        <v>18002</v>
      </c>
      <c r="O6185">
        <v>103</v>
      </c>
      <c r="P6185">
        <f>VLOOKUP(D6185,CPI[],2,FALSE)</f>
        <v>229.6</v>
      </c>
      <c r="Q6185" s="5">
        <f>SUM(Movie[[#This Row],[gross]]*((VLOOKUP(2024,CPI[],2,FALSE))/Movie[[#This Row],[CPI numbers]]))</f>
        <v>199781.53919860628</v>
      </c>
      <c r="R6185" s="4">
        <f>IF(Movie[[#This Row],[budget]]=0,0,SUM((Movie[[#This Row],[gross]]-Movie[[#This Row],[budget]])/Movie[[#This Row],[budget]]))</f>
        <v>0</v>
      </c>
    </row>
    <row r="6186" spans="1:18" x14ac:dyDescent="0.3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 s="1">
        <v>13090471</v>
      </c>
      <c r="N6186" t="s">
        <v>18006</v>
      </c>
      <c r="O6186">
        <v>101</v>
      </c>
      <c r="P6186">
        <f>VLOOKUP(D6186,CPI[],2,FALSE)</f>
        <v>229.6</v>
      </c>
      <c r="Q6186" s="5">
        <f>SUM(Movie[[#This Row],[gross]]*((VLOOKUP(2024,CPI[],2,FALSE))/Movie[[#This Row],[CPI numbers]]))</f>
        <v>17885369.13196864</v>
      </c>
      <c r="R6186" s="4">
        <f>IF(Movie[[#This Row],[budget]]=0,0,SUM((Movie[[#This Row],[gross]]-Movie[[#This Row],[budget]])/Movie[[#This Row],[budget]]))</f>
        <v>0</v>
      </c>
    </row>
    <row r="6187" spans="1:18" x14ac:dyDescent="0.3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 s="1">
        <v>10000000</v>
      </c>
      <c r="M6187" s="1">
        <v>1402307</v>
      </c>
      <c r="N6187" t="s">
        <v>18010</v>
      </c>
      <c r="O6187">
        <v>114</v>
      </c>
      <c r="P6187">
        <f>VLOOKUP(D6187,CPI[],2,FALSE)</f>
        <v>229.6</v>
      </c>
      <c r="Q6187" s="5">
        <f>SUM(Movie[[#This Row],[gross]]*((VLOOKUP(2024,CPI[],2,FALSE))/Movie[[#This Row],[CPI numbers]]))</f>
        <v>1915956.9072299651</v>
      </c>
      <c r="R6187" s="4">
        <f>IF(Movie[[#This Row],[budget]]=0,0,SUM((Movie[[#This Row],[gross]]-Movie[[#This Row],[budget]])/Movie[[#This Row],[budget]]))</f>
        <v>-0.85976929999999996</v>
      </c>
    </row>
    <row r="6188" spans="1:18" x14ac:dyDescent="0.3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 s="1">
        <v>15000000</v>
      </c>
      <c r="M6188" s="1">
        <v>11039031</v>
      </c>
      <c r="N6188" t="s">
        <v>12695</v>
      </c>
      <c r="O6188">
        <v>106</v>
      </c>
      <c r="P6188">
        <f>VLOOKUP(D6188,CPI[],2,FALSE)</f>
        <v>229.6</v>
      </c>
      <c r="Q6188" s="5">
        <f>SUM(Movie[[#This Row],[gross]]*((VLOOKUP(2024,CPI[],2,FALSE))/Movie[[#This Row],[CPI numbers]]))</f>
        <v>15082508.81837979</v>
      </c>
      <c r="R6188" s="4">
        <f>IF(Movie[[#This Row],[budget]]=0,0,SUM((Movie[[#This Row],[gross]]-Movie[[#This Row],[budget]])/Movie[[#This Row],[budget]]))</f>
        <v>-0.26406459999999998</v>
      </c>
    </row>
    <row r="6189" spans="1:18" x14ac:dyDescent="0.3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 s="1">
        <v>1800000</v>
      </c>
      <c r="M6189" s="1">
        <v>21107746</v>
      </c>
      <c r="N6189" t="s">
        <v>18016</v>
      </c>
      <c r="O6189">
        <v>93</v>
      </c>
      <c r="P6189">
        <f>VLOOKUP(D6189,CPI[],2,FALSE)</f>
        <v>229.6</v>
      </c>
      <c r="Q6189" s="5">
        <f>SUM(Movie[[#This Row],[gross]]*((VLOOKUP(2024,CPI[],2,FALSE))/Movie[[#This Row],[CPI numbers]]))</f>
        <v>28839285.366724737</v>
      </c>
      <c r="R6189" s="4">
        <f>IF(Movie[[#This Row],[budget]]=0,0,SUM((Movie[[#This Row],[gross]]-Movie[[#This Row],[budget]])/Movie[[#This Row],[budget]]))</f>
        <v>10.726525555555556</v>
      </c>
    </row>
    <row r="6190" spans="1:18" x14ac:dyDescent="0.3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 s="1">
        <v>58000000</v>
      </c>
      <c r="M6190" s="1">
        <v>50365498</v>
      </c>
      <c r="N6190" t="s">
        <v>180</v>
      </c>
      <c r="O6190">
        <v>125</v>
      </c>
      <c r="P6190">
        <f>VLOOKUP(D6190,CPI[],2,FALSE)</f>
        <v>229.6</v>
      </c>
      <c r="Q6190" s="5">
        <f>SUM(Movie[[#This Row],[gross]]*((VLOOKUP(2024,CPI[],2,FALSE))/Movie[[#This Row],[CPI numbers]]))</f>
        <v>68813835.899825782</v>
      </c>
      <c r="R6190" s="4">
        <f>IF(Movie[[#This Row],[budget]]=0,0,SUM((Movie[[#This Row],[gross]]-Movie[[#This Row],[budget]])/Movie[[#This Row],[budget]]))</f>
        <v>-0.1316293448275862</v>
      </c>
    </row>
    <row r="6191" spans="1:18" x14ac:dyDescent="0.3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 s="1">
        <v>16190771</v>
      </c>
      <c r="N6191" t="s">
        <v>18022</v>
      </c>
      <c r="O6191">
        <v>105</v>
      </c>
      <c r="P6191">
        <f>VLOOKUP(D6191,CPI[],2,FALSE)</f>
        <v>229.6</v>
      </c>
      <c r="Q6191" s="5">
        <f>SUM(Movie[[#This Row],[gross]]*((VLOOKUP(2024,CPI[],2,FALSE))/Movie[[#This Row],[CPI numbers]]))</f>
        <v>22121275.534407664</v>
      </c>
      <c r="R6191" s="4">
        <f>IF(Movie[[#This Row],[budget]]=0,0,SUM((Movie[[#This Row],[gross]]-Movie[[#This Row],[budget]])/Movie[[#This Row],[budget]]))</f>
        <v>0</v>
      </c>
    </row>
    <row r="6192" spans="1:18" x14ac:dyDescent="0.3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 s="1">
        <v>20000000</v>
      </c>
      <c r="M6192" s="1">
        <v>16863583</v>
      </c>
      <c r="N6192" t="s">
        <v>10082</v>
      </c>
      <c r="O6192">
        <v>93</v>
      </c>
      <c r="P6192">
        <f>VLOOKUP(D6192,CPI[],2,FALSE)</f>
        <v>229.6</v>
      </c>
      <c r="Q6192" s="5">
        <f>SUM(Movie[[#This Row],[gross]]*((VLOOKUP(2024,CPI[],2,FALSE))/Movie[[#This Row],[CPI numbers]]))</f>
        <v>23040531.302700348</v>
      </c>
      <c r="R6192" s="4">
        <f>IF(Movie[[#This Row],[budget]]=0,0,SUM((Movie[[#This Row],[gross]]-Movie[[#This Row],[budget]])/Movie[[#This Row],[budget]]))</f>
        <v>-0.15682085000000001</v>
      </c>
    </row>
    <row r="6193" spans="1:18" x14ac:dyDescent="0.3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 s="1">
        <v>17000000</v>
      </c>
      <c r="M6193" s="1">
        <v>11350665</v>
      </c>
      <c r="N6193" t="s">
        <v>23</v>
      </c>
      <c r="O6193">
        <v>82</v>
      </c>
      <c r="P6193">
        <f>VLOOKUP(D6193,CPI[],2,FALSE)</f>
        <v>229.6</v>
      </c>
      <c r="Q6193" s="5">
        <f>SUM(Movie[[#This Row],[gross]]*((VLOOKUP(2024,CPI[],2,FALSE))/Movie[[#This Row],[CPI numbers]]))</f>
        <v>15508290.986498257</v>
      </c>
      <c r="R6193" s="4">
        <f>IF(Movie[[#This Row],[budget]]=0,0,SUM((Movie[[#This Row],[gross]]-Movie[[#This Row],[budget]])/Movie[[#This Row],[budget]]))</f>
        <v>-0.33231382352941174</v>
      </c>
    </row>
    <row r="6194" spans="1:18" x14ac:dyDescent="0.3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 s="1">
        <v>2801166</v>
      </c>
      <c r="N6194" t="s">
        <v>18030</v>
      </c>
      <c r="O6194">
        <v>112</v>
      </c>
      <c r="P6194">
        <f>VLOOKUP(D6194,CPI[],2,FALSE)</f>
        <v>229.6</v>
      </c>
      <c r="Q6194" s="5">
        <f>SUM(Movie[[#This Row],[gross]]*((VLOOKUP(2024,CPI[],2,FALSE))/Movie[[#This Row],[CPI numbers]]))</f>
        <v>3827202.8493031356</v>
      </c>
      <c r="R6194" s="4">
        <f>IF(Movie[[#This Row],[budget]]=0,0,SUM((Movie[[#This Row],[gross]]-Movie[[#This Row],[budget]])/Movie[[#This Row],[budget]]))</f>
        <v>0</v>
      </c>
    </row>
    <row r="6195" spans="1:18" x14ac:dyDescent="0.3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 s="1">
        <v>20000000</v>
      </c>
      <c r="M6195" s="1">
        <v>32948113</v>
      </c>
      <c r="N6195" t="s">
        <v>12251</v>
      </c>
      <c r="O6195">
        <v>95</v>
      </c>
      <c r="P6195">
        <f>VLOOKUP(D6195,CPI[],2,FALSE)</f>
        <v>229.6</v>
      </c>
      <c r="Q6195" s="5">
        <f>SUM(Movie[[#This Row],[gross]]*((VLOOKUP(2024,CPI[],2,FALSE))/Movie[[#This Row],[CPI numbers]]))</f>
        <v>45016650.906358883</v>
      </c>
      <c r="R6195" s="4">
        <f>IF(Movie[[#This Row],[budget]]=0,0,SUM((Movie[[#This Row],[gross]]-Movie[[#This Row],[budget]])/Movie[[#This Row],[budget]]))</f>
        <v>0.64740565000000005</v>
      </c>
    </row>
    <row r="6196" spans="1:18" x14ac:dyDescent="0.3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 s="1">
        <v>20000000</v>
      </c>
      <c r="M6196" s="1">
        <v>7942116</v>
      </c>
      <c r="N6196" t="s">
        <v>9109</v>
      </c>
      <c r="O6196">
        <v>116</v>
      </c>
      <c r="P6196">
        <f>VLOOKUP(D6196,CPI[],2,FALSE)</f>
        <v>229.6</v>
      </c>
      <c r="Q6196" s="5">
        <f>SUM(Movie[[#This Row],[gross]]*((VLOOKUP(2024,CPI[],2,FALSE))/Movie[[#This Row],[CPI numbers]]))</f>
        <v>10851227.304878049</v>
      </c>
      <c r="R6196" s="4">
        <f>IF(Movie[[#This Row],[budget]]=0,0,SUM((Movie[[#This Row],[gross]]-Movie[[#This Row],[budget]])/Movie[[#This Row],[budget]]))</f>
        <v>-0.60289420000000005</v>
      </c>
    </row>
    <row r="6197" spans="1:18" x14ac:dyDescent="0.3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 s="1">
        <v>40000000</v>
      </c>
      <c r="M6197" s="1">
        <v>38084162</v>
      </c>
      <c r="N6197" t="s">
        <v>9988</v>
      </c>
      <c r="P6197">
        <f>VLOOKUP(D6197,CPI[],2,FALSE)</f>
        <v>229.6</v>
      </c>
      <c r="Q6197" s="5">
        <f>SUM(Movie[[#This Row],[gross]]*((VLOOKUP(2024,CPI[],2,FALSE))/Movie[[#This Row],[CPI numbers]]))</f>
        <v>52033979.178571425</v>
      </c>
      <c r="R6197" s="4">
        <f>IF(Movie[[#This Row],[budget]]=0,0,SUM((Movie[[#This Row],[gross]]-Movie[[#This Row],[budget]])/Movie[[#This Row],[budget]]))</f>
        <v>-4.789595E-2</v>
      </c>
    </row>
    <row r="6198" spans="1:18" x14ac:dyDescent="0.3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 s="1">
        <v>3000000</v>
      </c>
      <c r="M6198" s="1">
        <v>12128575</v>
      </c>
      <c r="N6198" t="s">
        <v>18040</v>
      </c>
      <c r="O6198">
        <v>87</v>
      </c>
      <c r="P6198">
        <f>VLOOKUP(D6198,CPI[],2,FALSE)</f>
        <v>229.6</v>
      </c>
      <c r="Q6198" s="5">
        <f>SUM(Movie[[#This Row],[gross]]*((VLOOKUP(2024,CPI[],2,FALSE))/Movie[[#This Row],[CPI numbers]]))</f>
        <v>16571141.016986063</v>
      </c>
      <c r="R6198" s="4">
        <f>IF(Movie[[#This Row],[budget]]=0,0,SUM((Movie[[#This Row],[gross]]-Movie[[#This Row],[budget]])/Movie[[#This Row],[budget]]))</f>
        <v>3.0428583333333332</v>
      </c>
    </row>
    <row r="6199" spans="1:18" x14ac:dyDescent="0.3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 s="1">
        <v>26350000</v>
      </c>
      <c r="M6199" s="1">
        <v>1577272</v>
      </c>
      <c r="N6199" t="s">
        <v>18044</v>
      </c>
      <c r="O6199">
        <v>94</v>
      </c>
      <c r="P6199">
        <f>VLOOKUP(D6199,CPI[],2,FALSE)</f>
        <v>229.6</v>
      </c>
      <c r="Q6199" s="5">
        <f>SUM(Movie[[#This Row],[gross]]*((VLOOKUP(2024,CPI[],2,FALSE))/Movie[[#This Row],[CPI numbers]]))</f>
        <v>2155009.6968641113</v>
      </c>
      <c r="R6199" s="4">
        <f>IF(Movie[[#This Row],[budget]]=0,0,SUM((Movie[[#This Row],[gross]]-Movie[[#This Row],[budget]])/Movie[[#This Row],[budget]]))</f>
        <v>-0.94014148007590137</v>
      </c>
    </row>
    <row r="6200" spans="1:18" x14ac:dyDescent="0.3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 s="1">
        <v>459234</v>
      </c>
      <c r="N6200" t="s">
        <v>18049</v>
      </c>
      <c r="O6200">
        <v>122</v>
      </c>
      <c r="P6200">
        <f>VLOOKUP(D6200,CPI[],2,FALSE)</f>
        <v>229.6</v>
      </c>
      <c r="Q6200" s="5">
        <f>SUM(Movie[[#This Row],[gross]]*((VLOOKUP(2024,CPI[],2,FALSE))/Movie[[#This Row],[CPI numbers]]))</f>
        <v>627446.45383275254</v>
      </c>
      <c r="R6200" s="4">
        <f>IF(Movie[[#This Row],[budget]]=0,0,SUM((Movie[[#This Row],[gross]]-Movie[[#This Row],[budget]])/Movie[[#This Row],[budget]]))</f>
        <v>0</v>
      </c>
    </row>
    <row r="6201" spans="1:18" x14ac:dyDescent="0.3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 s="1">
        <v>25000000</v>
      </c>
      <c r="M6201" s="1">
        <v>119772232</v>
      </c>
      <c r="N6201" t="s">
        <v>180</v>
      </c>
      <c r="O6201">
        <v>105</v>
      </c>
      <c r="P6201">
        <f>VLOOKUP(D6201,CPI[],2,FALSE)</f>
        <v>229.6</v>
      </c>
      <c r="Q6201" s="5">
        <f>SUM(Movie[[#This Row],[gross]]*((VLOOKUP(2024,CPI[],2,FALSE))/Movie[[#This Row],[CPI numbers]]))</f>
        <v>163643506.87456447</v>
      </c>
      <c r="R6201" s="4">
        <f>IF(Movie[[#This Row],[budget]]=0,0,SUM((Movie[[#This Row],[gross]]-Movie[[#This Row],[budget]])/Movie[[#This Row],[budget]]))</f>
        <v>3.79088928</v>
      </c>
    </row>
    <row r="6202" spans="1:18" x14ac:dyDescent="0.3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 s="1">
        <v>26000000</v>
      </c>
      <c r="M6202" s="1">
        <v>29699345</v>
      </c>
      <c r="N6202" t="s">
        <v>18054</v>
      </c>
      <c r="O6202">
        <v>110</v>
      </c>
      <c r="P6202">
        <f>VLOOKUP(D6202,CPI[],2,FALSE)</f>
        <v>229.6</v>
      </c>
      <c r="Q6202" s="5">
        <f>SUM(Movie[[#This Row],[gross]]*((VLOOKUP(2024,CPI[],2,FALSE))/Movie[[#This Row],[CPI numbers]]))</f>
        <v>40577894.279181182</v>
      </c>
      <c r="R6202" s="4">
        <f>IF(Movie[[#This Row],[budget]]=0,0,SUM((Movie[[#This Row],[gross]]-Movie[[#This Row],[budget]])/Movie[[#This Row],[budget]]))</f>
        <v>0.14228250000000001</v>
      </c>
    </row>
    <row r="6203" spans="1:18" x14ac:dyDescent="0.3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 s="1">
        <v>2000000</v>
      </c>
      <c r="M6203" s="1">
        <v>1150681</v>
      </c>
      <c r="N6203" t="s">
        <v>18058</v>
      </c>
      <c r="O6203">
        <v>97</v>
      </c>
      <c r="P6203">
        <f>VLOOKUP(D6203,CPI[],2,FALSE)</f>
        <v>229.6</v>
      </c>
      <c r="Q6203" s="5">
        <f>SUM(Movie[[#This Row],[gross]]*((VLOOKUP(2024,CPI[],2,FALSE))/Movie[[#This Row],[CPI numbers]]))</f>
        <v>1572163.0213414633</v>
      </c>
      <c r="R6203" s="4">
        <f>IF(Movie[[#This Row],[budget]]=0,0,SUM((Movie[[#This Row],[gross]]-Movie[[#This Row],[budget]])/Movie[[#This Row],[budget]]))</f>
        <v>-0.42465950000000002</v>
      </c>
    </row>
    <row r="6204" spans="1:18" x14ac:dyDescent="0.3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 s="1">
        <v>35000000</v>
      </c>
      <c r="M6204" s="1">
        <v>17415418</v>
      </c>
      <c r="N6204" t="s">
        <v>14971</v>
      </c>
      <c r="O6204">
        <v>96</v>
      </c>
      <c r="P6204">
        <f>VLOOKUP(D6204,CPI[],2,FALSE)</f>
        <v>229.6</v>
      </c>
      <c r="Q6204" s="5">
        <f>SUM(Movie[[#This Row],[gross]]*((VLOOKUP(2024,CPI[],2,FALSE))/Movie[[#This Row],[CPI numbers]]))</f>
        <v>23794497.502613239</v>
      </c>
      <c r="R6204" s="4">
        <f>IF(Movie[[#This Row],[budget]]=0,0,SUM((Movie[[#This Row],[gross]]-Movie[[#This Row],[budget]])/Movie[[#This Row],[budget]]))</f>
        <v>-0.50241662857142855</v>
      </c>
    </row>
    <row r="6205" spans="1:18" x14ac:dyDescent="0.3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 s="1">
        <v>16600000</v>
      </c>
      <c r="M6205" s="1">
        <v>22842887</v>
      </c>
      <c r="N6205" t="s">
        <v>1786</v>
      </c>
      <c r="O6205">
        <v>118</v>
      </c>
      <c r="P6205">
        <f>VLOOKUP(D6205,CPI[],2,FALSE)</f>
        <v>229.6</v>
      </c>
      <c r="Q6205" s="5">
        <f>SUM(Movie[[#This Row],[gross]]*((VLOOKUP(2024,CPI[],2,FALSE))/Movie[[#This Row],[CPI numbers]]))</f>
        <v>31209989.773083623</v>
      </c>
      <c r="R6205" s="4">
        <f>IF(Movie[[#This Row],[budget]]=0,0,SUM((Movie[[#This Row],[gross]]-Movie[[#This Row],[budget]])/Movie[[#This Row],[budget]]))</f>
        <v>0.37607753012048195</v>
      </c>
    </row>
    <row r="6206" spans="1:18" x14ac:dyDescent="0.3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 s="1">
        <v>5000000</v>
      </c>
      <c r="M6206" s="1">
        <v>142802657</v>
      </c>
      <c r="N6206" t="s">
        <v>44</v>
      </c>
      <c r="O6206">
        <v>88</v>
      </c>
      <c r="P6206">
        <f>VLOOKUP(D6206,CPI[],2,FALSE)</f>
        <v>229.6</v>
      </c>
      <c r="Q6206" s="5">
        <f>SUM(Movie[[#This Row],[gross]]*((VLOOKUP(2024,CPI[],2,FALSE))/Movie[[#This Row],[CPI numbers]]))</f>
        <v>195109727.79137629</v>
      </c>
      <c r="R6206" s="4">
        <f>IF(Movie[[#This Row],[budget]]=0,0,SUM((Movie[[#This Row],[gross]]-Movie[[#This Row],[budget]])/Movie[[#This Row],[budget]]))</f>
        <v>27.560531399999999</v>
      </c>
    </row>
    <row r="6207" spans="1:18" x14ac:dyDescent="0.3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 s="1">
        <v>11000000</v>
      </c>
      <c r="M6207" s="1">
        <v>59520298</v>
      </c>
      <c r="N6207" t="s">
        <v>18069</v>
      </c>
      <c r="O6207">
        <v>98</v>
      </c>
      <c r="P6207">
        <f>VLOOKUP(D6207,CPI[],2,FALSE)</f>
        <v>229.6</v>
      </c>
      <c r="Q6207" s="5">
        <f>SUM(Movie[[#This Row],[gross]]*((VLOOKUP(2024,CPI[],2,FALSE))/Movie[[#This Row],[CPI numbers]]))</f>
        <v>81321940.255226478</v>
      </c>
      <c r="R6207" s="4">
        <f>IF(Movie[[#This Row],[budget]]=0,0,SUM((Movie[[#This Row],[gross]]-Movie[[#This Row],[budget]])/Movie[[#This Row],[budget]]))</f>
        <v>4.4109361818181823</v>
      </c>
    </row>
    <row r="6208" spans="1:18" x14ac:dyDescent="0.3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 s="1">
        <v>131208</v>
      </c>
      <c r="N6208" t="s">
        <v>18073</v>
      </c>
      <c r="O6208">
        <v>82</v>
      </c>
      <c r="P6208">
        <f>VLOOKUP(D6208,CPI[],2,FALSE)</f>
        <v>229.6</v>
      </c>
      <c r="Q6208" s="5">
        <f>SUM(Movie[[#This Row],[gross]]*((VLOOKUP(2024,CPI[],2,FALSE))/Movie[[#This Row],[CPI numbers]]))</f>
        <v>179268.07317073169</v>
      </c>
      <c r="R6208" s="4">
        <f>IF(Movie[[#This Row],[budget]]=0,0,SUM((Movie[[#This Row],[gross]]-Movie[[#This Row],[budget]])/Movie[[#This Row],[budget]]))</f>
        <v>0</v>
      </c>
    </row>
    <row r="6209" spans="1:18" x14ac:dyDescent="0.3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 s="1">
        <v>35000000</v>
      </c>
      <c r="M6209" s="1">
        <v>30962335</v>
      </c>
      <c r="N6209" t="s">
        <v>18075</v>
      </c>
      <c r="O6209">
        <v>105</v>
      </c>
      <c r="P6209">
        <f>VLOOKUP(D6209,CPI[],2,FALSE)</f>
        <v>229.6</v>
      </c>
      <c r="Q6209" s="5">
        <f>SUM(Movie[[#This Row],[gross]]*((VLOOKUP(2024,CPI[],2,FALSE))/Movie[[#This Row],[CPI numbers]]))</f>
        <v>42303503.874128915</v>
      </c>
      <c r="R6209" s="4">
        <f>IF(Movie[[#This Row],[budget]]=0,0,SUM((Movie[[#This Row],[gross]]-Movie[[#This Row],[budget]])/Movie[[#This Row],[budget]]))</f>
        <v>-0.11536185714285714</v>
      </c>
    </row>
    <row r="6210" spans="1:18" x14ac:dyDescent="0.3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 s="1">
        <v>60000000</v>
      </c>
      <c r="M6210" s="1">
        <v>22187813</v>
      </c>
      <c r="N6210" t="s">
        <v>18079</v>
      </c>
      <c r="O6210">
        <v>109</v>
      </c>
      <c r="P6210">
        <f>VLOOKUP(D6210,CPI[],2,FALSE)</f>
        <v>229.6</v>
      </c>
      <c r="Q6210" s="5">
        <f>SUM(Movie[[#This Row],[gross]]*((VLOOKUP(2024,CPI[],2,FALSE))/Movie[[#This Row],[CPI numbers]]))</f>
        <v>30314969.242595818</v>
      </c>
      <c r="R6210" s="4">
        <f>IF(Movie[[#This Row],[budget]]=0,0,SUM((Movie[[#This Row],[gross]]-Movie[[#This Row],[budget]])/Movie[[#This Row],[budget]]))</f>
        <v>-0.63020311666666662</v>
      </c>
    </row>
    <row r="6211" spans="1:18" x14ac:dyDescent="0.3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 s="1">
        <v>6202879</v>
      </c>
      <c r="N6211" t="s">
        <v>6564</v>
      </c>
      <c r="O6211">
        <v>128</v>
      </c>
      <c r="P6211">
        <f>VLOOKUP(D6211,CPI[],2,FALSE)</f>
        <v>229.6</v>
      </c>
      <c r="Q6211" s="5">
        <f>SUM(Movie[[#This Row],[gross]]*((VLOOKUP(2024,CPI[],2,FALSE))/Movie[[#This Row],[CPI numbers]]))</f>
        <v>8474926.5779616721</v>
      </c>
      <c r="R6211" s="4">
        <f>IF(Movie[[#This Row],[budget]]=0,0,SUM((Movie[[#This Row],[gross]]-Movie[[#This Row],[budget]])/Movie[[#This Row],[budget]]))</f>
        <v>0</v>
      </c>
    </row>
    <row r="6212" spans="1:18" x14ac:dyDescent="0.3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 s="1">
        <v>25000000</v>
      </c>
      <c r="M6212" s="1">
        <v>56012642</v>
      </c>
      <c r="N6212" t="s">
        <v>18084</v>
      </c>
      <c r="O6212">
        <v>105</v>
      </c>
      <c r="P6212">
        <f>VLOOKUP(D6212,CPI[],2,FALSE)</f>
        <v>229.6</v>
      </c>
      <c r="Q6212" s="5">
        <f>SUM(Movie[[#This Row],[gross]]*((VLOOKUP(2024,CPI[],2,FALSE))/Movie[[#This Row],[CPI numbers]]))</f>
        <v>76529467.75</v>
      </c>
      <c r="R6212" s="4">
        <f>IF(Movie[[#This Row],[budget]]=0,0,SUM((Movie[[#This Row],[gross]]-Movie[[#This Row],[budget]])/Movie[[#This Row],[budget]]))</f>
        <v>1.2405056800000001</v>
      </c>
    </row>
    <row r="6213" spans="1:18" x14ac:dyDescent="0.3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 s="1">
        <v>35000000</v>
      </c>
      <c r="M6213" s="1">
        <v>31083599</v>
      </c>
      <c r="N6213" t="s">
        <v>31</v>
      </c>
      <c r="O6213">
        <v>91</v>
      </c>
      <c r="P6213">
        <f>VLOOKUP(D6213,CPI[],2,FALSE)</f>
        <v>229.6</v>
      </c>
      <c r="Q6213" s="5">
        <f>SUM(Movie[[#This Row],[gross]]*((VLOOKUP(2024,CPI[],2,FALSE))/Movie[[#This Row],[CPI numbers]]))</f>
        <v>42469185.567508712</v>
      </c>
      <c r="R6213" s="4">
        <f>IF(Movie[[#This Row],[budget]]=0,0,SUM((Movie[[#This Row],[gross]]-Movie[[#This Row],[budget]])/Movie[[#This Row],[budget]]))</f>
        <v>-0.11189717142857143</v>
      </c>
    </row>
    <row r="6214" spans="1:18" x14ac:dyDescent="0.3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 s="1">
        <v>20000000</v>
      </c>
      <c r="M6214" s="1">
        <v>636399</v>
      </c>
      <c r="N6214" t="s">
        <v>18090</v>
      </c>
      <c r="O6214">
        <v>112</v>
      </c>
      <c r="P6214">
        <f>VLOOKUP(D6214,CPI[],2,FALSE)</f>
        <v>229.6</v>
      </c>
      <c r="Q6214" s="5">
        <f>SUM(Movie[[#This Row],[gross]]*((VLOOKUP(2024,CPI[],2,FALSE))/Movie[[#This Row],[CPI numbers]]))</f>
        <v>869505.07970383274</v>
      </c>
      <c r="R6214" s="4">
        <f>IF(Movie[[#This Row],[budget]]=0,0,SUM((Movie[[#This Row],[gross]]-Movie[[#This Row],[budget]])/Movie[[#This Row],[budget]]))</f>
        <v>-0.96818004999999996</v>
      </c>
    </row>
    <row r="6215" spans="1:18" x14ac:dyDescent="0.3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 s="1">
        <v>10000000</v>
      </c>
      <c r="M6215" s="1">
        <v>3428048</v>
      </c>
      <c r="N6215" t="s">
        <v>16253</v>
      </c>
      <c r="O6215">
        <v>115</v>
      </c>
      <c r="P6215">
        <f>VLOOKUP(D6215,CPI[],2,FALSE)</f>
        <v>229.6</v>
      </c>
      <c r="Q6215" s="5">
        <f>SUM(Movie[[#This Row],[gross]]*((VLOOKUP(2024,CPI[],2,FALSE))/Movie[[#This Row],[CPI numbers]]))</f>
        <v>4683704.954703833</v>
      </c>
      <c r="R6215" s="4">
        <f>IF(Movie[[#This Row],[budget]]=0,0,SUM((Movie[[#This Row],[gross]]-Movie[[#This Row],[budget]])/Movie[[#This Row],[budget]]))</f>
        <v>-0.65719519999999998</v>
      </c>
    </row>
    <row r="6216" spans="1:18" x14ac:dyDescent="0.3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 s="1">
        <v>2122909</v>
      </c>
      <c r="N6216" t="s">
        <v>6855</v>
      </c>
      <c r="O6216">
        <v>88</v>
      </c>
      <c r="P6216">
        <f>VLOOKUP(D6216,CPI[],2,FALSE)</f>
        <v>229.6</v>
      </c>
      <c r="Q6216" s="5">
        <f>SUM(Movie[[#This Row],[gross]]*((VLOOKUP(2024,CPI[],2,FALSE))/Movie[[#This Row],[CPI numbers]]))</f>
        <v>2900507.6363240415</v>
      </c>
      <c r="R6216" s="4">
        <f>IF(Movie[[#This Row],[budget]]=0,0,SUM((Movie[[#This Row],[gross]]-Movie[[#This Row],[budget]])/Movie[[#This Row],[budget]]))</f>
        <v>0</v>
      </c>
    </row>
    <row r="6217" spans="1:18" x14ac:dyDescent="0.3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 s="1">
        <v>55000000</v>
      </c>
      <c r="M6217" s="1">
        <v>123054041</v>
      </c>
      <c r="N6217" t="s">
        <v>31</v>
      </c>
      <c r="O6217">
        <v>88</v>
      </c>
      <c r="P6217">
        <f>VLOOKUP(D6217,CPI[],2,FALSE)</f>
        <v>229.6</v>
      </c>
      <c r="Q6217" s="5">
        <f>SUM(Movie[[#This Row],[gross]]*((VLOOKUP(2024,CPI[],2,FALSE))/Movie[[#This Row],[CPI numbers]]))</f>
        <v>168127407.0631533</v>
      </c>
      <c r="R6217" s="4">
        <f>IF(Movie[[#This Row],[budget]]=0,0,SUM((Movie[[#This Row],[gross]]-Movie[[#This Row],[budget]])/Movie[[#This Row],[budget]]))</f>
        <v>1.2373462</v>
      </c>
    </row>
    <row r="6218" spans="1:18" x14ac:dyDescent="0.3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 s="1">
        <v>1000000</v>
      </c>
      <c r="M6218" s="1">
        <v>38390020</v>
      </c>
      <c r="N6218" t="s">
        <v>11128</v>
      </c>
      <c r="O6218">
        <v>86</v>
      </c>
      <c r="P6218">
        <f>VLOOKUP(D6218,CPI[],2,FALSE)</f>
        <v>229.6</v>
      </c>
      <c r="Q6218" s="5">
        <f>SUM(Movie[[#This Row],[gross]]*((VLOOKUP(2024,CPI[],2,FALSE))/Movie[[#This Row],[CPI numbers]]))</f>
        <v>52451869.660278745</v>
      </c>
      <c r="R6218" s="4">
        <f>IF(Movie[[#This Row],[budget]]=0,0,SUM((Movie[[#This Row],[gross]]-Movie[[#This Row],[budget]])/Movie[[#This Row],[budget]]))</f>
        <v>37.39002</v>
      </c>
    </row>
    <row r="6219" spans="1:18" x14ac:dyDescent="0.3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 s="1">
        <v>3640975</v>
      </c>
      <c r="N6219" t="s">
        <v>18106</v>
      </c>
      <c r="O6219">
        <v>92</v>
      </c>
      <c r="P6219">
        <f>VLOOKUP(D6219,CPI[],2,FALSE)</f>
        <v>229.6</v>
      </c>
      <c r="Q6219" s="5">
        <f>SUM(Movie[[#This Row],[gross]]*((VLOOKUP(2024,CPI[],2,FALSE))/Movie[[#This Row],[CPI numbers]]))</f>
        <v>4974624.8148954706</v>
      </c>
      <c r="R6219" s="4">
        <f>IF(Movie[[#This Row],[budget]]=0,0,SUM((Movie[[#This Row],[gross]]-Movie[[#This Row],[budget]])/Movie[[#This Row],[budget]]))</f>
        <v>0</v>
      </c>
    </row>
    <row r="6220" spans="1:18" x14ac:dyDescent="0.3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 s="1">
        <v>7395080</v>
      </c>
      <c r="M6220" s="1">
        <v>5277766</v>
      </c>
      <c r="N6220" t="s">
        <v>12132</v>
      </c>
      <c r="O6220">
        <v>140</v>
      </c>
      <c r="P6220">
        <f>VLOOKUP(D6220,CPI[],2,FALSE)</f>
        <v>229.6</v>
      </c>
      <c r="Q6220" s="5">
        <f>SUM(Movie[[#This Row],[gross]]*((VLOOKUP(2024,CPI[],2,FALSE))/Movie[[#This Row],[CPI numbers]]))</f>
        <v>7210954.6785714282</v>
      </c>
      <c r="R6220" s="4">
        <f>IF(Movie[[#This Row],[budget]]=0,0,SUM((Movie[[#This Row],[gross]]-Movie[[#This Row],[budget]])/Movie[[#This Row],[budget]]))</f>
        <v>-0.28631387354835919</v>
      </c>
    </row>
    <row r="6221" spans="1:18" x14ac:dyDescent="0.3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 s="1">
        <v>30000000</v>
      </c>
      <c r="M6221" s="1">
        <v>114281051</v>
      </c>
      <c r="N6221" t="s">
        <v>31</v>
      </c>
      <c r="O6221">
        <v>100</v>
      </c>
      <c r="P6221">
        <f>VLOOKUP(D6221,CPI[],2,FALSE)</f>
        <v>229.6</v>
      </c>
      <c r="Q6221" s="5">
        <f>SUM(Movie[[#This Row],[gross]]*((VLOOKUP(2024,CPI[],2,FALSE))/Movie[[#This Row],[CPI numbers]]))</f>
        <v>156140965.58667246</v>
      </c>
      <c r="R6221" s="4">
        <f>IF(Movie[[#This Row],[budget]]=0,0,SUM((Movie[[#This Row],[gross]]-Movie[[#This Row],[budget]])/Movie[[#This Row],[budget]]))</f>
        <v>2.8093683666666665</v>
      </c>
    </row>
    <row r="6222" spans="1:18" x14ac:dyDescent="0.3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 s="1">
        <v>16000000</v>
      </c>
      <c r="M6222" s="1">
        <v>12558931</v>
      </c>
      <c r="N6222" t="s">
        <v>9686</v>
      </c>
      <c r="O6222">
        <v>114</v>
      </c>
      <c r="P6222">
        <f>VLOOKUP(D6222,CPI[],2,FALSE)</f>
        <v>229.6</v>
      </c>
      <c r="Q6222" s="5">
        <f>SUM(Movie[[#This Row],[gross]]*((VLOOKUP(2024,CPI[],2,FALSE))/Movie[[#This Row],[CPI numbers]]))</f>
        <v>17159131.771341462</v>
      </c>
      <c r="R6222" s="4">
        <f>IF(Movie[[#This Row],[budget]]=0,0,SUM((Movie[[#This Row],[gross]]-Movie[[#This Row],[budget]])/Movie[[#This Row],[budget]]))</f>
        <v>-0.21506681250000001</v>
      </c>
    </row>
    <row r="6223" spans="1:18" x14ac:dyDescent="0.3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 s="1">
        <v>23589</v>
      </c>
      <c r="N6223" t="s">
        <v>18118</v>
      </c>
      <c r="O6223">
        <v>129</v>
      </c>
      <c r="P6223">
        <f>VLOOKUP(D6223,CPI[],2,FALSE)</f>
        <v>229.6</v>
      </c>
      <c r="Q6223" s="5">
        <f>SUM(Movie[[#This Row],[gross]]*((VLOOKUP(2024,CPI[],2,FALSE))/Movie[[#This Row],[CPI numbers]]))</f>
        <v>32229.395905923346</v>
      </c>
      <c r="R6223" s="4">
        <f>IF(Movie[[#This Row],[budget]]=0,0,SUM((Movie[[#This Row],[gross]]-Movie[[#This Row],[budget]])/Movie[[#This Row],[budget]]))</f>
        <v>0</v>
      </c>
    </row>
    <row r="6224" spans="1:18" x14ac:dyDescent="0.3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 s="1">
        <v>712216</v>
      </c>
      <c r="N6224" t="s">
        <v>18124</v>
      </c>
      <c r="O6224">
        <v>104</v>
      </c>
      <c r="P6224">
        <f>VLOOKUP(D6224,CPI[],2,FALSE)</f>
        <v>229.6</v>
      </c>
      <c r="Q6224" s="5">
        <f>SUM(Movie[[#This Row],[gross]]*((VLOOKUP(2024,CPI[],2,FALSE))/Movie[[#This Row],[CPI numbers]]))</f>
        <v>973093.0278745644</v>
      </c>
      <c r="R6224" s="4">
        <f>IF(Movie[[#This Row],[budget]]=0,0,SUM((Movie[[#This Row],[gross]]-Movie[[#This Row],[budget]])/Movie[[#This Row],[budget]]))</f>
        <v>0</v>
      </c>
    </row>
    <row r="6225" spans="1:18" x14ac:dyDescent="0.3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 s="1">
        <v>7708312</v>
      </c>
      <c r="N6225" t="s">
        <v>15686</v>
      </c>
      <c r="O6225">
        <v>112</v>
      </c>
      <c r="P6225">
        <f>VLOOKUP(D6225,CPI[],2,FALSE)</f>
        <v>229.6</v>
      </c>
      <c r="Q6225" s="5">
        <f>SUM(Movie[[#This Row],[gross]]*((VLOOKUP(2024,CPI[],2,FALSE))/Movie[[#This Row],[CPI numbers]]))</f>
        <v>10531783.425087107</v>
      </c>
      <c r="R6225" s="4">
        <f>IF(Movie[[#This Row],[budget]]=0,0,SUM((Movie[[#This Row],[gross]]-Movie[[#This Row],[budget]])/Movie[[#This Row],[budget]]))</f>
        <v>0</v>
      </c>
    </row>
    <row r="6226" spans="1:18" x14ac:dyDescent="0.3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 s="1">
        <v>16000000</v>
      </c>
      <c r="M6226" s="1">
        <v>92748</v>
      </c>
      <c r="N6226" t="s">
        <v>18128</v>
      </c>
      <c r="O6226">
        <v>92</v>
      </c>
      <c r="P6226">
        <f>VLOOKUP(D6226,CPI[],2,FALSE)</f>
        <v>229.6</v>
      </c>
      <c r="Q6226" s="5">
        <f>SUM(Movie[[#This Row],[gross]]*((VLOOKUP(2024,CPI[],2,FALSE))/Movie[[#This Row],[CPI numbers]]))</f>
        <v>126720.5905923345</v>
      </c>
      <c r="R6226" s="4">
        <f>IF(Movie[[#This Row],[budget]]=0,0,SUM((Movie[[#This Row],[gross]]-Movie[[#This Row],[budget]])/Movie[[#This Row],[budget]]))</f>
        <v>-0.99420324999999998</v>
      </c>
    </row>
    <row r="6227" spans="1:18" x14ac:dyDescent="0.3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 s="1">
        <v>4490134</v>
      </c>
      <c r="N6227" t="s">
        <v>18132</v>
      </c>
      <c r="O6227">
        <v>151</v>
      </c>
      <c r="P6227">
        <f>VLOOKUP(D6227,CPI[],2,FALSE)</f>
        <v>229.6</v>
      </c>
      <c r="Q6227" s="5">
        <f>SUM(Movie[[#This Row],[gross]]*((VLOOKUP(2024,CPI[],2,FALSE))/Movie[[#This Row],[CPI numbers]]))</f>
        <v>6134821.5844947733</v>
      </c>
      <c r="R6227" s="4">
        <f>IF(Movie[[#This Row],[budget]]=0,0,SUM((Movie[[#This Row],[gross]]-Movie[[#This Row],[budget]])/Movie[[#This Row],[budget]]))</f>
        <v>0</v>
      </c>
    </row>
    <row r="6228" spans="1:18" x14ac:dyDescent="0.3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 s="1">
        <v>9374932</v>
      </c>
      <c r="N6228" t="s">
        <v>9636</v>
      </c>
      <c r="O6228">
        <v>102</v>
      </c>
      <c r="P6228">
        <f>VLOOKUP(D6228,CPI[],2,FALSE)</f>
        <v>229.6</v>
      </c>
      <c r="Q6228" s="5">
        <f>SUM(Movie[[#This Row],[gross]]*((VLOOKUP(2024,CPI[],2,FALSE))/Movie[[#This Row],[CPI numbers]]))</f>
        <v>12808868.329268292</v>
      </c>
      <c r="R6228" s="4">
        <f>IF(Movie[[#This Row],[budget]]=0,0,SUM((Movie[[#This Row],[gross]]-Movie[[#This Row],[budget]])/Movie[[#This Row],[budget]]))</f>
        <v>0</v>
      </c>
    </row>
    <row r="6229" spans="1:18" x14ac:dyDescent="0.3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 s="1">
        <v>9166865</v>
      </c>
      <c r="N6229" t="s">
        <v>18140</v>
      </c>
      <c r="O6229">
        <v>90</v>
      </c>
      <c r="P6229">
        <f>VLOOKUP(D6229,CPI[],2,FALSE)</f>
        <v>229.6</v>
      </c>
      <c r="Q6229" s="5">
        <f>SUM(Movie[[#This Row],[gross]]*((VLOOKUP(2024,CPI[],2,FALSE))/Movie[[#This Row],[CPI numbers]]))</f>
        <v>12524588.634581881</v>
      </c>
      <c r="R6229" s="4">
        <f>IF(Movie[[#This Row],[budget]]=0,0,SUM((Movie[[#This Row],[gross]]-Movie[[#This Row],[budget]])/Movie[[#This Row],[budget]]))</f>
        <v>0</v>
      </c>
    </row>
    <row r="6230" spans="1:18" x14ac:dyDescent="0.3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 s="1">
        <v>40000000</v>
      </c>
      <c r="M6230" s="1">
        <v>22044277</v>
      </c>
      <c r="N6230" t="s">
        <v>14590</v>
      </c>
      <c r="O6230">
        <v>91</v>
      </c>
      <c r="P6230">
        <f>VLOOKUP(D6230,CPI[],2,FALSE)</f>
        <v>229.6</v>
      </c>
      <c r="Q6230" s="5">
        <f>SUM(Movie[[#This Row],[gross]]*((VLOOKUP(2024,CPI[],2,FALSE))/Movie[[#This Row],[CPI numbers]]))</f>
        <v>30118857.556184668</v>
      </c>
      <c r="R6230" s="4">
        <f>IF(Movie[[#This Row],[budget]]=0,0,SUM((Movie[[#This Row],[gross]]-Movie[[#This Row],[budget]])/Movie[[#This Row],[budget]]))</f>
        <v>-0.44889307499999997</v>
      </c>
    </row>
    <row r="6231" spans="1:18" x14ac:dyDescent="0.3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 s="1">
        <v>562878</v>
      </c>
      <c r="N6231" t="s">
        <v>3220</v>
      </c>
      <c r="O6231">
        <v>109</v>
      </c>
      <c r="P6231">
        <f>VLOOKUP(D6231,CPI[],2,FALSE)</f>
        <v>229.6</v>
      </c>
      <c r="Q6231" s="5">
        <f>SUM(Movie[[#This Row],[gross]]*((VLOOKUP(2024,CPI[],2,FALSE))/Movie[[#This Row],[CPI numbers]]))</f>
        <v>769054.13153310097</v>
      </c>
      <c r="R6231" s="4">
        <f>IF(Movie[[#This Row],[budget]]=0,0,SUM((Movie[[#This Row],[gross]]-Movie[[#This Row],[budget]])/Movie[[#This Row],[budget]]))</f>
        <v>0</v>
      </c>
    </row>
    <row r="6232" spans="1:18" x14ac:dyDescent="0.3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 s="1">
        <v>40000000</v>
      </c>
      <c r="M6232" s="1">
        <v>74939189</v>
      </c>
      <c r="N6232" t="s">
        <v>18149</v>
      </c>
      <c r="O6232">
        <v>89</v>
      </c>
      <c r="P6232">
        <f>VLOOKUP(D6232,CPI[],2,FALSE)</f>
        <v>229.6</v>
      </c>
      <c r="Q6232" s="5">
        <f>SUM(Movie[[#This Row],[gross]]*((VLOOKUP(2024,CPI[],2,FALSE))/Movie[[#This Row],[CPI numbers]]))</f>
        <v>102388604.48301393</v>
      </c>
      <c r="R6232" s="4">
        <f>IF(Movie[[#This Row],[budget]]=0,0,SUM((Movie[[#This Row],[gross]]-Movie[[#This Row],[budget]])/Movie[[#This Row],[budget]]))</f>
        <v>0.87347972500000004</v>
      </c>
    </row>
    <row r="6233" spans="1:18" x14ac:dyDescent="0.3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 s="1">
        <v>2176576</v>
      </c>
      <c r="N6233" t="s">
        <v>18153</v>
      </c>
      <c r="O6233">
        <v>130</v>
      </c>
      <c r="P6233">
        <f>VLOOKUP(D6233,CPI[],2,FALSE)</f>
        <v>229.6</v>
      </c>
      <c r="Q6233" s="5">
        <f>SUM(Movie[[#This Row],[gross]]*((VLOOKUP(2024,CPI[],2,FALSE))/Movie[[#This Row],[CPI numbers]]))</f>
        <v>2973832.2787456447</v>
      </c>
      <c r="R6233" s="4">
        <f>IF(Movie[[#This Row],[budget]]=0,0,SUM((Movie[[#This Row],[gross]]-Movie[[#This Row],[budget]])/Movie[[#This Row],[budget]]))</f>
        <v>0</v>
      </c>
    </row>
    <row r="6234" spans="1:18" x14ac:dyDescent="0.3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 s="1">
        <v>5341221</v>
      </c>
      <c r="N6234" t="s">
        <v>18156</v>
      </c>
      <c r="O6234">
        <v>109</v>
      </c>
      <c r="P6234">
        <f>VLOOKUP(D6234,CPI[],2,FALSE)</f>
        <v>229.6</v>
      </c>
      <c r="Q6234" s="5">
        <f>SUM(Movie[[#This Row],[gross]]*((VLOOKUP(2024,CPI[],2,FALSE))/Movie[[#This Row],[CPI numbers]]))</f>
        <v>7297652.5596689889</v>
      </c>
      <c r="R6234" s="4">
        <f>IF(Movie[[#This Row],[budget]]=0,0,SUM((Movie[[#This Row],[gross]]-Movie[[#This Row],[budget]])/Movie[[#This Row],[budget]]))</f>
        <v>0</v>
      </c>
    </row>
    <row r="6235" spans="1:18" x14ac:dyDescent="0.3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 s="1">
        <v>1674776</v>
      </c>
      <c r="N6235" t="s">
        <v>6985</v>
      </c>
      <c r="O6235">
        <v>90</v>
      </c>
      <c r="P6235">
        <f>VLOOKUP(D6235,CPI[],2,FALSE)</f>
        <v>229.6</v>
      </c>
      <c r="Q6235" s="5">
        <f>SUM(Movie[[#This Row],[gross]]*((VLOOKUP(2024,CPI[],2,FALSE))/Movie[[#This Row],[CPI numbers]]))</f>
        <v>2288228.3588850172</v>
      </c>
      <c r="R6235" s="4">
        <f>IF(Movie[[#This Row],[budget]]=0,0,SUM((Movie[[#This Row],[gross]]-Movie[[#This Row],[budget]])/Movie[[#This Row],[budget]]))</f>
        <v>0</v>
      </c>
    </row>
    <row r="6236" spans="1:18" x14ac:dyDescent="0.3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 s="1">
        <v>850000</v>
      </c>
      <c r="M6236" s="1">
        <v>1386088</v>
      </c>
      <c r="N6236" t="s">
        <v>18164</v>
      </c>
      <c r="O6236">
        <v>85</v>
      </c>
      <c r="P6236">
        <f>VLOOKUP(D6236,CPI[],2,FALSE)</f>
        <v>229.6</v>
      </c>
      <c r="Q6236" s="5">
        <f>SUM(Movie[[#This Row],[gross]]*((VLOOKUP(2024,CPI[],2,FALSE))/Movie[[#This Row],[CPI numbers]]))</f>
        <v>1893797.06271777</v>
      </c>
      <c r="R6236" s="4">
        <f>IF(Movie[[#This Row],[budget]]=0,0,SUM((Movie[[#This Row],[gross]]-Movie[[#This Row],[budget]])/Movie[[#This Row],[budget]]))</f>
        <v>0.6306917647058824</v>
      </c>
    </row>
    <row r="6237" spans="1:18" x14ac:dyDescent="0.3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 s="1">
        <v>40000000</v>
      </c>
      <c r="M6237" s="1">
        <v>24740061</v>
      </c>
      <c r="N6237" t="s">
        <v>61</v>
      </c>
      <c r="O6237">
        <v>107</v>
      </c>
      <c r="P6237">
        <f>VLOOKUP(D6237,CPI[],2,FALSE)</f>
        <v>229.6</v>
      </c>
      <c r="Q6237" s="5">
        <f>SUM(Movie[[#This Row],[gross]]*((VLOOKUP(2024,CPI[],2,FALSE))/Movie[[#This Row],[CPI numbers]]))</f>
        <v>33802078.117160276</v>
      </c>
      <c r="R6237" s="4">
        <f>IF(Movie[[#This Row],[budget]]=0,0,SUM((Movie[[#This Row],[gross]]-Movie[[#This Row],[budget]])/Movie[[#This Row],[budget]]))</f>
        <v>-0.381498475</v>
      </c>
    </row>
    <row r="6238" spans="1:18" x14ac:dyDescent="0.3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 s="1">
        <v>6000000</v>
      </c>
      <c r="M6238" s="1">
        <v>2711379</v>
      </c>
      <c r="N6238" t="s">
        <v>18170</v>
      </c>
      <c r="O6238">
        <v>99</v>
      </c>
      <c r="P6238">
        <f>VLOOKUP(D6238,CPI[],2,FALSE)</f>
        <v>229.6</v>
      </c>
      <c r="Q6238" s="5">
        <f>SUM(Movie[[#This Row],[gross]]*((VLOOKUP(2024,CPI[],2,FALSE))/Movie[[#This Row],[CPI numbers]]))</f>
        <v>3704527.8410278745</v>
      </c>
      <c r="R6238" s="4">
        <f>IF(Movie[[#This Row],[budget]]=0,0,SUM((Movie[[#This Row],[gross]]-Movie[[#This Row],[budget]])/Movie[[#This Row],[budget]]))</f>
        <v>-0.54810349999999997</v>
      </c>
    </row>
    <row r="6239" spans="1:18" x14ac:dyDescent="0.3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 s="1">
        <v>1000000</v>
      </c>
      <c r="M6239" s="1">
        <v>101758490</v>
      </c>
      <c r="N6239" t="s">
        <v>18173</v>
      </c>
      <c r="O6239">
        <v>83</v>
      </c>
      <c r="P6239">
        <f>VLOOKUP(D6239,CPI[],2,FALSE)</f>
        <v>229.6</v>
      </c>
      <c r="Q6239" s="5">
        <f>SUM(Movie[[#This Row],[gross]]*((VLOOKUP(2024,CPI[],2,FALSE))/Movie[[#This Row],[CPI numbers]]))</f>
        <v>139031525.75348431</v>
      </c>
      <c r="R6239" s="4">
        <f>IF(Movie[[#This Row],[budget]]=0,0,SUM((Movie[[#This Row],[gross]]-Movie[[#This Row],[budget]])/Movie[[#This Row],[budget]]))</f>
        <v>100.75848999999999</v>
      </c>
    </row>
    <row r="6240" spans="1:18" x14ac:dyDescent="0.3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 s="1">
        <v>7980000</v>
      </c>
      <c r="M6240" s="1">
        <v>2724695</v>
      </c>
      <c r="N6240" t="s">
        <v>18177</v>
      </c>
      <c r="O6240">
        <v>146</v>
      </c>
      <c r="P6240">
        <f>VLOOKUP(D6240,CPI[],2,FALSE)</f>
        <v>229.6</v>
      </c>
      <c r="Q6240" s="5">
        <f>SUM(Movie[[#This Row],[gross]]*((VLOOKUP(2024,CPI[],2,FALSE))/Movie[[#This Row],[CPI numbers]]))</f>
        <v>3722721.3479965157</v>
      </c>
      <c r="R6240" s="4">
        <f>IF(Movie[[#This Row],[budget]]=0,0,SUM((Movie[[#This Row],[gross]]-Movie[[#This Row],[budget]])/Movie[[#This Row],[budget]]))</f>
        <v>-0.65855952380952376</v>
      </c>
    </row>
    <row r="6241" spans="1:18" x14ac:dyDescent="0.3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 s="1">
        <v>14000000</v>
      </c>
      <c r="M6241" s="1">
        <v>11417362</v>
      </c>
      <c r="N6241" t="s">
        <v>44</v>
      </c>
      <c r="O6241">
        <v>86</v>
      </c>
      <c r="P6241">
        <f>VLOOKUP(D6241,CPI[],2,FALSE)</f>
        <v>229.6</v>
      </c>
      <c r="Q6241" s="5">
        <f>SUM(Movie[[#This Row],[gross]]*((VLOOKUP(2024,CPI[],2,FALSE))/Movie[[#This Row],[CPI numbers]]))</f>
        <v>15599418.3771777</v>
      </c>
      <c r="R6241" s="4">
        <f>IF(Movie[[#This Row],[budget]]=0,0,SUM((Movie[[#This Row],[gross]]-Movie[[#This Row],[budget]])/Movie[[#This Row],[budget]]))</f>
        <v>-0.18447414285714286</v>
      </c>
    </row>
    <row r="6242" spans="1:18" x14ac:dyDescent="0.3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 s="1">
        <v>6366835</v>
      </c>
      <c r="N6242" t="s">
        <v>18185</v>
      </c>
      <c r="O6242">
        <v>100</v>
      </c>
      <c r="P6242">
        <f>VLOOKUP(D6242,CPI[],2,FALSE)</f>
        <v>229.6</v>
      </c>
      <c r="Q6242" s="5">
        <f>SUM(Movie[[#This Row],[gross]]*((VLOOKUP(2024,CPI[],2,FALSE))/Movie[[#This Row],[CPI numbers]]))</f>
        <v>8698937.8898083623</v>
      </c>
      <c r="R6242" s="4">
        <f>IF(Movie[[#This Row],[budget]]=0,0,SUM((Movie[[#This Row],[gross]]-Movie[[#This Row],[budget]])/Movie[[#This Row],[budget]]))</f>
        <v>0</v>
      </c>
    </row>
    <row r="6243" spans="1:18" x14ac:dyDescent="0.3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 s="1">
        <v>123821</v>
      </c>
      <c r="N6243" t="s">
        <v>16383</v>
      </c>
      <c r="O6243">
        <v>109</v>
      </c>
      <c r="P6243">
        <f>VLOOKUP(D6243,CPI[],2,FALSE)</f>
        <v>229.6</v>
      </c>
      <c r="Q6243" s="5">
        <f>SUM(Movie[[#This Row],[gross]]*((VLOOKUP(2024,CPI[],2,FALSE))/Movie[[#This Row],[CPI numbers]]))</f>
        <v>169175.29486062718</v>
      </c>
      <c r="R6243" s="4">
        <f>IF(Movie[[#This Row],[budget]]=0,0,SUM((Movie[[#This Row],[gross]]-Movie[[#This Row],[budget]])/Movie[[#This Row],[budget]]))</f>
        <v>0</v>
      </c>
    </row>
    <row r="6244" spans="1:18" x14ac:dyDescent="0.3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 s="1">
        <v>2500000</v>
      </c>
      <c r="M6244" s="1">
        <v>4806423</v>
      </c>
      <c r="N6244" t="s">
        <v>18192</v>
      </c>
      <c r="O6244">
        <v>89</v>
      </c>
      <c r="P6244">
        <f>VLOOKUP(D6244,CPI[],2,FALSE)</f>
        <v>229.6</v>
      </c>
      <c r="Q6244" s="5">
        <f>SUM(Movie[[#This Row],[gross]]*((VLOOKUP(2024,CPI[],2,FALSE))/Movie[[#This Row],[CPI numbers]]))</f>
        <v>6566963.8288327521</v>
      </c>
      <c r="R6244" s="4">
        <f>IF(Movie[[#This Row],[budget]]=0,0,SUM((Movie[[#This Row],[gross]]-Movie[[#This Row],[budget]])/Movie[[#This Row],[budget]]))</f>
        <v>0.92256919999999998</v>
      </c>
    </row>
    <row r="6245" spans="1:18" x14ac:dyDescent="0.3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 s="1">
        <v>100000000</v>
      </c>
      <c r="M6245" s="1">
        <v>392000694</v>
      </c>
      <c r="N6245" t="s">
        <v>18195</v>
      </c>
      <c r="O6245">
        <v>180</v>
      </c>
      <c r="P6245">
        <f>VLOOKUP(D6245,CPI[],2,FALSE)</f>
        <v>233</v>
      </c>
      <c r="Q6245" s="5">
        <f>SUM(Movie[[#This Row],[gross]]*((VLOOKUP(2024,CPI[],2,FALSE))/Movie[[#This Row],[CPI numbers]]))</f>
        <v>527770891.44978541</v>
      </c>
      <c r="R6245" s="4">
        <f>IF(Movie[[#This Row],[budget]]=0,0,SUM((Movie[[#This Row],[gross]]-Movie[[#This Row],[budget]])/Movie[[#This Row],[budget]]))</f>
        <v>2.9200069399999999</v>
      </c>
    </row>
    <row r="6246" spans="1:18" x14ac:dyDescent="0.3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 s="1">
        <v>200000000</v>
      </c>
      <c r="M6246" s="1">
        <v>1214811252</v>
      </c>
      <c r="N6246" t="s">
        <v>17632</v>
      </c>
      <c r="O6246">
        <v>130</v>
      </c>
      <c r="P6246">
        <f>VLOOKUP(D6246,CPI[],2,FALSE)</f>
        <v>233</v>
      </c>
      <c r="Q6246" s="5">
        <f>SUM(Movie[[#This Row],[gross]]*((VLOOKUP(2024,CPI[],2,FALSE))/Movie[[#This Row],[CPI numbers]]))</f>
        <v>1635563475.3321888</v>
      </c>
      <c r="R6246" s="4">
        <f>IF(Movie[[#This Row],[budget]]=0,0,SUM((Movie[[#This Row],[gross]]-Movie[[#This Row],[budget]])/Movie[[#This Row],[budget]]))</f>
        <v>5.0740562599999999</v>
      </c>
    </row>
    <row r="6247" spans="1:18" x14ac:dyDescent="0.3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 s="1">
        <v>20000000</v>
      </c>
      <c r="M6247" s="1">
        <v>320290989</v>
      </c>
      <c r="N6247" t="s">
        <v>2026</v>
      </c>
      <c r="O6247">
        <v>112</v>
      </c>
      <c r="P6247">
        <f>VLOOKUP(D6247,CPI[],2,FALSE)</f>
        <v>233</v>
      </c>
      <c r="Q6247" s="5">
        <f>SUM(Movie[[#This Row],[gross]]*((VLOOKUP(2024,CPI[],2,FALSE))/Movie[[#This Row],[CPI numbers]]))</f>
        <v>431224391.62789702</v>
      </c>
      <c r="R6247" s="4">
        <f>IF(Movie[[#This Row],[budget]]=0,0,SUM((Movie[[#This Row],[gross]]-Movie[[#This Row],[budget]])/Movie[[#This Row],[budget]]))</f>
        <v>15.014549450000001</v>
      </c>
    </row>
    <row r="6248" spans="1:18" x14ac:dyDescent="0.3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 s="1">
        <v>46000000</v>
      </c>
      <c r="M6248" s="1">
        <v>122126687</v>
      </c>
      <c r="N6248" t="s">
        <v>11128</v>
      </c>
      <c r="O6248">
        <v>153</v>
      </c>
      <c r="P6248">
        <f>VLOOKUP(D6248,CPI[],2,FALSE)</f>
        <v>233</v>
      </c>
      <c r="Q6248" s="5">
        <f>SUM(Movie[[#This Row],[gross]]*((VLOOKUP(2024,CPI[],2,FALSE))/Movie[[#This Row],[CPI numbers]]))</f>
        <v>164425500.90944207</v>
      </c>
      <c r="R6248" s="4">
        <f>IF(Movie[[#This Row],[budget]]=0,0,SUM((Movie[[#This Row],[gross]]-Movie[[#This Row],[budget]])/Movie[[#This Row],[budget]]))</f>
        <v>1.6549279782608695</v>
      </c>
    </row>
    <row r="6249" spans="1:18" x14ac:dyDescent="0.3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 s="1">
        <v>170000000</v>
      </c>
      <c r="M6249" s="1">
        <v>644783140</v>
      </c>
      <c r="N6249" t="s">
        <v>17632</v>
      </c>
      <c r="O6249">
        <v>112</v>
      </c>
      <c r="P6249">
        <f>VLOOKUP(D6249,CPI[],2,FALSE)</f>
        <v>233</v>
      </c>
      <c r="Q6249" s="5">
        <f>SUM(Movie[[#This Row],[gross]]*((VLOOKUP(2024,CPI[],2,FALSE))/Movie[[#This Row],[CPI numbers]]))</f>
        <v>868105025.82832623</v>
      </c>
      <c r="R6249" s="4">
        <f>IF(Movie[[#This Row],[budget]]=0,0,SUM((Movie[[#This Row],[gross]]-Movie[[#This Row],[budget]])/Movie[[#This Row],[budget]]))</f>
        <v>2.7928419999999998</v>
      </c>
    </row>
    <row r="6250" spans="1:18" x14ac:dyDescent="0.3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 s="1">
        <v>3000000</v>
      </c>
      <c r="M6250" s="1">
        <v>89328627</v>
      </c>
      <c r="N6250" t="s">
        <v>61</v>
      </c>
      <c r="O6250">
        <v>85</v>
      </c>
      <c r="P6250">
        <f>VLOOKUP(D6250,CPI[],2,FALSE)</f>
        <v>233</v>
      </c>
      <c r="Q6250" s="5">
        <f>SUM(Movie[[#This Row],[gross]]*((VLOOKUP(2024,CPI[],2,FALSE))/Movie[[#This Row],[CPI numbers]]))</f>
        <v>120267769.48454936</v>
      </c>
      <c r="R6250" s="4">
        <f>IF(Movie[[#This Row],[budget]]=0,0,SUM((Movie[[#This Row],[gross]]-Movie[[#This Row],[budget]])/Movie[[#This Row],[budget]]))</f>
        <v>28.776209000000001</v>
      </c>
    </row>
    <row r="6251" spans="1:18" x14ac:dyDescent="0.3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 s="1">
        <v>80000000</v>
      </c>
      <c r="M6251" s="1">
        <v>246984278</v>
      </c>
      <c r="N6251" t="s">
        <v>31</v>
      </c>
      <c r="O6251">
        <v>101</v>
      </c>
      <c r="P6251">
        <f>VLOOKUP(D6251,CPI[],2,FALSE)</f>
        <v>233</v>
      </c>
      <c r="Q6251" s="5">
        <f>SUM(Movie[[#This Row],[gross]]*((VLOOKUP(2024,CPI[],2,FALSE))/Movie[[#This Row],[CPI numbers]]))</f>
        <v>332527759.69356227</v>
      </c>
      <c r="R6251" s="4">
        <f>IF(Movie[[#This Row],[budget]]=0,0,SUM((Movie[[#This Row],[gross]]-Movie[[#This Row],[budget]])/Movie[[#This Row],[budget]]))</f>
        <v>2.0873034750000001</v>
      </c>
    </row>
    <row r="6252" spans="1:18" x14ac:dyDescent="0.3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 s="1">
        <v>160000000</v>
      </c>
      <c r="M6252" s="1">
        <v>788680968</v>
      </c>
      <c r="N6252" t="s">
        <v>61</v>
      </c>
      <c r="O6252">
        <v>130</v>
      </c>
      <c r="P6252">
        <f>VLOOKUP(D6252,CPI[],2,FALSE)</f>
        <v>233</v>
      </c>
      <c r="Q6252" s="5">
        <f>SUM(Movie[[#This Row],[gross]]*((VLOOKUP(2024,CPI[],2,FALSE))/Movie[[#This Row],[CPI numbers]]))</f>
        <v>1061842144.4703863</v>
      </c>
      <c r="R6252" s="4">
        <f>IF(Movie[[#This Row],[budget]]=0,0,SUM((Movie[[#This Row],[gross]]-Movie[[#This Row],[budget]])/Movie[[#This Row],[budget]]))</f>
        <v>3.9292560499999998</v>
      </c>
    </row>
    <row r="6253" spans="1:18" x14ac:dyDescent="0.3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 s="1">
        <v>100000000</v>
      </c>
      <c r="M6253" s="1">
        <v>723192705</v>
      </c>
      <c r="N6253" t="s">
        <v>23</v>
      </c>
      <c r="O6253">
        <v>91</v>
      </c>
      <c r="P6253">
        <f>VLOOKUP(D6253,CPI[],2,FALSE)</f>
        <v>233</v>
      </c>
      <c r="Q6253" s="5">
        <f>SUM(Movie[[#This Row],[gross]]*((VLOOKUP(2024,CPI[],2,FALSE))/Movie[[#This Row],[CPI numbers]]))</f>
        <v>973671895.10085845</v>
      </c>
      <c r="R6253" s="4">
        <f>IF(Movie[[#This Row],[budget]]=0,0,SUM((Movie[[#This Row],[gross]]-Movie[[#This Row],[budget]])/Movie[[#This Row],[budget]]))</f>
        <v>6.2319270500000004</v>
      </c>
    </row>
    <row r="6254" spans="1:18" x14ac:dyDescent="0.3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 s="1">
        <v>12000000</v>
      </c>
      <c r="M6254" s="1">
        <v>87100449</v>
      </c>
      <c r="N6254" t="s">
        <v>18215</v>
      </c>
      <c r="O6254">
        <v>123</v>
      </c>
      <c r="P6254">
        <f>VLOOKUP(D6254,CPI[],2,FALSE)</f>
        <v>233</v>
      </c>
      <c r="Q6254" s="5">
        <f>SUM(Movie[[#This Row],[gross]]*((VLOOKUP(2024,CPI[],2,FALSE))/Movie[[#This Row],[CPI numbers]]))</f>
        <v>117267857.73090129</v>
      </c>
      <c r="R6254" s="4">
        <f>IF(Movie[[#This Row],[budget]]=0,0,SUM((Movie[[#This Row],[gross]]-Movie[[#This Row],[budget]])/Movie[[#This Row],[budget]]))</f>
        <v>6.2583707500000001</v>
      </c>
    </row>
    <row r="6255" spans="1:18" x14ac:dyDescent="0.3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 s="1">
        <v>225000000</v>
      </c>
      <c r="M6255" s="1">
        <v>959007513</v>
      </c>
      <c r="N6255" t="s">
        <v>118</v>
      </c>
      <c r="O6255">
        <v>161</v>
      </c>
      <c r="P6255">
        <f>VLOOKUP(D6255,CPI[],2,FALSE)</f>
        <v>233</v>
      </c>
      <c r="Q6255" s="5">
        <f>SUM(Movie[[#This Row],[gross]]*((VLOOKUP(2024,CPI[],2,FALSE))/Movie[[#This Row],[CPI numbers]]))</f>
        <v>1291161617.2879829</v>
      </c>
      <c r="R6255" s="4">
        <f>IF(Movie[[#This Row],[budget]]=0,0,SUM((Movie[[#This Row],[gross]]-Movie[[#This Row],[budget]])/Movie[[#This Row],[budget]]))</f>
        <v>3.2622556133333331</v>
      </c>
    </row>
    <row r="6256" spans="1:18" x14ac:dyDescent="0.3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 s="1">
        <v>225000000</v>
      </c>
      <c r="M6256" s="1">
        <v>668045518</v>
      </c>
      <c r="N6256" t="s">
        <v>23</v>
      </c>
      <c r="O6256">
        <v>143</v>
      </c>
      <c r="P6256">
        <f>VLOOKUP(D6256,CPI[],2,FALSE)</f>
        <v>233</v>
      </c>
      <c r="Q6256" s="5">
        <f>SUM(Movie[[#This Row],[gross]]*((VLOOKUP(2024,CPI[],2,FALSE))/Movie[[#This Row],[CPI numbers]]))</f>
        <v>899424373.37596571</v>
      </c>
      <c r="R6256" s="4">
        <f>IF(Movie[[#This Row],[budget]]=0,0,SUM((Movie[[#This Row],[gross]]-Movie[[#This Row],[budget]])/Movie[[#This Row],[budget]]))</f>
        <v>1.9690911911111111</v>
      </c>
    </row>
    <row r="6257" spans="1:18" x14ac:dyDescent="0.3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 s="1">
        <v>13300000</v>
      </c>
      <c r="M6257" s="1">
        <v>5866389</v>
      </c>
      <c r="N6257" t="s">
        <v>15775</v>
      </c>
      <c r="O6257">
        <v>108</v>
      </c>
      <c r="P6257">
        <f>VLOOKUP(D6257,CPI[],2,FALSE)</f>
        <v>233</v>
      </c>
      <c r="Q6257" s="5">
        <f>SUM(Movie[[#This Row],[gross]]*((VLOOKUP(2024,CPI[],2,FALSE))/Movie[[#This Row],[CPI numbers]]))</f>
        <v>7898224.1600858374</v>
      </c>
      <c r="R6257" s="4">
        <f>IF(Movie[[#This Row],[budget]]=0,0,SUM((Movie[[#This Row],[gross]]-Movie[[#This Row],[budget]])/Movie[[#This Row],[budget]]))</f>
        <v>-0.55891812030075183</v>
      </c>
    </row>
    <row r="6258" spans="1:18" x14ac:dyDescent="0.3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 s="1">
        <v>19465835</v>
      </c>
      <c r="N6258" t="s">
        <v>18226</v>
      </c>
      <c r="O6258">
        <v>180</v>
      </c>
      <c r="P6258">
        <f>VLOOKUP(D6258,CPI[],2,FALSE)</f>
        <v>233</v>
      </c>
      <c r="Q6258" s="5">
        <f>SUM(Movie[[#This Row],[gross]]*((VLOOKUP(2024,CPI[],2,FALSE))/Movie[[#This Row],[CPI numbers]]))</f>
        <v>26207864.547210302</v>
      </c>
      <c r="R6258" s="4">
        <f>IF(Movie[[#This Row],[budget]]=0,0,SUM((Movie[[#This Row],[gross]]-Movie[[#This Row],[budget]])/Movie[[#This Row],[budget]]))</f>
        <v>0</v>
      </c>
    </row>
    <row r="6259" spans="1:18" x14ac:dyDescent="0.3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 s="1">
        <v>7000000</v>
      </c>
      <c r="M6259" s="1">
        <v>7609187</v>
      </c>
      <c r="N6259" t="s">
        <v>1786</v>
      </c>
      <c r="O6259">
        <v>123</v>
      </c>
      <c r="P6259">
        <f>VLOOKUP(D6259,CPI[],2,FALSE)</f>
        <v>233</v>
      </c>
      <c r="Q6259" s="5">
        <f>SUM(Movie[[#This Row],[gross]]*((VLOOKUP(2024,CPI[],2,FALSE))/Movie[[#This Row],[CPI numbers]]))</f>
        <v>10244643.613304721</v>
      </c>
      <c r="R6259" s="4">
        <f>IF(Movie[[#This Row],[budget]]=0,0,SUM((Movie[[#This Row],[gross]]-Movie[[#This Row],[budget]])/Movie[[#This Row],[budget]]))</f>
        <v>8.7026714285714291E-2</v>
      </c>
    </row>
    <row r="6260" spans="1:18" x14ac:dyDescent="0.3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 s="1">
        <v>23000000</v>
      </c>
      <c r="M6260" s="1">
        <v>48517427</v>
      </c>
      <c r="N6260" t="s">
        <v>18231</v>
      </c>
      <c r="O6260">
        <v>126</v>
      </c>
      <c r="P6260">
        <f>VLOOKUP(D6260,CPI[],2,FALSE)</f>
        <v>233</v>
      </c>
      <c r="Q6260" s="5">
        <f>SUM(Movie[[#This Row],[gross]]*((VLOOKUP(2024,CPI[],2,FALSE))/Movie[[#This Row],[CPI numbers]]))</f>
        <v>65321531.544635199</v>
      </c>
      <c r="R6260" s="4">
        <f>IF(Movie[[#This Row],[budget]]=0,0,SUM((Movie[[#This Row],[gross]]-Movie[[#This Row],[budget]])/Movie[[#This Row],[budget]]))</f>
        <v>1.1094533478260871</v>
      </c>
    </row>
    <row r="6261" spans="1:18" x14ac:dyDescent="0.3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 s="1">
        <v>39200000</v>
      </c>
      <c r="M6261" s="1">
        <v>86758912</v>
      </c>
      <c r="N6261" t="s">
        <v>18235</v>
      </c>
      <c r="O6261">
        <v>126</v>
      </c>
      <c r="P6261">
        <f>VLOOKUP(D6261,CPI[],2,FALSE)</f>
        <v>233</v>
      </c>
      <c r="Q6261" s="5">
        <f>SUM(Movie[[#This Row],[gross]]*((VLOOKUP(2024,CPI[],2,FALSE))/Movie[[#This Row],[CPI numbers]]))</f>
        <v>116808028.73133047</v>
      </c>
      <c r="R6261" s="4">
        <f>IF(Movie[[#This Row],[budget]]=0,0,SUM((Movie[[#This Row],[gross]]-Movie[[#This Row],[budget]])/Movie[[#This Row],[budget]]))</f>
        <v>1.2132375510204081</v>
      </c>
    </row>
    <row r="6262" spans="1:18" x14ac:dyDescent="0.3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 s="1">
        <v>37000000</v>
      </c>
      <c r="M6262" s="1">
        <v>269994119</v>
      </c>
      <c r="N6262" t="s">
        <v>2026</v>
      </c>
      <c r="O6262">
        <v>110</v>
      </c>
      <c r="P6262">
        <f>VLOOKUP(D6262,CPI[],2,FALSE)</f>
        <v>233</v>
      </c>
      <c r="Q6262" s="5">
        <f>SUM(Movie[[#This Row],[gross]]*((VLOOKUP(2024,CPI[],2,FALSE))/Movie[[#This Row],[CPI numbers]]))</f>
        <v>363507103.5635193</v>
      </c>
      <c r="R6262" s="4">
        <f>IF(Movie[[#This Row],[budget]]=0,0,SUM((Movie[[#This Row],[gross]]-Movie[[#This Row],[budget]])/Movie[[#This Row],[budget]]))</f>
        <v>6.297138351351351</v>
      </c>
    </row>
    <row r="6263" spans="1:18" x14ac:dyDescent="0.3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 s="1">
        <v>28000000</v>
      </c>
      <c r="M6263" s="1">
        <v>60795985</v>
      </c>
      <c r="N6263" t="s">
        <v>61</v>
      </c>
      <c r="O6263">
        <v>103</v>
      </c>
      <c r="P6263">
        <f>VLOOKUP(D6263,CPI[],2,FALSE)</f>
        <v>233</v>
      </c>
      <c r="Q6263" s="5">
        <f>SUM(Movie[[#This Row],[gross]]*((VLOOKUP(2024,CPI[],2,FALSE))/Movie[[#This Row],[CPI numbers]]))</f>
        <v>81852791.821888417</v>
      </c>
      <c r="R6263" s="4">
        <f>IF(Movie[[#This Row],[budget]]=0,0,SUM((Movie[[#This Row],[gross]]-Movie[[#This Row],[budget]])/Movie[[#This Row],[budget]]))</f>
        <v>1.1712851785714287</v>
      </c>
    </row>
    <row r="6264" spans="1:18" x14ac:dyDescent="0.3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 s="1">
        <v>150000000</v>
      </c>
      <c r="M6264" s="1">
        <v>1281508100</v>
      </c>
      <c r="N6264" t="s">
        <v>611</v>
      </c>
      <c r="O6264">
        <v>102</v>
      </c>
      <c r="P6264">
        <f>VLOOKUP(D6264,CPI[],2,FALSE)</f>
        <v>233</v>
      </c>
      <c r="Q6264" s="5">
        <f>SUM(Movie[[#This Row],[gross]]*((VLOOKUP(2024,CPI[],2,FALSE))/Movie[[#This Row],[CPI numbers]]))</f>
        <v>1725360905.4506438</v>
      </c>
      <c r="R6264" s="4">
        <f>IF(Movie[[#This Row],[budget]]=0,0,SUM((Movie[[#This Row],[gross]]-Movie[[#This Row],[budget]])/Movie[[#This Row],[budget]]))</f>
        <v>7.5433873333333334</v>
      </c>
    </row>
    <row r="6265" spans="1:18" x14ac:dyDescent="0.3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 s="1">
        <v>105000000</v>
      </c>
      <c r="M6265" s="1">
        <v>353642274</v>
      </c>
      <c r="N6265" t="s">
        <v>23</v>
      </c>
      <c r="O6265">
        <v>143</v>
      </c>
      <c r="P6265">
        <f>VLOOKUP(D6265,CPI[],2,FALSE)</f>
        <v>233</v>
      </c>
      <c r="Q6265" s="5">
        <f>SUM(Movie[[#This Row],[gross]]*((VLOOKUP(2024,CPI[],2,FALSE))/Movie[[#This Row],[CPI numbers]]))</f>
        <v>476126958.60000002</v>
      </c>
      <c r="R6265" s="4">
        <f>IF(Movie[[#This Row],[budget]]=0,0,SUM((Movie[[#This Row],[gross]]-Movie[[#This Row],[budget]])/Movie[[#This Row],[budget]]))</f>
        <v>2.3680216571428572</v>
      </c>
    </row>
    <row r="6266" spans="1:18" x14ac:dyDescent="0.3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 s="1">
        <v>40000000</v>
      </c>
      <c r="M6266" s="1">
        <v>251171807</v>
      </c>
      <c r="N6266" t="s">
        <v>31</v>
      </c>
      <c r="O6266">
        <v>138</v>
      </c>
      <c r="P6266">
        <f>VLOOKUP(D6266,CPI[],2,FALSE)</f>
        <v>233</v>
      </c>
      <c r="Q6266" s="5">
        <f>SUM(Movie[[#This Row],[gross]]*((VLOOKUP(2024,CPI[],2,FALSE))/Movie[[#This Row],[CPI numbers]]))</f>
        <v>338165647.45021462</v>
      </c>
      <c r="R6266" s="4">
        <f>IF(Movie[[#This Row],[budget]]=0,0,SUM((Movie[[#This Row],[gross]]-Movie[[#This Row],[budget]])/Movie[[#This Row],[budget]]))</f>
        <v>5.2792951749999997</v>
      </c>
    </row>
    <row r="6267" spans="1:18" x14ac:dyDescent="0.3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 s="1">
        <v>5000000</v>
      </c>
      <c r="M6267" s="1">
        <v>12666449</v>
      </c>
      <c r="N6267" t="s">
        <v>18249</v>
      </c>
      <c r="O6267">
        <v>100</v>
      </c>
      <c r="P6267">
        <f>VLOOKUP(D6267,CPI[],2,FALSE)</f>
        <v>233</v>
      </c>
      <c r="Q6267" s="5">
        <f>SUM(Movie[[#This Row],[gross]]*((VLOOKUP(2024,CPI[],2,FALSE))/Movie[[#This Row],[CPI numbers]]))</f>
        <v>17053498.074248929</v>
      </c>
      <c r="R6267" s="4">
        <f>IF(Movie[[#This Row],[budget]]=0,0,SUM((Movie[[#This Row],[gross]]-Movie[[#This Row],[budget]])/Movie[[#This Row],[budget]]))</f>
        <v>1.5332897999999999</v>
      </c>
    </row>
    <row r="6268" spans="1:18" x14ac:dyDescent="0.3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 s="1">
        <v>38000000</v>
      </c>
      <c r="M6268" s="1">
        <v>96983009</v>
      </c>
      <c r="N6268" t="s">
        <v>17799</v>
      </c>
      <c r="O6268">
        <v>123</v>
      </c>
      <c r="P6268">
        <f>VLOOKUP(D6268,CPI[],2,FALSE)</f>
        <v>233</v>
      </c>
      <c r="Q6268" s="5">
        <f>SUM(Movie[[#This Row],[gross]]*((VLOOKUP(2024,CPI[],2,FALSE))/Movie[[#This Row],[CPI numbers]]))</f>
        <v>130573261.47339056</v>
      </c>
      <c r="R6268" s="4">
        <f>IF(Movie[[#This Row],[budget]]=0,0,SUM((Movie[[#This Row],[gross]]-Movie[[#This Row],[budget]])/Movie[[#This Row],[budget]]))</f>
        <v>1.552184447368421</v>
      </c>
    </row>
    <row r="6269" spans="1:18" x14ac:dyDescent="0.3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 s="1">
        <v>200000000</v>
      </c>
      <c r="M6269" s="1">
        <v>743559645</v>
      </c>
      <c r="N6269" t="s">
        <v>1724</v>
      </c>
      <c r="O6269">
        <v>104</v>
      </c>
      <c r="P6269">
        <f>VLOOKUP(D6269,CPI[],2,FALSE)</f>
        <v>233</v>
      </c>
      <c r="Q6269" s="5">
        <f>SUM(Movie[[#This Row],[gross]]*((VLOOKUP(2024,CPI[],2,FALSE))/Movie[[#This Row],[CPI numbers]]))</f>
        <v>1001092964.1051502</v>
      </c>
      <c r="R6269" s="4">
        <f>IF(Movie[[#This Row],[budget]]=0,0,SUM((Movie[[#This Row],[gross]]-Movie[[#This Row],[budget]])/Movie[[#This Row],[budget]]))</f>
        <v>2.7177982250000001</v>
      </c>
    </row>
    <row r="6270" spans="1:18" x14ac:dyDescent="0.3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 s="1">
        <v>3000000</v>
      </c>
      <c r="M6270" s="1">
        <v>39439355</v>
      </c>
      <c r="N6270" t="s">
        <v>15601</v>
      </c>
      <c r="O6270">
        <v>90</v>
      </c>
      <c r="P6270">
        <f>VLOOKUP(D6270,CPI[],2,FALSE)</f>
        <v>233</v>
      </c>
      <c r="Q6270" s="5">
        <f>SUM(Movie[[#This Row],[gross]]*((VLOOKUP(2024,CPI[],2,FALSE))/Movie[[#This Row],[CPI numbers]]))</f>
        <v>53099251.774678111</v>
      </c>
      <c r="R6270" s="4">
        <f>IF(Movie[[#This Row],[budget]]=0,0,SUM((Movie[[#This Row],[gross]]-Movie[[#This Row],[budget]])/Movie[[#This Row],[budget]]))</f>
        <v>12.146451666666668</v>
      </c>
    </row>
    <row r="6271" spans="1:18" x14ac:dyDescent="0.3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 s="1">
        <v>75000000</v>
      </c>
      <c r="M6271" s="1">
        <v>351723989</v>
      </c>
      <c r="N6271" t="s">
        <v>10082</v>
      </c>
      <c r="O6271">
        <v>115</v>
      </c>
      <c r="P6271">
        <f>VLOOKUP(D6271,CPI[],2,FALSE)</f>
        <v>233</v>
      </c>
      <c r="Q6271" s="5">
        <f>SUM(Movie[[#This Row],[gross]]*((VLOOKUP(2024,CPI[],2,FALSE))/Movie[[#This Row],[CPI numbers]]))</f>
        <v>473544271.88540775</v>
      </c>
      <c r="R6271" s="4">
        <f>IF(Movie[[#This Row],[budget]]=0,0,SUM((Movie[[#This Row],[gross]]-Movie[[#This Row],[budget]])/Movie[[#This Row],[budget]]))</f>
        <v>3.6896531866666669</v>
      </c>
    </row>
    <row r="6272" spans="1:18" x14ac:dyDescent="0.3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 s="1">
        <v>120000000</v>
      </c>
      <c r="M6272" s="1">
        <v>286168572</v>
      </c>
      <c r="N6272" t="s">
        <v>61</v>
      </c>
      <c r="O6272">
        <v>124</v>
      </c>
      <c r="P6272">
        <f>VLOOKUP(D6272,CPI[],2,FALSE)</f>
        <v>233</v>
      </c>
      <c r="Q6272" s="5">
        <f>SUM(Movie[[#This Row],[gross]]*((VLOOKUP(2024,CPI[],2,FALSE))/Movie[[#This Row],[CPI numbers]]))</f>
        <v>385283609.59828329</v>
      </c>
      <c r="R6272" s="4">
        <f>IF(Movie[[#This Row],[budget]]=0,0,SUM((Movie[[#This Row],[gross]]-Movie[[#This Row],[budget]])/Movie[[#This Row],[budget]]))</f>
        <v>1.3847381000000001</v>
      </c>
    </row>
    <row r="6273" spans="1:18" x14ac:dyDescent="0.3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 s="1">
        <v>35000000</v>
      </c>
      <c r="M6273" s="1">
        <v>173965010</v>
      </c>
      <c r="N6273" t="s">
        <v>18260</v>
      </c>
      <c r="O6273">
        <v>111</v>
      </c>
      <c r="P6273">
        <f>VLOOKUP(D6273,CPI[],2,FALSE)</f>
        <v>233</v>
      </c>
      <c r="Q6273" s="5">
        <f>SUM(Movie[[#This Row],[gross]]*((VLOOKUP(2024,CPI[],2,FALSE))/Movie[[#This Row],[CPI numbers]]))</f>
        <v>234218127.19742489</v>
      </c>
      <c r="R6273" s="4">
        <f>IF(Movie[[#This Row],[budget]]=0,0,SUM((Movie[[#This Row],[gross]]-Movie[[#This Row],[budget]])/Movie[[#This Row],[budget]]))</f>
        <v>3.9704288571428572</v>
      </c>
    </row>
    <row r="6274" spans="1:18" x14ac:dyDescent="0.3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 s="1">
        <v>13551156</v>
      </c>
      <c r="N6274" t="s">
        <v>10414</v>
      </c>
      <c r="O6274">
        <v>117</v>
      </c>
      <c r="P6274">
        <f>VLOOKUP(D6274,CPI[],2,FALSE)</f>
        <v>233</v>
      </c>
      <c r="Q6274" s="5">
        <f>SUM(Movie[[#This Row],[gross]]*((VLOOKUP(2024,CPI[],2,FALSE))/Movie[[#This Row],[CPI numbers]]))</f>
        <v>18244625.052360516</v>
      </c>
      <c r="R6274" s="4">
        <f>IF(Movie[[#This Row],[budget]]=0,0,SUM((Movie[[#This Row],[gross]]-Movie[[#This Row],[budget]])/Movie[[#This Row],[budget]]))</f>
        <v>0</v>
      </c>
    </row>
    <row r="6275" spans="1:18" x14ac:dyDescent="0.3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 s="1">
        <v>190000000</v>
      </c>
      <c r="M6275" s="1">
        <v>467365246</v>
      </c>
      <c r="N6275" t="s">
        <v>44</v>
      </c>
      <c r="O6275">
        <v>132</v>
      </c>
      <c r="P6275">
        <f>VLOOKUP(D6275,CPI[],2,FALSE)</f>
        <v>233</v>
      </c>
      <c r="Q6275" s="5">
        <f>SUM(Movie[[#This Row],[gross]]*((VLOOKUP(2024,CPI[],2,FALSE))/Movie[[#This Row],[CPI numbers]]))</f>
        <v>629238101.5888412</v>
      </c>
      <c r="R6275" s="4">
        <f>IF(Movie[[#This Row],[budget]]=0,0,SUM((Movie[[#This Row],[gross]]-Movie[[#This Row],[budget]])/Movie[[#This Row],[budget]]))</f>
        <v>1.4598170842105263</v>
      </c>
    </row>
    <row r="6276" spans="1:18" x14ac:dyDescent="0.3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 s="1">
        <v>130000000</v>
      </c>
      <c r="M6276" s="1">
        <v>865011746</v>
      </c>
      <c r="N6276" t="s">
        <v>16734</v>
      </c>
      <c r="O6276">
        <v>146</v>
      </c>
      <c r="P6276">
        <f>VLOOKUP(D6276,CPI[],2,FALSE)</f>
        <v>233</v>
      </c>
      <c r="Q6276" s="5">
        <f>SUM(Movie[[#This Row],[gross]]*((VLOOKUP(2024,CPI[],2,FALSE))/Movie[[#This Row],[CPI numbers]]))</f>
        <v>1164610234.8506439</v>
      </c>
      <c r="R6276" s="4">
        <f>IF(Movie[[#This Row],[budget]]=0,0,SUM((Movie[[#This Row],[gross]]-Movie[[#This Row],[budget]])/Movie[[#This Row],[budget]]))</f>
        <v>5.6539365076923076</v>
      </c>
    </row>
    <row r="6277" spans="1:18" x14ac:dyDescent="0.3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 s="1">
        <v>22000000</v>
      </c>
      <c r="M6277" s="1">
        <v>48449416</v>
      </c>
      <c r="N6277" t="s">
        <v>17334</v>
      </c>
      <c r="O6277">
        <v>100</v>
      </c>
      <c r="P6277">
        <f>VLOOKUP(D6277,CPI[],2,FALSE)</f>
        <v>233</v>
      </c>
      <c r="Q6277" s="5">
        <f>SUM(Movie[[#This Row],[gross]]*((VLOOKUP(2024,CPI[],2,FALSE))/Movie[[#This Row],[CPI numbers]]))</f>
        <v>65229964.803433478</v>
      </c>
      <c r="R6277" s="4">
        <f>IF(Movie[[#This Row],[budget]]=0,0,SUM((Movie[[#This Row],[gross]]-Movie[[#This Row],[budget]])/Movie[[#This Row],[budget]]))</f>
        <v>1.2022461818181818</v>
      </c>
    </row>
    <row r="6278" spans="1:18" x14ac:dyDescent="0.3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 s="1">
        <v>6000000</v>
      </c>
      <c r="M6278" s="1">
        <v>32443111</v>
      </c>
      <c r="N6278" t="s">
        <v>15304</v>
      </c>
      <c r="O6278">
        <v>94</v>
      </c>
      <c r="P6278">
        <f>VLOOKUP(D6278,CPI[],2,FALSE)</f>
        <v>233</v>
      </c>
      <c r="Q6278" s="5">
        <f>SUM(Movie[[#This Row],[gross]]*((VLOOKUP(2024,CPI[],2,FALSE))/Movie[[#This Row],[CPI numbers]]))</f>
        <v>43679845.153218888</v>
      </c>
      <c r="R6278" s="4">
        <f>IF(Movie[[#This Row],[budget]]=0,0,SUM((Movie[[#This Row],[gross]]-Movie[[#This Row],[budget]])/Movie[[#This Row],[budget]]))</f>
        <v>4.4071851666666664</v>
      </c>
    </row>
    <row r="6279" spans="1:18" x14ac:dyDescent="0.3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 s="1">
        <v>190000000</v>
      </c>
      <c r="M6279" s="1">
        <v>540455876</v>
      </c>
      <c r="N6279" t="s">
        <v>44</v>
      </c>
      <c r="O6279">
        <v>116</v>
      </c>
      <c r="P6279">
        <f>VLOOKUP(D6279,CPI[],2,FALSE)</f>
        <v>233</v>
      </c>
      <c r="Q6279" s="5">
        <f>SUM(Movie[[#This Row],[gross]]*((VLOOKUP(2024,CPI[],2,FALSE))/Movie[[#This Row],[CPI numbers]]))</f>
        <v>727643812.4515022</v>
      </c>
      <c r="R6279" s="4">
        <f>IF(Movie[[#This Row],[budget]]=0,0,SUM((Movie[[#This Row],[gross]]-Movie[[#This Row],[budget]])/Movie[[#This Row],[budget]]))</f>
        <v>1.8445046105263159</v>
      </c>
    </row>
    <row r="6280" spans="1:18" x14ac:dyDescent="0.3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 s="1">
        <v>20000000</v>
      </c>
      <c r="M6280" s="1">
        <v>187733202</v>
      </c>
      <c r="N6280" t="s">
        <v>8625</v>
      </c>
      <c r="O6280">
        <v>134</v>
      </c>
      <c r="P6280">
        <f>VLOOKUP(D6280,CPI[],2,FALSE)</f>
        <v>233</v>
      </c>
      <c r="Q6280" s="5">
        <f>SUM(Movie[[#This Row],[gross]]*((VLOOKUP(2024,CPI[],2,FALSE))/Movie[[#This Row],[CPI numbers]]))</f>
        <v>252754959.08755365</v>
      </c>
      <c r="R6280" s="4">
        <f>IF(Movie[[#This Row],[budget]]=0,0,SUM((Movie[[#This Row],[gross]]-Movie[[#This Row],[budget]])/Movie[[#This Row],[budget]]))</f>
        <v>8.3866601000000003</v>
      </c>
    </row>
    <row r="6281" spans="1:18" x14ac:dyDescent="0.3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 s="1">
        <v>130000000</v>
      </c>
      <c r="M6281" s="1">
        <v>375740705</v>
      </c>
      <c r="N6281" t="s">
        <v>44</v>
      </c>
      <c r="O6281">
        <v>110</v>
      </c>
      <c r="P6281">
        <f>VLOOKUP(D6281,CPI[],2,FALSE)</f>
        <v>233</v>
      </c>
      <c r="Q6281" s="5">
        <f>SUM(Movie[[#This Row],[gross]]*((VLOOKUP(2024,CPI[],2,FALSE))/Movie[[#This Row],[CPI numbers]]))</f>
        <v>505879223.85622317</v>
      </c>
      <c r="R6281" s="4">
        <f>IF(Movie[[#This Row],[budget]]=0,0,SUM((Movie[[#This Row],[gross]]-Movie[[#This Row],[budget]])/Movie[[#This Row],[budget]]))</f>
        <v>1.8903131153846153</v>
      </c>
    </row>
    <row r="6282" spans="1:18" x14ac:dyDescent="0.3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 s="1">
        <v>5000000</v>
      </c>
      <c r="M6282" s="1">
        <v>55736588</v>
      </c>
      <c r="N6282" t="s">
        <v>18277</v>
      </c>
      <c r="O6282">
        <v>117</v>
      </c>
      <c r="P6282">
        <f>VLOOKUP(D6282,CPI[],2,FALSE)</f>
        <v>233</v>
      </c>
      <c r="Q6282" s="5">
        <f>SUM(Movie[[#This Row],[gross]]*((VLOOKUP(2024,CPI[],2,FALSE))/Movie[[#This Row],[CPI numbers]]))</f>
        <v>75041062.899570823</v>
      </c>
      <c r="R6282" s="4">
        <f>IF(Movie[[#This Row],[budget]]=0,0,SUM((Movie[[#This Row],[gross]]-Movie[[#This Row],[budget]])/Movie[[#This Row],[budget]]))</f>
        <v>10.147317599999999</v>
      </c>
    </row>
    <row r="6283" spans="1:18" x14ac:dyDescent="0.3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 s="1">
        <v>90000000</v>
      </c>
      <c r="M6283" s="1">
        <v>188133322</v>
      </c>
      <c r="N6283" t="s">
        <v>180</v>
      </c>
      <c r="O6283">
        <v>114</v>
      </c>
      <c r="P6283">
        <f>VLOOKUP(D6283,CPI[],2,FALSE)</f>
        <v>233</v>
      </c>
      <c r="Q6283" s="5">
        <f>SUM(Movie[[#This Row],[gross]]*((VLOOKUP(2024,CPI[],2,FALSE))/Movie[[#This Row],[CPI numbers]]))</f>
        <v>253293661.42231759</v>
      </c>
      <c r="R6283" s="4">
        <f>IF(Movie[[#This Row],[budget]]=0,0,SUM((Movie[[#This Row],[gross]]-Movie[[#This Row],[budget]])/Movie[[#This Row],[budget]]))</f>
        <v>1.0903702444444445</v>
      </c>
    </row>
    <row r="6284" spans="1:18" x14ac:dyDescent="0.3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 s="1">
        <v>190000000</v>
      </c>
      <c r="M6284" s="1">
        <v>411002906</v>
      </c>
      <c r="N6284" t="s">
        <v>23</v>
      </c>
      <c r="O6284">
        <v>131</v>
      </c>
      <c r="P6284">
        <f>VLOOKUP(D6284,CPI[],2,FALSE)</f>
        <v>233</v>
      </c>
      <c r="Q6284" s="5">
        <f>SUM(Movie[[#This Row],[gross]]*((VLOOKUP(2024,CPI[],2,FALSE))/Movie[[#This Row],[CPI numbers]]))</f>
        <v>553354556.27553654</v>
      </c>
      <c r="R6284" s="4">
        <f>IF(Movie[[#This Row],[budget]]=0,0,SUM((Movie[[#This Row],[gross]]-Movie[[#This Row],[budget]])/Movie[[#This Row],[budget]]))</f>
        <v>1.1631731894736843</v>
      </c>
    </row>
    <row r="6285" spans="1:18" x14ac:dyDescent="0.3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 s="1">
        <v>135000000</v>
      </c>
      <c r="M6285" s="1">
        <v>587205319</v>
      </c>
      <c r="N6285" t="s">
        <v>10173</v>
      </c>
      <c r="O6285">
        <v>98</v>
      </c>
      <c r="P6285">
        <f>VLOOKUP(D6285,CPI[],2,FALSE)</f>
        <v>233</v>
      </c>
      <c r="Q6285" s="5">
        <f>SUM(Movie[[#This Row],[gross]]*((VLOOKUP(2024,CPI[],2,FALSE))/Movie[[#This Row],[CPI numbers]]))</f>
        <v>790585015.32317603</v>
      </c>
      <c r="R6285" s="4">
        <f>IF(Movie[[#This Row],[budget]]=0,0,SUM((Movie[[#This Row],[gross]]-Movie[[#This Row],[budget]])/Movie[[#This Row],[budget]]))</f>
        <v>3.3496690296296294</v>
      </c>
    </row>
    <row r="6286" spans="1:18" x14ac:dyDescent="0.3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 s="1">
        <v>32000000</v>
      </c>
      <c r="M6286" s="1">
        <v>126041322</v>
      </c>
      <c r="N6286" t="s">
        <v>31</v>
      </c>
      <c r="O6286">
        <v>107</v>
      </c>
      <c r="P6286">
        <f>VLOOKUP(D6286,CPI[],2,FALSE)</f>
        <v>233</v>
      </c>
      <c r="Q6286" s="5">
        <f>SUM(Movie[[#This Row],[gross]]*((VLOOKUP(2024,CPI[],2,FALSE))/Movie[[#This Row],[CPI numbers]]))</f>
        <v>169695977.30214593</v>
      </c>
      <c r="R6286" s="4">
        <f>IF(Movie[[#This Row],[budget]]=0,0,SUM((Movie[[#This Row],[gross]]-Movie[[#This Row],[budget]])/Movie[[#This Row],[budget]]))</f>
        <v>2.9387913124999998</v>
      </c>
    </row>
    <row r="6287" spans="1:18" x14ac:dyDescent="0.3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 s="1">
        <v>5000000</v>
      </c>
      <c r="M6287" s="1">
        <v>26474920</v>
      </c>
      <c r="N6287" t="s">
        <v>18288</v>
      </c>
      <c r="O6287">
        <v>103</v>
      </c>
      <c r="P6287">
        <f>VLOOKUP(D6287,CPI[],2,FALSE)</f>
        <v>233</v>
      </c>
      <c r="Q6287" s="5">
        <f>SUM(Movie[[#This Row],[gross]]*((VLOOKUP(2024,CPI[],2,FALSE))/Movie[[#This Row],[CPI numbers]]))</f>
        <v>35644559.673819743</v>
      </c>
      <c r="R6287" s="4">
        <f>IF(Movie[[#This Row],[budget]]=0,0,SUM((Movie[[#This Row],[gross]]-Movie[[#This Row],[budget]])/Movie[[#This Row],[budget]]))</f>
        <v>4.2949840000000004</v>
      </c>
    </row>
    <row r="6288" spans="1:18" x14ac:dyDescent="0.3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 s="1">
        <v>58000000</v>
      </c>
      <c r="M6288" s="1">
        <v>93492844</v>
      </c>
      <c r="N6288" t="s">
        <v>180</v>
      </c>
      <c r="O6288">
        <v>119</v>
      </c>
      <c r="P6288">
        <f>VLOOKUP(D6288,CPI[],2,FALSE)</f>
        <v>233</v>
      </c>
      <c r="Q6288" s="5">
        <f>SUM(Movie[[#This Row],[gross]]*((VLOOKUP(2024,CPI[],2,FALSE))/Movie[[#This Row],[CPI numbers]]))</f>
        <v>125874271.08497855</v>
      </c>
      <c r="R6288" s="4">
        <f>IF(Movie[[#This Row],[budget]]=0,0,SUM((Movie[[#This Row],[gross]]-Movie[[#This Row],[budget]])/Movie[[#This Row],[budget]]))</f>
        <v>0.61194558620689654</v>
      </c>
    </row>
    <row r="6289" spans="1:18" x14ac:dyDescent="0.3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 s="1">
        <v>115000000</v>
      </c>
      <c r="M6289" s="1">
        <v>286140700</v>
      </c>
      <c r="N6289" t="s">
        <v>2100</v>
      </c>
      <c r="O6289">
        <v>109</v>
      </c>
      <c r="P6289">
        <f>VLOOKUP(D6289,CPI[],2,FALSE)</f>
        <v>233</v>
      </c>
      <c r="Q6289" s="5">
        <f>SUM(Movie[[#This Row],[gross]]*((VLOOKUP(2024,CPI[],2,FALSE))/Movie[[#This Row],[CPI numbers]]))</f>
        <v>385246084.07725322</v>
      </c>
      <c r="R6289" s="4">
        <f>IF(Movie[[#This Row],[budget]]=0,0,SUM((Movie[[#This Row],[gross]]-Movie[[#This Row],[budget]])/Movie[[#This Row],[budget]]))</f>
        <v>1.4881800000000001</v>
      </c>
    </row>
    <row r="6290" spans="1:18" x14ac:dyDescent="0.3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 s="1">
        <v>50000000</v>
      </c>
      <c r="M6290" s="1">
        <v>226349749</v>
      </c>
      <c r="N6290" t="s">
        <v>44</v>
      </c>
      <c r="O6290">
        <v>88</v>
      </c>
      <c r="P6290">
        <f>VLOOKUP(D6290,CPI[],2,FALSE)</f>
        <v>233</v>
      </c>
      <c r="Q6290" s="5">
        <f>SUM(Movie[[#This Row],[gross]]*((VLOOKUP(2024,CPI[],2,FALSE))/Movie[[#This Row],[CPI numbers]]))</f>
        <v>304746421.72231764</v>
      </c>
      <c r="R6290" s="4">
        <f>IF(Movie[[#This Row],[budget]]=0,0,SUM((Movie[[#This Row],[gross]]-Movie[[#This Row],[budget]])/Movie[[#This Row],[budget]]))</f>
        <v>3.52699498</v>
      </c>
    </row>
    <row r="6291" spans="1:18" x14ac:dyDescent="0.3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 s="1">
        <v>55000000</v>
      </c>
      <c r="M6291" s="1">
        <v>218791811</v>
      </c>
      <c r="N6291" t="s">
        <v>9247</v>
      </c>
      <c r="O6291">
        <v>134</v>
      </c>
      <c r="P6291">
        <f>VLOOKUP(D6291,CPI[],2,FALSE)</f>
        <v>233</v>
      </c>
      <c r="Q6291" s="5">
        <f>SUM(Movie[[#This Row],[gross]]*((VLOOKUP(2024,CPI[],2,FALSE))/Movie[[#This Row],[CPI numbers]]))</f>
        <v>294570777.29914165</v>
      </c>
      <c r="R6291" s="4">
        <f>IF(Movie[[#This Row],[budget]]=0,0,SUM((Movie[[#This Row],[gross]]-Movie[[#This Row],[budget]])/Movie[[#This Row],[budget]]))</f>
        <v>2.9780329272727273</v>
      </c>
    </row>
    <row r="6292" spans="1:18" x14ac:dyDescent="0.3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 s="1">
        <v>17000000</v>
      </c>
      <c r="M6292" s="1">
        <v>97542952</v>
      </c>
      <c r="N6292" t="s">
        <v>2100</v>
      </c>
      <c r="O6292">
        <v>91</v>
      </c>
      <c r="P6292">
        <f>VLOOKUP(D6292,CPI[],2,FALSE)</f>
        <v>233</v>
      </c>
      <c r="Q6292" s="5">
        <f>SUM(Movie[[#This Row],[gross]]*((VLOOKUP(2024,CPI[],2,FALSE))/Movie[[#This Row],[CPI numbers]]))</f>
        <v>131327141.81287554</v>
      </c>
      <c r="R6292" s="4">
        <f>IF(Movie[[#This Row],[budget]]=0,0,SUM((Movie[[#This Row],[gross]]-Movie[[#This Row],[budget]])/Movie[[#This Row],[budget]]))</f>
        <v>4.7378207058823527</v>
      </c>
    </row>
    <row r="6293" spans="1:18" x14ac:dyDescent="0.3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 s="1">
        <v>150000000</v>
      </c>
      <c r="M6293" s="1">
        <v>205366737</v>
      </c>
      <c r="N6293" t="s">
        <v>31</v>
      </c>
      <c r="O6293">
        <v>131</v>
      </c>
      <c r="P6293">
        <f>VLOOKUP(D6293,CPI[],2,FALSE)</f>
        <v>233</v>
      </c>
      <c r="Q6293" s="5">
        <f>SUM(Movie[[#This Row],[gross]]*((VLOOKUP(2024,CPI[],2,FALSE))/Movie[[#This Row],[CPI numbers]]))</f>
        <v>276495902.99098712</v>
      </c>
      <c r="R6293" s="4">
        <f>IF(Movie[[#This Row],[budget]]=0,0,SUM((Movie[[#This Row],[gross]]-Movie[[#This Row],[budget]])/Movie[[#This Row],[budget]]))</f>
        <v>0.36911157999999999</v>
      </c>
    </row>
    <row r="6294" spans="1:18" x14ac:dyDescent="0.3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 s="1">
        <v>3468224</v>
      </c>
      <c r="N6294" t="s">
        <v>15340</v>
      </c>
      <c r="O6294">
        <v>91</v>
      </c>
      <c r="P6294">
        <f>VLOOKUP(D6294,CPI[],2,FALSE)</f>
        <v>233</v>
      </c>
      <c r="Q6294" s="5">
        <f>SUM(Movie[[#This Row],[gross]]*((VLOOKUP(2024,CPI[],2,FALSE))/Movie[[#This Row],[CPI numbers]]))</f>
        <v>4669450.0806866959</v>
      </c>
      <c r="R6294" s="4">
        <f>IF(Movie[[#This Row],[budget]]=0,0,SUM((Movie[[#This Row],[gross]]-Movie[[#This Row],[budget]])/Movie[[#This Row],[budget]]))</f>
        <v>0</v>
      </c>
    </row>
    <row r="6295" spans="1:18" x14ac:dyDescent="0.3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 s="1">
        <v>70000000</v>
      </c>
      <c r="M6295" s="1">
        <v>170270201</v>
      </c>
      <c r="N6295" t="s">
        <v>14971</v>
      </c>
      <c r="O6295">
        <v>119</v>
      </c>
      <c r="P6295">
        <f>VLOOKUP(D6295,CPI[],2,FALSE)</f>
        <v>233</v>
      </c>
      <c r="Q6295" s="5">
        <f>SUM(Movie[[#This Row],[gross]]*((VLOOKUP(2024,CPI[],2,FALSE))/Movie[[#This Row],[CPI numbers]]))</f>
        <v>229243613.9643777</v>
      </c>
      <c r="R6295" s="4">
        <f>IF(Movie[[#This Row],[budget]]=0,0,SUM((Movie[[#This Row],[gross]]-Movie[[#This Row],[budget]])/Movie[[#This Row],[budget]]))</f>
        <v>1.432431442857143</v>
      </c>
    </row>
    <row r="6296" spans="1:18" x14ac:dyDescent="0.3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 s="1">
        <v>40000000</v>
      </c>
      <c r="M6296" s="1">
        <v>154802912</v>
      </c>
      <c r="N6296" t="s">
        <v>18306</v>
      </c>
      <c r="O6296">
        <v>121</v>
      </c>
      <c r="P6296">
        <f>VLOOKUP(D6296,CPI[],2,FALSE)</f>
        <v>233</v>
      </c>
      <c r="Q6296" s="5">
        <f>SUM(Movie[[#This Row],[gross]]*((VLOOKUP(2024,CPI[],2,FALSE))/Movie[[#This Row],[CPI numbers]]))</f>
        <v>208419199.54678112</v>
      </c>
      <c r="R6296" s="4">
        <f>IF(Movie[[#This Row],[budget]]=0,0,SUM((Movie[[#This Row],[gross]]-Movie[[#This Row],[budget]])/Movie[[#This Row],[budget]]))</f>
        <v>2.8700728</v>
      </c>
    </row>
    <row r="6297" spans="1:18" x14ac:dyDescent="0.3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 s="1">
        <v>215000000</v>
      </c>
      <c r="M6297" s="1">
        <v>493311825</v>
      </c>
      <c r="N6297" t="s">
        <v>1724</v>
      </c>
      <c r="O6297">
        <v>130</v>
      </c>
      <c r="P6297">
        <f>VLOOKUP(D6297,CPI[],2,FALSE)</f>
        <v>233</v>
      </c>
      <c r="Q6297" s="5">
        <f>SUM(Movie[[#This Row],[gross]]*((VLOOKUP(2024,CPI[],2,FALSE))/Movie[[#This Row],[CPI numbers]]))</f>
        <v>664171328.33690989</v>
      </c>
      <c r="R6297" s="4">
        <f>IF(Movie[[#This Row],[budget]]=0,0,SUM((Movie[[#This Row],[gross]]-Movie[[#This Row],[budget]])/Movie[[#This Row],[budget]]))</f>
        <v>1.2944736046511629</v>
      </c>
    </row>
    <row r="6298" spans="1:18" x14ac:dyDescent="0.3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 s="1">
        <v>26000000</v>
      </c>
      <c r="M6298" s="1">
        <v>87305549</v>
      </c>
      <c r="N6298" t="s">
        <v>44</v>
      </c>
      <c r="O6298">
        <v>129</v>
      </c>
      <c r="P6298">
        <f>VLOOKUP(D6298,CPI[],2,FALSE)</f>
        <v>233</v>
      </c>
      <c r="Q6298" s="5">
        <f>SUM(Movie[[#This Row],[gross]]*((VLOOKUP(2024,CPI[],2,FALSE))/Movie[[#This Row],[CPI numbers]]))</f>
        <v>117543994.51201718</v>
      </c>
      <c r="R6298" s="4">
        <f>IF(Movie[[#This Row],[budget]]=0,0,SUM((Movie[[#This Row],[gross]]-Movie[[#This Row],[budget]])/Movie[[#This Row],[budget]]))</f>
        <v>2.3579057307692306</v>
      </c>
    </row>
    <row r="6299" spans="1:18" x14ac:dyDescent="0.3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 s="1">
        <v>30000000</v>
      </c>
      <c r="M6299" s="1">
        <v>5186767</v>
      </c>
      <c r="N6299" t="s">
        <v>18310</v>
      </c>
      <c r="O6299">
        <v>104</v>
      </c>
      <c r="P6299">
        <f>VLOOKUP(D6299,CPI[],2,FALSE)</f>
        <v>233</v>
      </c>
      <c r="Q6299" s="5">
        <f>SUM(Movie[[#This Row],[gross]]*((VLOOKUP(2024,CPI[],2,FALSE))/Movie[[#This Row],[CPI numbers]]))</f>
        <v>6983213.7678111587</v>
      </c>
      <c r="R6299" s="4">
        <f>IF(Movie[[#This Row],[budget]]=0,0,SUM((Movie[[#This Row],[gross]]-Movie[[#This Row],[budget]])/Movie[[#This Row],[budget]]))</f>
        <v>-0.82710776666666663</v>
      </c>
    </row>
    <row r="6300" spans="1:18" x14ac:dyDescent="0.3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 s="1">
        <v>22000000</v>
      </c>
      <c r="M6300" s="1">
        <v>15661554</v>
      </c>
      <c r="N6300" t="s">
        <v>18314</v>
      </c>
      <c r="O6300">
        <v>116</v>
      </c>
      <c r="P6300">
        <f>VLOOKUP(D6300,CPI[],2,FALSE)</f>
        <v>233</v>
      </c>
      <c r="Q6300" s="5">
        <f>SUM(Movie[[#This Row],[gross]]*((VLOOKUP(2024,CPI[],2,FALSE))/Movie[[#This Row],[CPI numbers]]))</f>
        <v>21085963.475536481</v>
      </c>
      <c r="R6300" s="4">
        <f>IF(Movie[[#This Row],[budget]]=0,0,SUM((Movie[[#This Row],[gross]]-Movie[[#This Row],[budget]])/Movie[[#This Row],[budget]]))</f>
        <v>-0.28811118181818179</v>
      </c>
    </row>
    <row r="6301" spans="1:18" x14ac:dyDescent="0.3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 s="1">
        <v>50000</v>
      </c>
      <c r="M6301" s="1">
        <v>139745</v>
      </c>
      <c r="N6301" t="s">
        <v>18319</v>
      </c>
      <c r="O6301">
        <v>89</v>
      </c>
      <c r="P6301">
        <f>VLOOKUP(D6301,CPI[],2,FALSE)</f>
        <v>233</v>
      </c>
      <c r="Q6301" s="5">
        <f>SUM(Movie[[#This Row],[gross]]*((VLOOKUP(2024,CPI[],2,FALSE))/Movie[[#This Row],[CPI numbers]]))</f>
        <v>188145.95064377683</v>
      </c>
      <c r="R6301" s="4">
        <f>IF(Movie[[#This Row],[budget]]=0,0,SUM((Movie[[#This Row],[gross]]-Movie[[#This Row],[budget]])/Movie[[#This Row],[budget]]))</f>
        <v>1.7948999999999999</v>
      </c>
    </row>
    <row r="6302" spans="1:18" x14ac:dyDescent="0.3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 s="1">
        <v>110000000</v>
      </c>
      <c r="M6302" s="1">
        <v>125544024</v>
      </c>
      <c r="N6302" t="s">
        <v>10082</v>
      </c>
      <c r="O6302">
        <v>114</v>
      </c>
      <c r="P6302">
        <f>VLOOKUP(D6302,CPI[],2,FALSE)</f>
        <v>233</v>
      </c>
      <c r="Q6302" s="5">
        <f>SUM(Movie[[#This Row],[gross]]*((VLOOKUP(2024,CPI[],2,FALSE))/Movie[[#This Row],[CPI numbers]]))</f>
        <v>169026439.17939916</v>
      </c>
      <c r="R6302" s="4">
        <f>IF(Movie[[#This Row],[budget]]=0,0,SUM((Movie[[#This Row],[gross]]-Movie[[#This Row],[budget]])/Movie[[#This Row],[budget]]))</f>
        <v>0.14130930909090908</v>
      </c>
    </row>
    <row r="6303" spans="1:18" x14ac:dyDescent="0.3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 s="1">
        <v>50000000</v>
      </c>
      <c r="M6303" s="1">
        <v>173649931</v>
      </c>
      <c r="N6303" t="s">
        <v>44</v>
      </c>
      <c r="O6303">
        <v>119</v>
      </c>
      <c r="P6303">
        <f>VLOOKUP(D6303,CPI[],2,FALSE)</f>
        <v>233</v>
      </c>
      <c r="Q6303" s="5">
        <f>SUM(Movie[[#This Row],[gross]]*((VLOOKUP(2024,CPI[],2,FALSE))/Movie[[#This Row],[CPI numbers]]))</f>
        <v>233793919.97725323</v>
      </c>
      <c r="R6303" s="4">
        <f>IF(Movie[[#This Row],[budget]]=0,0,SUM((Movie[[#This Row],[gross]]-Movie[[#This Row],[budget]])/Movie[[#This Row],[budget]]))</f>
        <v>2.4729986199999998</v>
      </c>
    </row>
    <row r="6304" spans="1:18" x14ac:dyDescent="0.3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 s="1">
        <v>20000000</v>
      </c>
      <c r="M6304" s="1">
        <v>46091271</v>
      </c>
      <c r="N6304" t="s">
        <v>61</v>
      </c>
      <c r="O6304">
        <v>109</v>
      </c>
      <c r="P6304">
        <f>VLOOKUP(D6304,CPI[],2,FALSE)</f>
        <v>233</v>
      </c>
      <c r="Q6304" s="5">
        <f>SUM(Movie[[#This Row],[gross]]*((VLOOKUP(2024,CPI[],2,FALSE))/Movie[[#This Row],[CPI numbers]]))</f>
        <v>62055071.728326179</v>
      </c>
      <c r="R6304" s="4">
        <f>IF(Movie[[#This Row],[budget]]=0,0,SUM((Movie[[#This Row],[gross]]-Movie[[#This Row],[budget]])/Movie[[#This Row],[budget]]))</f>
        <v>1.3045635499999999</v>
      </c>
    </row>
    <row r="6305" spans="1:18" x14ac:dyDescent="0.3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 s="1">
        <v>12000000</v>
      </c>
      <c r="M6305" s="1">
        <v>12077441</v>
      </c>
      <c r="N6305" t="s">
        <v>9439</v>
      </c>
      <c r="O6305">
        <v>99</v>
      </c>
      <c r="P6305">
        <f>VLOOKUP(D6305,CPI[],2,FALSE)</f>
        <v>233</v>
      </c>
      <c r="Q6305" s="5">
        <f>SUM(Movie[[#This Row],[gross]]*((VLOOKUP(2024,CPI[],2,FALSE))/Movie[[#This Row],[CPI numbers]]))</f>
        <v>16260486.015879828</v>
      </c>
      <c r="R6305" s="4">
        <f>IF(Movie[[#This Row],[budget]]=0,0,SUM((Movie[[#This Row],[gross]]-Movie[[#This Row],[budget]])/Movie[[#This Row],[budget]]))</f>
        <v>6.4534166666666663E-3</v>
      </c>
    </row>
    <row r="6306" spans="1:18" x14ac:dyDescent="0.3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 s="1">
        <v>60000000</v>
      </c>
      <c r="M6306" s="1">
        <v>95396573</v>
      </c>
      <c r="N6306" t="s">
        <v>10875</v>
      </c>
      <c r="O6306">
        <v>130</v>
      </c>
      <c r="P6306">
        <f>VLOOKUP(D6306,CPI[],2,FALSE)</f>
        <v>233</v>
      </c>
      <c r="Q6306" s="5">
        <f>SUM(Movie[[#This Row],[gross]]*((VLOOKUP(2024,CPI[],2,FALSE))/Movie[[#This Row],[CPI numbers]]))</f>
        <v>128437360.30085838</v>
      </c>
      <c r="R6306" s="4">
        <f>IF(Movie[[#This Row],[budget]]=0,0,SUM((Movie[[#This Row],[gross]]-Movie[[#This Row],[budget]])/Movie[[#This Row],[budget]]))</f>
        <v>0.58994288333333333</v>
      </c>
    </row>
    <row r="6307" spans="1:18" x14ac:dyDescent="0.3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 s="1">
        <v>15000000</v>
      </c>
      <c r="M6307" s="1">
        <v>146428180</v>
      </c>
      <c r="N6307" t="s">
        <v>61</v>
      </c>
      <c r="O6307">
        <v>100</v>
      </c>
      <c r="P6307">
        <f>VLOOKUP(D6307,CPI[],2,FALSE)</f>
        <v>233</v>
      </c>
      <c r="Q6307" s="5">
        <f>SUM(Movie[[#This Row],[gross]]*((VLOOKUP(2024,CPI[],2,FALSE))/Movie[[#This Row],[CPI numbers]]))</f>
        <v>197143862.94420603</v>
      </c>
      <c r="R6307" s="4">
        <f>IF(Movie[[#This Row],[budget]]=0,0,SUM((Movie[[#This Row],[gross]]-Movie[[#This Row],[budget]])/Movie[[#This Row],[budget]]))</f>
        <v>8.7618786666666661</v>
      </c>
    </row>
    <row r="6308" spans="1:18" x14ac:dyDescent="0.3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 s="1">
        <v>38000000</v>
      </c>
      <c r="M6308" s="1">
        <v>98337295</v>
      </c>
      <c r="N6308" t="s">
        <v>18336</v>
      </c>
      <c r="O6308">
        <v>119</v>
      </c>
      <c r="P6308">
        <f>VLOOKUP(D6308,CPI[],2,FALSE)</f>
        <v>233</v>
      </c>
      <c r="Q6308" s="5">
        <f>SUM(Movie[[#This Row],[gross]]*((VLOOKUP(2024,CPI[],2,FALSE))/Movie[[#This Row],[CPI numbers]]))</f>
        <v>132396607.04506439</v>
      </c>
      <c r="R6308" s="4">
        <f>IF(Movie[[#This Row],[budget]]=0,0,SUM((Movie[[#This Row],[gross]]-Movie[[#This Row],[budget]])/Movie[[#This Row],[budget]]))</f>
        <v>1.5878235526315789</v>
      </c>
    </row>
    <row r="6309" spans="1:18" x14ac:dyDescent="0.3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 s="1">
        <v>92000000</v>
      </c>
      <c r="M6309" s="1">
        <v>304654182</v>
      </c>
      <c r="N6309" t="s">
        <v>180</v>
      </c>
      <c r="O6309">
        <v>98</v>
      </c>
      <c r="P6309">
        <f>VLOOKUP(D6309,CPI[],2,FALSE)</f>
        <v>233</v>
      </c>
      <c r="Q6309" s="5">
        <f>SUM(Movie[[#This Row],[gross]]*((VLOOKUP(2024,CPI[],2,FALSE))/Movie[[#This Row],[CPI numbers]]))</f>
        <v>410171746.32360518</v>
      </c>
      <c r="R6309" s="4">
        <f>IF(Movie[[#This Row],[budget]]=0,0,SUM((Movie[[#This Row],[gross]]-Movie[[#This Row],[budget]])/Movie[[#This Row],[budget]]))</f>
        <v>2.3114585000000001</v>
      </c>
    </row>
    <row r="6310" spans="1:18" x14ac:dyDescent="0.3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 s="1">
        <v>50000000</v>
      </c>
      <c r="M6310" s="1">
        <v>137328301</v>
      </c>
      <c r="N6310" t="s">
        <v>10082</v>
      </c>
      <c r="O6310">
        <v>115</v>
      </c>
      <c r="P6310">
        <f>VLOOKUP(D6310,CPI[],2,FALSE)</f>
        <v>233</v>
      </c>
      <c r="Q6310" s="5">
        <f>SUM(Movie[[#This Row],[gross]]*((VLOOKUP(2024,CPI[],2,FALSE))/Movie[[#This Row],[CPI numbers]]))</f>
        <v>184892223.27768242</v>
      </c>
      <c r="R6310" s="4">
        <f>IF(Movie[[#This Row],[budget]]=0,0,SUM((Movie[[#This Row],[gross]]-Movie[[#This Row],[budget]])/Movie[[#This Row],[budget]]))</f>
        <v>1.7465660199999999</v>
      </c>
    </row>
    <row r="6311" spans="1:18" x14ac:dyDescent="0.3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 s="1">
        <v>120000000</v>
      </c>
      <c r="M6311" s="1">
        <v>414828246</v>
      </c>
      <c r="N6311" t="s">
        <v>180</v>
      </c>
      <c r="O6311">
        <v>126</v>
      </c>
      <c r="P6311">
        <f>VLOOKUP(D6311,CPI[],2,FALSE)</f>
        <v>233</v>
      </c>
      <c r="Q6311" s="5">
        <f>SUM(Movie[[#This Row],[gross]]*((VLOOKUP(2024,CPI[],2,FALSE))/Movie[[#This Row],[CPI numbers]]))</f>
        <v>558504810.1725322</v>
      </c>
      <c r="R6311" s="4">
        <f>IF(Movie[[#This Row],[budget]]=0,0,SUM((Movie[[#This Row],[gross]]-Movie[[#This Row],[budget]])/Movie[[#This Row],[budget]]))</f>
        <v>2.4569020500000001</v>
      </c>
    </row>
    <row r="6312" spans="1:18" x14ac:dyDescent="0.3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 s="1">
        <v>20000000</v>
      </c>
      <c r="M6312" s="1">
        <v>47340586</v>
      </c>
      <c r="N6312" t="s">
        <v>14702</v>
      </c>
      <c r="O6312">
        <v>92</v>
      </c>
      <c r="P6312">
        <f>VLOOKUP(D6312,CPI[],2,FALSE)</f>
        <v>233</v>
      </c>
      <c r="Q6312" s="5">
        <f>SUM(Movie[[#This Row],[gross]]*((VLOOKUP(2024,CPI[],2,FALSE))/Movie[[#This Row],[CPI numbers]]))</f>
        <v>63737089.391416311</v>
      </c>
      <c r="R6312" s="4">
        <f>IF(Movie[[#This Row],[budget]]=0,0,SUM((Movie[[#This Row],[gross]]-Movie[[#This Row],[budget]])/Movie[[#This Row],[budget]]))</f>
        <v>1.3670293</v>
      </c>
    </row>
    <row r="6313" spans="1:18" x14ac:dyDescent="0.3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 s="1">
        <v>76000000</v>
      </c>
      <c r="M6313" s="1">
        <v>970766005</v>
      </c>
      <c r="N6313" t="s">
        <v>61</v>
      </c>
      <c r="O6313">
        <v>98</v>
      </c>
      <c r="P6313">
        <f>VLOOKUP(D6313,CPI[],2,FALSE)</f>
        <v>233</v>
      </c>
      <c r="Q6313" s="5">
        <f>SUM(Movie[[#This Row],[gross]]*((VLOOKUP(2024,CPI[],2,FALSE))/Movie[[#This Row],[CPI numbers]]))</f>
        <v>1306992685.7017169</v>
      </c>
      <c r="R6313" s="4">
        <f>IF(Movie[[#This Row],[budget]]=0,0,SUM((Movie[[#This Row],[gross]]-Movie[[#This Row],[budget]])/Movie[[#This Row],[budget]]))</f>
        <v>11.773236907894736</v>
      </c>
    </row>
    <row r="6314" spans="1:18" x14ac:dyDescent="0.3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 s="1">
        <v>175000000</v>
      </c>
      <c r="M6314" s="1">
        <v>151783839</v>
      </c>
      <c r="N6314" t="s">
        <v>18349</v>
      </c>
      <c r="O6314">
        <v>128</v>
      </c>
      <c r="P6314">
        <f>VLOOKUP(D6314,CPI[],2,FALSE)</f>
        <v>233</v>
      </c>
      <c r="Q6314" s="5">
        <f>SUM(Movie[[#This Row],[gross]]*((VLOOKUP(2024,CPI[],2,FALSE))/Movie[[#This Row],[CPI numbers]]))</f>
        <v>204354464.78240344</v>
      </c>
      <c r="R6314" s="4">
        <f>IF(Movie[[#This Row],[budget]]=0,0,SUM((Movie[[#This Row],[gross]]-Movie[[#This Row],[budget]])/Movie[[#This Row],[budget]]))</f>
        <v>-0.13266377714285715</v>
      </c>
    </row>
    <row r="6315" spans="1:18" x14ac:dyDescent="0.3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 s="1">
        <v>16000000</v>
      </c>
      <c r="M6315" s="1">
        <v>1575749</v>
      </c>
      <c r="N6315" t="s">
        <v>551</v>
      </c>
      <c r="O6315">
        <v>112</v>
      </c>
      <c r="P6315">
        <f>VLOOKUP(D6315,CPI[],2,FALSE)</f>
        <v>233</v>
      </c>
      <c r="Q6315" s="5">
        <f>SUM(Movie[[#This Row],[gross]]*((VLOOKUP(2024,CPI[],2,FALSE))/Movie[[#This Row],[CPI numbers]]))</f>
        <v>2121512.70944206</v>
      </c>
      <c r="R6315" s="4">
        <f>IF(Movie[[#This Row],[budget]]=0,0,SUM((Movie[[#This Row],[gross]]-Movie[[#This Row],[budget]])/Movie[[#This Row],[budget]]))</f>
        <v>-0.9015156875</v>
      </c>
    </row>
    <row r="6316" spans="1:18" x14ac:dyDescent="0.3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 s="1">
        <v>20000000</v>
      </c>
      <c r="M6316" s="1">
        <v>17496820</v>
      </c>
      <c r="N6316" t="s">
        <v>18354</v>
      </c>
      <c r="O6316">
        <v>107</v>
      </c>
      <c r="P6316">
        <f>VLOOKUP(D6316,CPI[],2,FALSE)</f>
        <v>233</v>
      </c>
      <c r="Q6316" s="5">
        <f>SUM(Movie[[#This Row],[gross]]*((VLOOKUP(2024,CPI[],2,FALSE))/Movie[[#This Row],[CPI numbers]]))</f>
        <v>23556877.399141632</v>
      </c>
      <c r="R6316" s="4">
        <f>IF(Movie[[#This Row],[budget]]=0,0,SUM((Movie[[#This Row],[gross]]-Movie[[#This Row],[budget]])/Movie[[#This Row],[budget]]))</f>
        <v>-0.12515899999999999</v>
      </c>
    </row>
    <row r="6317" spans="1:18" x14ac:dyDescent="0.3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 s="1">
        <v>35000000</v>
      </c>
      <c r="M6317" s="1">
        <v>116980662</v>
      </c>
      <c r="N6317" t="s">
        <v>10082</v>
      </c>
      <c r="O6317">
        <v>98</v>
      </c>
      <c r="P6317">
        <f>VLOOKUP(D6317,CPI[],2,FALSE)</f>
        <v>233</v>
      </c>
      <c r="Q6317" s="5">
        <f>SUM(Movie[[#This Row],[gross]]*((VLOOKUP(2024,CPI[],2,FALSE))/Movie[[#This Row],[CPI numbers]]))</f>
        <v>157497140.21201718</v>
      </c>
      <c r="R6317" s="4">
        <f>IF(Movie[[#This Row],[budget]]=0,0,SUM((Movie[[#This Row],[gross]]-Movie[[#This Row],[budget]])/Movie[[#This Row],[budget]]))</f>
        <v>2.3423046285714286</v>
      </c>
    </row>
    <row r="6318" spans="1:18" x14ac:dyDescent="0.3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 s="1">
        <v>90000000</v>
      </c>
      <c r="M6318" s="1">
        <v>199850315</v>
      </c>
      <c r="N6318" t="s">
        <v>9109</v>
      </c>
      <c r="O6318">
        <v>106</v>
      </c>
      <c r="P6318">
        <f>VLOOKUP(D6318,CPI[],2,FALSE)</f>
        <v>233</v>
      </c>
      <c r="Q6318" s="5">
        <f>SUM(Movie[[#This Row],[gross]]*((VLOOKUP(2024,CPI[],2,FALSE))/Movie[[#This Row],[CPI numbers]]))</f>
        <v>269068857.57725322</v>
      </c>
      <c r="R6318" s="4">
        <f>IF(Movie[[#This Row],[budget]]=0,0,SUM((Movie[[#This Row],[gross]]-Movie[[#This Row],[budget]])/Movie[[#This Row],[budget]]))</f>
        <v>1.2205590555555557</v>
      </c>
    </row>
    <row r="6319" spans="1:18" x14ac:dyDescent="0.3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 s="1">
        <v>18000000</v>
      </c>
      <c r="M6319" s="1">
        <v>99104804</v>
      </c>
      <c r="N6319" t="s">
        <v>18361</v>
      </c>
      <c r="O6319">
        <v>98</v>
      </c>
      <c r="P6319">
        <f>VLOOKUP(D6319,CPI[],2,FALSE)</f>
        <v>233</v>
      </c>
      <c r="Q6319" s="5">
        <f>SUM(Movie[[#This Row],[gross]]*((VLOOKUP(2024,CPI[],2,FALSE))/Movie[[#This Row],[CPI numbers]]))</f>
        <v>133429944.2695279</v>
      </c>
      <c r="R6319" s="4">
        <f>IF(Movie[[#This Row],[budget]]=0,0,SUM((Movie[[#This Row],[gross]]-Movie[[#This Row],[budget]])/Movie[[#This Row],[budget]]))</f>
        <v>4.5058224444444441</v>
      </c>
    </row>
    <row r="6320" spans="1:18" x14ac:dyDescent="0.3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 s="1">
        <v>4934725</v>
      </c>
      <c r="N6320" t="s">
        <v>10414</v>
      </c>
      <c r="O6320">
        <v>124</v>
      </c>
      <c r="P6320">
        <f>VLOOKUP(D6320,CPI[],2,FALSE)</f>
        <v>233</v>
      </c>
      <c r="Q6320" s="5">
        <f>SUM(Movie[[#This Row],[gross]]*((VLOOKUP(2024,CPI[],2,FALSE))/Movie[[#This Row],[CPI numbers]]))</f>
        <v>6643876.5343347639</v>
      </c>
      <c r="R6320" s="4">
        <f>IF(Movie[[#This Row],[budget]]=0,0,SUM((Movie[[#This Row],[gross]]-Movie[[#This Row],[budget]])/Movie[[#This Row],[budget]]))</f>
        <v>0</v>
      </c>
    </row>
    <row r="6321" spans="1:18" x14ac:dyDescent="0.3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 s="1">
        <v>28000000</v>
      </c>
      <c r="M6321" s="1">
        <v>97594140</v>
      </c>
      <c r="N6321" t="s">
        <v>15304</v>
      </c>
      <c r="O6321">
        <v>115</v>
      </c>
      <c r="P6321">
        <f>VLOOKUP(D6321,CPI[],2,FALSE)</f>
        <v>233</v>
      </c>
      <c r="Q6321" s="5">
        <f>SUM(Movie[[#This Row],[gross]]*((VLOOKUP(2024,CPI[],2,FALSE))/Movie[[#This Row],[CPI numbers]]))</f>
        <v>131396058.87553649</v>
      </c>
      <c r="R6321" s="4">
        <f>IF(Movie[[#This Row],[budget]]=0,0,SUM((Movie[[#This Row],[gross]]-Movie[[#This Row],[budget]])/Movie[[#This Row],[budget]]))</f>
        <v>2.4855049999999999</v>
      </c>
    </row>
    <row r="6322" spans="1:18" x14ac:dyDescent="0.3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 s="1">
        <v>60000000</v>
      </c>
      <c r="M6322" s="1">
        <v>105200903</v>
      </c>
      <c r="N6322" t="s">
        <v>23</v>
      </c>
      <c r="O6322">
        <v>113</v>
      </c>
      <c r="P6322">
        <f>VLOOKUP(D6322,CPI[],2,FALSE)</f>
        <v>233</v>
      </c>
      <c r="Q6322" s="5">
        <f>SUM(Movie[[#This Row],[gross]]*((VLOOKUP(2024,CPI[],2,FALSE))/Movie[[#This Row],[CPI numbers]]))</f>
        <v>141637438.93175966</v>
      </c>
      <c r="R6322" s="4">
        <f>IF(Movie[[#This Row],[budget]]=0,0,SUM((Movie[[#This Row],[gross]]-Movie[[#This Row],[budget]])/Movie[[#This Row],[budget]]))</f>
        <v>0.75334838333333332</v>
      </c>
    </row>
    <row r="6323" spans="1:18" x14ac:dyDescent="0.3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 s="1">
        <v>25000000</v>
      </c>
      <c r="M6323" s="1">
        <v>74188937</v>
      </c>
      <c r="N6323" t="s">
        <v>13868</v>
      </c>
      <c r="O6323">
        <v>121</v>
      </c>
      <c r="P6323">
        <f>VLOOKUP(D6323,CPI[],2,FALSE)</f>
        <v>233</v>
      </c>
      <c r="Q6323" s="5">
        <f>SUM(Movie[[#This Row],[gross]]*((VLOOKUP(2024,CPI[],2,FALSE))/Movie[[#This Row],[CPI numbers]]))</f>
        <v>99884418.613304719</v>
      </c>
      <c r="R6323" s="4">
        <f>IF(Movie[[#This Row],[budget]]=0,0,SUM((Movie[[#This Row],[gross]]-Movie[[#This Row],[budget]])/Movie[[#This Row],[budget]]))</f>
        <v>1.96755748</v>
      </c>
    </row>
    <row r="6324" spans="1:18" x14ac:dyDescent="0.3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 s="1">
        <v>2000000</v>
      </c>
      <c r="M6324" s="1">
        <v>5090608</v>
      </c>
      <c r="N6324" t="s">
        <v>17870</v>
      </c>
      <c r="O6324">
        <v>85</v>
      </c>
      <c r="P6324">
        <f>VLOOKUP(D6324,CPI[],2,FALSE)</f>
        <v>233</v>
      </c>
      <c r="Q6324" s="5">
        <f>SUM(Movie[[#This Row],[gross]]*((VLOOKUP(2024,CPI[],2,FALSE))/Movie[[#This Row],[CPI numbers]]))</f>
        <v>6853749.9124463517</v>
      </c>
      <c r="R6324" s="4">
        <f>IF(Movie[[#This Row],[budget]]=0,0,SUM((Movie[[#This Row],[gross]]-Movie[[#This Row],[budget]])/Movie[[#This Row],[budget]]))</f>
        <v>1.545304</v>
      </c>
    </row>
    <row r="6325" spans="1:18" x14ac:dyDescent="0.3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 s="1">
        <v>3000000</v>
      </c>
      <c r="M6325" s="1">
        <v>20994648</v>
      </c>
      <c r="N6325" t="s">
        <v>18371</v>
      </c>
      <c r="O6325">
        <v>109</v>
      </c>
      <c r="P6325">
        <f>VLOOKUP(D6325,CPI[],2,FALSE)</f>
        <v>233</v>
      </c>
      <c r="Q6325" s="5">
        <f>SUM(Movie[[#This Row],[gross]]*((VLOOKUP(2024,CPI[],2,FALSE))/Movie[[#This Row],[CPI numbers]]))</f>
        <v>28266184.882403433</v>
      </c>
      <c r="R6325" s="4">
        <f>IF(Movie[[#This Row],[budget]]=0,0,SUM((Movie[[#This Row],[gross]]-Movie[[#This Row],[budget]])/Movie[[#This Row],[budget]]))</f>
        <v>5.9982160000000002</v>
      </c>
    </row>
    <row r="6326" spans="1:18" x14ac:dyDescent="0.3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 s="1">
        <v>9757417</v>
      </c>
      <c r="N6326" t="s">
        <v>18022</v>
      </c>
      <c r="O6326">
        <v>95</v>
      </c>
      <c r="P6326">
        <f>VLOOKUP(D6326,CPI[],2,FALSE)</f>
        <v>233</v>
      </c>
      <c r="Q6326" s="5">
        <f>SUM(Movie[[#This Row],[gross]]*((VLOOKUP(2024,CPI[],2,FALSE))/Movie[[#This Row],[CPI numbers]]))</f>
        <v>13136917.222746782</v>
      </c>
      <c r="R6326" s="4">
        <f>IF(Movie[[#This Row],[budget]]=0,0,SUM((Movie[[#This Row],[gross]]-Movie[[#This Row],[budget]])/Movie[[#This Row],[budget]]))</f>
        <v>0</v>
      </c>
    </row>
    <row r="6327" spans="1:18" x14ac:dyDescent="0.3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 s="1">
        <v>8000000</v>
      </c>
      <c r="M6327" s="1">
        <v>65652908</v>
      </c>
      <c r="N6327" t="s">
        <v>17799</v>
      </c>
      <c r="O6327">
        <v>104</v>
      </c>
      <c r="P6327">
        <f>VLOOKUP(D6327,CPI[],2,FALSE)</f>
        <v>233</v>
      </c>
      <c r="Q6327" s="5">
        <f>SUM(Movie[[#This Row],[gross]]*((VLOOKUP(2024,CPI[],2,FALSE))/Movie[[#This Row],[CPI numbers]]))</f>
        <v>88391919.483261809</v>
      </c>
      <c r="R6327" s="4">
        <f>IF(Movie[[#This Row],[budget]]=0,0,SUM((Movie[[#This Row],[gross]]-Movie[[#This Row],[budget]])/Movie[[#This Row],[budget]]))</f>
        <v>7.2066134999999996</v>
      </c>
    </row>
    <row r="6328" spans="1:18" x14ac:dyDescent="0.3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 s="1">
        <v>5000000</v>
      </c>
      <c r="M6328" s="1">
        <v>44459951</v>
      </c>
      <c r="N6328" t="s">
        <v>18054</v>
      </c>
      <c r="O6328">
        <v>104</v>
      </c>
      <c r="P6328">
        <f>VLOOKUP(D6328,CPI[],2,FALSE)</f>
        <v>233</v>
      </c>
      <c r="Q6328" s="5">
        <f>SUM(Movie[[#This Row],[gross]]*((VLOOKUP(2024,CPI[],2,FALSE))/Movie[[#This Row],[CPI numbers]]))</f>
        <v>59858740.895708159</v>
      </c>
      <c r="R6328" s="4">
        <f>IF(Movie[[#This Row],[budget]]=0,0,SUM((Movie[[#This Row],[gross]]-Movie[[#This Row],[budget]])/Movie[[#This Row],[budget]]))</f>
        <v>7.8919902000000004</v>
      </c>
    </row>
    <row r="6329" spans="1:18" x14ac:dyDescent="0.3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 s="1">
        <v>291239</v>
      </c>
      <c r="N6329" t="s">
        <v>18384</v>
      </c>
      <c r="O6329">
        <v>110</v>
      </c>
      <c r="P6329">
        <f>VLOOKUP(D6329,CPI[],2,FALSE)</f>
        <v>233</v>
      </c>
      <c r="Q6329" s="5">
        <f>SUM(Movie[[#This Row],[gross]]*((VLOOKUP(2024,CPI[],2,FALSE))/Movie[[#This Row],[CPI numbers]]))</f>
        <v>392110.19012875541</v>
      </c>
      <c r="R6329" s="4">
        <f>IF(Movie[[#This Row],[budget]]=0,0,SUM((Movie[[#This Row],[gross]]-Movie[[#This Row],[budget]])/Movie[[#This Row],[budget]]))</f>
        <v>0</v>
      </c>
    </row>
    <row r="6330" spans="1:18" x14ac:dyDescent="0.3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 s="1">
        <v>25000000</v>
      </c>
      <c r="M6330" s="1">
        <v>71009334</v>
      </c>
      <c r="N6330" t="s">
        <v>9109</v>
      </c>
      <c r="O6330">
        <v>117</v>
      </c>
      <c r="P6330">
        <f>VLOOKUP(D6330,CPI[],2,FALSE)</f>
        <v>233</v>
      </c>
      <c r="Q6330" s="5">
        <f>SUM(Movie[[#This Row],[gross]]*((VLOOKUP(2024,CPI[],2,FALSE))/Movie[[#This Row],[CPI numbers]]))</f>
        <v>95603553.973390564</v>
      </c>
      <c r="R6330" s="4">
        <f>IF(Movie[[#This Row],[budget]]=0,0,SUM((Movie[[#This Row],[gross]]-Movie[[#This Row],[budget]])/Movie[[#This Row],[budget]]))</f>
        <v>1.8403733600000001</v>
      </c>
    </row>
    <row r="6331" spans="1:18" x14ac:dyDescent="0.3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 s="1">
        <v>35000000</v>
      </c>
      <c r="M6331" s="1">
        <v>46922566</v>
      </c>
      <c r="N6331" t="s">
        <v>16666</v>
      </c>
      <c r="O6331">
        <v>118</v>
      </c>
      <c r="P6331">
        <f>VLOOKUP(D6331,CPI[],2,FALSE)</f>
        <v>233</v>
      </c>
      <c r="Q6331" s="5">
        <f>SUM(Movie[[#This Row],[gross]]*((VLOOKUP(2024,CPI[],2,FALSE))/Movie[[#This Row],[CPI numbers]]))</f>
        <v>63174287.357081547</v>
      </c>
      <c r="R6331" s="4">
        <f>IF(Movie[[#This Row],[budget]]=0,0,SUM((Movie[[#This Row],[gross]]-Movie[[#This Row],[budget]])/Movie[[#This Row],[budget]]))</f>
        <v>0.34064474285714286</v>
      </c>
    </row>
    <row r="6332" spans="1:18" x14ac:dyDescent="0.3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 s="1">
        <v>13000000</v>
      </c>
      <c r="M6332" s="1">
        <v>68572631</v>
      </c>
      <c r="N6332" t="s">
        <v>2100</v>
      </c>
      <c r="O6332">
        <v>94</v>
      </c>
      <c r="P6332">
        <f>VLOOKUP(D6332,CPI[],2,FALSE)</f>
        <v>233</v>
      </c>
      <c r="Q6332" s="5">
        <f>SUM(Movie[[#This Row],[gross]]*((VLOOKUP(2024,CPI[],2,FALSE))/Movie[[#This Row],[CPI numbers]]))</f>
        <v>92322894.183261812</v>
      </c>
      <c r="R6332" s="4">
        <f>IF(Movie[[#This Row],[budget]]=0,0,SUM((Movie[[#This Row],[gross]]-Movie[[#This Row],[budget]])/Movie[[#This Row],[budget]]))</f>
        <v>4.2748177692307694</v>
      </c>
    </row>
    <row r="6333" spans="1:18" x14ac:dyDescent="0.3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 s="1">
        <v>20000000</v>
      </c>
      <c r="M6333" s="1">
        <v>78378744</v>
      </c>
      <c r="N6333" t="s">
        <v>8987</v>
      </c>
      <c r="O6333">
        <v>86</v>
      </c>
      <c r="P6333">
        <f>VLOOKUP(D6333,CPI[],2,FALSE)</f>
        <v>233</v>
      </c>
      <c r="Q6333" s="5">
        <f>SUM(Movie[[#This Row],[gross]]*((VLOOKUP(2024,CPI[],2,FALSE))/Movie[[#This Row],[CPI numbers]]))</f>
        <v>105525373.35965666</v>
      </c>
      <c r="R6333" s="4">
        <f>IF(Movie[[#This Row],[budget]]=0,0,SUM((Movie[[#This Row],[gross]]-Movie[[#This Row],[budget]])/Movie[[#This Row],[budget]]))</f>
        <v>2.9189371999999998</v>
      </c>
    </row>
    <row r="6334" spans="1:18" x14ac:dyDescent="0.3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 s="1">
        <v>130000000</v>
      </c>
      <c r="M6334" s="1">
        <v>78324220</v>
      </c>
      <c r="N6334" t="s">
        <v>61</v>
      </c>
      <c r="O6334">
        <v>96</v>
      </c>
      <c r="P6334">
        <f>VLOOKUP(D6334,CPI[],2,FALSE)</f>
        <v>233</v>
      </c>
      <c r="Q6334" s="5">
        <f>SUM(Movie[[#This Row],[gross]]*((VLOOKUP(2024,CPI[],2,FALSE))/Movie[[#This Row],[CPI numbers]]))</f>
        <v>105451964.86695279</v>
      </c>
      <c r="R6334" s="4">
        <f>IF(Movie[[#This Row],[budget]]=0,0,SUM((Movie[[#This Row],[gross]]-Movie[[#This Row],[budget]])/Movie[[#This Row],[budget]]))</f>
        <v>-0.39750600000000003</v>
      </c>
    </row>
    <row r="6335" spans="1:18" x14ac:dyDescent="0.3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 s="1">
        <v>11000000</v>
      </c>
      <c r="M6335" s="1">
        <v>32960249</v>
      </c>
      <c r="N6335" t="s">
        <v>16785</v>
      </c>
      <c r="O6335">
        <v>104</v>
      </c>
      <c r="P6335">
        <f>VLOOKUP(D6335,CPI[],2,FALSE)</f>
        <v>233</v>
      </c>
      <c r="Q6335" s="5">
        <f>SUM(Movie[[#This Row],[gross]]*((VLOOKUP(2024,CPI[],2,FALSE))/Movie[[#This Row],[CPI numbers]]))</f>
        <v>44376094.898283266</v>
      </c>
      <c r="R6335" s="4">
        <f>IF(Movie[[#This Row],[budget]]=0,0,SUM((Movie[[#This Row],[gross]]-Movie[[#This Row],[budget]])/Movie[[#This Row],[budget]]))</f>
        <v>1.9963862727272728</v>
      </c>
    </row>
    <row r="6336" spans="1:18" x14ac:dyDescent="0.3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 s="1">
        <v>1500000</v>
      </c>
      <c r="M6336" s="1">
        <v>3909596</v>
      </c>
      <c r="N6336" t="s">
        <v>9137</v>
      </c>
      <c r="O6336">
        <v>104</v>
      </c>
      <c r="P6336">
        <f>VLOOKUP(D6336,CPI[],2,FALSE)</f>
        <v>233</v>
      </c>
      <c r="Q6336" s="5">
        <f>SUM(Movie[[#This Row],[gross]]*((VLOOKUP(2024,CPI[],2,FALSE))/Movie[[#This Row],[CPI numbers]]))</f>
        <v>5263692.1253218884</v>
      </c>
      <c r="R6336" s="4">
        <f>IF(Movie[[#This Row],[budget]]=0,0,SUM((Movie[[#This Row],[gross]]-Movie[[#This Row],[budget]])/Movie[[#This Row],[budget]]))</f>
        <v>1.6063973333333332</v>
      </c>
    </row>
    <row r="6337" spans="1:18" x14ac:dyDescent="0.3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 s="1">
        <v>30000000</v>
      </c>
      <c r="M6337" s="1">
        <v>84790678</v>
      </c>
      <c r="N6337" t="s">
        <v>118</v>
      </c>
      <c r="O6337">
        <v>100</v>
      </c>
      <c r="P6337">
        <f>VLOOKUP(D6337,CPI[],2,FALSE)</f>
        <v>233</v>
      </c>
      <c r="Q6337" s="5">
        <f>SUM(Movie[[#This Row],[gross]]*((VLOOKUP(2024,CPI[],2,FALSE))/Movie[[#This Row],[CPI numbers]]))</f>
        <v>114158093.08412017</v>
      </c>
      <c r="R6337" s="4">
        <f>IF(Movie[[#This Row],[budget]]=0,0,SUM((Movie[[#This Row],[gross]]-Movie[[#This Row],[budget]])/Movie[[#This Row],[budget]]))</f>
        <v>1.8263559333333332</v>
      </c>
    </row>
    <row r="6338" spans="1:18" x14ac:dyDescent="0.3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 s="1">
        <v>215000000</v>
      </c>
      <c r="M6338" s="1">
        <v>260502115</v>
      </c>
      <c r="N6338" t="s">
        <v>1724</v>
      </c>
      <c r="O6338">
        <v>150</v>
      </c>
      <c r="P6338">
        <f>VLOOKUP(D6338,CPI[],2,FALSE)</f>
        <v>233</v>
      </c>
      <c r="Q6338" s="5">
        <f>SUM(Movie[[#This Row],[gross]]*((VLOOKUP(2024,CPI[],2,FALSE))/Movie[[#This Row],[CPI numbers]]))</f>
        <v>350727525.64592278</v>
      </c>
      <c r="R6338" s="4">
        <f>IF(Movie[[#This Row],[budget]]=0,0,SUM((Movie[[#This Row],[gross]]-Movie[[#This Row],[budget]])/Movie[[#This Row],[budget]]))</f>
        <v>0.2116377441860465</v>
      </c>
    </row>
    <row r="6339" spans="1:18" x14ac:dyDescent="0.3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 s="1">
        <v>40000000</v>
      </c>
      <c r="M6339" s="1">
        <v>63365859</v>
      </c>
      <c r="N6339" t="s">
        <v>18403</v>
      </c>
      <c r="O6339">
        <v>125</v>
      </c>
      <c r="P6339">
        <f>VLOOKUP(D6339,CPI[],2,FALSE)</f>
        <v>233</v>
      </c>
      <c r="Q6339" s="5">
        <f>SUM(Movie[[#This Row],[gross]]*((VLOOKUP(2024,CPI[],2,FALSE))/Movie[[#This Row],[CPI numbers]]))</f>
        <v>85312746.645064384</v>
      </c>
      <c r="R6339" s="4">
        <f>IF(Movie[[#This Row],[budget]]=0,0,SUM((Movie[[#This Row],[gross]]-Movie[[#This Row],[budget]])/Movie[[#This Row],[budget]]))</f>
        <v>0.58414647500000005</v>
      </c>
    </row>
    <row r="6340" spans="1:18" x14ac:dyDescent="0.3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 s="1">
        <v>135000000</v>
      </c>
      <c r="M6340" s="1">
        <v>282570682</v>
      </c>
      <c r="N6340" t="s">
        <v>10173</v>
      </c>
      <c r="O6340">
        <v>96</v>
      </c>
      <c r="P6340">
        <f>VLOOKUP(D6340,CPI[],2,FALSE)</f>
        <v>233</v>
      </c>
      <c r="Q6340" s="5">
        <f>SUM(Movie[[#This Row],[gross]]*((VLOOKUP(2024,CPI[],2,FALSE))/Movie[[#This Row],[CPI numbers]]))</f>
        <v>380439583.44806868</v>
      </c>
      <c r="R6340" s="4">
        <f>IF(Movie[[#This Row],[budget]]=0,0,SUM((Movie[[#This Row],[gross]]-Movie[[#This Row],[budget]])/Movie[[#This Row],[budget]]))</f>
        <v>1.0931161629629629</v>
      </c>
    </row>
    <row r="6341" spans="1:18" x14ac:dyDescent="0.3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 s="1">
        <v>11000000</v>
      </c>
      <c r="M6341" s="1">
        <v>8526288</v>
      </c>
      <c r="N6341" t="s">
        <v>17505</v>
      </c>
      <c r="O6341">
        <v>98</v>
      </c>
      <c r="P6341">
        <f>VLOOKUP(D6341,CPI[],2,FALSE)</f>
        <v>233</v>
      </c>
      <c r="Q6341" s="5">
        <f>SUM(Movie[[#This Row],[gross]]*((VLOOKUP(2024,CPI[],2,FALSE))/Movie[[#This Row],[CPI numbers]]))</f>
        <v>11479384.315879829</v>
      </c>
      <c r="R6341" s="4">
        <f>IF(Movie[[#This Row],[budget]]=0,0,SUM((Movie[[#This Row],[gross]]-Movie[[#This Row],[budget]])/Movie[[#This Row],[budget]]))</f>
        <v>-0.22488290909090908</v>
      </c>
    </row>
    <row r="6342" spans="1:18" x14ac:dyDescent="0.3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 s="1">
        <v>61000000</v>
      </c>
      <c r="M6342" s="1">
        <v>131940411</v>
      </c>
      <c r="N6342" t="s">
        <v>61</v>
      </c>
      <c r="O6342">
        <v>109</v>
      </c>
      <c r="P6342">
        <f>VLOOKUP(D6342,CPI[],2,FALSE)</f>
        <v>233</v>
      </c>
      <c r="Q6342" s="5">
        <f>SUM(Movie[[#This Row],[gross]]*((VLOOKUP(2024,CPI[],2,FALSE))/Movie[[#This Row],[CPI numbers]]))</f>
        <v>177638227.17038628</v>
      </c>
      <c r="R6342" s="4">
        <f>IF(Movie[[#This Row],[budget]]=0,0,SUM((Movie[[#This Row],[gross]]-Movie[[#This Row],[budget]])/Movie[[#This Row],[budget]]))</f>
        <v>1.1629575573770492</v>
      </c>
    </row>
    <row r="6343" spans="1:18" x14ac:dyDescent="0.3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 s="1">
        <v>8000000</v>
      </c>
      <c r="M6343" s="1">
        <v>25288872</v>
      </c>
      <c r="N6343" t="s">
        <v>9439</v>
      </c>
      <c r="O6343">
        <v>93</v>
      </c>
      <c r="P6343">
        <f>VLOOKUP(D6343,CPI[],2,FALSE)</f>
        <v>233</v>
      </c>
      <c r="Q6343" s="5">
        <f>SUM(Movie[[#This Row],[gross]]*((VLOOKUP(2024,CPI[],2,FALSE))/Movie[[#This Row],[CPI numbers]]))</f>
        <v>34047721.658369102</v>
      </c>
      <c r="R6343" s="4">
        <f>IF(Movie[[#This Row],[budget]]=0,0,SUM((Movie[[#This Row],[gross]]-Movie[[#This Row],[budget]])/Movie[[#This Row],[budget]]))</f>
        <v>2.1611090000000002</v>
      </c>
    </row>
    <row r="6344" spans="1:18" x14ac:dyDescent="0.3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 s="1">
        <v>30000000</v>
      </c>
      <c r="M6344" s="1">
        <v>63414135</v>
      </c>
      <c r="N6344" t="s">
        <v>13593</v>
      </c>
      <c r="O6344">
        <v>106</v>
      </c>
      <c r="P6344">
        <f>VLOOKUP(D6344,CPI[],2,FALSE)</f>
        <v>233</v>
      </c>
      <c r="Q6344" s="5">
        <f>SUM(Movie[[#This Row],[gross]]*((VLOOKUP(2024,CPI[],2,FALSE))/Movie[[#This Row],[CPI numbers]]))</f>
        <v>85377743.130901292</v>
      </c>
      <c r="R6344" s="4">
        <f>IF(Movie[[#This Row],[budget]]=0,0,SUM((Movie[[#This Row],[gross]]-Movie[[#This Row],[budget]])/Movie[[#This Row],[budget]]))</f>
        <v>1.1138045000000001</v>
      </c>
    </row>
    <row r="6345" spans="1:18" x14ac:dyDescent="0.3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 s="1">
        <v>43000000</v>
      </c>
      <c r="M6345" s="1">
        <v>229930771</v>
      </c>
      <c r="N6345" t="s">
        <v>180</v>
      </c>
      <c r="O6345">
        <v>117</v>
      </c>
      <c r="P6345">
        <f>VLOOKUP(D6345,CPI[],2,FALSE)</f>
        <v>233</v>
      </c>
      <c r="Q6345" s="5">
        <f>SUM(Movie[[#This Row],[gross]]*((VLOOKUP(2024,CPI[],2,FALSE))/Movie[[#This Row],[CPI numbers]]))</f>
        <v>309567737.60815454</v>
      </c>
      <c r="R6345" s="4">
        <f>IF(Movie[[#This Row],[budget]]=0,0,SUM((Movie[[#This Row],[gross]]-Movie[[#This Row],[budget]])/Movie[[#This Row],[budget]]))</f>
        <v>4.3472272325581391</v>
      </c>
    </row>
    <row r="6346" spans="1:18" x14ac:dyDescent="0.3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 s="1">
        <v>5000000</v>
      </c>
      <c r="M6346" s="1">
        <v>161919318</v>
      </c>
      <c r="N6346" t="s">
        <v>16619</v>
      </c>
      <c r="O6346">
        <v>106</v>
      </c>
      <c r="P6346">
        <f>VLOOKUP(D6346,CPI[],2,FALSE)</f>
        <v>233</v>
      </c>
      <c r="Q6346" s="5">
        <f>SUM(Movie[[#This Row],[gross]]*((VLOOKUP(2024,CPI[],2,FALSE))/Movie[[#This Row],[CPI numbers]]))</f>
        <v>218000386.50901288</v>
      </c>
      <c r="R6346" s="4">
        <f>IF(Movie[[#This Row],[budget]]=0,0,SUM((Movie[[#This Row],[gross]]-Movie[[#This Row],[budget]])/Movie[[#This Row],[budget]]))</f>
        <v>31.383863600000002</v>
      </c>
    </row>
    <row r="6347" spans="1:18" x14ac:dyDescent="0.3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 s="1">
        <v>20000000</v>
      </c>
      <c r="M6347" s="1">
        <v>12671109</v>
      </c>
      <c r="N6347" t="s">
        <v>14702</v>
      </c>
      <c r="O6347">
        <v>100</v>
      </c>
      <c r="P6347">
        <f>VLOOKUP(D6347,CPI[],2,FALSE)</f>
        <v>233</v>
      </c>
      <c r="Q6347" s="5">
        <f>SUM(Movie[[#This Row],[gross]]*((VLOOKUP(2024,CPI[],2,FALSE))/Movie[[#This Row],[CPI numbers]]))</f>
        <v>17059772.074248929</v>
      </c>
      <c r="R6347" s="4">
        <f>IF(Movie[[#This Row],[budget]]=0,0,SUM((Movie[[#This Row],[gross]]-Movie[[#This Row],[budget]])/Movie[[#This Row],[budget]]))</f>
        <v>-0.36644454999999998</v>
      </c>
    </row>
    <row r="6348" spans="1:18" x14ac:dyDescent="0.3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 s="1">
        <v>10900000</v>
      </c>
      <c r="M6348" s="1">
        <v>16607575</v>
      </c>
      <c r="N6348" t="s">
        <v>17552</v>
      </c>
      <c r="O6348">
        <v>100</v>
      </c>
      <c r="P6348">
        <f>VLOOKUP(D6348,CPI[],2,FALSE)</f>
        <v>233</v>
      </c>
      <c r="Q6348" s="5">
        <f>SUM(Movie[[#This Row],[gross]]*((VLOOKUP(2024,CPI[],2,FALSE))/Movie[[#This Row],[CPI numbers]]))</f>
        <v>22359640.675965667</v>
      </c>
      <c r="R6348" s="4">
        <f>IF(Movie[[#This Row],[budget]]=0,0,SUM((Movie[[#This Row],[gross]]-Movie[[#This Row],[budget]])/Movie[[#This Row],[budget]]))</f>
        <v>0.52363073394495407</v>
      </c>
    </row>
    <row r="6349" spans="1:18" x14ac:dyDescent="0.3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 s="1">
        <v>3875442</v>
      </c>
      <c r="N6349" t="s">
        <v>18195</v>
      </c>
      <c r="O6349">
        <v>120</v>
      </c>
      <c r="P6349">
        <f>VLOOKUP(D6349,CPI[],2,FALSE)</f>
        <v>233</v>
      </c>
      <c r="Q6349" s="5">
        <f>SUM(Movie[[#This Row],[gross]]*((VLOOKUP(2024,CPI[],2,FALSE))/Movie[[#This Row],[CPI numbers]]))</f>
        <v>5217708.8214592272</v>
      </c>
      <c r="R6349" s="4">
        <f>IF(Movie[[#This Row],[budget]]=0,0,SUM((Movie[[#This Row],[gross]]-Movie[[#This Row],[budget]])/Movie[[#This Row],[budget]]))</f>
        <v>0</v>
      </c>
    </row>
    <row r="6350" spans="1:18" x14ac:dyDescent="0.3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 s="1">
        <v>130000000</v>
      </c>
      <c r="M6350" s="1">
        <v>243611982</v>
      </c>
      <c r="N6350" t="s">
        <v>31</v>
      </c>
      <c r="O6350">
        <v>100</v>
      </c>
      <c r="P6350">
        <f>VLOOKUP(D6350,CPI[],2,FALSE)</f>
        <v>233</v>
      </c>
      <c r="Q6350" s="5">
        <f>SUM(Movie[[#This Row],[gross]]*((VLOOKUP(2024,CPI[],2,FALSE))/Movie[[#This Row],[CPI numbers]]))</f>
        <v>327987462.46094424</v>
      </c>
      <c r="R6350" s="4">
        <f>IF(Movie[[#This Row],[budget]]=0,0,SUM((Movie[[#This Row],[gross]]-Movie[[#This Row],[budget]])/Movie[[#This Row],[budget]]))</f>
        <v>0.8739383230769231</v>
      </c>
    </row>
    <row r="6351" spans="1:18" x14ac:dyDescent="0.3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 s="1">
        <v>30000000</v>
      </c>
      <c r="M6351" s="1">
        <v>177313795</v>
      </c>
      <c r="N6351" t="s">
        <v>18434</v>
      </c>
      <c r="O6351">
        <v>132</v>
      </c>
      <c r="P6351">
        <f>VLOOKUP(D6351,CPI[],2,FALSE)</f>
        <v>233</v>
      </c>
      <c r="Q6351" s="5">
        <f>SUM(Movie[[#This Row],[gross]]*((VLOOKUP(2024,CPI[],2,FALSE))/Movie[[#This Row],[CPI numbers]]))</f>
        <v>238726770.34978542</v>
      </c>
      <c r="R6351" s="4">
        <f>IF(Movie[[#This Row],[budget]]=0,0,SUM((Movie[[#This Row],[gross]]-Movie[[#This Row],[budget]])/Movie[[#This Row],[budget]]))</f>
        <v>4.9104598333333334</v>
      </c>
    </row>
    <row r="6352" spans="1:18" x14ac:dyDescent="0.3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 s="1">
        <v>4800000</v>
      </c>
      <c r="M6352" s="1">
        <v>10639616</v>
      </c>
      <c r="N6352" t="s">
        <v>18437</v>
      </c>
      <c r="O6352">
        <v>90</v>
      </c>
      <c r="P6352">
        <f>VLOOKUP(D6352,CPI[],2,FALSE)</f>
        <v>233</v>
      </c>
      <c r="Q6352" s="5">
        <f>SUM(Movie[[#This Row],[gross]]*((VLOOKUP(2024,CPI[],2,FALSE))/Movie[[#This Row],[CPI numbers]]))</f>
        <v>14324667.550214592</v>
      </c>
      <c r="R6352" s="4">
        <f>IF(Movie[[#This Row],[budget]]=0,0,SUM((Movie[[#This Row],[gross]]-Movie[[#This Row],[budget]])/Movie[[#This Row],[budget]]))</f>
        <v>1.2165866666666667</v>
      </c>
    </row>
    <row r="6353" spans="1:18" x14ac:dyDescent="0.3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 s="1">
        <v>84000000</v>
      </c>
      <c r="M6353" s="1">
        <v>148075565</v>
      </c>
      <c r="N6353" t="s">
        <v>10082</v>
      </c>
      <c r="O6353">
        <v>116</v>
      </c>
      <c r="P6353">
        <f>VLOOKUP(D6353,CPI[],2,FALSE)</f>
        <v>233</v>
      </c>
      <c r="Q6353" s="5">
        <f>SUM(Movie[[#This Row],[gross]]*((VLOOKUP(2024,CPI[],2,FALSE))/Movie[[#This Row],[CPI numbers]]))</f>
        <v>199361822.92060086</v>
      </c>
      <c r="R6353" s="4">
        <f>IF(Movie[[#This Row],[budget]]=0,0,SUM((Movie[[#This Row],[gross]]-Movie[[#This Row],[budget]])/Movie[[#This Row],[budget]]))</f>
        <v>0.76280434523809526</v>
      </c>
    </row>
    <row r="6354" spans="1:18" x14ac:dyDescent="0.3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 s="1">
        <v>25500000</v>
      </c>
      <c r="M6354" s="1">
        <v>2566435</v>
      </c>
      <c r="N6354" t="s">
        <v>14729</v>
      </c>
      <c r="O6354">
        <v>127</v>
      </c>
      <c r="P6354">
        <f>VLOOKUP(D6354,CPI[],2,FALSE)</f>
        <v>233</v>
      </c>
      <c r="Q6354" s="5">
        <f>SUM(Movie[[#This Row],[gross]]*((VLOOKUP(2024,CPI[],2,FALSE))/Movie[[#This Row],[CPI numbers]]))</f>
        <v>3455324.7188841202</v>
      </c>
      <c r="R6354" s="4">
        <f>IF(Movie[[#This Row],[budget]]=0,0,SUM((Movie[[#This Row],[gross]]-Movie[[#This Row],[budget]])/Movie[[#This Row],[budget]]))</f>
        <v>-0.89935549019607841</v>
      </c>
    </row>
    <row r="6355" spans="1:18" x14ac:dyDescent="0.3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 s="1">
        <v>24665023</v>
      </c>
      <c r="N6355" t="s">
        <v>17456</v>
      </c>
      <c r="O6355">
        <v>141</v>
      </c>
      <c r="P6355">
        <f>VLOOKUP(D6355,CPI[],2,FALSE)</f>
        <v>233</v>
      </c>
      <c r="Q6355" s="5">
        <f>SUM(Movie[[#This Row],[gross]]*((VLOOKUP(2024,CPI[],2,FALSE))/Movie[[#This Row],[CPI numbers]]))</f>
        <v>33207801.352360517</v>
      </c>
      <c r="R6355" s="4">
        <f>IF(Movie[[#This Row],[budget]]=0,0,SUM((Movie[[#This Row],[gross]]-Movie[[#This Row],[budget]])/Movie[[#This Row],[budget]]))</f>
        <v>0</v>
      </c>
    </row>
    <row r="6356" spans="1:18" x14ac:dyDescent="0.3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 s="1">
        <v>30000000</v>
      </c>
      <c r="M6356" s="1">
        <v>18074539</v>
      </c>
      <c r="N6356" t="s">
        <v>16619</v>
      </c>
      <c r="O6356">
        <v>118</v>
      </c>
      <c r="P6356">
        <f>VLOOKUP(D6356,CPI[],2,FALSE)</f>
        <v>233</v>
      </c>
      <c r="Q6356" s="5">
        <f>SUM(Movie[[#This Row],[gross]]*((VLOOKUP(2024,CPI[],2,FALSE))/Movie[[#This Row],[CPI numbers]]))</f>
        <v>24334690.490557943</v>
      </c>
      <c r="R6356" s="4">
        <f>IF(Movie[[#This Row],[budget]]=0,0,SUM((Movie[[#This Row],[gross]]-Movie[[#This Row],[budget]])/Movie[[#This Row],[budget]]))</f>
        <v>-0.39751536666666665</v>
      </c>
    </row>
    <row r="6357" spans="1:18" x14ac:dyDescent="0.3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 s="1">
        <v>2500000</v>
      </c>
      <c r="M6357" s="1">
        <v>6918591</v>
      </c>
      <c r="N6357" t="s">
        <v>18448</v>
      </c>
      <c r="O6357">
        <v>95</v>
      </c>
      <c r="P6357">
        <f>VLOOKUP(D6357,CPI[],2,FALSE)</f>
        <v>233</v>
      </c>
      <c r="Q6357" s="5">
        <f>SUM(Movie[[#This Row],[gross]]*((VLOOKUP(2024,CPI[],2,FALSE))/Movie[[#This Row],[CPI numbers]]))</f>
        <v>9314858.3549356218</v>
      </c>
      <c r="R6357" s="4">
        <f>IF(Movie[[#This Row],[budget]]=0,0,SUM((Movie[[#This Row],[gross]]-Movie[[#This Row],[budget]])/Movie[[#This Row],[budget]]))</f>
        <v>1.7674364</v>
      </c>
    </row>
    <row r="6358" spans="1:18" x14ac:dyDescent="0.3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 s="1">
        <v>40000000</v>
      </c>
      <c r="M6358" s="1">
        <v>97470701</v>
      </c>
      <c r="N6358" t="s">
        <v>23</v>
      </c>
      <c r="O6358">
        <v>128</v>
      </c>
      <c r="P6358">
        <f>VLOOKUP(D6358,CPI[],2,FALSE)</f>
        <v>233</v>
      </c>
      <c r="Q6358" s="5">
        <f>SUM(Movie[[#This Row],[gross]]*((VLOOKUP(2024,CPI[],2,FALSE))/Movie[[#This Row],[CPI numbers]]))</f>
        <v>131229866.53948498</v>
      </c>
      <c r="R6358" s="4">
        <f>IF(Movie[[#This Row],[budget]]=0,0,SUM((Movie[[#This Row],[gross]]-Movie[[#This Row],[budget]])/Movie[[#This Row],[budget]]))</f>
        <v>1.436767525</v>
      </c>
    </row>
    <row r="6359" spans="1:18" x14ac:dyDescent="0.3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 s="1">
        <v>20919703</v>
      </c>
      <c r="N6359" t="s">
        <v>18452</v>
      </c>
      <c r="O6359">
        <v>131</v>
      </c>
      <c r="P6359">
        <f>VLOOKUP(D6359,CPI[],2,FALSE)</f>
        <v>233</v>
      </c>
      <c r="Q6359" s="5">
        <f>SUM(Movie[[#This Row],[gross]]*((VLOOKUP(2024,CPI[],2,FALSE))/Movie[[#This Row],[CPI numbers]]))</f>
        <v>28165282.536909871</v>
      </c>
      <c r="R6359" s="4">
        <f>IF(Movie[[#This Row],[budget]]=0,0,SUM((Movie[[#This Row],[gross]]-Movie[[#This Row],[budget]])/Movie[[#This Row],[budget]]))</f>
        <v>0</v>
      </c>
    </row>
    <row r="6360" spans="1:18" x14ac:dyDescent="0.3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 s="1">
        <v>45000000</v>
      </c>
      <c r="M6360" s="1">
        <v>48330757</v>
      </c>
      <c r="N6360" t="s">
        <v>12590</v>
      </c>
      <c r="O6360">
        <v>107</v>
      </c>
      <c r="P6360">
        <f>VLOOKUP(D6360,CPI[],2,FALSE)</f>
        <v>233</v>
      </c>
      <c r="Q6360" s="5">
        <f>SUM(Movie[[#This Row],[gross]]*((VLOOKUP(2024,CPI[],2,FALSE))/Movie[[#This Row],[CPI numbers]]))</f>
        <v>65070208.029613733</v>
      </c>
      <c r="R6360" s="4">
        <f>IF(Movie[[#This Row],[budget]]=0,0,SUM((Movie[[#This Row],[gross]]-Movie[[#This Row],[budget]])/Movie[[#This Row],[budget]]))</f>
        <v>7.4016822222222223E-2</v>
      </c>
    </row>
    <row r="6361" spans="1:18" x14ac:dyDescent="0.3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 s="1">
        <v>5000000</v>
      </c>
      <c r="M6361" s="1">
        <v>8417248</v>
      </c>
      <c r="N6361" t="s">
        <v>18140</v>
      </c>
      <c r="O6361">
        <v>97</v>
      </c>
      <c r="P6361">
        <f>VLOOKUP(D6361,CPI[],2,FALSE)</f>
        <v>233</v>
      </c>
      <c r="Q6361" s="5">
        <f>SUM(Movie[[#This Row],[gross]]*((VLOOKUP(2024,CPI[],2,FALSE))/Movie[[#This Row],[CPI numbers]]))</f>
        <v>11332578.101287555</v>
      </c>
      <c r="R6361" s="4">
        <f>IF(Movie[[#This Row],[budget]]=0,0,SUM((Movie[[#This Row],[gross]]-Movie[[#This Row],[budget]])/Movie[[#This Row],[budget]]))</f>
        <v>0.68344959999999999</v>
      </c>
    </row>
    <row r="6362" spans="1:18" x14ac:dyDescent="0.3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 s="1">
        <v>12700000</v>
      </c>
      <c r="M6362" s="1">
        <v>4292517</v>
      </c>
      <c r="N6362" t="s">
        <v>5498</v>
      </c>
      <c r="O6362">
        <v>113</v>
      </c>
      <c r="P6362">
        <f>VLOOKUP(D6362,CPI[],2,FALSE)</f>
        <v>233</v>
      </c>
      <c r="Q6362" s="5">
        <f>SUM(Movie[[#This Row],[gross]]*((VLOOKUP(2024,CPI[],2,FALSE))/Movie[[#This Row],[CPI numbers]]))</f>
        <v>5779238.5532188844</v>
      </c>
      <c r="R6362" s="4">
        <f>IF(Movie[[#This Row],[budget]]=0,0,SUM((Movie[[#This Row],[gross]]-Movie[[#This Row],[budget]])/Movie[[#This Row],[budget]]))</f>
        <v>-0.66200653543307086</v>
      </c>
    </row>
    <row r="6363" spans="1:18" x14ac:dyDescent="0.3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 s="1">
        <v>678604</v>
      </c>
      <c r="N6363" t="s">
        <v>3819</v>
      </c>
      <c r="O6363">
        <v>106</v>
      </c>
      <c r="P6363">
        <f>VLOOKUP(D6363,CPI[],2,FALSE)</f>
        <v>233</v>
      </c>
      <c r="Q6363" s="5">
        <f>SUM(Movie[[#This Row],[gross]]*((VLOOKUP(2024,CPI[],2,FALSE))/Movie[[#This Row],[CPI numbers]]))</f>
        <v>913639.80600858375</v>
      </c>
      <c r="R6363" s="4">
        <f>IF(Movie[[#This Row],[budget]]=0,0,SUM((Movie[[#This Row],[gross]]-Movie[[#This Row],[budget]])/Movie[[#This Row],[budget]]))</f>
        <v>0</v>
      </c>
    </row>
    <row r="6364" spans="1:18" x14ac:dyDescent="0.3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 s="1">
        <v>1645164</v>
      </c>
      <c r="N6364" t="s">
        <v>16721</v>
      </c>
      <c r="O6364">
        <v>96</v>
      </c>
      <c r="P6364">
        <f>VLOOKUP(D6364,CPI[],2,FALSE)</f>
        <v>233</v>
      </c>
      <c r="Q6364" s="5">
        <f>SUM(Movie[[#This Row],[gross]]*((VLOOKUP(2024,CPI[],2,FALSE))/Movie[[#This Row],[CPI numbers]]))</f>
        <v>2214969.7287553647</v>
      </c>
      <c r="R6364" s="4">
        <f>IF(Movie[[#This Row],[budget]]=0,0,SUM((Movie[[#This Row],[gross]]-Movie[[#This Row],[budget]])/Movie[[#This Row],[budget]]))</f>
        <v>0</v>
      </c>
    </row>
    <row r="6365" spans="1:18" x14ac:dyDescent="0.3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 s="1">
        <v>35000000</v>
      </c>
      <c r="M6365" s="1">
        <v>117867984</v>
      </c>
      <c r="N6365" t="s">
        <v>1724</v>
      </c>
      <c r="O6365">
        <v>125</v>
      </c>
      <c r="P6365">
        <f>VLOOKUP(D6365,CPI[],2,FALSE)</f>
        <v>233</v>
      </c>
      <c r="Q6365" s="5">
        <f>SUM(Movie[[#This Row],[gross]]*((VLOOKUP(2024,CPI[],2,FALSE))/Movie[[#This Row],[CPI numbers]]))</f>
        <v>158691787.90042919</v>
      </c>
      <c r="R6365" s="4">
        <f>IF(Movie[[#This Row],[budget]]=0,0,SUM((Movie[[#This Row],[gross]]-Movie[[#This Row],[budget]])/Movie[[#This Row],[budget]]))</f>
        <v>2.3676566857142856</v>
      </c>
    </row>
    <row r="6366" spans="1:18" x14ac:dyDescent="0.3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 s="1">
        <v>19000000</v>
      </c>
      <c r="M6366" s="1">
        <v>76586316</v>
      </c>
      <c r="N6366" t="s">
        <v>9109</v>
      </c>
      <c r="O6366">
        <v>131</v>
      </c>
      <c r="P6366">
        <f>VLOOKUP(D6366,CPI[],2,FALSE)</f>
        <v>233</v>
      </c>
      <c r="Q6366" s="5">
        <f>SUM(Movie[[#This Row],[gross]]*((VLOOKUP(2024,CPI[],2,FALSE))/Movie[[#This Row],[CPI numbers]]))</f>
        <v>103112134.46008584</v>
      </c>
      <c r="R6366" s="4">
        <f>IF(Movie[[#This Row],[budget]]=0,0,SUM((Movie[[#This Row],[gross]]-Movie[[#This Row],[budget]])/Movie[[#This Row],[budget]]))</f>
        <v>3.0308587368421054</v>
      </c>
    </row>
    <row r="6367" spans="1:18" x14ac:dyDescent="0.3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 s="1">
        <v>103000000</v>
      </c>
      <c r="M6367" s="1">
        <v>362000072</v>
      </c>
      <c r="N6367" t="s">
        <v>17757</v>
      </c>
      <c r="O6367">
        <v>100</v>
      </c>
      <c r="P6367">
        <f>VLOOKUP(D6367,CPI[],2,FALSE)</f>
        <v>233</v>
      </c>
      <c r="Q6367" s="5">
        <f>SUM(Movie[[#This Row],[gross]]*((VLOOKUP(2024,CPI[],2,FALSE))/Movie[[#This Row],[CPI numbers]]))</f>
        <v>487379496.07896996</v>
      </c>
      <c r="R6367" s="4">
        <f>IF(Movie[[#This Row],[budget]]=0,0,SUM((Movie[[#This Row],[gross]]-Movie[[#This Row],[budget]])/Movie[[#This Row],[budget]]))</f>
        <v>2.5145638058252429</v>
      </c>
    </row>
    <row r="6368" spans="1:18" x14ac:dyDescent="0.3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 s="1">
        <v>10000000</v>
      </c>
      <c r="M6368" s="1">
        <v>1585583</v>
      </c>
      <c r="N6368" t="s">
        <v>14971</v>
      </c>
      <c r="O6368">
        <v>93</v>
      </c>
      <c r="P6368">
        <f>VLOOKUP(D6368,CPI[],2,FALSE)</f>
        <v>233</v>
      </c>
      <c r="Q6368" s="5">
        <f>SUM(Movie[[#This Row],[gross]]*((VLOOKUP(2024,CPI[],2,FALSE))/Movie[[#This Row],[CPI numbers]]))</f>
        <v>2134752.7343347641</v>
      </c>
      <c r="R6368" s="4">
        <f>IF(Movie[[#This Row],[budget]]=0,0,SUM((Movie[[#This Row],[gross]]-Movie[[#This Row],[budget]])/Movie[[#This Row],[budget]]))</f>
        <v>-0.84144169999999996</v>
      </c>
    </row>
    <row r="6369" spans="1:18" x14ac:dyDescent="0.3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 s="1">
        <v>8000000</v>
      </c>
      <c r="M6369" s="1">
        <v>20045576</v>
      </c>
      <c r="N6369" t="s">
        <v>6790</v>
      </c>
      <c r="O6369">
        <v>90</v>
      </c>
      <c r="P6369">
        <f>VLOOKUP(D6369,CPI[],2,FALSE)</f>
        <v>233</v>
      </c>
      <c r="Q6369" s="5">
        <f>SUM(Movie[[#This Row],[gross]]*((VLOOKUP(2024,CPI[],2,FALSE))/Movie[[#This Row],[CPI numbers]]))</f>
        <v>26988399.962231759</v>
      </c>
      <c r="R6369" s="4">
        <f>IF(Movie[[#This Row],[budget]]=0,0,SUM((Movie[[#This Row],[gross]]-Movie[[#This Row],[budget]])/Movie[[#This Row],[budget]]))</f>
        <v>1.5056970000000001</v>
      </c>
    </row>
    <row r="6370" spans="1:18" x14ac:dyDescent="0.3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 s="1">
        <v>30000000</v>
      </c>
      <c r="M6370" s="1">
        <v>78418811</v>
      </c>
      <c r="N6370" t="s">
        <v>12251</v>
      </c>
      <c r="O6370">
        <v>111</v>
      </c>
      <c r="P6370">
        <f>VLOOKUP(D6370,CPI[],2,FALSE)</f>
        <v>233</v>
      </c>
      <c r="Q6370" s="5">
        <f>SUM(Movie[[#This Row],[gross]]*((VLOOKUP(2024,CPI[],2,FALSE))/Movie[[#This Row],[CPI numbers]]))</f>
        <v>105579317.64248927</v>
      </c>
      <c r="R6370" s="4">
        <f>IF(Movie[[#This Row],[budget]]=0,0,SUM((Movie[[#This Row],[gross]]-Movie[[#This Row],[budget]])/Movie[[#This Row],[budget]]))</f>
        <v>1.6139603666666666</v>
      </c>
    </row>
    <row r="6371" spans="1:18" x14ac:dyDescent="0.3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 s="1">
        <v>30000000</v>
      </c>
      <c r="M6371" s="1">
        <v>136533257</v>
      </c>
      <c r="N6371" t="s">
        <v>15696</v>
      </c>
      <c r="O6371">
        <v>126</v>
      </c>
      <c r="P6371">
        <f>VLOOKUP(D6371,CPI[],2,FALSE)</f>
        <v>233</v>
      </c>
      <c r="Q6371" s="5">
        <f>SUM(Movie[[#This Row],[gross]]*((VLOOKUP(2024,CPI[],2,FALSE))/Movie[[#This Row],[CPI numbers]]))</f>
        <v>183821814.25278971</v>
      </c>
      <c r="R6371" s="4">
        <f>IF(Movie[[#This Row],[budget]]=0,0,SUM((Movie[[#This Row],[gross]]-Movie[[#This Row],[budget]])/Movie[[#This Row],[budget]]))</f>
        <v>3.5511085666666666</v>
      </c>
    </row>
    <row r="6372" spans="1:18" x14ac:dyDescent="0.3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 s="1">
        <v>12000000</v>
      </c>
      <c r="M6372" s="1">
        <v>1456675</v>
      </c>
      <c r="N6372" t="s">
        <v>18487</v>
      </c>
      <c r="O6372">
        <v>98</v>
      </c>
      <c r="P6372">
        <f>VLOOKUP(D6372,CPI[],2,FALSE)</f>
        <v>233</v>
      </c>
      <c r="Q6372" s="5">
        <f>SUM(Movie[[#This Row],[gross]]*((VLOOKUP(2024,CPI[],2,FALSE))/Movie[[#This Row],[CPI numbers]]))</f>
        <v>1961197.1995708155</v>
      </c>
      <c r="R6372" s="4">
        <f>IF(Movie[[#This Row],[budget]]=0,0,SUM((Movie[[#This Row],[gross]]-Movie[[#This Row],[budget]])/Movie[[#This Row],[budget]]))</f>
        <v>-0.87861041666666662</v>
      </c>
    </row>
    <row r="6373" spans="1:18" x14ac:dyDescent="0.3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 s="1">
        <v>60000000</v>
      </c>
      <c r="M6373" s="1">
        <v>60052138</v>
      </c>
      <c r="N6373" t="s">
        <v>11128</v>
      </c>
      <c r="O6373">
        <v>124</v>
      </c>
      <c r="P6373">
        <f>VLOOKUP(D6373,CPI[],2,FALSE)</f>
        <v>233</v>
      </c>
      <c r="Q6373" s="5">
        <f>SUM(Movie[[#This Row],[gross]]*((VLOOKUP(2024,CPI[],2,FALSE))/Movie[[#This Row],[CPI numbers]]))</f>
        <v>80851311.97682403</v>
      </c>
      <c r="R6373" s="4">
        <f>IF(Movie[[#This Row],[budget]]=0,0,SUM((Movie[[#This Row],[gross]]-Movie[[#This Row],[budget]])/Movie[[#This Row],[budget]]))</f>
        <v>8.6896666666666663E-4</v>
      </c>
    </row>
    <row r="6374" spans="1:18" x14ac:dyDescent="0.3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 s="1">
        <v>4000000</v>
      </c>
      <c r="M6374" s="1">
        <v>2431443</v>
      </c>
      <c r="N6374" t="s">
        <v>18249</v>
      </c>
      <c r="O6374">
        <v>117</v>
      </c>
      <c r="P6374">
        <f>VLOOKUP(D6374,CPI[],2,FALSE)</f>
        <v>233</v>
      </c>
      <c r="Q6374" s="5">
        <f>SUM(Movie[[#This Row],[gross]]*((VLOOKUP(2024,CPI[],2,FALSE))/Movie[[#This Row],[CPI numbers]]))</f>
        <v>3273577.9789699572</v>
      </c>
      <c r="R6374" s="4">
        <f>IF(Movie[[#This Row],[budget]]=0,0,SUM((Movie[[#This Row],[gross]]-Movie[[#This Row],[budget]])/Movie[[#This Row],[budget]]))</f>
        <v>-0.39213924999999999</v>
      </c>
    </row>
    <row r="6375" spans="1:18" x14ac:dyDescent="0.3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 s="1">
        <v>26000000</v>
      </c>
      <c r="M6375" s="1">
        <v>53120346</v>
      </c>
      <c r="N6375" t="s">
        <v>9686</v>
      </c>
      <c r="O6375">
        <v>105</v>
      </c>
      <c r="P6375">
        <f>VLOOKUP(D6375,CPI[],2,FALSE)</f>
        <v>233</v>
      </c>
      <c r="Q6375" s="5">
        <f>SUM(Movie[[#This Row],[gross]]*((VLOOKUP(2024,CPI[],2,FALSE))/Movie[[#This Row],[CPI numbers]]))</f>
        <v>71518680.430042922</v>
      </c>
      <c r="R6375" s="4">
        <f>IF(Movie[[#This Row],[budget]]=0,0,SUM((Movie[[#This Row],[gross]]-Movie[[#This Row],[budget]])/Movie[[#This Row],[budget]]))</f>
        <v>1.0430902307692307</v>
      </c>
    </row>
    <row r="6376" spans="1:18" x14ac:dyDescent="0.3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 s="1">
        <v>175755</v>
      </c>
      <c r="N6376" t="s">
        <v>13766</v>
      </c>
      <c r="O6376">
        <v>98</v>
      </c>
      <c r="P6376">
        <f>VLOOKUP(D6376,CPI[],2,FALSE)</f>
        <v>233</v>
      </c>
      <c r="Q6376" s="5">
        <f>SUM(Movie[[#This Row],[gross]]*((VLOOKUP(2024,CPI[],2,FALSE))/Movie[[#This Row],[CPI numbers]]))</f>
        <v>236628.08369098714</v>
      </c>
      <c r="R6376" s="4">
        <f>IF(Movie[[#This Row],[budget]]=0,0,SUM((Movie[[#This Row],[gross]]-Movie[[#This Row],[budget]])/Movie[[#This Row],[budget]]))</f>
        <v>0</v>
      </c>
    </row>
    <row r="6377" spans="1:18" x14ac:dyDescent="0.3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 s="1">
        <v>40000000</v>
      </c>
      <c r="M6377" s="1">
        <v>44907260</v>
      </c>
      <c r="N6377" t="s">
        <v>18497</v>
      </c>
      <c r="O6377">
        <v>113</v>
      </c>
      <c r="P6377">
        <f>VLOOKUP(D6377,CPI[],2,FALSE)</f>
        <v>233</v>
      </c>
      <c r="Q6377" s="5">
        <f>SUM(Movie[[#This Row],[gross]]*((VLOOKUP(2024,CPI[],2,FALSE))/Movie[[#This Row],[CPI numbers]]))</f>
        <v>60460976.23175966</v>
      </c>
      <c r="R6377" s="4">
        <f>IF(Movie[[#This Row],[budget]]=0,0,SUM((Movie[[#This Row],[gross]]-Movie[[#This Row],[budget]])/Movie[[#This Row],[budget]]))</f>
        <v>0.1226815</v>
      </c>
    </row>
    <row r="6378" spans="1:18" x14ac:dyDescent="0.3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 s="1">
        <v>50000000</v>
      </c>
      <c r="M6378" s="1">
        <v>239258712</v>
      </c>
      <c r="N6378" t="s">
        <v>18501</v>
      </c>
      <c r="O6378">
        <v>91</v>
      </c>
      <c r="P6378">
        <f>VLOOKUP(D6378,CPI[],2,FALSE)</f>
        <v>233</v>
      </c>
      <c r="Q6378" s="5">
        <f>SUM(Movie[[#This Row],[gross]]*((VLOOKUP(2024,CPI[],2,FALSE))/Movie[[#This Row],[CPI numbers]]))</f>
        <v>322126428.98884124</v>
      </c>
      <c r="R6378" s="4">
        <f>IF(Movie[[#This Row],[budget]]=0,0,SUM((Movie[[#This Row],[gross]]-Movie[[#This Row],[budget]])/Movie[[#This Row],[budget]]))</f>
        <v>3.7851742399999999</v>
      </c>
    </row>
    <row r="6379" spans="1:18" x14ac:dyDescent="0.3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 s="1">
        <v>78000000</v>
      </c>
      <c r="M6379" s="1">
        <v>274325949</v>
      </c>
      <c r="N6379" t="s">
        <v>31</v>
      </c>
      <c r="O6379">
        <v>95</v>
      </c>
      <c r="P6379">
        <f>VLOOKUP(D6379,CPI[],2,FALSE)</f>
        <v>233</v>
      </c>
      <c r="Q6379" s="5">
        <f>SUM(Movie[[#This Row],[gross]]*((VLOOKUP(2024,CPI[],2,FALSE))/Movie[[#This Row],[CPI numbers]]))</f>
        <v>369339271.25021458</v>
      </c>
      <c r="R6379" s="4">
        <f>IF(Movie[[#This Row],[budget]]=0,0,SUM((Movie[[#This Row],[gross]]-Movie[[#This Row],[budget]])/Movie[[#This Row],[budget]]))</f>
        <v>2.5169993461538462</v>
      </c>
    </row>
    <row r="6380" spans="1:18" x14ac:dyDescent="0.3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 s="1">
        <v>195000000</v>
      </c>
      <c r="M6380" s="1">
        <v>197687603</v>
      </c>
      <c r="N6380" t="s">
        <v>2026</v>
      </c>
      <c r="O6380">
        <v>114</v>
      </c>
      <c r="P6380">
        <f>VLOOKUP(D6380,CPI[],2,FALSE)</f>
        <v>233</v>
      </c>
      <c r="Q6380" s="5">
        <f>SUM(Movie[[#This Row],[gross]]*((VLOOKUP(2024,CPI[],2,FALSE))/Movie[[#This Row],[CPI numbers]]))</f>
        <v>266157086.09914163</v>
      </c>
      <c r="R6380" s="4">
        <f>IF(Movie[[#This Row],[budget]]=0,0,SUM((Movie[[#This Row],[gross]]-Movie[[#This Row],[budget]])/Movie[[#This Row],[budget]]))</f>
        <v>1.3782579487179487E-2</v>
      </c>
    </row>
    <row r="6381" spans="1:18" x14ac:dyDescent="0.3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 s="1">
        <v>420000</v>
      </c>
      <c r="M6381" s="1">
        <v>993313</v>
      </c>
      <c r="N6381" t="s">
        <v>18511</v>
      </c>
      <c r="O6381">
        <v>90</v>
      </c>
      <c r="P6381">
        <f>VLOOKUP(D6381,CPI[],2,FALSE)</f>
        <v>233</v>
      </c>
      <c r="Q6381" s="5">
        <f>SUM(Movie[[#This Row],[gross]]*((VLOOKUP(2024,CPI[],2,FALSE))/Movie[[#This Row],[CPI numbers]]))</f>
        <v>1337348.8759656653</v>
      </c>
      <c r="R6381" s="4">
        <f>IF(Movie[[#This Row],[budget]]=0,0,SUM((Movie[[#This Row],[gross]]-Movie[[#This Row],[budget]])/Movie[[#This Row],[budget]]))</f>
        <v>1.3650309523809523</v>
      </c>
    </row>
    <row r="6382" spans="1:18" x14ac:dyDescent="0.3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 s="1">
        <v>100000000</v>
      </c>
      <c r="M6382" s="1">
        <v>268426634</v>
      </c>
      <c r="N6382" t="s">
        <v>14124</v>
      </c>
      <c r="O6382">
        <v>102</v>
      </c>
      <c r="P6382">
        <f>VLOOKUP(D6382,CPI[],2,FALSE)</f>
        <v>233</v>
      </c>
      <c r="Q6382" s="5">
        <f>SUM(Movie[[#This Row],[gross]]*((VLOOKUP(2024,CPI[],2,FALSE))/Movie[[#This Row],[CPI numbers]]))</f>
        <v>361396717.1064378</v>
      </c>
      <c r="R6382" s="4">
        <f>IF(Movie[[#This Row],[budget]]=0,0,SUM((Movie[[#This Row],[gross]]-Movie[[#This Row],[budget]])/Movie[[#This Row],[budget]]))</f>
        <v>1.68426634</v>
      </c>
    </row>
    <row r="6383" spans="1:18" x14ac:dyDescent="0.3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 s="1">
        <v>3500000</v>
      </c>
      <c r="M6383" s="1">
        <v>27858103</v>
      </c>
      <c r="N6383" t="s">
        <v>18515</v>
      </c>
      <c r="O6383">
        <v>97</v>
      </c>
      <c r="P6383">
        <f>VLOOKUP(D6383,CPI[],2,FALSE)</f>
        <v>233</v>
      </c>
      <c r="Q6383" s="5">
        <f>SUM(Movie[[#This Row],[gross]]*((VLOOKUP(2024,CPI[],2,FALSE))/Movie[[#This Row],[CPI numbers]]))</f>
        <v>37506810.777253218</v>
      </c>
      <c r="R6383" s="4">
        <f>IF(Movie[[#This Row],[budget]]=0,0,SUM((Movie[[#This Row],[gross]]-Movie[[#This Row],[budget]])/Movie[[#This Row],[budget]]))</f>
        <v>6.9594579999999997</v>
      </c>
    </row>
    <row r="6384" spans="1:18" x14ac:dyDescent="0.3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 s="1">
        <v>12000000</v>
      </c>
      <c r="M6384" s="1">
        <v>27682872</v>
      </c>
      <c r="N6384" t="s">
        <v>15015</v>
      </c>
      <c r="O6384">
        <v>115</v>
      </c>
      <c r="P6384">
        <f>VLOOKUP(D6384,CPI[],2,FALSE)</f>
        <v>233</v>
      </c>
      <c r="Q6384" s="5">
        <f>SUM(Movie[[#This Row],[gross]]*((VLOOKUP(2024,CPI[],2,FALSE))/Movie[[#This Row],[CPI numbers]]))</f>
        <v>37270888.181974247</v>
      </c>
      <c r="R6384" s="4">
        <f>IF(Movie[[#This Row],[budget]]=0,0,SUM((Movie[[#This Row],[gross]]-Movie[[#This Row],[budget]])/Movie[[#This Row],[budget]]))</f>
        <v>1.3069059999999999</v>
      </c>
    </row>
    <row r="6385" spans="1:18" x14ac:dyDescent="0.3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 s="1">
        <v>1501595</v>
      </c>
      <c r="N6385" t="s">
        <v>17516</v>
      </c>
      <c r="O6385">
        <v>95</v>
      </c>
      <c r="P6385">
        <f>VLOOKUP(D6385,CPI[],2,FALSE)</f>
        <v>233</v>
      </c>
      <c r="Q6385" s="5">
        <f>SUM(Movie[[#This Row],[gross]]*((VLOOKUP(2024,CPI[],2,FALSE))/Movie[[#This Row],[CPI numbers]]))</f>
        <v>2021675.3283261803</v>
      </c>
      <c r="R6385" s="4">
        <f>IF(Movie[[#This Row],[budget]]=0,0,SUM((Movie[[#This Row],[gross]]-Movie[[#This Row],[budget]])/Movie[[#This Row],[budget]]))</f>
        <v>0</v>
      </c>
    </row>
    <row r="6386" spans="1:18" x14ac:dyDescent="0.3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 s="1">
        <v>17551296</v>
      </c>
      <c r="N6386" t="s">
        <v>18526</v>
      </c>
      <c r="O6386">
        <v>186</v>
      </c>
      <c r="P6386">
        <f>VLOOKUP(D6386,CPI[],2,FALSE)</f>
        <v>233</v>
      </c>
      <c r="Q6386" s="5">
        <f>SUM(Movie[[#This Row],[gross]]*((VLOOKUP(2024,CPI[],2,FALSE))/Movie[[#This Row],[CPI numbers]]))</f>
        <v>23630221.26695279</v>
      </c>
      <c r="R6386" s="4">
        <f>IF(Movie[[#This Row],[budget]]=0,0,SUM((Movie[[#This Row],[gross]]-Movie[[#This Row],[budget]])/Movie[[#This Row],[budget]]))</f>
        <v>0</v>
      </c>
    </row>
    <row r="6387" spans="1:18" x14ac:dyDescent="0.3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 s="1">
        <v>18000000</v>
      </c>
      <c r="M6387" s="1">
        <v>20275812</v>
      </c>
      <c r="N6387" t="s">
        <v>15448</v>
      </c>
      <c r="O6387">
        <v>111</v>
      </c>
      <c r="P6387">
        <f>VLOOKUP(D6387,CPI[],2,FALSE)</f>
        <v>233</v>
      </c>
      <c r="Q6387" s="5">
        <f>SUM(Movie[[#This Row],[gross]]*((VLOOKUP(2024,CPI[],2,FALSE))/Movie[[#This Row],[CPI numbers]]))</f>
        <v>27298378.645493563</v>
      </c>
      <c r="R6387" s="4">
        <f>IF(Movie[[#This Row],[budget]]=0,0,SUM((Movie[[#This Row],[gross]]-Movie[[#This Row],[budget]])/Movie[[#This Row],[budget]]))</f>
        <v>0.12643399999999999</v>
      </c>
    </row>
    <row r="6388" spans="1:18" x14ac:dyDescent="0.3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 s="1">
        <v>20000000</v>
      </c>
      <c r="M6388" s="1">
        <v>24261569</v>
      </c>
      <c r="N6388" t="s">
        <v>15340</v>
      </c>
      <c r="O6388">
        <v>101</v>
      </c>
      <c r="P6388">
        <f>VLOOKUP(D6388,CPI[],2,FALSE)</f>
        <v>233</v>
      </c>
      <c r="Q6388" s="5">
        <f>SUM(Movie[[#This Row],[gross]]*((VLOOKUP(2024,CPI[],2,FALSE))/Movie[[#This Row],[CPI numbers]]))</f>
        <v>32664610.280257512</v>
      </c>
      <c r="R6388" s="4">
        <f>IF(Movie[[#This Row],[budget]]=0,0,SUM((Movie[[#This Row],[gross]]-Movie[[#This Row],[budget]])/Movie[[#This Row],[budget]]))</f>
        <v>0.21307845</v>
      </c>
    </row>
    <row r="6389" spans="1:18" x14ac:dyDescent="0.3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 s="1">
        <v>35000000</v>
      </c>
      <c r="M6389" s="1">
        <v>34737199</v>
      </c>
      <c r="N6389" t="s">
        <v>18044</v>
      </c>
      <c r="O6389">
        <v>109</v>
      </c>
      <c r="P6389">
        <f>VLOOKUP(D6389,CPI[],2,FALSE)</f>
        <v>233</v>
      </c>
      <c r="Q6389" s="5">
        <f>SUM(Movie[[#This Row],[gross]]*((VLOOKUP(2024,CPI[],2,FALSE))/Movie[[#This Row],[CPI numbers]]))</f>
        <v>46768494.962660946</v>
      </c>
      <c r="R6389" s="4">
        <f>IF(Movie[[#This Row],[budget]]=0,0,SUM((Movie[[#This Row],[gross]]-Movie[[#This Row],[budget]])/Movie[[#This Row],[budget]]))</f>
        <v>-7.5085999999999998E-3</v>
      </c>
    </row>
    <row r="6390" spans="1:18" x14ac:dyDescent="0.3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 s="1">
        <v>8500000</v>
      </c>
      <c r="M6390" s="1">
        <v>1486506</v>
      </c>
      <c r="N6390" t="s">
        <v>15601</v>
      </c>
      <c r="O6390">
        <v>107</v>
      </c>
      <c r="P6390">
        <f>VLOOKUP(D6390,CPI[],2,FALSE)</f>
        <v>233</v>
      </c>
      <c r="Q6390" s="5">
        <f>SUM(Movie[[#This Row],[gross]]*((VLOOKUP(2024,CPI[],2,FALSE))/Movie[[#This Row],[CPI numbers]]))</f>
        <v>2001360.2240343348</v>
      </c>
      <c r="R6390" s="4">
        <f>IF(Movie[[#This Row],[budget]]=0,0,SUM((Movie[[#This Row],[gross]]-Movie[[#This Row],[budget]])/Movie[[#This Row],[budget]]))</f>
        <v>-0.82511694117647061</v>
      </c>
    </row>
    <row r="6391" spans="1:18" x14ac:dyDescent="0.3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 s="1">
        <v>9000000</v>
      </c>
      <c r="M6391" s="1">
        <v>13627519</v>
      </c>
      <c r="N6391" t="s">
        <v>18540</v>
      </c>
      <c r="O6391">
        <v>106</v>
      </c>
      <c r="P6391">
        <f>VLOOKUP(D6391,CPI[],2,FALSE)</f>
        <v>233</v>
      </c>
      <c r="Q6391" s="5">
        <f>SUM(Movie[[#This Row],[gross]]*((VLOOKUP(2024,CPI[],2,FALSE))/Movie[[#This Row],[CPI numbers]]))</f>
        <v>18347436.524892703</v>
      </c>
      <c r="R6391" s="4">
        <f>IF(Movie[[#This Row],[budget]]=0,0,SUM((Movie[[#This Row],[gross]]-Movie[[#This Row],[budget]])/Movie[[#This Row],[budget]]))</f>
        <v>0.51416877777777781</v>
      </c>
    </row>
    <row r="6392" spans="1:18" x14ac:dyDescent="0.3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 s="1">
        <v>7000000</v>
      </c>
      <c r="M6392" s="1">
        <v>1257142</v>
      </c>
      <c r="N6392" t="s">
        <v>18545</v>
      </c>
      <c r="O6392">
        <v>99</v>
      </c>
      <c r="P6392">
        <f>VLOOKUP(D6392,CPI[],2,FALSE)</f>
        <v>233</v>
      </c>
      <c r="Q6392" s="5">
        <f>SUM(Movie[[#This Row],[gross]]*((VLOOKUP(2024,CPI[],2,FALSE))/Movie[[#This Row],[CPI numbers]]))</f>
        <v>1692555.5596566524</v>
      </c>
      <c r="R6392" s="4">
        <f>IF(Movie[[#This Row],[budget]]=0,0,SUM((Movie[[#This Row],[gross]]-Movie[[#This Row],[budget]])/Movie[[#This Row],[budget]]))</f>
        <v>-0.8204082857142857</v>
      </c>
    </row>
    <row r="6393" spans="1:18" x14ac:dyDescent="0.3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 s="1">
        <v>28000000</v>
      </c>
      <c r="M6393" s="1">
        <v>2624761</v>
      </c>
      <c r="N6393" t="s">
        <v>17421</v>
      </c>
      <c r="O6393">
        <v>137</v>
      </c>
      <c r="P6393">
        <f>VLOOKUP(D6393,CPI[],2,FALSE)</f>
        <v>233</v>
      </c>
      <c r="Q6393" s="5">
        <f>SUM(Movie[[#This Row],[gross]]*((VLOOKUP(2024,CPI[],2,FALSE))/Movie[[#This Row],[CPI numbers]]))</f>
        <v>3533852.0416309014</v>
      </c>
      <c r="R6393" s="4">
        <f>IF(Movie[[#This Row],[budget]]=0,0,SUM((Movie[[#This Row],[gross]]-Movie[[#This Row],[budget]])/Movie[[#This Row],[budget]]))</f>
        <v>-0.90625853571428572</v>
      </c>
    </row>
    <row r="6394" spans="1:18" x14ac:dyDescent="0.3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 s="1">
        <v>10900434</v>
      </c>
      <c r="N6394" t="s">
        <v>18551</v>
      </c>
      <c r="O6394">
        <v>103</v>
      </c>
      <c r="P6394">
        <f>VLOOKUP(D6394,CPI[],2,FALSE)</f>
        <v>233</v>
      </c>
      <c r="Q6394" s="5">
        <f>SUM(Movie[[#This Row],[gross]]*((VLOOKUP(2024,CPI[],2,FALSE))/Movie[[#This Row],[CPI numbers]]))</f>
        <v>14675820.368240343</v>
      </c>
      <c r="R6394" s="4">
        <f>IF(Movie[[#This Row],[budget]]=0,0,SUM((Movie[[#This Row],[gross]]-Movie[[#This Row],[budget]])/Movie[[#This Row],[budget]]))</f>
        <v>0</v>
      </c>
    </row>
    <row r="6395" spans="1:18" x14ac:dyDescent="0.3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 s="1">
        <v>38600000</v>
      </c>
      <c r="M6395" s="1">
        <v>73906736</v>
      </c>
      <c r="N6395" t="s">
        <v>9706</v>
      </c>
      <c r="O6395">
        <v>130</v>
      </c>
      <c r="P6395">
        <f>VLOOKUP(D6395,CPI[],2,FALSE)</f>
        <v>233</v>
      </c>
      <c r="Q6395" s="5">
        <f>SUM(Movie[[#This Row],[gross]]*((VLOOKUP(2024,CPI[],2,FALSE))/Movie[[#This Row],[CPI numbers]]))</f>
        <v>99504476.75193134</v>
      </c>
      <c r="R6395" s="4">
        <f>IF(Movie[[#This Row],[budget]]=0,0,SUM((Movie[[#This Row],[gross]]-Movie[[#This Row],[budget]])/Movie[[#This Row],[budget]]))</f>
        <v>0.91468227979274608</v>
      </c>
    </row>
    <row r="6396" spans="1:18" x14ac:dyDescent="0.3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 s="1">
        <v>30000000</v>
      </c>
      <c r="M6396" s="1">
        <v>27437881</v>
      </c>
      <c r="N6396" t="s">
        <v>2026</v>
      </c>
      <c r="O6396">
        <v>100</v>
      </c>
      <c r="P6396">
        <f>VLOOKUP(D6396,CPI[],2,FALSE)</f>
        <v>233</v>
      </c>
      <c r="Q6396" s="5">
        <f>SUM(Movie[[#This Row],[gross]]*((VLOOKUP(2024,CPI[],2,FALSE))/Movie[[#This Row],[CPI numbers]]))</f>
        <v>36941044.075965665</v>
      </c>
      <c r="R6396" s="4">
        <f>IF(Movie[[#This Row],[budget]]=0,0,SUM((Movie[[#This Row],[gross]]-Movie[[#This Row],[budget]])/Movie[[#This Row],[budget]]))</f>
        <v>-8.5403966666666664E-2</v>
      </c>
    </row>
    <row r="6397" spans="1:18" x14ac:dyDescent="0.3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 s="1">
        <v>2313509</v>
      </c>
      <c r="N6397" t="s">
        <v>18559</v>
      </c>
      <c r="O6397">
        <v>97</v>
      </c>
      <c r="P6397">
        <f>VLOOKUP(D6397,CPI[],2,FALSE)</f>
        <v>233</v>
      </c>
      <c r="Q6397" s="5">
        <f>SUM(Movie[[#This Row],[gross]]*((VLOOKUP(2024,CPI[],2,FALSE))/Movie[[#This Row],[CPI numbers]]))</f>
        <v>3114797.3103004294</v>
      </c>
      <c r="R6397" s="4">
        <f>IF(Movie[[#This Row],[budget]]=0,0,SUM((Movie[[#This Row],[gross]]-Movie[[#This Row],[budget]])/Movie[[#This Row],[budget]]))</f>
        <v>0</v>
      </c>
    </row>
    <row r="6398" spans="1:18" x14ac:dyDescent="0.3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 s="1">
        <v>35000000</v>
      </c>
      <c r="M6398" s="1">
        <v>46522137</v>
      </c>
      <c r="N6398" t="s">
        <v>18561</v>
      </c>
      <c r="O6398">
        <v>89</v>
      </c>
      <c r="P6398">
        <f>VLOOKUP(D6398,CPI[],2,FALSE)</f>
        <v>233</v>
      </c>
      <c r="Q6398" s="5">
        <f>SUM(Movie[[#This Row],[gross]]*((VLOOKUP(2024,CPI[],2,FALSE))/Movie[[#This Row],[CPI numbers]]))</f>
        <v>62635168.999570817</v>
      </c>
      <c r="R6398" s="4">
        <f>IF(Movie[[#This Row],[budget]]=0,0,SUM((Movie[[#This Row],[gross]]-Movie[[#This Row],[budget]])/Movie[[#This Row],[budget]]))</f>
        <v>0.32920391428571427</v>
      </c>
    </row>
    <row r="6399" spans="1:18" x14ac:dyDescent="0.3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 s="1">
        <v>1877924</v>
      </c>
      <c r="N6399" t="s">
        <v>12052</v>
      </c>
      <c r="O6399">
        <v>104</v>
      </c>
      <c r="P6399">
        <f>VLOOKUP(D6399,CPI[],2,FALSE)</f>
        <v>233</v>
      </c>
      <c r="Q6399" s="5">
        <f>SUM(Movie[[#This Row],[gross]]*((VLOOKUP(2024,CPI[],2,FALSE))/Movie[[#This Row],[CPI numbers]]))</f>
        <v>2528346.6042918456</v>
      </c>
      <c r="R6399" s="4">
        <f>IF(Movie[[#This Row],[budget]]=0,0,SUM((Movie[[#This Row],[gross]]-Movie[[#This Row],[budget]])/Movie[[#This Row],[budget]]))</f>
        <v>0</v>
      </c>
    </row>
    <row r="6400" spans="1:18" x14ac:dyDescent="0.3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 s="1">
        <v>15000000</v>
      </c>
      <c r="M6400" s="1">
        <v>57824674</v>
      </c>
      <c r="N6400" t="s">
        <v>17799</v>
      </c>
      <c r="O6400">
        <v>112</v>
      </c>
      <c r="P6400">
        <f>VLOOKUP(D6400,CPI[],2,FALSE)</f>
        <v>233</v>
      </c>
      <c r="Q6400" s="5">
        <f>SUM(Movie[[#This Row],[gross]]*((VLOOKUP(2024,CPI[],2,FALSE))/Movie[[#This Row],[CPI numbers]]))</f>
        <v>77852361.518454939</v>
      </c>
      <c r="R6400" s="4">
        <f>IF(Movie[[#This Row],[budget]]=0,0,SUM((Movie[[#This Row],[gross]]-Movie[[#This Row],[budget]])/Movie[[#This Row],[budget]]))</f>
        <v>2.8549782666666665</v>
      </c>
    </row>
    <row r="6401" spans="1:18" x14ac:dyDescent="0.3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 s="1">
        <v>105000000</v>
      </c>
      <c r="M6401" s="1">
        <v>347545360</v>
      </c>
      <c r="N6401" t="s">
        <v>31</v>
      </c>
      <c r="O6401">
        <v>105</v>
      </c>
      <c r="P6401">
        <f>VLOOKUP(D6401,CPI[],2,FALSE)</f>
        <v>233</v>
      </c>
      <c r="Q6401" s="5">
        <f>SUM(Movie[[#This Row],[gross]]*((VLOOKUP(2024,CPI[],2,FALSE))/Movie[[#This Row],[CPI numbers]]))</f>
        <v>467918366.66094422</v>
      </c>
      <c r="R6401" s="4">
        <f>IF(Movie[[#This Row],[budget]]=0,0,SUM((Movie[[#This Row],[gross]]-Movie[[#This Row],[budget]])/Movie[[#This Row],[budget]]))</f>
        <v>2.3099558095238097</v>
      </c>
    </row>
    <row r="6402" spans="1:18" x14ac:dyDescent="0.3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 s="1">
        <v>28000000</v>
      </c>
      <c r="M6402" s="1">
        <v>134409025</v>
      </c>
      <c r="N6402" t="s">
        <v>16785</v>
      </c>
      <c r="O6402">
        <v>105</v>
      </c>
      <c r="P6402">
        <f>VLOOKUP(D6402,CPI[],2,FALSE)</f>
        <v>233</v>
      </c>
      <c r="Q6402" s="5">
        <f>SUM(Movie[[#This Row],[gross]]*((VLOOKUP(2024,CPI[],2,FALSE))/Movie[[#This Row],[CPI numbers]]))</f>
        <v>180961850.39699572</v>
      </c>
      <c r="R6402" s="4">
        <f>IF(Movie[[#This Row],[budget]]=0,0,SUM((Movie[[#This Row],[gross]]-Movie[[#This Row],[budget]])/Movie[[#This Row],[budget]]))</f>
        <v>3.8003223214285713</v>
      </c>
    </row>
    <row r="6403" spans="1:18" x14ac:dyDescent="0.3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 s="1">
        <v>900000</v>
      </c>
      <c r="M6403" s="1">
        <v>17385830</v>
      </c>
      <c r="N6403" t="s">
        <v>18574</v>
      </c>
      <c r="O6403">
        <v>85</v>
      </c>
      <c r="P6403">
        <f>VLOOKUP(D6403,CPI[],2,FALSE)</f>
        <v>233</v>
      </c>
      <c r="Q6403" s="5">
        <f>SUM(Movie[[#This Row],[gross]]*((VLOOKUP(2024,CPI[],2,FALSE))/Movie[[#This Row],[CPI numbers]]))</f>
        <v>23407445.798283264</v>
      </c>
      <c r="R6403" s="4">
        <f>IF(Movie[[#This Row],[budget]]=0,0,SUM((Movie[[#This Row],[gross]]-Movie[[#This Row],[budget]])/Movie[[#This Row],[budget]]))</f>
        <v>18.317588888888888</v>
      </c>
    </row>
    <row r="6404" spans="1:18" x14ac:dyDescent="0.3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 s="1">
        <v>919591</v>
      </c>
      <c r="N6404" t="s">
        <v>6790</v>
      </c>
      <c r="O6404">
        <v>100</v>
      </c>
      <c r="P6404">
        <f>VLOOKUP(D6404,CPI[],2,FALSE)</f>
        <v>233</v>
      </c>
      <c r="Q6404" s="5">
        <f>SUM(Movie[[#This Row],[gross]]*((VLOOKUP(2024,CPI[],2,FALSE))/Movie[[#This Row],[CPI numbers]]))</f>
        <v>1238093.1188841201</v>
      </c>
      <c r="R6404" s="4">
        <f>IF(Movie[[#This Row],[budget]]=0,0,SUM((Movie[[#This Row],[gross]]-Movie[[#This Row],[budget]])/Movie[[#This Row],[budget]]))</f>
        <v>0</v>
      </c>
    </row>
    <row r="6405" spans="1:18" x14ac:dyDescent="0.3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 s="1">
        <v>15000000</v>
      </c>
      <c r="M6405" s="1">
        <v>151826547</v>
      </c>
      <c r="N6405" t="s">
        <v>18580</v>
      </c>
      <c r="O6405">
        <v>92</v>
      </c>
      <c r="P6405">
        <f>VLOOKUP(D6405,CPI[],2,FALSE)</f>
        <v>233</v>
      </c>
      <c r="Q6405" s="5">
        <f>SUM(Movie[[#This Row],[gross]]*((VLOOKUP(2024,CPI[],2,FALSE))/Movie[[#This Row],[CPI numbers]]))</f>
        <v>204411964.78068671</v>
      </c>
      <c r="R6405" s="4">
        <f>IF(Movie[[#This Row],[budget]]=0,0,SUM((Movie[[#This Row],[gross]]-Movie[[#This Row],[budget]])/Movie[[#This Row],[budget]]))</f>
        <v>9.1217697999999992</v>
      </c>
    </row>
    <row r="6406" spans="1:18" x14ac:dyDescent="0.3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 s="1">
        <v>12000000</v>
      </c>
      <c r="M6406" s="1">
        <v>100129872</v>
      </c>
      <c r="N6406" t="s">
        <v>13868</v>
      </c>
      <c r="O6406">
        <v>98</v>
      </c>
      <c r="P6406">
        <f>VLOOKUP(D6406,CPI[],2,FALSE)</f>
        <v>233</v>
      </c>
      <c r="Q6406" s="5">
        <f>SUM(Movie[[#This Row],[gross]]*((VLOOKUP(2024,CPI[],2,FALSE))/Movie[[#This Row],[CPI numbers]]))</f>
        <v>134810046.55107296</v>
      </c>
      <c r="R6406" s="4">
        <f>IF(Movie[[#This Row],[budget]]=0,0,SUM((Movie[[#This Row],[gross]]-Movie[[#This Row],[budget]])/Movie[[#This Row],[budget]]))</f>
        <v>7.3441559999999999</v>
      </c>
    </row>
    <row r="6407" spans="1:18" x14ac:dyDescent="0.3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 s="1">
        <v>250000</v>
      </c>
      <c r="M6407" s="1">
        <v>270185</v>
      </c>
      <c r="N6407" t="s">
        <v>18583</v>
      </c>
      <c r="O6407">
        <v>99</v>
      </c>
      <c r="P6407">
        <f>VLOOKUP(D6407,CPI[],2,FALSE)</f>
        <v>233</v>
      </c>
      <c r="Q6407" s="5">
        <f>SUM(Movie[[#This Row],[gross]]*((VLOOKUP(2024,CPI[],2,FALSE))/Movie[[#This Row],[CPI numbers]]))</f>
        <v>363764.0965665236</v>
      </c>
      <c r="R6407" s="4">
        <f>IF(Movie[[#This Row],[budget]]=0,0,SUM((Movie[[#This Row],[gross]]-Movie[[#This Row],[budget]])/Movie[[#This Row],[budget]]))</f>
        <v>8.0740000000000006E-2</v>
      </c>
    </row>
    <row r="6408" spans="1:18" x14ac:dyDescent="0.3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 s="1">
        <v>12000000</v>
      </c>
      <c r="M6408" s="1">
        <v>42128352</v>
      </c>
      <c r="N6408" t="s">
        <v>17334</v>
      </c>
      <c r="O6408">
        <v>128</v>
      </c>
      <c r="P6408">
        <f>VLOOKUP(D6408,CPI[],2,FALSE)</f>
        <v>233</v>
      </c>
      <c r="Q6408" s="5">
        <f>SUM(Movie[[#This Row],[gross]]*((VLOOKUP(2024,CPI[],2,FALSE))/Movie[[#This Row],[CPI numbers]]))</f>
        <v>56719588.078969955</v>
      </c>
      <c r="R6408" s="4">
        <f>IF(Movie[[#This Row],[budget]]=0,0,SUM((Movie[[#This Row],[gross]]-Movie[[#This Row],[budget]])/Movie[[#This Row],[budget]]))</f>
        <v>2.5106959999999998</v>
      </c>
    </row>
    <row r="6409" spans="1:18" x14ac:dyDescent="0.3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 s="1">
        <v>125687</v>
      </c>
      <c r="N6409" t="s">
        <v>16199</v>
      </c>
      <c r="O6409">
        <v>90</v>
      </c>
      <c r="P6409">
        <f>VLOOKUP(D6409,CPI[],2,FALSE)</f>
        <v>233</v>
      </c>
      <c r="Q6409" s="5">
        <f>SUM(Movie[[#This Row],[gross]]*((VLOOKUP(2024,CPI[],2,FALSE))/Movie[[#This Row],[CPI numbers]]))</f>
        <v>169218.93519313305</v>
      </c>
      <c r="R6409" s="4">
        <f>IF(Movie[[#This Row],[budget]]=0,0,SUM((Movie[[#This Row],[gross]]-Movie[[#This Row],[budget]])/Movie[[#This Row],[budget]]))</f>
        <v>0</v>
      </c>
    </row>
    <row r="6410" spans="1:18" x14ac:dyDescent="0.3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 s="1">
        <v>16000000</v>
      </c>
      <c r="M6410" s="1">
        <v>5952884</v>
      </c>
      <c r="N6410" t="s">
        <v>18249</v>
      </c>
      <c r="O6410">
        <v>120</v>
      </c>
      <c r="P6410">
        <f>VLOOKUP(D6410,CPI[],2,FALSE)</f>
        <v>233</v>
      </c>
      <c r="Q6410" s="5">
        <f>SUM(Movie[[#This Row],[gross]]*((VLOOKUP(2024,CPI[],2,FALSE))/Movie[[#This Row],[CPI numbers]]))</f>
        <v>8014676.8703862661</v>
      </c>
      <c r="R6410" s="4">
        <f>IF(Movie[[#This Row],[budget]]=0,0,SUM((Movie[[#This Row],[gross]]-Movie[[#This Row],[budget]])/Movie[[#This Row],[budget]]))</f>
        <v>-0.62794475000000005</v>
      </c>
    </row>
    <row r="6411" spans="1:18" x14ac:dyDescent="0.3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 s="1">
        <v>29128433</v>
      </c>
      <c r="N6411" t="s">
        <v>6855</v>
      </c>
      <c r="O6411">
        <v>97</v>
      </c>
      <c r="P6411">
        <f>VLOOKUP(D6411,CPI[],2,FALSE)</f>
        <v>233</v>
      </c>
      <c r="Q6411" s="5">
        <f>SUM(Movie[[#This Row],[gross]]*((VLOOKUP(2024,CPI[],2,FALSE))/Movie[[#This Row],[CPI numbers]]))</f>
        <v>39217122.02618026</v>
      </c>
      <c r="R6411" s="4">
        <f>IF(Movie[[#This Row],[budget]]=0,0,SUM((Movie[[#This Row],[gross]]-Movie[[#This Row],[budget]])/Movie[[#This Row],[budget]]))</f>
        <v>0</v>
      </c>
    </row>
    <row r="6412" spans="1:18" x14ac:dyDescent="0.3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 s="1">
        <v>3025189</v>
      </c>
      <c r="N6412" t="s">
        <v>15775</v>
      </c>
      <c r="O6412">
        <v>106</v>
      </c>
      <c r="P6412">
        <f>VLOOKUP(D6412,CPI[],2,FALSE)</f>
        <v>233</v>
      </c>
      <c r="Q6412" s="5">
        <f>SUM(Movie[[#This Row],[gross]]*((VLOOKUP(2024,CPI[],2,FALSE))/Movie[[#This Row],[CPI numbers]]))</f>
        <v>4072969.0527896998</v>
      </c>
      <c r="R6412" s="4">
        <f>IF(Movie[[#This Row],[budget]]=0,0,SUM((Movie[[#This Row],[gross]]-Movie[[#This Row],[budget]])/Movie[[#This Row],[budget]]))</f>
        <v>0</v>
      </c>
    </row>
    <row r="6413" spans="1:18" x14ac:dyDescent="0.3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 s="1">
        <v>13000000</v>
      </c>
      <c r="M6413" s="1">
        <v>48065672</v>
      </c>
      <c r="N6413" t="s">
        <v>15304</v>
      </c>
      <c r="O6413">
        <v>93</v>
      </c>
      <c r="P6413">
        <f>VLOOKUP(D6413,CPI[],2,FALSE)</f>
        <v>233</v>
      </c>
      <c r="Q6413" s="5">
        <f>SUM(Movie[[#This Row],[gross]]*((VLOOKUP(2024,CPI[],2,FALSE))/Movie[[#This Row],[CPI numbers]]))</f>
        <v>64713310.327896997</v>
      </c>
      <c r="R6413" s="4">
        <f>IF(Movie[[#This Row],[budget]]=0,0,SUM((Movie[[#This Row],[gross]]-Movie[[#This Row],[budget]])/Movie[[#This Row],[budget]]))</f>
        <v>2.6973593846153845</v>
      </c>
    </row>
    <row r="6414" spans="1:18" x14ac:dyDescent="0.3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 s="1">
        <v>506303</v>
      </c>
      <c r="N6414" t="s">
        <v>18605</v>
      </c>
      <c r="O6414">
        <v>108</v>
      </c>
      <c r="P6414">
        <f>VLOOKUP(D6414,CPI[],2,FALSE)</f>
        <v>233</v>
      </c>
      <c r="Q6414" s="5">
        <f>SUM(Movie[[#This Row],[gross]]*((VLOOKUP(2024,CPI[],2,FALSE))/Movie[[#This Row],[CPI numbers]]))</f>
        <v>681662.02188841207</v>
      </c>
      <c r="R6414" s="4">
        <f>IF(Movie[[#This Row],[budget]]=0,0,SUM((Movie[[#This Row],[gross]]-Movie[[#This Row],[budget]])/Movie[[#This Row],[budget]]))</f>
        <v>0</v>
      </c>
    </row>
    <row r="6415" spans="1:18" x14ac:dyDescent="0.3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 s="1">
        <v>2966268</v>
      </c>
      <c r="N6415" t="s">
        <v>18610</v>
      </c>
      <c r="O6415">
        <v>118</v>
      </c>
      <c r="P6415">
        <f>VLOOKUP(D6415,CPI[],2,FALSE)</f>
        <v>233</v>
      </c>
      <c r="Q6415" s="5">
        <f>SUM(Movie[[#This Row],[gross]]*((VLOOKUP(2024,CPI[],2,FALSE))/Movie[[#This Row],[CPI numbers]]))</f>
        <v>3993640.6506437771</v>
      </c>
      <c r="R6415" s="4">
        <f>IF(Movie[[#This Row],[budget]]=0,0,SUM((Movie[[#This Row],[gross]]-Movie[[#This Row],[budget]])/Movie[[#This Row],[budget]]))</f>
        <v>0</v>
      </c>
    </row>
    <row r="6416" spans="1:18" x14ac:dyDescent="0.3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 s="1">
        <v>30000000</v>
      </c>
      <c r="M6416" s="1">
        <v>62675095</v>
      </c>
      <c r="N6416" t="s">
        <v>8625</v>
      </c>
      <c r="O6416">
        <v>88</v>
      </c>
      <c r="P6416">
        <f>VLOOKUP(D6416,CPI[],2,FALSE)</f>
        <v>233</v>
      </c>
      <c r="Q6416" s="5">
        <f>SUM(Movie[[#This Row],[gross]]*((VLOOKUP(2024,CPI[],2,FALSE))/Movie[[#This Row],[CPI numbers]]))</f>
        <v>84382735.19957082</v>
      </c>
      <c r="R6416" s="4">
        <f>IF(Movie[[#This Row],[budget]]=0,0,SUM((Movie[[#This Row],[gross]]-Movie[[#This Row],[budget]])/Movie[[#This Row],[budget]]))</f>
        <v>1.0891698333333333</v>
      </c>
    </row>
    <row r="6417" spans="1:18" x14ac:dyDescent="0.3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 s="1">
        <v>2500000</v>
      </c>
      <c r="M6417" s="1">
        <v>60159584</v>
      </c>
      <c r="N6417" t="s">
        <v>18614</v>
      </c>
      <c r="O6417">
        <v>86</v>
      </c>
      <c r="P6417">
        <f>VLOOKUP(D6417,CPI[],2,FALSE)</f>
        <v>233</v>
      </c>
      <c r="Q6417" s="5">
        <f>SUM(Movie[[#This Row],[gross]]*((VLOOKUP(2024,CPI[],2,FALSE))/Movie[[#This Row],[CPI numbers]]))</f>
        <v>80995972.106437773</v>
      </c>
      <c r="R6417" s="4">
        <f>IF(Movie[[#This Row],[budget]]=0,0,SUM((Movie[[#This Row],[gross]]-Movie[[#This Row],[budget]])/Movie[[#This Row],[budget]]))</f>
        <v>23.063833599999999</v>
      </c>
    </row>
    <row r="6418" spans="1:18" x14ac:dyDescent="0.3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 s="1">
        <v>24706166</v>
      </c>
      <c r="N6418" t="s">
        <v>15696</v>
      </c>
      <c r="O6418">
        <v>137</v>
      </c>
      <c r="P6418">
        <f>VLOOKUP(D6418,CPI[],2,FALSE)</f>
        <v>233</v>
      </c>
      <c r="Q6418" s="5">
        <f>SUM(Movie[[#This Row],[gross]]*((VLOOKUP(2024,CPI[],2,FALSE))/Movie[[#This Row],[CPI numbers]]))</f>
        <v>33263194.309871245</v>
      </c>
      <c r="R6418" s="4">
        <f>IF(Movie[[#This Row],[budget]]=0,0,SUM((Movie[[#This Row],[gross]]-Movie[[#This Row],[budget]])/Movie[[#This Row],[budget]]))</f>
        <v>0</v>
      </c>
    </row>
    <row r="6419" spans="1:18" x14ac:dyDescent="0.3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 s="1">
        <v>1662515</v>
      </c>
      <c r="N6419" t="s">
        <v>18620</v>
      </c>
      <c r="O6419">
        <v>93</v>
      </c>
      <c r="P6419">
        <f>VLOOKUP(D6419,CPI[],2,FALSE)</f>
        <v>233</v>
      </c>
      <c r="Q6419" s="5">
        <f>SUM(Movie[[#This Row],[gross]]*((VLOOKUP(2024,CPI[],2,FALSE))/Movie[[#This Row],[CPI numbers]]))</f>
        <v>2238330.2811158798</v>
      </c>
      <c r="R6419" s="4">
        <f>IF(Movie[[#This Row],[budget]]=0,0,SUM((Movie[[#This Row],[gross]]-Movie[[#This Row],[budget]])/Movie[[#This Row],[budget]]))</f>
        <v>0</v>
      </c>
    </row>
    <row r="6420" spans="1:18" x14ac:dyDescent="0.3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 s="1">
        <v>30991781</v>
      </c>
      <c r="N6420" t="s">
        <v>10294</v>
      </c>
      <c r="O6420">
        <v>160</v>
      </c>
      <c r="P6420">
        <f>VLOOKUP(D6420,CPI[],2,FALSE)</f>
        <v>233</v>
      </c>
      <c r="Q6420" s="5">
        <f>SUM(Movie[[#This Row],[gross]]*((VLOOKUP(2024,CPI[],2,FALSE))/Movie[[#This Row],[CPI numbers]]))</f>
        <v>41725844.204721034</v>
      </c>
      <c r="R6420" s="4">
        <f>IF(Movie[[#This Row],[budget]]=0,0,SUM((Movie[[#This Row],[gross]]-Movie[[#This Row],[budget]])/Movie[[#This Row],[budget]]))</f>
        <v>0</v>
      </c>
    </row>
    <row r="6421" spans="1:18" x14ac:dyDescent="0.3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 s="1">
        <v>8000000</v>
      </c>
      <c r="M6421" s="1">
        <v>925762</v>
      </c>
      <c r="N6421" t="s">
        <v>15775</v>
      </c>
      <c r="O6421">
        <v>101</v>
      </c>
      <c r="P6421">
        <f>VLOOKUP(D6421,CPI[],2,FALSE)</f>
        <v>233</v>
      </c>
      <c r="Q6421" s="5">
        <f>SUM(Movie[[#This Row],[gross]]*((VLOOKUP(2024,CPI[],2,FALSE))/Movie[[#This Row],[CPI numbers]]))</f>
        <v>1246401.4566523605</v>
      </c>
      <c r="R6421" s="4">
        <f>IF(Movie[[#This Row],[budget]]=0,0,SUM((Movie[[#This Row],[gross]]-Movie[[#This Row],[budget]])/Movie[[#This Row],[budget]]))</f>
        <v>-0.88427975000000003</v>
      </c>
    </row>
    <row r="6422" spans="1:18" x14ac:dyDescent="0.3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 s="1">
        <v>50000</v>
      </c>
      <c r="M6422" s="1">
        <v>587174</v>
      </c>
      <c r="N6422" t="s">
        <v>18631</v>
      </c>
      <c r="O6422">
        <v>96</v>
      </c>
      <c r="P6422">
        <f>VLOOKUP(D6422,CPI[],2,FALSE)</f>
        <v>233</v>
      </c>
      <c r="Q6422" s="5">
        <f>SUM(Movie[[#This Row],[gross]]*((VLOOKUP(2024,CPI[],2,FALSE))/Movie[[#This Row],[CPI numbers]]))</f>
        <v>790542.84892703861</v>
      </c>
      <c r="R6422" s="4">
        <f>IF(Movie[[#This Row],[budget]]=0,0,SUM((Movie[[#This Row],[gross]]-Movie[[#This Row],[budget]])/Movie[[#This Row],[budget]]))</f>
        <v>10.74348</v>
      </c>
    </row>
    <row r="6423" spans="1:18" x14ac:dyDescent="0.3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 s="1">
        <v>10000000</v>
      </c>
      <c r="M6423" s="1">
        <v>1412181</v>
      </c>
      <c r="N6423" t="s">
        <v>17799</v>
      </c>
      <c r="O6423">
        <v>93</v>
      </c>
      <c r="P6423">
        <f>VLOOKUP(D6423,CPI[],2,FALSE)</f>
        <v>233</v>
      </c>
      <c r="Q6423" s="5">
        <f>SUM(Movie[[#This Row],[gross]]*((VLOOKUP(2024,CPI[],2,FALSE))/Movie[[#This Row],[CPI numbers]]))</f>
        <v>1901292.6167381974</v>
      </c>
      <c r="R6423" s="4">
        <f>IF(Movie[[#This Row],[budget]]=0,0,SUM((Movie[[#This Row],[gross]]-Movie[[#This Row],[budget]])/Movie[[#This Row],[budget]]))</f>
        <v>-0.85878189999999999</v>
      </c>
    </row>
    <row r="6424" spans="1:18" x14ac:dyDescent="0.3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 s="1">
        <v>97195</v>
      </c>
      <c r="N6424" t="s">
        <v>15775</v>
      </c>
      <c r="O6424">
        <v>90</v>
      </c>
      <c r="P6424">
        <f>VLOOKUP(D6424,CPI[],2,FALSE)</f>
        <v>233</v>
      </c>
      <c r="Q6424" s="5">
        <f>SUM(Movie[[#This Row],[gross]]*((VLOOKUP(2024,CPI[],2,FALSE))/Movie[[#This Row],[CPI numbers]]))</f>
        <v>130858.67596566524</v>
      </c>
      <c r="R6424" s="4">
        <f>IF(Movie[[#This Row],[budget]]=0,0,SUM((Movie[[#This Row],[gross]]-Movie[[#This Row],[budget]])/Movie[[#This Row],[budget]]))</f>
        <v>0</v>
      </c>
    </row>
    <row r="6425" spans="1:18" x14ac:dyDescent="0.3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 s="1">
        <v>652228</v>
      </c>
      <c r="N6425" t="s">
        <v>16253</v>
      </c>
      <c r="O6425">
        <v>107</v>
      </c>
      <c r="P6425">
        <f>VLOOKUP(D6425,CPI[],2,FALSE)</f>
        <v>233</v>
      </c>
      <c r="Q6425" s="5">
        <f>SUM(Movie[[#This Row],[gross]]*((VLOOKUP(2024,CPI[],2,FALSE))/Movie[[#This Row],[CPI numbers]]))</f>
        <v>878128.42746781115</v>
      </c>
      <c r="R6425" s="4">
        <f>IF(Movie[[#This Row],[budget]]=0,0,SUM((Movie[[#This Row],[gross]]-Movie[[#This Row],[budget]])/Movie[[#This Row],[budget]]))</f>
        <v>0</v>
      </c>
    </row>
    <row r="6426" spans="1:18" x14ac:dyDescent="0.3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 s="1">
        <v>35000000</v>
      </c>
      <c r="M6426" s="1">
        <v>17056265</v>
      </c>
      <c r="N6426" t="s">
        <v>15304</v>
      </c>
      <c r="O6426">
        <v>106</v>
      </c>
      <c r="P6426">
        <f>VLOOKUP(D6426,CPI[],2,FALSE)</f>
        <v>233</v>
      </c>
      <c r="Q6426" s="5">
        <f>SUM(Movie[[#This Row],[gross]]*((VLOOKUP(2024,CPI[],2,FALSE))/Movie[[#This Row],[CPI numbers]]))</f>
        <v>22963735.324034337</v>
      </c>
      <c r="R6426" s="4">
        <f>IF(Movie[[#This Row],[budget]]=0,0,SUM((Movie[[#This Row],[gross]]-Movie[[#This Row],[budget]])/Movie[[#This Row],[budget]]))</f>
        <v>-0.51267814285714286</v>
      </c>
    </row>
    <row r="6427" spans="1:18" x14ac:dyDescent="0.3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 s="1">
        <v>11000000</v>
      </c>
      <c r="M6427" s="1">
        <v>12673462</v>
      </c>
      <c r="N6427" t="s">
        <v>18648</v>
      </c>
      <c r="O6427">
        <v>130</v>
      </c>
      <c r="P6427">
        <f>VLOOKUP(D6427,CPI[],2,FALSE)</f>
        <v>233</v>
      </c>
      <c r="Q6427" s="5">
        <f>SUM(Movie[[#This Row],[gross]]*((VLOOKUP(2024,CPI[],2,FALSE))/Movie[[#This Row],[CPI numbers]]))</f>
        <v>17062940.040343348</v>
      </c>
      <c r="R6427" s="4">
        <f>IF(Movie[[#This Row],[budget]]=0,0,SUM((Movie[[#This Row],[gross]]-Movie[[#This Row],[budget]])/Movie[[#This Row],[budget]]))</f>
        <v>0.1521329090909091</v>
      </c>
    </row>
    <row r="6428" spans="1:18" x14ac:dyDescent="0.3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 s="1">
        <v>500207</v>
      </c>
      <c r="N6428" t="s">
        <v>15448</v>
      </c>
      <c r="O6428">
        <v>98</v>
      </c>
      <c r="P6428">
        <f>VLOOKUP(D6428,CPI[],2,FALSE)</f>
        <v>233</v>
      </c>
      <c r="Q6428" s="5">
        <f>SUM(Movie[[#This Row],[gross]]*((VLOOKUP(2024,CPI[],2,FALSE))/Movie[[#This Row],[CPI numbers]]))</f>
        <v>673454.66051502153</v>
      </c>
      <c r="R6428" s="4">
        <f>IF(Movie[[#This Row],[budget]]=0,0,SUM((Movie[[#This Row],[gross]]-Movie[[#This Row],[budget]])/Movie[[#This Row],[budget]]))</f>
        <v>0</v>
      </c>
    </row>
    <row r="6429" spans="1:18" x14ac:dyDescent="0.3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 s="1">
        <v>805574</v>
      </c>
      <c r="N6429" t="s">
        <v>18654</v>
      </c>
      <c r="O6429">
        <v>96</v>
      </c>
      <c r="P6429">
        <f>VLOOKUP(D6429,CPI[],2,FALSE)</f>
        <v>233</v>
      </c>
      <c r="Q6429" s="5">
        <f>SUM(Movie[[#This Row],[gross]]*((VLOOKUP(2024,CPI[],2,FALSE))/Movie[[#This Row],[CPI numbers]]))</f>
        <v>1084586.1107296138</v>
      </c>
      <c r="R6429" s="4">
        <f>IF(Movie[[#This Row],[budget]]=0,0,SUM((Movie[[#This Row],[gross]]-Movie[[#This Row],[budget]])/Movie[[#This Row],[budget]]))</f>
        <v>0</v>
      </c>
    </row>
    <row r="6430" spans="1:18" x14ac:dyDescent="0.3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 s="1">
        <v>123854</v>
      </c>
      <c r="N6430" t="s">
        <v>18659</v>
      </c>
      <c r="O6430">
        <v>86</v>
      </c>
      <c r="P6430">
        <f>VLOOKUP(D6430,CPI[],2,FALSE)</f>
        <v>233</v>
      </c>
      <c r="Q6430" s="5">
        <f>SUM(Movie[[#This Row],[gross]]*((VLOOKUP(2024,CPI[],2,FALSE))/Movie[[#This Row],[CPI numbers]]))</f>
        <v>166751.07210300429</v>
      </c>
      <c r="R6430" s="4">
        <f>IF(Movie[[#This Row],[budget]]=0,0,SUM((Movie[[#This Row],[gross]]-Movie[[#This Row],[budget]])/Movie[[#This Row],[budget]]))</f>
        <v>0</v>
      </c>
    </row>
    <row r="6431" spans="1:18" x14ac:dyDescent="0.3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 s="1">
        <v>758754</v>
      </c>
      <c r="N6431" t="s">
        <v>15988</v>
      </c>
      <c r="O6431">
        <v>122</v>
      </c>
      <c r="P6431">
        <f>VLOOKUP(D6431,CPI[],2,FALSE)</f>
        <v>233</v>
      </c>
      <c r="Q6431" s="5">
        <f>SUM(Movie[[#This Row],[gross]]*((VLOOKUP(2024,CPI[],2,FALSE))/Movie[[#This Row],[CPI numbers]]))</f>
        <v>1021549.9133047211</v>
      </c>
      <c r="R6431" s="4">
        <f>IF(Movie[[#This Row],[budget]]=0,0,SUM((Movie[[#This Row],[gross]]-Movie[[#This Row],[budget]])/Movie[[#This Row],[budget]]))</f>
        <v>0</v>
      </c>
    </row>
    <row r="6432" spans="1:18" x14ac:dyDescent="0.3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 s="1">
        <v>28000000</v>
      </c>
      <c r="M6432" s="1">
        <v>9058564</v>
      </c>
      <c r="N6432" t="s">
        <v>9686</v>
      </c>
      <c r="O6432">
        <v>128</v>
      </c>
      <c r="P6432">
        <f>VLOOKUP(D6432,CPI[],2,FALSE)</f>
        <v>233</v>
      </c>
      <c r="Q6432" s="5">
        <f>SUM(Movie[[#This Row],[gross]]*((VLOOKUP(2024,CPI[],2,FALSE))/Movie[[#This Row],[CPI numbers]]))</f>
        <v>12196015.136480687</v>
      </c>
      <c r="R6432" s="4">
        <f>IF(Movie[[#This Row],[budget]]=0,0,SUM((Movie[[#This Row],[gross]]-Movie[[#This Row],[budget]])/Movie[[#This Row],[budget]]))</f>
        <v>-0.67647985714285719</v>
      </c>
    </row>
    <row r="6433" spans="1:18" x14ac:dyDescent="0.3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 s="1">
        <v>11156836</v>
      </c>
      <c r="N6433" t="s">
        <v>18669</v>
      </c>
      <c r="O6433">
        <v>82</v>
      </c>
      <c r="P6433">
        <f>VLOOKUP(D6433,CPI[],2,FALSE)</f>
        <v>233</v>
      </c>
      <c r="Q6433" s="5">
        <f>SUM(Movie[[#This Row],[gross]]*((VLOOKUP(2024,CPI[],2,FALSE))/Movie[[#This Row],[CPI numbers]]))</f>
        <v>15021027.696137339</v>
      </c>
      <c r="R6433" s="4">
        <f>IF(Movie[[#This Row],[budget]]=0,0,SUM((Movie[[#This Row],[gross]]-Movie[[#This Row],[budget]])/Movie[[#This Row],[budget]]))</f>
        <v>0</v>
      </c>
    </row>
    <row r="6434" spans="1:18" x14ac:dyDescent="0.3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 s="1">
        <v>8366493</v>
      </c>
      <c r="N6434" t="s">
        <v>18671</v>
      </c>
      <c r="O6434">
        <v>94</v>
      </c>
      <c r="P6434">
        <f>VLOOKUP(D6434,CPI[],2,FALSE)</f>
        <v>233</v>
      </c>
      <c r="Q6434" s="5">
        <f>SUM(Movie[[#This Row],[gross]]*((VLOOKUP(2024,CPI[],2,FALSE))/Movie[[#This Row],[CPI numbers]]))</f>
        <v>11264244.009012876</v>
      </c>
      <c r="R6434" s="4">
        <f>IF(Movie[[#This Row],[budget]]=0,0,SUM((Movie[[#This Row],[gross]]-Movie[[#This Row],[budget]])/Movie[[#This Row],[budget]]))</f>
        <v>0</v>
      </c>
    </row>
    <row r="6435" spans="1:18" x14ac:dyDescent="0.3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 s="1">
        <v>5853509</v>
      </c>
      <c r="N6435" t="s">
        <v>18675</v>
      </c>
      <c r="O6435">
        <v>112</v>
      </c>
      <c r="P6435">
        <f>VLOOKUP(D6435,CPI[],2,FALSE)</f>
        <v>233</v>
      </c>
      <c r="Q6435" s="5">
        <f>SUM(Movie[[#This Row],[gross]]*((VLOOKUP(2024,CPI[],2,FALSE))/Movie[[#This Row],[CPI numbers]]))</f>
        <v>7880883.1472103009</v>
      </c>
      <c r="R6435" s="4">
        <f>IF(Movie[[#This Row],[budget]]=0,0,SUM((Movie[[#This Row],[gross]]-Movie[[#This Row],[budget]])/Movie[[#This Row],[budget]]))</f>
        <v>0</v>
      </c>
    </row>
    <row r="6436" spans="1:18" x14ac:dyDescent="0.3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 s="1">
        <v>10000000</v>
      </c>
      <c r="M6436" s="1">
        <v>7804337</v>
      </c>
      <c r="N6436" t="s">
        <v>18260</v>
      </c>
      <c r="O6436">
        <v>89</v>
      </c>
      <c r="P6436">
        <f>VLOOKUP(D6436,CPI[],2,FALSE)</f>
        <v>233</v>
      </c>
      <c r="Q6436" s="5">
        <f>SUM(Movie[[#This Row],[gross]]*((VLOOKUP(2024,CPI[],2,FALSE))/Movie[[#This Row],[CPI numbers]]))</f>
        <v>10507384.192703864</v>
      </c>
      <c r="R6436" s="4">
        <f>IF(Movie[[#This Row],[budget]]=0,0,SUM((Movie[[#This Row],[gross]]-Movie[[#This Row],[budget]])/Movie[[#This Row],[budget]]))</f>
        <v>-0.21956629999999999</v>
      </c>
    </row>
    <row r="6437" spans="1:18" x14ac:dyDescent="0.3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 s="1">
        <v>3114953</v>
      </c>
      <c r="N6437" t="s">
        <v>18682</v>
      </c>
      <c r="O6437">
        <v>93</v>
      </c>
      <c r="P6437">
        <f>VLOOKUP(D6437,CPI[],2,FALSE)</f>
        <v>233</v>
      </c>
      <c r="Q6437" s="5">
        <f>SUM(Movie[[#This Row],[gross]]*((VLOOKUP(2024,CPI[],2,FALSE))/Movie[[#This Row],[CPI numbers]]))</f>
        <v>4193822.9875536482</v>
      </c>
      <c r="R6437" s="4">
        <f>IF(Movie[[#This Row],[budget]]=0,0,SUM((Movie[[#This Row],[gross]]-Movie[[#This Row],[budget]])/Movie[[#This Row],[budget]]))</f>
        <v>0</v>
      </c>
    </row>
    <row r="6438" spans="1:18" x14ac:dyDescent="0.3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 s="1">
        <v>1031243</v>
      </c>
      <c r="N6438" t="s">
        <v>18685</v>
      </c>
      <c r="O6438">
        <v>96</v>
      </c>
      <c r="P6438">
        <f>VLOOKUP(D6438,CPI[],2,FALSE)</f>
        <v>233</v>
      </c>
      <c r="Q6438" s="5">
        <f>SUM(Movie[[#This Row],[gross]]*((VLOOKUP(2024,CPI[],2,FALSE))/Movie[[#This Row],[CPI numbers]]))</f>
        <v>1388416.0047210301</v>
      </c>
      <c r="R6438" s="4">
        <f>IF(Movie[[#This Row],[budget]]=0,0,SUM((Movie[[#This Row],[gross]]-Movie[[#This Row],[budget]])/Movie[[#This Row],[budget]]))</f>
        <v>0</v>
      </c>
    </row>
    <row r="6439" spans="1:18" x14ac:dyDescent="0.3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 s="1">
        <v>25000000</v>
      </c>
      <c r="M6439" s="1">
        <v>5464885</v>
      </c>
      <c r="N6439" t="s">
        <v>18690</v>
      </c>
      <c r="O6439">
        <v>105</v>
      </c>
      <c r="P6439">
        <f>VLOOKUP(D6439,CPI[],2,FALSE)</f>
        <v>233</v>
      </c>
      <c r="Q6439" s="5">
        <f>SUM(Movie[[#This Row],[gross]]*((VLOOKUP(2024,CPI[],2,FALSE))/Movie[[#This Row],[CPI numbers]]))</f>
        <v>7357658.4742489271</v>
      </c>
      <c r="R6439" s="4">
        <f>IF(Movie[[#This Row],[budget]]=0,0,SUM((Movie[[#This Row],[gross]]-Movie[[#This Row],[budget]])/Movie[[#This Row],[budget]]))</f>
        <v>-0.7814046</v>
      </c>
    </row>
    <row r="6440" spans="1:18" x14ac:dyDescent="0.3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 s="1">
        <v>6500000</v>
      </c>
      <c r="M6440" s="1">
        <v>2891812</v>
      </c>
      <c r="N6440" t="s">
        <v>18692</v>
      </c>
      <c r="O6440">
        <v>116</v>
      </c>
      <c r="P6440">
        <f>VLOOKUP(D6440,CPI[],2,FALSE)</f>
        <v>233</v>
      </c>
      <c r="Q6440" s="5">
        <f>SUM(Movie[[#This Row],[gross]]*((VLOOKUP(2024,CPI[],2,FALSE))/Movie[[#This Row],[CPI numbers]]))</f>
        <v>3893396.6712446352</v>
      </c>
      <c r="R6440" s="4">
        <f>IF(Movie[[#This Row],[budget]]=0,0,SUM((Movie[[#This Row],[gross]]-Movie[[#This Row],[budget]])/Movie[[#This Row],[budget]]))</f>
        <v>-0.55510584615384617</v>
      </c>
    </row>
    <row r="6441" spans="1:18" x14ac:dyDescent="0.3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 s="1">
        <v>1000000</v>
      </c>
      <c r="M6441" s="1">
        <v>11621777</v>
      </c>
      <c r="N6441" t="s">
        <v>18697</v>
      </c>
      <c r="O6441">
        <v>104</v>
      </c>
      <c r="P6441">
        <f>VLOOKUP(D6441,CPI[],2,FALSE)</f>
        <v>233</v>
      </c>
      <c r="Q6441" s="5">
        <f>SUM(Movie[[#This Row],[gross]]*((VLOOKUP(2024,CPI[],2,FALSE))/Movie[[#This Row],[CPI numbers]]))</f>
        <v>15647001.909442062</v>
      </c>
      <c r="R6441" s="4">
        <f>IF(Movie[[#This Row],[budget]]=0,0,SUM((Movie[[#This Row],[gross]]-Movie[[#This Row],[budget]])/Movie[[#This Row],[budget]]))</f>
        <v>10.621777</v>
      </c>
    </row>
    <row r="6442" spans="1:18" x14ac:dyDescent="0.3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 s="1">
        <v>31673928</v>
      </c>
      <c r="N6442" t="s">
        <v>18701</v>
      </c>
      <c r="O6442">
        <v>135</v>
      </c>
      <c r="P6442">
        <f>VLOOKUP(D6442,CPI[],2,FALSE)</f>
        <v>233</v>
      </c>
      <c r="Q6442" s="5">
        <f>SUM(Movie[[#This Row],[gross]]*((VLOOKUP(2024,CPI[],2,FALSE))/Movie[[#This Row],[CPI numbers]]))</f>
        <v>42644254.135622323</v>
      </c>
      <c r="R6442" s="4">
        <f>IF(Movie[[#This Row],[budget]]=0,0,SUM((Movie[[#This Row],[gross]]-Movie[[#This Row],[budget]])/Movie[[#This Row],[budget]]))</f>
        <v>0</v>
      </c>
    </row>
    <row r="6443" spans="1:18" x14ac:dyDescent="0.3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 s="1">
        <v>443990</v>
      </c>
      <c r="N6443" t="s">
        <v>18705</v>
      </c>
      <c r="O6443">
        <v>103</v>
      </c>
      <c r="P6443">
        <f>VLOOKUP(D6443,CPI[],2,FALSE)</f>
        <v>233</v>
      </c>
      <c r="Q6443" s="5">
        <f>SUM(Movie[[#This Row],[gross]]*((VLOOKUP(2024,CPI[],2,FALSE))/Movie[[#This Row],[CPI numbers]]))</f>
        <v>597766.79399141634</v>
      </c>
      <c r="R6443" s="4">
        <f>IF(Movie[[#This Row],[budget]]=0,0,SUM((Movie[[#This Row],[gross]]-Movie[[#This Row],[budget]])/Movie[[#This Row],[budget]]))</f>
        <v>0</v>
      </c>
    </row>
    <row r="6444" spans="1:18" x14ac:dyDescent="0.3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 s="1">
        <v>18000000</v>
      </c>
      <c r="M6444" s="1">
        <v>11806432</v>
      </c>
      <c r="N6444" t="s">
        <v>18708</v>
      </c>
      <c r="O6444">
        <v>90</v>
      </c>
      <c r="P6444">
        <f>VLOOKUP(D6444,CPI[],2,FALSE)</f>
        <v>233</v>
      </c>
      <c r="Q6444" s="5">
        <f>SUM(Movie[[#This Row],[gross]]*((VLOOKUP(2024,CPI[],2,FALSE))/Movie[[#This Row],[CPI numbers]]))</f>
        <v>15895612.52532189</v>
      </c>
      <c r="R6444" s="4">
        <f>IF(Movie[[#This Row],[budget]]=0,0,SUM((Movie[[#This Row],[gross]]-Movie[[#This Row],[budget]])/Movie[[#This Row],[budget]]))</f>
        <v>-0.34408711111111112</v>
      </c>
    </row>
    <row r="6445" spans="1:18" x14ac:dyDescent="0.3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 s="1">
        <v>170000000</v>
      </c>
      <c r="M6445" s="1">
        <v>773350147</v>
      </c>
      <c r="N6445" t="s">
        <v>17632</v>
      </c>
      <c r="O6445">
        <v>121</v>
      </c>
      <c r="P6445">
        <f>VLOOKUP(D6445,CPI[],2,FALSE)</f>
        <v>236.7</v>
      </c>
      <c r="Q6445" s="5">
        <f>SUM(Movie[[#This Row],[gross]]*((VLOOKUP(2024,CPI[],2,FALSE))/Movie[[#This Row],[CPI numbers]]))</f>
        <v>1024925817.9716941</v>
      </c>
      <c r="R6445" s="4">
        <f>IF(Movie[[#This Row],[budget]]=0,0,SUM((Movie[[#This Row],[gross]]-Movie[[#This Row],[budget]])/Movie[[#This Row],[budget]]))</f>
        <v>3.5491185117647057</v>
      </c>
    </row>
    <row r="6446" spans="1:18" x14ac:dyDescent="0.3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 s="1">
        <v>165000000</v>
      </c>
      <c r="M6446" s="1">
        <v>701729206</v>
      </c>
      <c r="N6446" t="s">
        <v>44</v>
      </c>
      <c r="O6446">
        <v>169</v>
      </c>
      <c r="P6446">
        <f>VLOOKUP(D6446,CPI[],2,FALSE)</f>
        <v>236.7</v>
      </c>
      <c r="Q6446" s="5">
        <f>SUM(Movie[[#This Row],[gross]]*((VLOOKUP(2024,CPI[],2,FALSE))/Movie[[#This Row],[CPI numbers]]))</f>
        <v>930006134.0185889</v>
      </c>
      <c r="R6446" s="4">
        <f>IF(Movie[[#This Row],[budget]]=0,0,SUM((Movie[[#This Row],[gross]]-Movie[[#This Row],[budget]])/Movie[[#This Row],[budget]]))</f>
        <v>3.2529042787878786</v>
      </c>
    </row>
    <row r="6447" spans="1:18" x14ac:dyDescent="0.3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 s="1">
        <v>20000000</v>
      </c>
      <c r="M6447" s="1">
        <v>86081711</v>
      </c>
      <c r="N6447" t="s">
        <v>10082</v>
      </c>
      <c r="O6447">
        <v>101</v>
      </c>
      <c r="P6447">
        <f>VLOOKUP(D6447,CPI[],2,FALSE)</f>
        <v>236.7</v>
      </c>
      <c r="Q6447" s="5">
        <f>SUM(Movie[[#This Row],[gross]]*((VLOOKUP(2024,CPI[],2,FALSE))/Movie[[#This Row],[CPI numbers]]))</f>
        <v>114084633.46303336</v>
      </c>
      <c r="R6447" s="4">
        <f>IF(Movie[[#This Row],[budget]]=0,0,SUM((Movie[[#This Row],[gross]]-Movie[[#This Row],[budget]])/Movie[[#This Row],[budget]]))</f>
        <v>3.3040855499999999</v>
      </c>
    </row>
    <row r="6448" spans="1:18" x14ac:dyDescent="0.3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 s="1">
        <v>178000000</v>
      </c>
      <c r="M6448" s="1">
        <v>370541256</v>
      </c>
      <c r="N6448" t="s">
        <v>23</v>
      </c>
      <c r="O6448">
        <v>113</v>
      </c>
      <c r="P6448">
        <f>VLOOKUP(D6448,CPI[],2,FALSE)</f>
        <v>236.7</v>
      </c>
      <c r="Q6448" s="5">
        <f>SUM(Movie[[#This Row],[gross]]*((VLOOKUP(2024,CPI[],2,FALSE))/Movie[[#This Row],[CPI numbers]]))</f>
        <v>491080659.09252214</v>
      </c>
      <c r="R6448" s="4">
        <f>IF(Movie[[#This Row],[budget]]=0,0,SUM((Movie[[#This Row],[gross]]-Movie[[#This Row],[budget]])/Movie[[#This Row],[budget]]))</f>
        <v>1.0816924494382023</v>
      </c>
    </row>
    <row r="6449" spans="1:18" x14ac:dyDescent="0.3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 s="1">
        <v>61000000</v>
      </c>
      <c r="M6449" s="1">
        <v>369330363</v>
      </c>
      <c r="N6449" t="s">
        <v>180</v>
      </c>
      <c r="O6449">
        <v>149</v>
      </c>
      <c r="P6449">
        <f>VLOOKUP(D6449,CPI[],2,FALSE)</f>
        <v>236.7</v>
      </c>
      <c r="Q6449" s="5">
        <f>SUM(Movie[[#This Row],[gross]]*((VLOOKUP(2024,CPI[],2,FALSE))/Movie[[#This Row],[CPI numbers]]))</f>
        <v>489475854.97718626</v>
      </c>
      <c r="R6449" s="4">
        <f>IF(Movie[[#This Row],[budget]]=0,0,SUM((Movie[[#This Row],[gross]]-Movie[[#This Row],[budget]])/Movie[[#This Row],[budget]]))</f>
        <v>5.0545961147540988</v>
      </c>
    </row>
    <row r="6450" spans="1:18" x14ac:dyDescent="0.3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 s="1">
        <v>170000000</v>
      </c>
      <c r="M6450" s="1">
        <v>714421503</v>
      </c>
      <c r="N6450" t="s">
        <v>18724</v>
      </c>
      <c r="O6450">
        <v>136</v>
      </c>
      <c r="P6450">
        <f>VLOOKUP(D6450,CPI[],2,FALSE)</f>
        <v>236.7</v>
      </c>
      <c r="Q6450" s="5">
        <f>SUM(Movie[[#This Row],[gross]]*((VLOOKUP(2024,CPI[],2,FALSE))/Movie[[#This Row],[CPI numbers]]))</f>
        <v>946827315.12927747</v>
      </c>
      <c r="R6450" s="4">
        <f>IF(Movie[[#This Row],[budget]]=0,0,SUM((Movie[[#This Row],[gross]]-Movie[[#This Row],[budget]])/Movie[[#This Row],[budget]]))</f>
        <v>3.2024794294117647</v>
      </c>
    </row>
    <row r="6451" spans="1:18" x14ac:dyDescent="0.3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 s="1">
        <v>25000000</v>
      </c>
      <c r="M6451" s="1">
        <v>172945750</v>
      </c>
      <c r="N6451" t="s">
        <v>9439</v>
      </c>
      <c r="O6451">
        <v>99</v>
      </c>
      <c r="P6451">
        <f>VLOOKUP(D6451,CPI[],2,FALSE)</f>
        <v>236.7</v>
      </c>
      <c r="Q6451" s="5">
        <f>SUM(Movie[[#This Row],[gross]]*((VLOOKUP(2024,CPI[],2,FALSE))/Movie[[#This Row],[CPI numbers]]))</f>
        <v>229206091.14913392</v>
      </c>
      <c r="R6451" s="4">
        <f>IF(Movie[[#This Row],[budget]]=0,0,SUM((Movie[[#This Row],[gross]]-Movie[[#This Row],[budget]])/Movie[[#This Row],[budget]]))</f>
        <v>5.9178300000000004</v>
      </c>
    </row>
    <row r="6452" spans="1:18" x14ac:dyDescent="0.3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 s="1">
        <v>3300000</v>
      </c>
      <c r="M6452" s="1">
        <v>49396747</v>
      </c>
      <c r="N6452" t="s">
        <v>14968</v>
      </c>
      <c r="O6452">
        <v>106</v>
      </c>
      <c r="P6452">
        <f>VLOOKUP(D6452,CPI[],2,FALSE)</f>
        <v>236.7</v>
      </c>
      <c r="Q6452" s="5">
        <f>SUM(Movie[[#This Row],[gross]]*((VLOOKUP(2024,CPI[],2,FALSE))/Movie[[#This Row],[CPI numbers]]))</f>
        <v>65465819.746092096</v>
      </c>
      <c r="R6452" s="4">
        <f>IF(Movie[[#This Row],[budget]]=0,0,SUM((Movie[[#This Row],[gross]]-Movie[[#This Row],[budget]])/Movie[[#This Row],[budget]]))</f>
        <v>13.968711212121212</v>
      </c>
    </row>
    <row r="6453" spans="1:18" x14ac:dyDescent="0.3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 s="1">
        <v>81000000</v>
      </c>
      <c r="M6453" s="1">
        <v>414351546</v>
      </c>
      <c r="N6453" t="s">
        <v>180</v>
      </c>
      <c r="O6453">
        <v>129</v>
      </c>
      <c r="P6453">
        <f>VLOOKUP(D6453,CPI[],2,FALSE)</f>
        <v>236.7</v>
      </c>
      <c r="Q6453" s="5">
        <f>SUM(Movie[[#This Row],[gross]]*((VLOOKUP(2024,CPI[],2,FALSE))/Movie[[#This Row],[CPI numbers]]))</f>
        <v>549142712.21039283</v>
      </c>
      <c r="R6453" s="4">
        <f>IF(Movie[[#This Row],[budget]]=0,0,SUM((Movie[[#This Row],[gross]]-Movie[[#This Row],[budget]])/Movie[[#This Row],[budget]]))</f>
        <v>4.1154511851851856</v>
      </c>
    </row>
    <row r="6454" spans="1:18" x14ac:dyDescent="0.3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 s="1">
        <v>15000000</v>
      </c>
      <c r="M6454" s="1">
        <v>36869414</v>
      </c>
      <c r="N6454" t="s">
        <v>18734</v>
      </c>
      <c r="O6454">
        <v>108</v>
      </c>
      <c r="P6454">
        <f>VLOOKUP(D6454,CPI[],2,FALSE)</f>
        <v>236.7</v>
      </c>
      <c r="Q6454" s="5">
        <f>SUM(Movie[[#This Row],[gross]]*((VLOOKUP(2024,CPI[],2,FALSE))/Movie[[#This Row],[CPI numbers]]))</f>
        <v>48863266.463033371</v>
      </c>
      <c r="R6454" s="4">
        <f>IF(Movie[[#This Row],[budget]]=0,0,SUM((Movie[[#This Row],[gross]]-Movie[[#This Row],[budget]])/Movie[[#This Row],[budget]]))</f>
        <v>1.4579609333333334</v>
      </c>
    </row>
    <row r="6455" spans="1:18" x14ac:dyDescent="0.3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 s="1">
        <v>85000000</v>
      </c>
      <c r="M6455" s="1">
        <v>288885818</v>
      </c>
      <c r="N6455" t="s">
        <v>10082</v>
      </c>
      <c r="O6455">
        <v>139</v>
      </c>
      <c r="P6455">
        <f>VLOOKUP(D6455,CPI[],2,FALSE)</f>
        <v>236.7</v>
      </c>
      <c r="Q6455" s="5">
        <f>SUM(Movie[[#This Row],[gross]]*((VLOOKUP(2024,CPI[],2,FALSE))/Movie[[#This Row],[CPI numbers]]))</f>
        <v>382862193.09928179</v>
      </c>
      <c r="R6455" s="4">
        <f>IF(Movie[[#This Row],[budget]]=0,0,SUM((Movie[[#This Row],[gross]]-Movie[[#This Row],[budget]])/Movie[[#This Row],[budget]]))</f>
        <v>2.3986566823529412</v>
      </c>
    </row>
    <row r="6456" spans="1:18" x14ac:dyDescent="0.3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 s="1">
        <v>8500000</v>
      </c>
      <c r="M6456" s="1">
        <v>47398992</v>
      </c>
      <c r="N6456" t="s">
        <v>14968</v>
      </c>
      <c r="O6456">
        <v>117</v>
      </c>
      <c r="P6456">
        <f>VLOOKUP(D6456,CPI[],2,FALSE)</f>
        <v>236.7</v>
      </c>
      <c r="Q6456" s="5">
        <f>SUM(Movie[[#This Row],[gross]]*((VLOOKUP(2024,CPI[],2,FALSE))/Movie[[#This Row],[CPI numbers]]))</f>
        <v>62818182.468948029</v>
      </c>
      <c r="R6456" s="4">
        <f>IF(Movie[[#This Row],[budget]]=0,0,SUM((Movie[[#This Row],[gross]]-Movie[[#This Row],[budget]])/Movie[[#This Row],[budget]]))</f>
        <v>4.576352</v>
      </c>
    </row>
    <row r="6457" spans="1:18" x14ac:dyDescent="0.3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 s="1">
        <v>250000000</v>
      </c>
      <c r="M6457" s="1">
        <v>962182865</v>
      </c>
      <c r="N6457" t="s">
        <v>2026</v>
      </c>
      <c r="O6457">
        <v>144</v>
      </c>
      <c r="P6457">
        <f>VLOOKUP(D6457,CPI[],2,FALSE)</f>
        <v>236.7</v>
      </c>
      <c r="Q6457" s="5">
        <f>SUM(Movie[[#This Row],[gross]]*((VLOOKUP(2024,CPI[],2,FALSE))/Movie[[#This Row],[CPI numbers]]))</f>
        <v>1275187007.8179128</v>
      </c>
      <c r="R6457" s="4">
        <f>IF(Movie[[#This Row],[budget]]=0,0,SUM((Movie[[#This Row],[gross]]-Movie[[#This Row],[budget]])/Movie[[#This Row],[budget]]))</f>
        <v>2.8487314600000002</v>
      </c>
    </row>
    <row r="6458" spans="1:18" x14ac:dyDescent="0.3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 s="1">
        <v>55000000</v>
      </c>
      <c r="M6458" s="1">
        <v>192330738</v>
      </c>
      <c r="N6458" t="s">
        <v>31</v>
      </c>
      <c r="O6458">
        <v>132</v>
      </c>
      <c r="P6458">
        <f>VLOOKUP(D6458,CPI[],2,FALSE)</f>
        <v>236.7</v>
      </c>
      <c r="Q6458" s="5">
        <f>SUM(Movie[[#This Row],[gross]]*((VLOOKUP(2024,CPI[],2,FALSE))/Movie[[#This Row],[CPI numbers]]))</f>
        <v>254897137.7718631</v>
      </c>
      <c r="R6458" s="4">
        <f>IF(Movie[[#This Row],[budget]]=0,0,SUM((Movie[[#This Row],[gross]]-Movie[[#This Row],[budget]])/Movie[[#This Row],[budget]]))</f>
        <v>2.4969225090909091</v>
      </c>
    </row>
    <row r="6459" spans="1:18" x14ac:dyDescent="0.3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 s="1">
        <v>34000000</v>
      </c>
      <c r="M6459" s="1">
        <v>348319861</v>
      </c>
      <c r="N6459" t="s">
        <v>180</v>
      </c>
      <c r="O6459">
        <v>113</v>
      </c>
      <c r="P6459">
        <f>VLOOKUP(D6459,CPI[],2,FALSE)</f>
        <v>236.7</v>
      </c>
      <c r="Q6459" s="5">
        <f>SUM(Movie[[#This Row],[gross]]*((VLOOKUP(2024,CPI[],2,FALSE))/Movie[[#This Row],[CPI numbers]]))</f>
        <v>461630504.41782844</v>
      </c>
      <c r="R6459" s="4">
        <f>IF(Movie[[#This Row],[budget]]=0,0,SUM((Movie[[#This Row],[gross]]-Movie[[#This Row],[budget]])/Movie[[#This Row],[budget]]))</f>
        <v>9.2447017941176473</v>
      </c>
    </row>
    <row r="6460" spans="1:18" x14ac:dyDescent="0.3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 s="1">
        <v>40000000</v>
      </c>
      <c r="M6460" s="1">
        <v>458863600</v>
      </c>
      <c r="N6460" t="s">
        <v>12251</v>
      </c>
      <c r="O6460">
        <v>89</v>
      </c>
      <c r="P6460">
        <f>VLOOKUP(D6460,CPI[],2,FALSE)</f>
        <v>236.7</v>
      </c>
      <c r="Q6460" s="5">
        <f>SUM(Movie[[#This Row],[gross]]*((VLOOKUP(2024,CPI[],2,FALSE))/Movie[[#This Row],[CPI numbers]]))</f>
        <v>608134817.57498944</v>
      </c>
      <c r="R6460" s="4">
        <f>IF(Movie[[#This Row],[budget]]=0,0,SUM((Movie[[#This Row],[gross]]-Movie[[#This Row],[budget]])/Movie[[#This Row],[budget]]))</f>
        <v>10.471590000000001</v>
      </c>
    </row>
    <row r="6461" spans="1:18" x14ac:dyDescent="0.3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 s="1">
        <v>11000000</v>
      </c>
      <c r="M6461" s="1">
        <v>48428048</v>
      </c>
      <c r="N6461" t="s">
        <v>18752</v>
      </c>
      <c r="O6461">
        <v>114</v>
      </c>
      <c r="P6461">
        <f>VLOOKUP(D6461,CPI[],2,FALSE)</f>
        <v>236.7</v>
      </c>
      <c r="Q6461" s="5">
        <f>SUM(Movie[[#This Row],[gross]]*((VLOOKUP(2024,CPI[],2,FALSE))/Movie[[#This Row],[CPI numbers]]))</f>
        <v>64181996.863540344</v>
      </c>
      <c r="R6461" s="4">
        <f>IF(Movie[[#This Row],[budget]]=0,0,SUM((Movie[[#This Row],[gross]]-Movie[[#This Row],[budget]])/Movie[[#This Row],[budget]]))</f>
        <v>3.4025498181818183</v>
      </c>
    </row>
    <row r="6462" spans="1:18" x14ac:dyDescent="0.3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 s="1">
        <v>1600000</v>
      </c>
      <c r="M6462" s="1">
        <v>7253160</v>
      </c>
      <c r="N6462" t="s">
        <v>18755</v>
      </c>
      <c r="O6462">
        <v>86</v>
      </c>
      <c r="P6462">
        <f>VLOOKUP(D6462,CPI[],2,FALSE)</f>
        <v>236.7</v>
      </c>
      <c r="Q6462" s="5">
        <f>SUM(Movie[[#This Row],[gross]]*((VLOOKUP(2024,CPI[],2,FALSE))/Movie[[#This Row],[CPI numbers]]))</f>
        <v>9612658.6058301646</v>
      </c>
      <c r="R6462" s="4">
        <f>IF(Movie[[#This Row],[budget]]=0,0,SUM((Movie[[#This Row],[gross]]-Movie[[#This Row],[budget]])/Movie[[#This Row],[budget]]))</f>
        <v>3.5332249999999998</v>
      </c>
    </row>
    <row r="6463" spans="1:18" x14ac:dyDescent="0.3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 s="1">
        <v>14000000</v>
      </c>
      <c r="M6463" s="1">
        <v>233555708</v>
      </c>
      <c r="N6463" t="s">
        <v>18759</v>
      </c>
      <c r="O6463">
        <v>114</v>
      </c>
      <c r="P6463">
        <f>VLOOKUP(D6463,CPI[],2,FALSE)</f>
        <v>236.7</v>
      </c>
      <c r="Q6463" s="5">
        <f>SUM(Movie[[#This Row],[gross]]*((VLOOKUP(2024,CPI[],2,FALSE))/Movie[[#This Row],[CPI numbers]]))</f>
        <v>309532850.01943386</v>
      </c>
      <c r="R6463" s="4">
        <f>IF(Movie[[#This Row],[budget]]=0,0,SUM((Movie[[#This Row],[gross]]-Movie[[#This Row],[budget]])/Movie[[#This Row],[budget]]))</f>
        <v>15.682550571428571</v>
      </c>
    </row>
    <row r="6464" spans="1:18" x14ac:dyDescent="0.3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 s="1">
        <v>68000000</v>
      </c>
      <c r="M6464" s="1">
        <v>211822697</v>
      </c>
      <c r="N6464" t="s">
        <v>31</v>
      </c>
      <c r="O6464">
        <v>134</v>
      </c>
      <c r="P6464">
        <f>VLOOKUP(D6464,CPI[],2,FALSE)</f>
        <v>236.7</v>
      </c>
      <c r="Q6464" s="5">
        <f>SUM(Movie[[#This Row],[gross]]*((VLOOKUP(2024,CPI[],2,FALSE))/Movie[[#This Row],[CPI numbers]]))</f>
        <v>280729953.73426276</v>
      </c>
      <c r="R6464" s="4">
        <f>IF(Movie[[#This Row],[budget]]=0,0,SUM((Movie[[#This Row],[gross]]-Movie[[#This Row],[budget]])/Movie[[#This Row],[budget]]))</f>
        <v>2.115039661764706</v>
      </c>
    </row>
    <row r="6465" spans="1:18" x14ac:dyDescent="0.3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 s="1">
        <v>200000000</v>
      </c>
      <c r="M6465" s="1">
        <v>746045700</v>
      </c>
      <c r="N6465" t="s">
        <v>180</v>
      </c>
      <c r="O6465">
        <v>132</v>
      </c>
      <c r="P6465">
        <f>VLOOKUP(D6465,CPI[],2,FALSE)</f>
        <v>236.7</v>
      </c>
      <c r="Q6465" s="5">
        <f>SUM(Movie[[#This Row],[gross]]*((VLOOKUP(2024,CPI[],2,FALSE))/Movie[[#This Row],[CPI numbers]]))</f>
        <v>988739062.48415709</v>
      </c>
      <c r="R6465" s="4">
        <f>IF(Movie[[#This Row],[budget]]=0,0,SUM((Movie[[#This Row],[gross]]-Movie[[#This Row],[budget]])/Movie[[#This Row],[budget]]))</f>
        <v>2.7302284999999999</v>
      </c>
    </row>
    <row r="6466" spans="1:18" x14ac:dyDescent="0.3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 s="1">
        <v>5100000</v>
      </c>
      <c r="M6466" s="1">
        <v>4942449</v>
      </c>
      <c r="N6466" t="s">
        <v>17226</v>
      </c>
      <c r="O6466">
        <v>97</v>
      </c>
      <c r="P6466">
        <f>VLOOKUP(D6466,CPI[],2,FALSE)</f>
        <v>236.7</v>
      </c>
      <c r="Q6466" s="5">
        <f>SUM(Movie[[#This Row],[gross]]*((VLOOKUP(2024,CPI[],2,FALSE))/Movie[[#This Row],[CPI numbers]]))</f>
        <v>6550258.7718631178</v>
      </c>
      <c r="R6466" s="4">
        <f>IF(Movie[[#This Row],[budget]]=0,0,SUM((Movie[[#This Row],[gross]]-Movie[[#This Row],[budget]])/Movie[[#This Row],[budget]]))</f>
        <v>-3.0892352941176471E-2</v>
      </c>
    </row>
    <row r="6467" spans="1:18" x14ac:dyDescent="0.3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 s="1">
        <v>9000000</v>
      </c>
      <c r="M6467" s="1">
        <v>111928365</v>
      </c>
      <c r="N6467" t="s">
        <v>61</v>
      </c>
      <c r="O6467">
        <v>103</v>
      </c>
      <c r="P6467">
        <f>VLOOKUP(D6467,CPI[],2,FALSE)</f>
        <v>236.7</v>
      </c>
      <c r="Q6467" s="5">
        <f>SUM(Movie[[#This Row],[gross]]*((VLOOKUP(2024,CPI[],2,FALSE))/Movie[[#This Row],[CPI numbers]]))</f>
        <v>148339366.71102661</v>
      </c>
      <c r="R6467" s="4">
        <f>IF(Movie[[#This Row],[budget]]=0,0,SUM((Movie[[#This Row],[gross]]-Movie[[#This Row],[budget]])/Movie[[#This Row],[budget]]))</f>
        <v>11.436484999999999</v>
      </c>
    </row>
    <row r="6468" spans="1:18" x14ac:dyDescent="0.3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 s="1">
        <v>18000000</v>
      </c>
      <c r="M6468" s="1">
        <v>103215094</v>
      </c>
      <c r="N6468" t="s">
        <v>8625</v>
      </c>
      <c r="O6468">
        <v>119</v>
      </c>
      <c r="P6468">
        <f>VLOOKUP(D6468,CPI[],2,FALSE)</f>
        <v>236.7</v>
      </c>
      <c r="Q6468" s="5">
        <f>SUM(Movie[[#This Row],[gross]]*((VLOOKUP(2024,CPI[],2,FALSE))/Movie[[#This Row],[CPI numbers]]))</f>
        <v>136791613.80566117</v>
      </c>
      <c r="R6468" s="4">
        <f>IF(Movie[[#This Row],[budget]]=0,0,SUM((Movie[[#This Row],[gross]]-Movie[[#This Row],[budget]])/Movie[[#This Row],[budget]]))</f>
        <v>4.7341718888888886</v>
      </c>
    </row>
    <row r="6469" spans="1:18" x14ac:dyDescent="0.3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 s="1">
        <v>1000000</v>
      </c>
      <c r="M6469" s="1">
        <v>21947454</v>
      </c>
      <c r="N6469" t="s">
        <v>18774</v>
      </c>
      <c r="O6469">
        <v>100</v>
      </c>
      <c r="P6469">
        <f>VLOOKUP(D6469,CPI[],2,FALSE)</f>
        <v>236.7</v>
      </c>
      <c r="Q6469" s="5">
        <f>SUM(Movie[[#This Row],[gross]]*((VLOOKUP(2024,CPI[],2,FALSE))/Movie[[#This Row],[CPI numbers]]))</f>
        <v>29087098.942965779</v>
      </c>
      <c r="R6469" s="4">
        <f>IF(Movie[[#This Row],[budget]]=0,0,SUM((Movie[[#This Row],[gross]]-Movie[[#This Row],[budget]])/Movie[[#This Row],[budget]]))</f>
        <v>20.947454</v>
      </c>
    </row>
    <row r="6470" spans="1:18" x14ac:dyDescent="0.3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 s="1">
        <v>40000000</v>
      </c>
      <c r="M6470" s="1">
        <v>127994610</v>
      </c>
      <c r="N6470" t="s">
        <v>18777</v>
      </c>
      <c r="O6470">
        <v>117</v>
      </c>
      <c r="P6470">
        <f>VLOOKUP(D6470,CPI[],2,FALSE)</f>
        <v>236.7</v>
      </c>
      <c r="Q6470" s="5">
        <f>SUM(Movie[[#This Row],[gross]]*((VLOOKUP(2024,CPI[],2,FALSE))/Movie[[#This Row],[CPI numbers]]))</f>
        <v>169632062.34474015</v>
      </c>
      <c r="R6470" s="4">
        <f>IF(Movie[[#This Row],[budget]]=0,0,SUM((Movie[[#This Row],[gross]]-Movie[[#This Row],[budget]])/Movie[[#This Row],[budget]]))</f>
        <v>2.1998652500000002</v>
      </c>
    </row>
    <row r="6471" spans="1:18" x14ac:dyDescent="0.3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 s="1">
        <v>100000000</v>
      </c>
      <c r="M6471" s="1">
        <v>244819862</v>
      </c>
      <c r="N6471" t="s">
        <v>44</v>
      </c>
      <c r="O6471">
        <v>98</v>
      </c>
      <c r="P6471">
        <f>VLOOKUP(D6471,CPI[],2,FALSE)</f>
        <v>236.7</v>
      </c>
      <c r="Q6471" s="5">
        <f>SUM(Movie[[#This Row],[gross]]*((VLOOKUP(2024,CPI[],2,FALSE))/Movie[[#This Row],[CPI numbers]]))</f>
        <v>324461304.22222221</v>
      </c>
      <c r="R6471" s="4">
        <f>IF(Movie[[#This Row],[budget]]=0,0,SUM((Movie[[#This Row],[gross]]-Movie[[#This Row],[budget]])/Movie[[#This Row],[budget]]))</f>
        <v>1.4481986200000001</v>
      </c>
    </row>
    <row r="6472" spans="1:18" x14ac:dyDescent="0.3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 s="1">
        <v>50000000</v>
      </c>
      <c r="M6472" s="1">
        <v>84419388</v>
      </c>
      <c r="N6472" t="s">
        <v>23</v>
      </c>
      <c r="O6472">
        <v>141</v>
      </c>
      <c r="P6472">
        <f>VLOOKUP(D6472,CPI[],2,FALSE)</f>
        <v>236.7</v>
      </c>
      <c r="Q6472" s="5">
        <f>SUM(Movie[[#This Row],[gross]]*((VLOOKUP(2024,CPI[],2,FALSE))/Movie[[#This Row],[CPI numbers]]))</f>
        <v>111881546.32699619</v>
      </c>
      <c r="R6472" s="4">
        <f>IF(Movie[[#This Row],[budget]]=0,0,SUM((Movie[[#This Row],[gross]]-Movie[[#This Row],[budget]])/Movie[[#This Row],[budget]]))</f>
        <v>0.68838776000000002</v>
      </c>
    </row>
    <row r="6473" spans="1:18" x14ac:dyDescent="0.3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 s="1">
        <v>65000000</v>
      </c>
      <c r="M6473" s="1">
        <v>136853506</v>
      </c>
      <c r="N6473" t="s">
        <v>18782</v>
      </c>
      <c r="O6473">
        <v>118</v>
      </c>
      <c r="P6473">
        <f>VLOOKUP(D6473,CPI[],2,FALSE)</f>
        <v>236.7</v>
      </c>
      <c r="Q6473" s="5">
        <f>SUM(Movie[[#This Row],[gross]]*((VLOOKUP(2024,CPI[],2,FALSE))/Movie[[#This Row],[CPI numbers]]))</f>
        <v>181372812.97929868</v>
      </c>
      <c r="R6473" s="4">
        <f>IF(Movie[[#This Row],[budget]]=0,0,SUM((Movie[[#This Row],[gross]]-Movie[[#This Row],[budget]])/Movie[[#This Row],[budget]]))</f>
        <v>1.1054385538461537</v>
      </c>
    </row>
    <row r="6474" spans="1:18" x14ac:dyDescent="0.3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 s="1">
        <v>160000000</v>
      </c>
      <c r="M6474" s="1">
        <v>524976069</v>
      </c>
      <c r="N6474" t="s">
        <v>23</v>
      </c>
      <c r="O6474">
        <v>123</v>
      </c>
      <c r="P6474">
        <f>VLOOKUP(D6474,CPI[],2,FALSE)</f>
        <v>236.7</v>
      </c>
      <c r="Q6474" s="5">
        <f>SUM(Movie[[#This Row],[gross]]*((VLOOKUP(2024,CPI[],2,FALSE))/Movie[[#This Row],[CPI numbers]]))</f>
        <v>695754088.91128004</v>
      </c>
      <c r="R6474" s="4">
        <f>IF(Movie[[#This Row],[budget]]=0,0,SUM((Movie[[#This Row],[gross]]-Movie[[#This Row],[budget]])/Movie[[#This Row],[budget]]))</f>
        <v>2.2811004312500001</v>
      </c>
    </row>
    <row r="6475" spans="1:18" x14ac:dyDescent="0.3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 s="1">
        <v>25000000</v>
      </c>
      <c r="M6475" s="1">
        <v>66980456</v>
      </c>
      <c r="N6475" t="s">
        <v>18787</v>
      </c>
      <c r="O6475">
        <v>97</v>
      </c>
      <c r="P6475">
        <f>VLOOKUP(D6475,CPI[],2,FALSE)</f>
        <v>236.7</v>
      </c>
      <c r="Q6475" s="5">
        <f>SUM(Movie[[#This Row],[gross]]*((VLOOKUP(2024,CPI[],2,FALSE))/Movie[[#This Row],[CPI numbers]]))</f>
        <v>88769619.971271649</v>
      </c>
      <c r="R6475" s="4">
        <f>IF(Movie[[#This Row],[budget]]=0,0,SUM((Movie[[#This Row],[gross]]-Movie[[#This Row],[budget]])/Movie[[#This Row],[budget]]))</f>
        <v>1.67921824</v>
      </c>
    </row>
    <row r="6476" spans="1:18" x14ac:dyDescent="0.3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 s="1">
        <v>110000000</v>
      </c>
      <c r="M6476" s="1">
        <v>337580051</v>
      </c>
      <c r="N6476" t="s">
        <v>23</v>
      </c>
      <c r="O6476">
        <v>102</v>
      </c>
      <c r="P6476">
        <f>VLOOKUP(D6476,CPI[],2,FALSE)</f>
        <v>236.7</v>
      </c>
      <c r="Q6476" s="5">
        <f>SUM(Movie[[#This Row],[gross]]*((VLOOKUP(2024,CPI[],2,FALSE))/Movie[[#This Row],[CPI numbers]]))</f>
        <v>447396966.61892688</v>
      </c>
      <c r="R6476" s="4">
        <f>IF(Movie[[#This Row],[budget]]=0,0,SUM((Movie[[#This Row],[gross]]-Movie[[#This Row],[budget]])/Movie[[#This Row],[budget]]))</f>
        <v>2.0689095545454546</v>
      </c>
    </row>
    <row r="6477" spans="1:18" x14ac:dyDescent="0.3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 s="1">
        <v>58800000</v>
      </c>
      <c r="M6477" s="1">
        <v>547426372</v>
      </c>
      <c r="N6477" t="s">
        <v>23</v>
      </c>
      <c r="O6477">
        <v>133</v>
      </c>
      <c r="P6477">
        <f>VLOOKUP(D6477,CPI[],2,FALSE)</f>
        <v>236.7</v>
      </c>
      <c r="Q6477" s="5">
        <f>SUM(Movie[[#This Row],[gross]]*((VLOOKUP(2024,CPI[],2,FALSE))/Movie[[#This Row],[CPI numbers]]))</f>
        <v>725507616.79932404</v>
      </c>
      <c r="R6477" s="4">
        <f>IF(Movie[[#This Row],[budget]]=0,0,SUM((Movie[[#This Row],[gross]]-Movie[[#This Row],[budget]])/Movie[[#This Row],[budget]]))</f>
        <v>8.3099723129251704</v>
      </c>
    </row>
    <row r="6478" spans="1:18" x14ac:dyDescent="0.3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 s="1">
        <v>25574387</v>
      </c>
      <c r="N6478" t="s">
        <v>18797</v>
      </c>
      <c r="O6478">
        <v>102</v>
      </c>
      <c r="P6478">
        <f>VLOOKUP(D6478,CPI[],2,FALSE)</f>
        <v>236.7</v>
      </c>
      <c r="Q6478" s="5">
        <f>SUM(Movie[[#This Row],[gross]]*((VLOOKUP(2024,CPI[],2,FALSE))/Movie[[#This Row],[CPI numbers]]))</f>
        <v>33893896.079002954</v>
      </c>
      <c r="R6478" s="4">
        <f>IF(Movie[[#This Row],[budget]]=0,0,SUM((Movie[[#This Row],[gross]]-Movie[[#This Row],[budget]])/Movie[[#This Row],[budget]]))</f>
        <v>0</v>
      </c>
    </row>
    <row r="6479" spans="1:18" x14ac:dyDescent="0.3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 s="1">
        <v>165000000</v>
      </c>
      <c r="M6479" s="1">
        <v>657869686</v>
      </c>
      <c r="N6479" t="s">
        <v>15571</v>
      </c>
      <c r="O6479">
        <v>102</v>
      </c>
      <c r="P6479">
        <f>VLOOKUP(D6479,CPI[],2,FALSE)</f>
        <v>236.7</v>
      </c>
      <c r="Q6479" s="5">
        <f>SUM(Movie[[#This Row],[gross]]*((VLOOKUP(2024,CPI[],2,FALSE))/Movie[[#This Row],[CPI numbers]]))</f>
        <v>871878836.07182086</v>
      </c>
      <c r="R6479" s="4">
        <f>IF(Movie[[#This Row],[budget]]=0,0,SUM((Movie[[#This Row],[gross]]-Movie[[#This Row],[budget]])/Movie[[#This Row],[budget]]))</f>
        <v>2.9870890060606059</v>
      </c>
    </row>
    <row r="6480" spans="1:18" x14ac:dyDescent="0.3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 s="1">
        <v>200000000</v>
      </c>
      <c r="M6480" s="1">
        <v>708982323</v>
      </c>
      <c r="N6480" t="s">
        <v>12971</v>
      </c>
      <c r="O6480">
        <v>142</v>
      </c>
      <c r="P6480">
        <f>VLOOKUP(D6480,CPI[],2,FALSE)</f>
        <v>236.7</v>
      </c>
      <c r="Q6480" s="5">
        <f>SUM(Movie[[#This Row],[gross]]*((VLOOKUP(2024,CPI[],2,FALSE))/Movie[[#This Row],[CPI numbers]]))</f>
        <v>939618735.63624835</v>
      </c>
      <c r="R6480" s="4">
        <f>IF(Movie[[#This Row],[budget]]=0,0,SUM((Movie[[#This Row],[gross]]-Movie[[#This Row],[budget]])/Movie[[#This Row],[budget]]))</f>
        <v>2.5449116150000002</v>
      </c>
    </row>
    <row r="6481" spans="1:18" x14ac:dyDescent="0.3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 s="1">
        <v>180000000</v>
      </c>
      <c r="M6481" s="1">
        <v>758411779</v>
      </c>
      <c r="N6481" t="s">
        <v>18806</v>
      </c>
      <c r="O6481">
        <v>97</v>
      </c>
      <c r="P6481">
        <f>VLOOKUP(D6481,CPI[],2,FALSE)</f>
        <v>236.7</v>
      </c>
      <c r="Q6481" s="5">
        <f>SUM(Movie[[#This Row],[gross]]*((VLOOKUP(2024,CPI[],2,FALSE))/Movie[[#This Row],[CPI numbers]]))</f>
        <v>1005127904.8259399</v>
      </c>
      <c r="R6481" s="4">
        <f>IF(Movie[[#This Row],[budget]]=0,0,SUM((Movie[[#This Row],[gross]]-Movie[[#This Row],[budget]])/Movie[[#This Row],[budget]]))</f>
        <v>3.2133987722222224</v>
      </c>
    </row>
    <row r="6482" spans="1:18" x14ac:dyDescent="0.3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 s="1">
        <v>50000000</v>
      </c>
      <c r="M6482" s="1">
        <v>212902372</v>
      </c>
      <c r="N6482" t="s">
        <v>18808</v>
      </c>
      <c r="O6482">
        <v>125</v>
      </c>
      <c r="P6482">
        <f>VLOOKUP(D6482,CPI[],2,FALSE)</f>
        <v>236.7</v>
      </c>
      <c r="Q6482" s="5">
        <f>SUM(Movie[[#This Row],[gross]]*((VLOOKUP(2024,CPI[],2,FALSE))/Movie[[#This Row],[CPI numbers]]))</f>
        <v>282160853.80819601</v>
      </c>
      <c r="R6482" s="4">
        <f>IF(Movie[[#This Row],[budget]]=0,0,SUM((Movie[[#This Row],[gross]]-Movie[[#This Row],[budget]])/Movie[[#This Row],[budget]]))</f>
        <v>3.2580474399999999</v>
      </c>
    </row>
    <row r="6483" spans="1:18" x14ac:dyDescent="0.3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 s="1">
        <v>65000000</v>
      </c>
      <c r="M6483" s="1">
        <v>161459297</v>
      </c>
      <c r="N6483" t="s">
        <v>9137</v>
      </c>
      <c r="O6483">
        <v>137</v>
      </c>
      <c r="P6483">
        <f>VLOOKUP(D6483,CPI[],2,FALSE)</f>
        <v>236.7</v>
      </c>
      <c r="Q6483" s="5">
        <f>SUM(Movie[[#This Row],[gross]]*((VLOOKUP(2024,CPI[],2,FALSE))/Movie[[#This Row],[CPI numbers]]))</f>
        <v>213983022.68229824</v>
      </c>
      <c r="R6483" s="4">
        <f>IF(Movie[[#This Row],[budget]]=0,0,SUM((Movie[[#This Row],[gross]]-Movie[[#This Row],[budget]])/Movie[[#This Row],[budget]]))</f>
        <v>1.4839891846153845</v>
      </c>
    </row>
    <row r="6484" spans="1:18" x14ac:dyDescent="0.3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 s="1">
        <v>60000000</v>
      </c>
      <c r="M6484" s="1">
        <v>468060692</v>
      </c>
      <c r="N6484" t="s">
        <v>23</v>
      </c>
      <c r="O6484">
        <v>100</v>
      </c>
      <c r="P6484">
        <f>VLOOKUP(D6484,CPI[],2,FALSE)</f>
        <v>236.7</v>
      </c>
      <c r="Q6484" s="5">
        <f>SUM(Movie[[#This Row],[gross]]*((VLOOKUP(2024,CPI[],2,FALSE))/Movie[[#This Row],[CPI numbers]]))</f>
        <v>620323781.49725389</v>
      </c>
      <c r="R6484" s="4">
        <f>IF(Movie[[#This Row],[budget]]=0,0,SUM((Movie[[#This Row],[gross]]-Movie[[#This Row],[budget]])/Movie[[#This Row],[budget]]))</f>
        <v>6.801011533333333</v>
      </c>
    </row>
    <row r="6485" spans="1:18" x14ac:dyDescent="0.3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 s="1">
        <v>125000000</v>
      </c>
      <c r="M6485" s="1">
        <v>755356711</v>
      </c>
      <c r="N6485" t="s">
        <v>14702</v>
      </c>
      <c r="O6485">
        <v>123</v>
      </c>
      <c r="P6485">
        <f>VLOOKUP(D6485,CPI[],2,FALSE)</f>
        <v>236.7</v>
      </c>
      <c r="Q6485" s="5">
        <f>SUM(Movie[[#This Row],[gross]]*((VLOOKUP(2024,CPI[],2,FALSE))/Movie[[#This Row],[CPI numbers]]))</f>
        <v>1001079003.974229</v>
      </c>
      <c r="R6485" s="4">
        <f>IF(Movie[[#This Row],[budget]]=0,0,SUM((Movie[[#This Row],[gross]]-Movie[[#This Row],[budget]])/Movie[[#This Row],[budget]]))</f>
        <v>5.0428536880000001</v>
      </c>
    </row>
    <row r="6486" spans="1:18" x14ac:dyDescent="0.3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 s="1">
        <v>3000000</v>
      </c>
      <c r="M6486" s="1">
        <v>1882074</v>
      </c>
      <c r="N6486" t="s">
        <v>18816</v>
      </c>
      <c r="O6486">
        <v>102</v>
      </c>
      <c r="P6486">
        <f>VLOOKUP(D6486,CPI[],2,FALSE)</f>
        <v>236.7</v>
      </c>
      <c r="Q6486" s="5">
        <f>SUM(Movie[[#This Row],[gross]]*((VLOOKUP(2024,CPI[],2,FALSE))/Movie[[#This Row],[CPI numbers]]))</f>
        <v>2494324.5196451205</v>
      </c>
      <c r="R6486" s="4">
        <f>IF(Movie[[#This Row],[budget]]=0,0,SUM((Movie[[#This Row],[gross]]-Movie[[#This Row],[budget]])/Movie[[#This Row],[budget]]))</f>
        <v>-0.37264199999999997</v>
      </c>
    </row>
    <row r="6487" spans="1:18" x14ac:dyDescent="0.3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 s="1">
        <v>127000000</v>
      </c>
      <c r="M6487" s="1">
        <v>363204635</v>
      </c>
      <c r="N6487" t="s">
        <v>180</v>
      </c>
      <c r="O6487">
        <v>98</v>
      </c>
      <c r="P6487">
        <f>VLOOKUP(D6487,CPI[],2,FALSE)</f>
        <v>236.7</v>
      </c>
      <c r="Q6487" s="5">
        <f>SUM(Movie[[#This Row],[gross]]*((VLOOKUP(2024,CPI[],2,FALSE))/Movie[[#This Row],[CPI numbers]]))</f>
        <v>481357389.09801435</v>
      </c>
      <c r="R6487" s="4">
        <f>IF(Movie[[#This Row],[budget]]=0,0,SUM((Movie[[#This Row],[gross]]-Movie[[#This Row],[budget]])/Movie[[#This Row],[budget]]))</f>
        <v>1.8598790157480316</v>
      </c>
    </row>
    <row r="6488" spans="1:18" x14ac:dyDescent="0.3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 s="1">
        <v>12000000</v>
      </c>
      <c r="M6488" s="1">
        <v>307166834</v>
      </c>
      <c r="N6488" t="s">
        <v>9109</v>
      </c>
      <c r="O6488">
        <v>126</v>
      </c>
      <c r="P6488">
        <f>VLOOKUP(D6488,CPI[],2,FALSE)</f>
        <v>236.7</v>
      </c>
      <c r="Q6488" s="5">
        <f>SUM(Movie[[#This Row],[gross]]*((VLOOKUP(2024,CPI[],2,FALSE))/Movie[[#This Row],[CPI numbers]]))</f>
        <v>407090138.68103081</v>
      </c>
      <c r="R6488" s="4">
        <f>IF(Movie[[#This Row],[budget]]=0,0,SUM((Movie[[#This Row],[gross]]-Movie[[#This Row],[budget]])/Movie[[#This Row],[budget]]))</f>
        <v>24.597236166666665</v>
      </c>
    </row>
    <row r="6489" spans="1:18" x14ac:dyDescent="0.3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 s="1">
        <v>5000000</v>
      </c>
      <c r="M6489" s="1">
        <v>41898409</v>
      </c>
      <c r="N6489" t="s">
        <v>18822</v>
      </c>
      <c r="O6489">
        <v>93</v>
      </c>
      <c r="P6489">
        <f>VLOOKUP(D6489,CPI[],2,FALSE)</f>
        <v>236.7</v>
      </c>
      <c r="Q6489" s="5">
        <f>SUM(Movie[[#This Row],[gross]]*((VLOOKUP(2024,CPI[],2,FALSE))/Movie[[#This Row],[CPI numbers]]))</f>
        <v>55528225.193493873</v>
      </c>
      <c r="R6489" s="4">
        <f>IF(Movie[[#This Row],[budget]]=0,0,SUM((Movie[[#This Row],[gross]]-Movie[[#This Row],[budget]])/Movie[[#This Row],[budget]]))</f>
        <v>7.3796818000000002</v>
      </c>
    </row>
    <row r="6490" spans="1:18" x14ac:dyDescent="0.3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 s="1">
        <v>6500000</v>
      </c>
      <c r="M6490" s="1">
        <v>257579282</v>
      </c>
      <c r="N6490" t="s">
        <v>2026</v>
      </c>
      <c r="O6490">
        <v>99</v>
      </c>
      <c r="P6490">
        <f>VLOOKUP(D6490,CPI[],2,FALSE)</f>
        <v>236.7</v>
      </c>
      <c r="Q6490" s="5">
        <f>SUM(Movie[[#This Row],[gross]]*((VLOOKUP(2024,CPI[],2,FALSE))/Movie[[#This Row],[CPI numbers]]))</f>
        <v>341371443.86734259</v>
      </c>
      <c r="R6490" s="4">
        <f>IF(Movie[[#This Row],[budget]]=0,0,SUM((Movie[[#This Row],[gross]]-Movie[[#This Row],[budget]])/Movie[[#This Row],[budget]]))</f>
        <v>38.627581846153845</v>
      </c>
    </row>
    <row r="6491" spans="1:18" x14ac:dyDescent="0.3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 s="1">
        <v>4000000</v>
      </c>
      <c r="M6491" s="1">
        <v>48137666</v>
      </c>
      <c r="N6491" t="s">
        <v>12277</v>
      </c>
      <c r="O6491">
        <v>165</v>
      </c>
      <c r="P6491">
        <f>VLOOKUP(D6491,CPI[],2,FALSE)</f>
        <v>236.7</v>
      </c>
      <c r="Q6491" s="5">
        <f>SUM(Movie[[#This Row],[gross]]*((VLOOKUP(2024,CPI[],2,FALSE))/Movie[[#This Row],[CPI numbers]]))</f>
        <v>63797151.771018162</v>
      </c>
      <c r="R6491" s="4">
        <f>IF(Movie[[#This Row],[budget]]=0,0,SUM((Movie[[#This Row],[gross]]-Movie[[#This Row],[budget]])/Movie[[#This Row],[budget]]))</f>
        <v>11.034416500000001</v>
      </c>
    </row>
    <row r="6492" spans="1:18" x14ac:dyDescent="0.3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 s="1">
        <v>15000000</v>
      </c>
      <c r="M6492" s="1">
        <v>123726688</v>
      </c>
      <c r="N6492" t="s">
        <v>2774</v>
      </c>
      <c r="O6492">
        <v>123</v>
      </c>
      <c r="P6492">
        <f>VLOOKUP(D6492,CPI[],2,FALSE)</f>
        <v>236.7</v>
      </c>
      <c r="Q6492" s="5">
        <f>SUM(Movie[[#This Row],[gross]]*((VLOOKUP(2024,CPI[],2,FALSE))/Movie[[#This Row],[CPI numbers]]))</f>
        <v>163975758.45204899</v>
      </c>
      <c r="R6492" s="4">
        <f>IF(Movie[[#This Row],[budget]]=0,0,SUM((Movie[[#This Row],[gross]]-Movie[[#This Row],[budget]])/Movie[[#This Row],[budget]]))</f>
        <v>7.2484458666666667</v>
      </c>
    </row>
    <row r="6493" spans="1:18" x14ac:dyDescent="0.3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 s="1">
        <v>80000000</v>
      </c>
      <c r="M6493" s="1">
        <v>214657577</v>
      </c>
      <c r="N6493" t="s">
        <v>14702</v>
      </c>
      <c r="O6493">
        <v>126</v>
      </c>
      <c r="P6493">
        <f>VLOOKUP(D6493,CPI[],2,FALSE)</f>
        <v>236.7</v>
      </c>
      <c r="Q6493" s="5">
        <f>SUM(Movie[[#This Row],[gross]]*((VLOOKUP(2024,CPI[],2,FALSE))/Movie[[#This Row],[CPI numbers]]))</f>
        <v>284487038.04351497</v>
      </c>
      <c r="R6493" s="4">
        <f>IF(Movie[[#This Row],[budget]]=0,0,SUM((Movie[[#This Row],[gross]]-Movie[[#This Row],[budget]])/Movie[[#This Row],[budget]]))</f>
        <v>1.6832197124999999</v>
      </c>
    </row>
    <row r="6494" spans="1:18" x14ac:dyDescent="0.3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 s="1">
        <v>44000000</v>
      </c>
      <c r="M6494" s="1">
        <v>11782625</v>
      </c>
      <c r="N6494" t="s">
        <v>31</v>
      </c>
      <c r="O6494">
        <v>112</v>
      </c>
      <c r="P6494">
        <f>VLOOKUP(D6494,CPI[],2,FALSE)</f>
        <v>236.7</v>
      </c>
      <c r="Q6494" s="5">
        <f>SUM(Movie[[#This Row],[gross]]*((VLOOKUP(2024,CPI[],2,FALSE))/Movie[[#This Row],[CPI numbers]]))</f>
        <v>15615587.082805239</v>
      </c>
      <c r="R6494" s="4">
        <f>IF(Movie[[#This Row],[budget]]=0,0,SUM((Movie[[#This Row],[gross]]-Movie[[#This Row],[budget]])/Movie[[#This Row],[budget]]))</f>
        <v>-0.73221306818181819</v>
      </c>
    </row>
    <row r="6495" spans="1:18" x14ac:dyDescent="0.3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 s="1">
        <v>12600000</v>
      </c>
      <c r="M6495" s="1">
        <v>18658381</v>
      </c>
      <c r="N6495" t="s">
        <v>18841</v>
      </c>
      <c r="O6495">
        <v>106</v>
      </c>
      <c r="P6495">
        <f>VLOOKUP(D6495,CPI[],2,FALSE)</f>
        <v>236.7</v>
      </c>
      <c r="Q6495" s="5">
        <f>SUM(Movie[[#This Row],[gross]]*((VLOOKUP(2024,CPI[],2,FALSE))/Movie[[#This Row],[CPI numbers]]))</f>
        <v>24728069.791719474</v>
      </c>
      <c r="R6495" s="4">
        <f>IF(Movie[[#This Row],[budget]]=0,0,SUM((Movie[[#This Row],[gross]]-Movie[[#This Row],[budget]])/Movie[[#This Row],[budget]]))</f>
        <v>0.48082388888888888</v>
      </c>
    </row>
    <row r="6496" spans="1:18" x14ac:dyDescent="0.3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 s="1">
        <v>210000000</v>
      </c>
      <c r="M6496" s="1">
        <v>1104054072</v>
      </c>
      <c r="N6496" t="s">
        <v>44</v>
      </c>
      <c r="O6496">
        <v>165</v>
      </c>
      <c r="P6496">
        <f>VLOOKUP(D6496,CPI[],2,FALSE)</f>
        <v>236.7</v>
      </c>
      <c r="Q6496" s="5">
        <f>SUM(Movie[[#This Row],[gross]]*((VLOOKUP(2024,CPI[],2,FALSE))/Movie[[#This Row],[CPI numbers]]))</f>
        <v>1463209811.5183775</v>
      </c>
      <c r="R6496" s="4">
        <f>IF(Movie[[#This Row],[budget]]=0,0,SUM((Movie[[#This Row],[gross]]-Movie[[#This Row],[budget]])/Movie[[#This Row],[budget]]))</f>
        <v>4.2574003428571432</v>
      </c>
    </row>
    <row r="6497" spans="1:18" x14ac:dyDescent="0.3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 s="1">
        <v>20000000</v>
      </c>
      <c r="M6497" s="1">
        <v>14710975</v>
      </c>
      <c r="N6497" t="s">
        <v>10691</v>
      </c>
      <c r="O6497">
        <v>148</v>
      </c>
      <c r="P6497">
        <f>VLOOKUP(D6497,CPI[],2,FALSE)</f>
        <v>236.7</v>
      </c>
      <c r="Q6497" s="5">
        <f>SUM(Movie[[#This Row],[gross]]*((VLOOKUP(2024,CPI[],2,FALSE))/Movie[[#This Row],[CPI numbers]]))</f>
        <v>19496547.77144064</v>
      </c>
      <c r="R6497" s="4">
        <f>IF(Movie[[#This Row],[budget]]=0,0,SUM((Movie[[#This Row],[gross]]-Movie[[#This Row],[budget]])/Movie[[#This Row],[budget]]))</f>
        <v>-0.26445125000000003</v>
      </c>
    </row>
    <row r="6498" spans="1:18" x14ac:dyDescent="0.3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 s="1">
        <v>18000000</v>
      </c>
      <c r="M6498" s="1">
        <v>270665134</v>
      </c>
      <c r="N6498" t="s">
        <v>18310</v>
      </c>
      <c r="O6498">
        <v>97</v>
      </c>
      <c r="P6498">
        <f>VLOOKUP(D6498,CPI[],2,FALSE)</f>
        <v>236.7</v>
      </c>
      <c r="Q6498" s="5">
        <f>SUM(Movie[[#This Row],[gross]]*((VLOOKUP(2024,CPI[],2,FALSE))/Movie[[#This Row],[CPI numbers]]))</f>
        <v>358714205.89691591</v>
      </c>
      <c r="R6498" s="4">
        <f>IF(Movie[[#This Row],[budget]]=0,0,SUM((Movie[[#This Row],[gross]]-Movie[[#This Row],[budget]])/Movie[[#This Row],[budget]]))</f>
        <v>14.036951888888888</v>
      </c>
    </row>
    <row r="6499" spans="1:18" x14ac:dyDescent="0.3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 s="1">
        <v>2000000</v>
      </c>
      <c r="M6499" s="1">
        <v>10312540</v>
      </c>
      <c r="N6499" t="s">
        <v>17226</v>
      </c>
      <c r="O6499">
        <v>94</v>
      </c>
      <c r="P6499">
        <f>VLOOKUP(D6499,CPI[],2,FALSE)</f>
        <v>236.7</v>
      </c>
      <c r="Q6499" s="5">
        <f>SUM(Movie[[#This Row],[gross]]*((VLOOKUP(2024,CPI[],2,FALSE))/Movie[[#This Row],[CPI numbers]]))</f>
        <v>13667274.178284748</v>
      </c>
      <c r="R6499" s="4">
        <f>IF(Movie[[#This Row],[budget]]=0,0,SUM((Movie[[#This Row],[gross]]-Movie[[#This Row],[budget]])/Movie[[#This Row],[budget]]))</f>
        <v>4.1562700000000001</v>
      </c>
    </row>
    <row r="6500" spans="1:18" x14ac:dyDescent="0.3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 s="1">
        <v>40000000</v>
      </c>
      <c r="M6500" s="1">
        <v>126069509</v>
      </c>
      <c r="N6500" t="s">
        <v>31</v>
      </c>
      <c r="O6500">
        <v>94</v>
      </c>
      <c r="P6500">
        <f>VLOOKUP(D6500,CPI[],2,FALSE)</f>
        <v>236.7</v>
      </c>
      <c r="Q6500" s="5">
        <f>SUM(Movie[[#This Row],[gross]]*((VLOOKUP(2024,CPI[],2,FALSE))/Movie[[#This Row],[CPI numbers]]))</f>
        <v>167080713.87114489</v>
      </c>
      <c r="R6500" s="4">
        <f>IF(Movie[[#This Row],[budget]]=0,0,SUM((Movie[[#This Row],[gross]]-Movie[[#This Row],[budget]])/Movie[[#This Row],[budget]]))</f>
        <v>2.1517377249999998</v>
      </c>
    </row>
    <row r="6501" spans="1:18" x14ac:dyDescent="0.3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 s="1">
        <v>40000000</v>
      </c>
      <c r="M6501" s="1">
        <v>196710396</v>
      </c>
      <c r="N6501" t="s">
        <v>180</v>
      </c>
      <c r="O6501">
        <v>109</v>
      </c>
      <c r="P6501">
        <f>VLOOKUP(D6501,CPI[],2,FALSE)</f>
        <v>236.7</v>
      </c>
      <c r="Q6501" s="5">
        <f>SUM(Movie[[#This Row],[gross]]*((VLOOKUP(2024,CPI[],2,FALSE))/Movie[[#This Row],[CPI numbers]]))</f>
        <v>260701526.08871987</v>
      </c>
      <c r="R6501" s="4">
        <f>IF(Movie[[#This Row],[budget]]=0,0,SUM((Movie[[#This Row],[gross]]-Movie[[#This Row],[budget]])/Movie[[#This Row],[budget]]))</f>
        <v>3.9177599000000001</v>
      </c>
    </row>
    <row r="6502" spans="1:18" x14ac:dyDescent="0.3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 s="1">
        <v>3300000</v>
      </c>
      <c r="M6502" s="1">
        <v>30642704</v>
      </c>
      <c r="N6502" t="s">
        <v>18858</v>
      </c>
      <c r="O6502">
        <v>122</v>
      </c>
      <c r="P6502">
        <f>VLOOKUP(D6502,CPI[],2,FALSE)</f>
        <v>236.7</v>
      </c>
      <c r="Q6502" s="5">
        <f>SUM(Movie[[#This Row],[gross]]*((VLOOKUP(2024,CPI[],2,FALSE))/Movie[[#This Row],[CPI numbers]]))</f>
        <v>40610968.503591038</v>
      </c>
      <c r="R6502" s="4">
        <f>IF(Movie[[#This Row],[budget]]=0,0,SUM((Movie[[#This Row],[gross]]-Movie[[#This Row],[budget]])/Movie[[#This Row],[budget]]))</f>
        <v>8.2856678787878781</v>
      </c>
    </row>
    <row r="6503" spans="1:18" x14ac:dyDescent="0.3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 s="1">
        <v>15000000</v>
      </c>
      <c r="M6503" s="1">
        <v>52501541</v>
      </c>
      <c r="N6503" t="s">
        <v>18860</v>
      </c>
      <c r="O6503">
        <v>115</v>
      </c>
      <c r="P6503">
        <f>VLOOKUP(D6503,CPI[],2,FALSE)</f>
        <v>236.7</v>
      </c>
      <c r="Q6503" s="5">
        <f>SUM(Movie[[#This Row],[gross]]*((VLOOKUP(2024,CPI[],2,FALSE))/Movie[[#This Row],[CPI numbers]]))</f>
        <v>69580622.778622732</v>
      </c>
      <c r="R6503" s="4">
        <f>IF(Movie[[#This Row],[budget]]=0,0,SUM((Movie[[#This Row],[gross]]-Movie[[#This Row],[budget]])/Movie[[#This Row],[budget]]))</f>
        <v>2.5001027333333332</v>
      </c>
    </row>
    <row r="6504" spans="1:18" x14ac:dyDescent="0.3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 s="1">
        <v>24000000</v>
      </c>
      <c r="M6504" s="1">
        <v>19206513</v>
      </c>
      <c r="N6504" t="s">
        <v>18231</v>
      </c>
      <c r="O6504">
        <v>134</v>
      </c>
      <c r="P6504">
        <f>VLOOKUP(D6504,CPI[],2,FALSE)</f>
        <v>236.7</v>
      </c>
      <c r="Q6504" s="5">
        <f>SUM(Movie[[#This Row],[gross]]*((VLOOKUP(2024,CPI[],2,FALSE))/Movie[[#This Row],[CPI numbers]]))</f>
        <v>25454512.581749048</v>
      </c>
      <c r="R6504" s="4">
        <f>IF(Movie[[#This Row],[budget]]=0,0,SUM((Movie[[#This Row],[gross]]-Movie[[#This Row],[budget]])/Movie[[#This Row],[budget]]))</f>
        <v>-0.19972862499999999</v>
      </c>
    </row>
    <row r="6505" spans="1:18" x14ac:dyDescent="0.3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 s="1">
        <v>5000000</v>
      </c>
      <c r="M6505" s="1">
        <v>2700051</v>
      </c>
      <c r="N6505" t="s">
        <v>15311</v>
      </c>
      <c r="O6505">
        <v>100</v>
      </c>
      <c r="P6505">
        <f>VLOOKUP(D6505,CPI[],2,FALSE)</f>
        <v>236.7</v>
      </c>
      <c r="Q6505" s="5">
        <f>SUM(Movie[[#This Row],[gross]]*((VLOOKUP(2024,CPI[],2,FALSE))/Movie[[#This Row],[CPI numbers]]))</f>
        <v>3578394.5868187579</v>
      </c>
      <c r="R6505" s="4">
        <f>IF(Movie[[#This Row],[budget]]=0,0,SUM((Movie[[#This Row],[gross]]-Movie[[#This Row],[budget]])/Movie[[#This Row],[budget]]))</f>
        <v>-0.4599898</v>
      </c>
    </row>
    <row r="6506" spans="1:18" x14ac:dyDescent="0.3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 s="1">
        <v>125000000</v>
      </c>
      <c r="M6506" s="1">
        <v>485004754</v>
      </c>
      <c r="N6506" t="s">
        <v>44</v>
      </c>
      <c r="O6506">
        <v>101</v>
      </c>
      <c r="P6506">
        <f>VLOOKUP(D6506,CPI[],2,FALSE)</f>
        <v>236.7</v>
      </c>
      <c r="Q6506" s="5">
        <f>SUM(Movie[[#This Row],[gross]]*((VLOOKUP(2024,CPI[],2,FALSE))/Movie[[#This Row],[CPI numbers]]))</f>
        <v>642779853.52682722</v>
      </c>
      <c r="R6506" s="4">
        <f>IF(Movie[[#This Row],[budget]]=0,0,SUM((Movie[[#This Row],[gross]]-Movie[[#This Row],[budget]])/Movie[[#This Row],[budget]]))</f>
        <v>2.8800380319999999</v>
      </c>
    </row>
    <row r="6507" spans="1:18" x14ac:dyDescent="0.3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 s="1">
        <v>100000000</v>
      </c>
      <c r="M6507" s="1">
        <v>242688965</v>
      </c>
      <c r="N6507" t="s">
        <v>118</v>
      </c>
      <c r="O6507">
        <v>117</v>
      </c>
      <c r="P6507">
        <f>VLOOKUP(D6507,CPI[],2,FALSE)</f>
        <v>236.7</v>
      </c>
      <c r="Q6507" s="5">
        <f>SUM(Movie[[#This Row],[gross]]*((VLOOKUP(2024,CPI[],2,FALSE))/Movie[[#This Row],[CPI numbers]]))</f>
        <v>321637213.01436418</v>
      </c>
      <c r="R6507" s="4">
        <f>IF(Movie[[#This Row],[budget]]=0,0,SUM((Movie[[#This Row],[gross]]-Movie[[#This Row],[budget]])/Movie[[#This Row],[budget]]))</f>
        <v>1.4268896499999999</v>
      </c>
    </row>
    <row r="6508" spans="1:18" x14ac:dyDescent="0.3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 s="1">
        <v>50000000</v>
      </c>
      <c r="M6508" s="1">
        <v>331333876</v>
      </c>
      <c r="N6508" t="s">
        <v>31</v>
      </c>
      <c r="O6508">
        <v>112</v>
      </c>
      <c r="P6508">
        <f>VLOOKUP(D6508,CPI[],2,FALSE)</f>
        <v>236.7</v>
      </c>
      <c r="Q6508" s="5">
        <f>SUM(Movie[[#This Row],[gross]]*((VLOOKUP(2024,CPI[],2,FALSE))/Movie[[#This Row],[CPI numbers]]))</f>
        <v>439118871.57245457</v>
      </c>
      <c r="R6508" s="4">
        <f>IF(Movie[[#This Row],[budget]]=0,0,SUM((Movie[[#This Row],[gross]]-Movie[[#This Row],[budget]])/Movie[[#This Row],[budget]]))</f>
        <v>5.6266775200000003</v>
      </c>
    </row>
    <row r="6509" spans="1:18" x14ac:dyDescent="0.3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 s="1">
        <v>170000000</v>
      </c>
      <c r="M6509" s="1">
        <v>710644566</v>
      </c>
      <c r="N6509" t="s">
        <v>18872</v>
      </c>
      <c r="O6509">
        <v>130</v>
      </c>
      <c r="P6509">
        <f>VLOOKUP(D6509,CPI[],2,FALSE)</f>
        <v>236.7</v>
      </c>
      <c r="Q6509" s="5">
        <f>SUM(Movie[[#This Row],[gross]]*((VLOOKUP(2024,CPI[],2,FALSE))/Movie[[#This Row],[CPI numbers]]))</f>
        <v>941821716.74778199</v>
      </c>
      <c r="R6509" s="4">
        <f>IF(Movie[[#This Row],[budget]]=0,0,SUM((Movie[[#This Row],[gross]]-Movie[[#This Row],[budget]])/Movie[[#This Row],[budget]]))</f>
        <v>3.1802621529411765</v>
      </c>
    </row>
    <row r="6510" spans="1:18" x14ac:dyDescent="0.3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 s="1">
        <v>65000000</v>
      </c>
      <c r="M6510" s="1">
        <v>39407616</v>
      </c>
      <c r="N6510" t="s">
        <v>18752</v>
      </c>
      <c r="O6510">
        <v>102</v>
      </c>
      <c r="P6510">
        <f>VLOOKUP(D6510,CPI[],2,FALSE)</f>
        <v>236.7</v>
      </c>
      <c r="Q6510" s="5">
        <f>SUM(Movie[[#This Row],[gross]]*((VLOOKUP(2024,CPI[],2,FALSE))/Movie[[#This Row],[CPI numbers]]))</f>
        <v>52227161.551330797</v>
      </c>
      <c r="R6510" s="4">
        <f>IF(Movie[[#This Row],[budget]]=0,0,SUM((Movie[[#This Row],[gross]]-Movie[[#This Row],[budget]])/Movie[[#This Row],[budget]]))</f>
        <v>-0.39372898461538464</v>
      </c>
    </row>
    <row r="6511" spans="1:18" x14ac:dyDescent="0.3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 s="1">
        <v>28000000</v>
      </c>
      <c r="M6511" s="1">
        <v>71416730</v>
      </c>
      <c r="N6511" t="s">
        <v>15304</v>
      </c>
      <c r="O6511">
        <v>90</v>
      </c>
      <c r="P6511">
        <f>VLOOKUP(D6511,CPI[],2,FALSE)</f>
        <v>236.7</v>
      </c>
      <c r="Q6511" s="5">
        <f>SUM(Movie[[#This Row],[gross]]*((VLOOKUP(2024,CPI[],2,FALSE))/Movie[[#This Row],[CPI numbers]]))</f>
        <v>94649041.829319805</v>
      </c>
      <c r="R6511" s="4">
        <f>IF(Movie[[#This Row],[budget]]=0,0,SUM((Movie[[#This Row],[gross]]-Movie[[#This Row],[budget]])/Movie[[#This Row],[budget]]))</f>
        <v>1.5505975000000001</v>
      </c>
    </row>
    <row r="6512" spans="1:18" x14ac:dyDescent="0.3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 s="1">
        <v>30000000</v>
      </c>
      <c r="M6512" s="1">
        <v>15642346</v>
      </c>
      <c r="N6512" t="s">
        <v>13025</v>
      </c>
      <c r="O6512">
        <v>104</v>
      </c>
      <c r="P6512">
        <f>VLOOKUP(D6512,CPI[],2,FALSE)</f>
        <v>236.7</v>
      </c>
      <c r="Q6512" s="5">
        <f>SUM(Movie[[#This Row],[gross]]*((VLOOKUP(2024,CPI[],2,FALSE))/Movie[[#This Row],[CPI numbers]]))</f>
        <v>20730899.620616812</v>
      </c>
      <c r="R6512" s="4">
        <f>IF(Movie[[#This Row],[budget]]=0,0,SUM((Movie[[#This Row],[gross]]-Movie[[#This Row],[budget]])/Movie[[#This Row],[budget]]))</f>
        <v>-0.47858846666666666</v>
      </c>
    </row>
    <row r="6513" spans="1:18" x14ac:dyDescent="0.3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 s="1">
        <v>70000000</v>
      </c>
      <c r="M6513" s="1">
        <v>156706638</v>
      </c>
      <c r="N6513" t="s">
        <v>31</v>
      </c>
      <c r="O6513">
        <v>118</v>
      </c>
      <c r="P6513">
        <f>VLOOKUP(D6513,CPI[],2,FALSE)</f>
        <v>236.7</v>
      </c>
      <c r="Q6513" s="5">
        <f>SUM(Movie[[#This Row],[gross]]*((VLOOKUP(2024,CPI[],2,FALSE))/Movie[[#This Row],[CPI numbers]]))</f>
        <v>207684293.79214194</v>
      </c>
      <c r="R6513" s="4">
        <f>IF(Movie[[#This Row],[budget]]=0,0,SUM((Movie[[#This Row],[gross]]-Movie[[#This Row],[budget]])/Movie[[#This Row],[budget]]))</f>
        <v>1.2386662571428571</v>
      </c>
    </row>
    <row r="6514" spans="1:18" x14ac:dyDescent="0.3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 s="1">
        <v>1000000</v>
      </c>
      <c r="M6514" s="1">
        <v>24343</v>
      </c>
      <c r="N6514" t="s">
        <v>18885</v>
      </c>
      <c r="O6514">
        <v>87</v>
      </c>
      <c r="P6514">
        <f>VLOOKUP(D6514,CPI[],2,FALSE)</f>
        <v>236.7</v>
      </c>
      <c r="Q6514" s="5">
        <f>SUM(Movie[[#This Row],[gross]]*((VLOOKUP(2024,CPI[],2,FALSE))/Movie[[#This Row],[CPI numbers]]))</f>
        <v>32261.931136459651</v>
      </c>
      <c r="R6514" s="4">
        <f>IF(Movie[[#This Row],[budget]]=0,0,SUM((Movie[[#This Row],[gross]]-Movie[[#This Row],[budget]])/Movie[[#This Row],[budget]]))</f>
        <v>-0.975657</v>
      </c>
    </row>
    <row r="6515" spans="1:18" x14ac:dyDescent="0.3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 s="1">
        <v>40000000</v>
      </c>
      <c r="M6515" s="1">
        <v>169837010</v>
      </c>
      <c r="N6515" t="s">
        <v>61</v>
      </c>
      <c r="O6515">
        <v>109</v>
      </c>
      <c r="P6515">
        <f>VLOOKUP(D6515,CPI[],2,FALSE)</f>
        <v>236.7</v>
      </c>
      <c r="Q6515" s="5">
        <f>SUM(Movie[[#This Row],[gross]]*((VLOOKUP(2024,CPI[],2,FALSE))/Movie[[#This Row],[CPI numbers]]))</f>
        <v>225086058.45796365</v>
      </c>
      <c r="R6515" s="4">
        <f>IF(Movie[[#This Row],[budget]]=0,0,SUM((Movie[[#This Row],[gross]]-Movie[[#This Row],[budget]])/Movie[[#This Row],[budget]]))</f>
        <v>3.24592525</v>
      </c>
    </row>
    <row r="6516" spans="1:18" x14ac:dyDescent="0.3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 s="1">
        <v>462875</v>
      </c>
      <c r="N6516" t="s">
        <v>18889</v>
      </c>
      <c r="O6516">
        <v>95</v>
      </c>
      <c r="P6516">
        <f>VLOOKUP(D6516,CPI[],2,FALSE)</f>
        <v>236.7</v>
      </c>
      <c r="Q6516" s="5">
        <f>SUM(Movie[[#This Row],[gross]]*((VLOOKUP(2024,CPI[],2,FALSE))/Movie[[#This Row],[CPI numbers]]))</f>
        <v>613451.15124630334</v>
      </c>
      <c r="R6516" s="4">
        <f>IF(Movie[[#This Row],[budget]]=0,0,SUM((Movie[[#This Row],[gross]]-Movie[[#This Row],[budget]])/Movie[[#This Row],[budget]]))</f>
        <v>0</v>
      </c>
    </row>
    <row r="6517" spans="1:18" x14ac:dyDescent="0.3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 s="1">
        <v>145000000</v>
      </c>
      <c r="M6517" s="1">
        <v>621537519</v>
      </c>
      <c r="N6517" t="s">
        <v>10173</v>
      </c>
      <c r="O6517">
        <v>102</v>
      </c>
      <c r="P6517">
        <f>VLOOKUP(D6517,CPI[],2,FALSE)</f>
        <v>236.7</v>
      </c>
      <c r="Q6517" s="5">
        <f>SUM(Movie[[#This Row],[gross]]*((VLOOKUP(2024,CPI[],2,FALSE))/Movie[[#This Row],[CPI numbers]]))</f>
        <v>823727586.43979716</v>
      </c>
      <c r="R6517" s="4">
        <f>IF(Movie[[#This Row],[budget]]=0,0,SUM((Movie[[#This Row],[gross]]-Movie[[#This Row],[budget]])/Movie[[#This Row],[budget]]))</f>
        <v>3.2864656482758621</v>
      </c>
    </row>
    <row r="6518" spans="1:18" x14ac:dyDescent="0.3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 s="1">
        <v>125000000</v>
      </c>
      <c r="M6518" s="1">
        <v>359200044</v>
      </c>
      <c r="N6518" t="s">
        <v>44</v>
      </c>
      <c r="O6518">
        <v>138</v>
      </c>
      <c r="P6518">
        <f>VLOOKUP(D6518,CPI[],2,FALSE)</f>
        <v>236.7</v>
      </c>
      <c r="Q6518" s="5">
        <f>SUM(Movie[[#This Row],[gross]]*((VLOOKUP(2024,CPI[],2,FALSE))/Movie[[#This Row],[CPI numbers]]))</f>
        <v>476050079.43726236</v>
      </c>
      <c r="R6518" s="4">
        <f>IF(Movie[[#This Row],[budget]]=0,0,SUM((Movie[[#This Row],[gross]]-Movie[[#This Row],[budget]])/Movie[[#This Row],[budget]]))</f>
        <v>1.873600352</v>
      </c>
    </row>
    <row r="6519" spans="1:18" x14ac:dyDescent="0.3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 s="1">
        <v>28000000</v>
      </c>
      <c r="M6519" s="1">
        <v>58834384</v>
      </c>
      <c r="N6519" t="s">
        <v>18893</v>
      </c>
      <c r="O6519">
        <v>114</v>
      </c>
      <c r="P6519">
        <f>VLOOKUP(D6519,CPI[],2,FALSE)</f>
        <v>236.7</v>
      </c>
      <c r="Q6519" s="5">
        <f>SUM(Movie[[#This Row],[gross]]*((VLOOKUP(2024,CPI[],2,FALSE))/Movie[[#This Row],[CPI numbers]]))</f>
        <v>77973579.47106041</v>
      </c>
      <c r="R6519" s="4">
        <f>IF(Movie[[#This Row],[budget]]=0,0,SUM((Movie[[#This Row],[gross]]-Movie[[#This Row],[budget]])/Movie[[#This Row],[budget]]))</f>
        <v>1.1012280000000001</v>
      </c>
    </row>
    <row r="6520" spans="1:18" x14ac:dyDescent="0.3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 s="1">
        <v>66000000</v>
      </c>
      <c r="M6520" s="1">
        <v>203277636</v>
      </c>
      <c r="N6520" t="s">
        <v>9686</v>
      </c>
      <c r="O6520">
        <v>132</v>
      </c>
      <c r="P6520">
        <f>VLOOKUP(D6520,CPI[],2,FALSE)</f>
        <v>236.7</v>
      </c>
      <c r="Q6520" s="5">
        <f>SUM(Movie[[#This Row],[gross]]*((VLOOKUP(2024,CPI[],2,FALSE))/Movie[[#This Row],[CPI numbers]]))</f>
        <v>269405130.60076046</v>
      </c>
      <c r="R6520" s="4">
        <f>IF(Movie[[#This Row],[budget]]=0,0,SUM((Movie[[#This Row],[gross]]-Movie[[#This Row],[budget]])/Movie[[#This Row],[budget]]))</f>
        <v>2.0799641818181818</v>
      </c>
    </row>
    <row r="6521" spans="1:18" x14ac:dyDescent="0.3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 s="1">
        <v>103000000</v>
      </c>
      <c r="M6521" s="1">
        <v>498781117</v>
      </c>
      <c r="N6521" t="s">
        <v>14124</v>
      </c>
      <c r="O6521">
        <v>101</v>
      </c>
      <c r="P6521">
        <f>VLOOKUP(D6521,CPI[],2,FALSE)</f>
        <v>236.7</v>
      </c>
      <c r="Q6521" s="5">
        <f>SUM(Movie[[#This Row],[gross]]*((VLOOKUP(2024,CPI[],2,FALSE))/Movie[[#This Row],[CPI numbers]]))</f>
        <v>661037754.13138986</v>
      </c>
      <c r="R6521" s="4">
        <f>IF(Movie[[#This Row],[budget]]=0,0,SUM((Movie[[#This Row],[gross]]-Movie[[#This Row],[budget]])/Movie[[#This Row],[budget]]))</f>
        <v>3.8425351165048545</v>
      </c>
    </row>
    <row r="6522" spans="1:18" x14ac:dyDescent="0.3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 s="1">
        <v>95000000</v>
      </c>
      <c r="M6522" s="1">
        <v>114178613</v>
      </c>
      <c r="N6522" t="s">
        <v>18901</v>
      </c>
      <c r="O6522">
        <v>102</v>
      </c>
      <c r="P6522">
        <f>VLOOKUP(D6522,CPI[],2,FALSE)</f>
        <v>236.7</v>
      </c>
      <c r="Q6522" s="5">
        <f>SUM(Movie[[#This Row],[gross]]*((VLOOKUP(2024,CPI[],2,FALSE))/Movie[[#This Row],[CPI numbers]]))</f>
        <v>151321634.55048585</v>
      </c>
      <c r="R6522" s="4">
        <f>IF(Movie[[#This Row],[budget]]=0,0,SUM((Movie[[#This Row],[gross]]-Movie[[#This Row],[budget]])/Movie[[#This Row],[budget]]))</f>
        <v>0.20188013684210526</v>
      </c>
    </row>
    <row r="6523" spans="1:18" x14ac:dyDescent="0.3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 s="1">
        <v>140000000</v>
      </c>
      <c r="M6523" s="1">
        <v>268175631</v>
      </c>
      <c r="N6523" t="s">
        <v>18872</v>
      </c>
      <c r="O6523">
        <v>150</v>
      </c>
      <c r="P6523">
        <f>VLOOKUP(D6523,CPI[],2,FALSE)</f>
        <v>236.7</v>
      </c>
      <c r="Q6523" s="5">
        <f>SUM(Movie[[#This Row],[gross]]*((VLOOKUP(2024,CPI[],2,FALSE))/Movie[[#This Row],[CPI numbers]]))</f>
        <v>355414851.89987326</v>
      </c>
      <c r="R6523" s="4">
        <f>IF(Movie[[#This Row],[budget]]=0,0,SUM((Movie[[#This Row],[gross]]-Movie[[#This Row],[budget]])/Movie[[#This Row],[budget]]))</f>
        <v>0.91554022142857139</v>
      </c>
    </row>
    <row r="6524" spans="1:18" x14ac:dyDescent="0.3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 s="1">
        <v>40000000</v>
      </c>
      <c r="M6524" s="1">
        <v>87189756</v>
      </c>
      <c r="N6524" t="s">
        <v>18349</v>
      </c>
      <c r="O6524">
        <v>116</v>
      </c>
      <c r="P6524">
        <f>VLOOKUP(D6524,CPI[],2,FALSE)</f>
        <v>236.7</v>
      </c>
      <c r="Q6524" s="5">
        <f>SUM(Movie[[#This Row],[gross]]*((VLOOKUP(2024,CPI[],2,FALSE))/Movie[[#This Row],[CPI numbers]]))</f>
        <v>115553132.47655259</v>
      </c>
      <c r="R6524" s="4">
        <f>IF(Movie[[#This Row],[budget]]=0,0,SUM((Movie[[#This Row],[gross]]-Movie[[#This Row],[budget]])/Movie[[#This Row],[budget]]))</f>
        <v>1.1797439000000001</v>
      </c>
    </row>
    <row r="6525" spans="1:18" x14ac:dyDescent="0.3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 s="1">
        <v>35000000</v>
      </c>
      <c r="M6525" s="1">
        <v>22126842</v>
      </c>
      <c r="N6525" t="s">
        <v>17334</v>
      </c>
      <c r="O6525">
        <v>109</v>
      </c>
      <c r="P6525">
        <f>VLOOKUP(D6525,CPI[],2,FALSE)</f>
        <v>236.7</v>
      </c>
      <c r="Q6525" s="5">
        <f>SUM(Movie[[#This Row],[gross]]*((VLOOKUP(2024,CPI[],2,FALSE))/Movie[[#This Row],[CPI numbers]]))</f>
        <v>29324842.988593154</v>
      </c>
      <c r="R6525" s="4">
        <f>IF(Movie[[#This Row],[budget]]=0,0,SUM((Movie[[#This Row],[gross]]-Movie[[#This Row],[budget]])/Movie[[#This Row],[budget]]))</f>
        <v>-0.36780451428571431</v>
      </c>
    </row>
    <row r="6526" spans="1:18" x14ac:dyDescent="0.3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 s="1">
        <v>55000000</v>
      </c>
      <c r="M6526" s="1">
        <v>282377683</v>
      </c>
      <c r="N6526" t="s">
        <v>6855</v>
      </c>
      <c r="O6526">
        <v>95</v>
      </c>
      <c r="P6526">
        <f>VLOOKUP(D6526,CPI[],2,FALSE)</f>
        <v>236.7</v>
      </c>
      <c r="Q6526" s="5">
        <f>SUM(Movie[[#This Row],[gross]]*((VLOOKUP(2024,CPI[],2,FALSE))/Movie[[#This Row],[CPI numbers]]))</f>
        <v>374236920.81580055</v>
      </c>
      <c r="R6526" s="4">
        <f>IF(Movie[[#This Row],[budget]]=0,0,SUM((Movie[[#This Row],[gross]]-Movie[[#This Row],[budget]])/Movie[[#This Row],[budget]]))</f>
        <v>4.1341396909090911</v>
      </c>
    </row>
    <row r="6527" spans="1:18" x14ac:dyDescent="0.3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 s="1">
        <v>50000000</v>
      </c>
      <c r="M6527" s="1">
        <v>222809600</v>
      </c>
      <c r="N6527" t="s">
        <v>6855</v>
      </c>
      <c r="O6527">
        <v>106</v>
      </c>
      <c r="P6527">
        <f>VLOOKUP(D6527,CPI[],2,FALSE)</f>
        <v>236.7</v>
      </c>
      <c r="Q6527" s="5">
        <f>SUM(Movie[[#This Row],[gross]]*((VLOOKUP(2024,CPI[],2,FALSE))/Movie[[#This Row],[CPI numbers]]))</f>
        <v>295290965.44148707</v>
      </c>
      <c r="R6527" s="4">
        <f>IF(Movie[[#This Row],[budget]]=0,0,SUM((Movie[[#This Row],[gross]]-Movie[[#This Row],[budget]])/Movie[[#This Row],[budget]]))</f>
        <v>3.4561920000000002</v>
      </c>
    </row>
    <row r="6528" spans="1:18" x14ac:dyDescent="0.3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 s="1">
        <v>26000000</v>
      </c>
      <c r="M6528" s="1">
        <v>38609668</v>
      </c>
      <c r="N6528" t="s">
        <v>10127</v>
      </c>
      <c r="O6528">
        <v>118</v>
      </c>
      <c r="P6528">
        <f>VLOOKUP(D6528,CPI[],2,FALSE)</f>
        <v>236.7</v>
      </c>
      <c r="Q6528" s="5">
        <f>SUM(Movie[[#This Row],[gross]]*((VLOOKUP(2024,CPI[],2,FALSE))/Movie[[#This Row],[CPI numbers]]))</f>
        <v>51169636.043937467</v>
      </c>
      <c r="R6528" s="4">
        <f>IF(Movie[[#This Row],[budget]]=0,0,SUM((Movie[[#This Row],[gross]]-Movie[[#This Row],[budget]])/Movie[[#This Row],[budget]]))</f>
        <v>0.48498723076923078</v>
      </c>
    </row>
    <row r="6529" spans="1:18" x14ac:dyDescent="0.3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 s="1">
        <v>42000000</v>
      </c>
      <c r="M6529" s="1">
        <v>107645357</v>
      </c>
      <c r="N6529" t="s">
        <v>13526</v>
      </c>
      <c r="O6529">
        <v>108</v>
      </c>
      <c r="P6529">
        <f>VLOOKUP(D6529,CPI[],2,FALSE)</f>
        <v>236.7</v>
      </c>
      <c r="Q6529" s="5">
        <f>SUM(Movie[[#This Row],[gross]]*((VLOOKUP(2024,CPI[],2,FALSE))/Movie[[#This Row],[CPI numbers]]))</f>
        <v>142663069.24757075</v>
      </c>
      <c r="R6529" s="4">
        <f>IF(Movie[[#This Row],[budget]]=0,0,SUM((Movie[[#This Row],[gross]]-Movie[[#This Row],[budget]])/Movie[[#This Row],[budget]]))</f>
        <v>1.5629846904761904</v>
      </c>
    </row>
    <row r="6530" spans="1:18" x14ac:dyDescent="0.3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 s="1">
        <v>19800000</v>
      </c>
      <c r="M6530" s="1">
        <v>41296320</v>
      </c>
      <c r="N6530" t="s">
        <v>18916</v>
      </c>
      <c r="O6530">
        <v>103</v>
      </c>
      <c r="P6530">
        <f>VLOOKUP(D6530,CPI[],2,FALSE)</f>
        <v>236.7</v>
      </c>
      <c r="Q6530" s="5">
        <f>SUM(Movie[[#This Row],[gross]]*((VLOOKUP(2024,CPI[],2,FALSE))/Movie[[#This Row],[CPI numbers]]))</f>
        <v>54730272.85171102</v>
      </c>
      <c r="R6530" s="4">
        <f>IF(Movie[[#This Row],[budget]]=0,0,SUM((Movie[[#This Row],[gross]]-Movie[[#This Row],[budget]])/Movie[[#This Row],[budget]]))</f>
        <v>1.0856727272727273</v>
      </c>
    </row>
    <row r="6531" spans="1:18" x14ac:dyDescent="0.3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 s="1">
        <v>50000000</v>
      </c>
      <c r="M6531" s="1">
        <v>161502194</v>
      </c>
      <c r="N6531" t="s">
        <v>18920</v>
      </c>
      <c r="O6531">
        <v>89</v>
      </c>
      <c r="P6531">
        <f>VLOOKUP(D6531,CPI[],2,FALSE)</f>
        <v>236.7</v>
      </c>
      <c r="Q6531" s="5">
        <f>SUM(Movie[[#This Row],[gross]]*((VLOOKUP(2024,CPI[],2,FALSE))/Movie[[#This Row],[CPI numbers]]))</f>
        <v>214039874.34643006</v>
      </c>
      <c r="R6531" s="4">
        <f>IF(Movie[[#This Row],[budget]]=0,0,SUM((Movie[[#This Row],[gross]]-Movie[[#This Row],[budget]])/Movie[[#This Row],[budget]]))</f>
        <v>2.2300438800000002</v>
      </c>
    </row>
    <row r="6532" spans="1:18" x14ac:dyDescent="0.3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 s="1">
        <v>132000000</v>
      </c>
      <c r="M6532" s="1">
        <v>373515621</v>
      </c>
      <c r="N6532" t="s">
        <v>10173</v>
      </c>
      <c r="O6532">
        <v>92</v>
      </c>
      <c r="P6532">
        <f>VLOOKUP(D6532,CPI[],2,FALSE)</f>
        <v>236.7</v>
      </c>
      <c r="Q6532" s="5">
        <f>SUM(Movie[[#This Row],[gross]]*((VLOOKUP(2024,CPI[],2,FALSE))/Movie[[#This Row],[CPI numbers]]))</f>
        <v>495022603.7503168</v>
      </c>
      <c r="R6532" s="4">
        <f>IF(Movie[[#This Row],[budget]]=0,0,SUM((Movie[[#This Row],[gross]]-Movie[[#This Row],[budget]])/Movie[[#This Row],[budget]]))</f>
        <v>1.8296637954545454</v>
      </c>
    </row>
    <row r="6533" spans="1:18" x14ac:dyDescent="0.3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 s="1">
        <v>60000000</v>
      </c>
      <c r="M6533" s="1">
        <v>135503748</v>
      </c>
      <c r="N6533" t="s">
        <v>44</v>
      </c>
      <c r="O6533">
        <v>105</v>
      </c>
      <c r="P6533">
        <f>VLOOKUP(D6533,CPI[],2,FALSE)</f>
        <v>236.7</v>
      </c>
      <c r="Q6533" s="5">
        <f>SUM(Movie[[#This Row],[gross]]*((VLOOKUP(2024,CPI[],2,FALSE))/Movie[[#This Row],[CPI numbers]]))</f>
        <v>179583970.20532319</v>
      </c>
      <c r="R6533" s="4">
        <f>IF(Movie[[#This Row],[budget]]=0,0,SUM((Movie[[#This Row],[gross]]-Movie[[#This Row],[budget]])/Movie[[#This Row],[budget]]))</f>
        <v>1.2583958</v>
      </c>
    </row>
    <row r="6534" spans="1:18" x14ac:dyDescent="0.3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 s="1">
        <v>13156856</v>
      </c>
      <c r="N6534" t="s">
        <v>18930</v>
      </c>
      <c r="O6534">
        <v>139</v>
      </c>
      <c r="P6534">
        <f>VLOOKUP(D6534,CPI[],2,FALSE)</f>
        <v>236.7</v>
      </c>
      <c r="Q6534" s="5">
        <f>SUM(Movie[[#This Row],[gross]]*((VLOOKUP(2024,CPI[],2,FALSE))/Movie[[#This Row],[CPI numbers]]))</f>
        <v>17436864.077735528</v>
      </c>
      <c r="R6534" s="4">
        <f>IF(Movie[[#This Row],[budget]]=0,0,SUM((Movie[[#This Row],[gross]]-Movie[[#This Row],[budget]])/Movie[[#This Row],[budget]]))</f>
        <v>0</v>
      </c>
    </row>
    <row r="6535" spans="1:18" x14ac:dyDescent="0.3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 s="1">
        <v>5874883</v>
      </c>
      <c r="N6535" t="s">
        <v>6564</v>
      </c>
      <c r="O6535">
        <v>129</v>
      </c>
      <c r="P6535">
        <f>VLOOKUP(D6535,CPI[],2,FALSE)</f>
        <v>236.7</v>
      </c>
      <c r="Q6535" s="5">
        <f>SUM(Movie[[#This Row],[gross]]*((VLOOKUP(2024,CPI[],2,FALSE))/Movie[[#This Row],[CPI numbers]]))</f>
        <v>7786019.421630756</v>
      </c>
      <c r="R6535" s="4">
        <f>IF(Movie[[#This Row],[budget]]=0,0,SUM((Movie[[#This Row],[gross]]-Movie[[#This Row],[budget]])/Movie[[#This Row],[budget]]))</f>
        <v>0</v>
      </c>
    </row>
    <row r="6536" spans="1:18" x14ac:dyDescent="0.3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 s="1">
        <v>485544</v>
      </c>
      <c r="N6536" t="s">
        <v>18938</v>
      </c>
      <c r="O6536">
        <v>88</v>
      </c>
      <c r="P6536">
        <f>VLOOKUP(D6536,CPI[],2,FALSE)</f>
        <v>236.7</v>
      </c>
      <c r="Q6536" s="5">
        <f>SUM(Movie[[#This Row],[gross]]*((VLOOKUP(2024,CPI[],2,FALSE))/Movie[[#This Row],[CPI numbers]]))</f>
        <v>643494.51964512037</v>
      </c>
      <c r="R6536" s="4">
        <f>IF(Movie[[#This Row],[budget]]=0,0,SUM((Movie[[#This Row],[gross]]-Movie[[#This Row],[budget]])/Movie[[#This Row],[budget]]))</f>
        <v>0</v>
      </c>
    </row>
    <row r="6537" spans="1:18" x14ac:dyDescent="0.3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 s="1">
        <v>50000000</v>
      </c>
      <c r="M6537" s="1">
        <v>99783556</v>
      </c>
      <c r="N6537" t="s">
        <v>18941</v>
      </c>
      <c r="O6537">
        <v>95</v>
      </c>
      <c r="P6537">
        <f>VLOOKUP(D6537,CPI[],2,FALSE)</f>
        <v>236.7</v>
      </c>
      <c r="Q6537" s="5">
        <f>SUM(Movie[[#This Row],[gross]]*((VLOOKUP(2024,CPI[],2,FALSE))/Movie[[#This Row],[CPI numbers]]))</f>
        <v>132243774.89311364</v>
      </c>
      <c r="R6537" s="4">
        <f>IF(Movie[[#This Row],[budget]]=0,0,SUM((Movie[[#This Row],[gross]]-Movie[[#This Row],[budget]])/Movie[[#This Row],[budget]]))</f>
        <v>0.99567112000000002</v>
      </c>
    </row>
    <row r="6538" spans="1:18" x14ac:dyDescent="0.3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 s="1">
        <v>2193474</v>
      </c>
      <c r="N6538" t="s">
        <v>18947</v>
      </c>
      <c r="O6538">
        <v>99</v>
      </c>
      <c r="P6538">
        <f>VLOOKUP(D6538,CPI[],2,FALSE)</f>
        <v>236.7</v>
      </c>
      <c r="Q6538" s="5">
        <f>SUM(Movie[[#This Row],[gross]]*((VLOOKUP(2024,CPI[],2,FALSE))/Movie[[#This Row],[CPI numbers]]))</f>
        <v>2907024.8998732571</v>
      </c>
      <c r="R6538" s="4">
        <f>IF(Movie[[#This Row],[budget]]=0,0,SUM((Movie[[#This Row],[gross]]-Movie[[#This Row],[budget]])/Movie[[#This Row],[budget]]))</f>
        <v>0</v>
      </c>
    </row>
    <row r="6539" spans="1:18" x14ac:dyDescent="0.3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 s="1">
        <v>15000000</v>
      </c>
      <c r="M6539" s="1">
        <v>39661919</v>
      </c>
      <c r="N6539" t="s">
        <v>15304</v>
      </c>
      <c r="O6539">
        <v>108</v>
      </c>
      <c r="P6539">
        <f>VLOOKUP(D6539,CPI[],2,FALSE)</f>
        <v>236.7</v>
      </c>
      <c r="Q6539" s="5">
        <f>SUM(Movie[[#This Row],[gross]]*((VLOOKUP(2024,CPI[],2,FALSE))/Movie[[#This Row],[CPI numbers]]))</f>
        <v>52564190.918039709</v>
      </c>
      <c r="R6539" s="4">
        <f>IF(Movie[[#This Row],[budget]]=0,0,SUM((Movie[[#This Row],[gross]]-Movie[[#This Row],[budget]])/Movie[[#This Row],[budget]]))</f>
        <v>1.6441279333333334</v>
      </c>
    </row>
    <row r="6540" spans="1:18" x14ac:dyDescent="0.3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 s="1">
        <v>70000000</v>
      </c>
      <c r="M6540" s="1">
        <v>217124280</v>
      </c>
      <c r="N6540" t="s">
        <v>61</v>
      </c>
      <c r="O6540">
        <v>92</v>
      </c>
      <c r="P6540">
        <f>VLOOKUP(D6540,CPI[],2,FALSE)</f>
        <v>236.7</v>
      </c>
      <c r="Q6540" s="5">
        <f>SUM(Movie[[#This Row],[gross]]*((VLOOKUP(2024,CPI[],2,FALSE))/Movie[[#This Row],[CPI numbers]]))</f>
        <v>287756175.05703419</v>
      </c>
      <c r="R6540" s="4">
        <f>IF(Movie[[#This Row],[budget]]=0,0,SUM((Movie[[#This Row],[gross]]-Movie[[#This Row],[budget]])/Movie[[#This Row],[budget]]))</f>
        <v>2.1017754285714285</v>
      </c>
    </row>
    <row r="6541" spans="1:18" x14ac:dyDescent="0.3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 s="1">
        <v>1000000</v>
      </c>
      <c r="M6541" s="1">
        <v>62882090</v>
      </c>
      <c r="N6541" t="s">
        <v>13859</v>
      </c>
      <c r="O6541">
        <v>83</v>
      </c>
      <c r="P6541">
        <f>VLOOKUP(D6541,CPI[],2,FALSE)</f>
        <v>236.7</v>
      </c>
      <c r="Q6541" s="5">
        <f>SUM(Movie[[#This Row],[gross]]*((VLOOKUP(2024,CPI[],2,FALSE))/Movie[[#This Row],[CPI numbers]]))</f>
        <v>83338029.71271652</v>
      </c>
      <c r="R6541" s="4">
        <f>IF(Movie[[#This Row],[budget]]=0,0,SUM((Movie[[#This Row],[gross]]-Movie[[#This Row],[budget]])/Movie[[#This Row],[budget]]))</f>
        <v>61.882089999999998</v>
      </c>
    </row>
    <row r="6542" spans="1:18" x14ac:dyDescent="0.3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 s="1">
        <v>1000000</v>
      </c>
      <c r="M6542" s="1">
        <v>481234</v>
      </c>
      <c r="N6542" t="s">
        <v>18961</v>
      </c>
      <c r="O6542">
        <v>106</v>
      </c>
      <c r="P6542">
        <f>VLOOKUP(D6542,CPI[],2,FALSE)</f>
        <v>236.7</v>
      </c>
      <c r="Q6542" s="5">
        <f>SUM(Movie[[#This Row],[gross]]*((VLOOKUP(2024,CPI[],2,FALSE))/Movie[[#This Row],[CPI numbers]]))</f>
        <v>637782.44951415295</v>
      </c>
      <c r="R6542" s="4">
        <f>IF(Movie[[#This Row],[budget]]=0,0,SUM((Movie[[#This Row],[gross]]-Movie[[#This Row],[budget]])/Movie[[#This Row],[budget]]))</f>
        <v>-0.51876599999999995</v>
      </c>
    </row>
    <row r="6543" spans="1:18" x14ac:dyDescent="0.3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 s="1">
        <v>100000000</v>
      </c>
      <c r="M6543" s="1">
        <v>103039258</v>
      </c>
      <c r="N6543" t="s">
        <v>11128</v>
      </c>
      <c r="O6543">
        <v>119</v>
      </c>
      <c r="P6543">
        <f>VLOOKUP(D6543,CPI[],2,FALSE)</f>
        <v>236.7</v>
      </c>
      <c r="Q6543" s="5">
        <f>SUM(Movie[[#This Row],[gross]]*((VLOOKUP(2024,CPI[],2,FALSE))/Movie[[#This Row],[CPI numbers]]))</f>
        <v>136558577.24799323</v>
      </c>
      <c r="R6543" s="4">
        <f>IF(Movie[[#This Row],[budget]]=0,0,SUM((Movie[[#This Row],[gross]]-Movie[[#This Row],[budget]])/Movie[[#This Row],[budget]]))</f>
        <v>3.0392579999999999E-2</v>
      </c>
    </row>
    <row r="6544" spans="1:18" x14ac:dyDescent="0.3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 s="1">
        <v>20000000</v>
      </c>
      <c r="M6544" s="1">
        <v>34718173</v>
      </c>
      <c r="N6544" t="s">
        <v>18349</v>
      </c>
      <c r="O6544">
        <v>104</v>
      </c>
      <c r="P6544">
        <f>VLOOKUP(D6544,CPI[],2,FALSE)</f>
        <v>236.7</v>
      </c>
      <c r="Q6544" s="5">
        <f>SUM(Movie[[#This Row],[gross]]*((VLOOKUP(2024,CPI[],2,FALSE))/Movie[[#This Row],[CPI numbers]]))</f>
        <v>46012213.22391212</v>
      </c>
      <c r="R6544" s="4">
        <f>IF(Movie[[#This Row],[budget]]=0,0,SUM((Movie[[#This Row],[gross]]-Movie[[#This Row],[budget]])/Movie[[#This Row],[budget]]))</f>
        <v>0.73590865000000005</v>
      </c>
    </row>
    <row r="6545" spans="1:18" x14ac:dyDescent="0.3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 s="1">
        <v>10970</v>
      </c>
      <c r="N6545" t="s">
        <v>18971</v>
      </c>
      <c r="O6545">
        <v>95</v>
      </c>
      <c r="P6545">
        <f>VLOOKUP(D6545,CPI[],2,FALSE)</f>
        <v>236.7</v>
      </c>
      <c r="Q6545" s="5">
        <f>SUM(Movie[[#This Row],[gross]]*((VLOOKUP(2024,CPI[],2,FALSE))/Movie[[#This Row],[CPI numbers]]))</f>
        <v>14538.610054921841</v>
      </c>
      <c r="R6545" s="4">
        <f>IF(Movie[[#This Row],[budget]]=0,0,SUM((Movie[[#This Row],[gross]]-Movie[[#This Row],[budget]])/Movie[[#This Row],[budget]]))</f>
        <v>0</v>
      </c>
    </row>
    <row r="6546" spans="1:18" x14ac:dyDescent="0.3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 s="1">
        <v>22000000</v>
      </c>
      <c r="M6546" s="1">
        <v>17669776</v>
      </c>
      <c r="N6546" t="s">
        <v>18973</v>
      </c>
      <c r="O6546">
        <v>92</v>
      </c>
      <c r="P6546">
        <f>VLOOKUP(D6546,CPI[],2,FALSE)</f>
        <v>236.7</v>
      </c>
      <c r="Q6546" s="5">
        <f>SUM(Movie[[#This Row],[gross]]*((VLOOKUP(2024,CPI[],2,FALSE))/Movie[[#This Row],[CPI numbers]]))</f>
        <v>23417865.362061679</v>
      </c>
      <c r="R6546" s="4">
        <f>IF(Movie[[#This Row],[budget]]=0,0,SUM((Movie[[#This Row],[gross]]-Movie[[#This Row],[budget]])/Movie[[#This Row],[budget]]))</f>
        <v>-0.19682836363636363</v>
      </c>
    </row>
    <row r="6547" spans="1:18" x14ac:dyDescent="0.3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 s="1">
        <v>20000000</v>
      </c>
      <c r="M6547" s="1">
        <v>3396345</v>
      </c>
      <c r="N6547" t="s">
        <v>11128</v>
      </c>
      <c r="O6547">
        <v>110</v>
      </c>
      <c r="P6547">
        <f>VLOOKUP(D6547,CPI[],2,FALSE)</f>
        <v>236.7</v>
      </c>
      <c r="Q6547" s="5">
        <f>SUM(Movie[[#This Row],[gross]]*((VLOOKUP(2024,CPI[],2,FALSE))/Movie[[#This Row],[CPI numbers]]))</f>
        <v>4501197.4081115332</v>
      </c>
      <c r="R6547" s="4">
        <f>IF(Movie[[#This Row],[budget]]=0,0,SUM((Movie[[#This Row],[gross]]-Movie[[#This Row],[budget]])/Movie[[#This Row],[budget]]))</f>
        <v>-0.83018274999999997</v>
      </c>
    </row>
    <row r="6548" spans="1:18" x14ac:dyDescent="0.3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 s="1">
        <v>30000000</v>
      </c>
      <c r="M6548" s="1">
        <v>87937815</v>
      </c>
      <c r="N6548" t="s">
        <v>10875</v>
      </c>
      <c r="O6548">
        <v>118</v>
      </c>
      <c r="P6548">
        <f>VLOOKUP(D6548,CPI[],2,FALSE)</f>
        <v>236.7</v>
      </c>
      <c r="Q6548" s="5">
        <f>SUM(Movie[[#This Row],[gross]]*((VLOOKUP(2024,CPI[],2,FALSE))/Movie[[#This Row],[CPI numbers]]))</f>
        <v>116544539.77820024</v>
      </c>
      <c r="R6548" s="4">
        <f>IF(Movie[[#This Row],[budget]]=0,0,SUM((Movie[[#This Row],[gross]]-Movie[[#This Row],[budget]])/Movie[[#This Row],[budget]]))</f>
        <v>1.9312605</v>
      </c>
    </row>
    <row r="6549" spans="1:18" x14ac:dyDescent="0.3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 s="1">
        <v>4500000</v>
      </c>
      <c r="M6549" s="1">
        <v>6566916</v>
      </c>
      <c r="N6549" t="s">
        <v>12769</v>
      </c>
      <c r="O6549">
        <v>150</v>
      </c>
      <c r="P6549">
        <f>VLOOKUP(D6549,CPI[],2,FALSE)</f>
        <v>236.7</v>
      </c>
      <c r="Q6549" s="5">
        <f>SUM(Movie[[#This Row],[gross]]*((VLOOKUP(2024,CPI[],2,FALSE))/Movie[[#This Row],[CPI numbers]]))</f>
        <v>8703175.1128010135</v>
      </c>
      <c r="R6549" s="4">
        <f>IF(Movie[[#This Row],[budget]]=0,0,SUM((Movie[[#This Row],[gross]]-Movie[[#This Row],[budget]])/Movie[[#This Row],[budget]]))</f>
        <v>0.45931466666666665</v>
      </c>
    </row>
    <row r="6550" spans="1:18" x14ac:dyDescent="0.3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 s="1">
        <v>48000000</v>
      </c>
      <c r="M6550" s="1">
        <v>326479141</v>
      </c>
      <c r="N6550" t="s">
        <v>12251</v>
      </c>
      <c r="O6550">
        <v>108</v>
      </c>
      <c r="P6550">
        <f>VLOOKUP(D6550,CPI[],2,FALSE)</f>
        <v>236.7</v>
      </c>
      <c r="Q6550" s="5">
        <f>SUM(Movie[[#This Row],[gross]]*((VLOOKUP(2024,CPI[],2,FALSE))/Movie[[#This Row],[CPI numbers]]))</f>
        <v>432684860.71694124</v>
      </c>
      <c r="R6550" s="4">
        <f>IF(Movie[[#This Row],[budget]]=0,0,SUM((Movie[[#This Row],[gross]]-Movie[[#This Row],[budget]])/Movie[[#This Row],[budget]]))</f>
        <v>5.8016487708333333</v>
      </c>
    </row>
    <row r="6551" spans="1:18" x14ac:dyDescent="0.3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 s="1">
        <v>100000000</v>
      </c>
      <c r="M6551" s="1">
        <v>117831631</v>
      </c>
      <c r="N6551" t="s">
        <v>2100</v>
      </c>
      <c r="O6551">
        <v>105</v>
      </c>
      <c r="P6551">
        <f>VLOOKUP(D6551,CPI[],2,FALSE)</f>
        <v>236.7</v>
      </c>
      <c r="Q6551" s="5">
        <f>SUM(Movie[[#This Row],[gross]]*((VLOOKUP(2024,CPI[],2,FALSE))/Movie[[#This Row],[CPI numbers]]))</f>
        <v>156163002.30122516</v>
      </c>
      <c r="R6551" s="4">
        <f>IF(Movie[[#This Row],[budget]]=0,0,SUM((Movie[[#This Row],[gross]]-Movie[[#This Row],[budget]])/Movie[[#This Row],[budget]]))</f>
        <v>0.17831631000000001</v>
      </c>
    </row>
    <row r="6552" spans="1:18" x14ac:dyDescent="0.3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 s="1">
        <v>101807</v>
      </c>
      <c r="N6552" t="s">
        <v>18990</v>
      </c>
      <c r="O6552">
        <v>90</v>
      </c>
      <c r="P6552">
        <f>VLOOKUP(D6552,CPI[],2,FALSE)</f>
        <v>236.7</v>
      </c>
      <c r="Q6552" s="5">
        <f>SUM(Movie[[#This Row],[gross]]*((VLOOKUP(2024,CPI[],2,FALSE))/Movie[[#This Row],[CPI numbers]]))</f>
        <v>134925.45796366708</v>
      </c>
      <c r="R6552" s="4">
        <f>IF(Movie[[#This Row],[budget]]=0,0,SUM((Movie[[#This Row],[gross]]-Movie[[#This Row],[budget]])/Movie[[#This Row],[budget]]))</f>
        <v>0</v>
      </c>
    </row>
    <row r="6553" spans="1:18" x14ac:dyDescent="0.3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 s="1">
        <v>25000000</v>
      </c>
      <c r="M6553" s="1">
        <v>154468902</v>
      </c>
      <c r="N6553" t="s">
        <v>61</v>
      </c>
      <c r="O6553">
        <v>99</v>
      </c>
      <c r="P6553">
        <f>VLOOKUP(D6553,CPI[],2,FALSE)</f>
        <v>236.7</v>
      </c>
      <c r="Q6553" s="5">
        <f>SUM(Movie[[#This Row],[gross]]*((VLOOKUP(2024,CPI[],2,FALSE))/Movie[[#This Row],[CPI numbers]]))</f>
        <v>204718608.18504435</v>
      </c>
      <c r="R6553" s="4">
        <f>IF(Movie[[#This Row],[budget]]=0,0,SUM((Movie[[#This Row],[gross]]-Movie[[#This Row],[budget]])/Movie[[#This Row],[budget]]))</f>
        <v>5.1787560800000003</v>
      </c>
    </row>
    <row r="6554" spans="1:18" x14ac:dyDescent="0.3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 s="1">
        <v>8000000</v>
      </c>
      <c r="M6554" s="1">
        <v>45640143</v>
      </c>
      <c r="N6554" t="s">
        <v>18994</v>
      </c>
      <c r="O6554">
        <v>94</v>
      </c>
      <c r="P6554">
        <f>VLOOKUP(D6554,CPI[],2,FALSE)</f>
        <v>236.7</v>
      </c>
      <c r="Q6554" s="5">
        <f>SUM(Movie[[#This Row],[gross]]*((VLOOKUP(2024,CPI[],2,FALSE))/Movie[[#This Row],[CPI numbers]]))</f>
        <v>60487168.817490488</v>
      </c>
      <c r="R6554" s="4">
        <f>IF(Movie[[#This Row],[budget]]=0,0,SUM((Movie[[#This Row],[gross]]-Movie[[#This Row],[budget]])/Movie[[#This Row],[budget]]))</f>
        <v>4.7050178750000002</v>
      </c>
    </row>
    <row r="6555" spans="1:18" x14ac:dyDescent="0.3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 s="1">
        <v>16000000</v>
      </c>
      <c r="M6555" s="1">
        <v>3819421</v>
      </c>
      <c r="N6555" t="s">
        <v>12251</v>
      </c>
      <c r="O6555">
        <v>122</v>
      </c>
      <c r="P6555">
        <f>VLOOKUP(D6555,CPI[],2,FALSE)</f>
        <v>236.7</v>
      </c>
      <c r="Q6555" s="5">
        <f>SUM(Movie[[#This Row],[gross]]*((VLOOKUP(2024,CPI[],2,FALSE))/Movie[[#This Row],[CPI numbers]]))</f>
        <v>5061902.6941275876</v>
      </c>
      <c r="R6555" s="4">
        <f>IF(Movie[[#This Row],[budget]]=0,0,SUM((Movie[[#This Row],[gross]]-Movie[[#This Row],[budget]])/Movie[[#This Row],[budget]]))</f>
        <v>-0.76128618749999999</v>
      </c>
    </row>
    <row r="6556" spans="1:18" x14ac:dyDescent="0.3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 s="1">
        <v>4070789</v>
      </c>
      <c r="N6556" t="s">
        <v>12695</v>
      </c>
      <c r="O6556">
        <v>114</v>
      </c>
      <c r="P6556">
        <f>VLOOKUP(D6556,CPI[],2,FALSE)</f>
        <v>236.7</v>
      </c>
      <c r="Q6556" s="5">
        <f>SUM(Movie[[#This Row],[gross]]*((VLOOKUP(2024,CPI[],2,FALSE))/Movie[[#This Row],[CPI numbers]]))</f>
        <v>5395042.2868610052</v>
      </c>
      <c r="R6556" s="4">
        <f>IF(Movie[[#This Row],[budget]]=0,0,SUM((Movie[[#This Row],[gross]]-Movie[[#This Row],[budget]])/Movie[[#This Row],[budget]]))</f>
        <v>0</v>
      </c>
    </row>
    <row r="6557" spans="1:18" x14ac:dyDescent="0.3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 s="1">
        <v>16000000</v>
      </c>
      <c r="M6557" s="1">
        <v>1705908</v>
      </c>
      <c r="N6557" t="s">
        <v>44</v>
      </c>
      <c r="O6557">
        <v>119</v>
      </c>
      <c r="P6557">
        <f>VLOOKUP(D6557,CPI[],2,FALSE)</f>
        <v>236.7</v>
      </c>
      <c r="Q6557" s="5">
        <f>SUM(Movie[[#This Row],[gross]]*((VLOOKUP(2024,CPI[],2,FALSE))/Movie[[#This Row],[CPI numbers]]))</f>
        <v>2260850.6108998731</v>
      </c>
      <c r="R6557" s="4">
        <f>IF(Movie[[#This Row],[budget]]=0,0,SUM((Movie[[#This Row],[gross]]-Movie[[#This Row],[budget]])/Movie[[#This Row],[budget]]))</f>
        <v>-0.89338074999999995</v>
      </c>
    </row>
    <row r="6558" spans="1:18" x14ac:dyDescent="0.3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 s="1">
        <v>17000000</v>
      </c>
      <c r="M6558" s="1">
        <v>138224951</v>
      </c>
      <c r="N6558" t="s">
        <v>19006</v>
      </c>
      <c r="O6558">
        <v>104</v>
      </c>
      <c r="P6558">
        <f>VLOOKUP(D6558,CPI[],2,FALSE)</f>
        <v>236.7</v>
      </c>
      <c r="Q6558" s="5">
        <f>SUM(Movie[[#This Row],[gross]]*((VLOOKUP(2024,CPI[],2,FALSE))/Movie[[#This Row],[CPI numbers]]))</f>
        <v>183190397.6708914</v>
      </c>
      <c r="R6558" s="4">
        <f>IF(Movie[[#This Row],[budget]]=0,0,SUM((Movie[[#This Row],[gross]]-Movie[[#This Row],[budget]])/Movie[[#This Row],[budget]]))</f>
        <v>7.1308794705882352</v>
      </c>
    </row>
    <row r="6559" spans="1:18" x14ac:dyDescent="0.3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 s="1">
        <v>20000000</v>
      </c>
      <c r="M6559" s="1">
        <v>12007070</v>
      </c>
      <c r="N6559" t="s">
        <v>17281</v>
      </c>
      <c r="O6559">
        <v>125</v>
      </c>
      <c r="P6559">
        <f>VLOOKUP(D6559,CPI[],2,FALSE)</f>
        <v>236.7</v>
      </c>
      <c r="Q6559" s="5">
        <f>SUM(Movie[[#This Row],[gross]]*((VLOOKUP(2024,CPI[],2,FALSE))/Movie[[#This Row],[CPI numbers]]))</f>
        <v>15913045.454161385</v>
      </c>
      <c r="R6559" s="4">
        <f>IF(Movie[[#This Row],[budget]]=0,0,SUM((Movie[[#This Row],[gross]]-Movie[[#This Row],[budget]])/Movie[[#This Row],[budget]]))</f>
        <v>-0.39964650000000002</v>
      </c>
    </row>
    <row r="6560" spans="1:18" x14ac:dyDescent="0.3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 s="1">
        <v>100370104</v>
      </c>
      <c r="N6560" t="s">
        <v>19011</v>
      </c>
      <c r="O6560">
        <v>153</v>
      </c>
      <c r="P6560">
        <f>VLOOKUP(D6560,CPI[],2,FALSE)</f>
        <v>236.7</v>
      </c>
      <c r="Q6560" s="5">
        <f>SUM(Movie[[#This Row],[gross]]*((VLOOKUP(2024,CPI[],2,FALSE))/Movie[[#This Row],[CPI numbers]]))</f>
        <v>133021130.64976764</v>
      </c>
      <c r="R6560" s="4">
        <f>IF(Movie[[#This Row],[budget]]=0,0,SUM((Movie[[#This Row],[gross]]-Movie[[#This Row],[budget]])/Movie[[#This Row],[budget]]))</f>
        <v>0</v>
      </c>
    </row>
    <row r="6561" spans="1:18" x14ac:dyDescent="0.3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 s="1">
        <v>10084623</v>
      </c>
      <c r="N6561" t="s">
        <v>6564</v>
      </c>
      <c r="O6561">
        <v>112</v>
      </c>
      <c r="P6561">
        <f>VLOOKUP(D6561,CPI[],2,FALSE)</f>
        <v>236.7</v>
      </c>
      <c r="Q6561" s="5">
        <f>SUM(Movie[[#This Row],[gross]]*((VLOOKUP(2024,CPI[],2,FALSE))/Movie[[#This Row],[CPI numbers]]))</f>
        <v>13365214.343472749</v>
      </c>
      <c r="R6561" s="4">
        <f>IF(Movie[[#This Row],[budget]]=0,0,SUM((Movie[[#This Row],[gross]]-Movie[[#This Row],[budget]])/Movie[[#This Row],[budget]]))</f>
        <v>0</v>
      </c>
    </row>
    <row r="6562" spans="1:18" x14ac:dyDescent="0.3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 s="1">
        <v>14000000</v>
      </c>
      <c r="M6562" s="1">
        <v>11020402</v>
      </c>
      <c r="N6562" t="s">
        <v>18614</v>
      </c>
      <c r="O6562">
        <v>108</v>
      </c>
      <c r="P6562">
        <f>VLOOKUP(D6562,CPI[],2,FALSE)</f>
        <v>236.7</v>
      </c>
      <c r="Q6562" s="5">
        <f>SUM(Movie[[#This Row],[gross]]*((VLOOKUP(2024,CPI[],2,FALSE))/Movie[[#This Row],[CPI numbers]]))</f>
        <v>14605408.142796788</v>
      </c>
      <c r="R6562" s="4">
        <f>IF(Movie[[#This Row],[budget]]=0,0,SUM((Movie[[#This Row],[gross]]-Movie[[#This Row],[budget]])/Movie[[#This Row],[budget]]))</f>
        <v>-0.21282842857142859</v>
      </c>
    </row>
    <row r="6563" spans="1:18" x14ac:dyDescent="0.3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 s="1">
        <v>15000000</v>
      </c>
      <c r="M6563" s="1">
        <v>36233517</v>
      </c>
      <c r="N6563" t="s">
        <v>14702</v>
      </c>
      <c r="O6563">
        <v>122</v>
      </c>
      <c r="P6563">
        <f>VLOOKUP(D6563,CPI[],2,FALSE)</f>
        <v>236.7</v>
      </c>
      <c r="Q6563" s="5">
        <f>SUM(Movie[[#This Row],[gross]]*((VLOOKUP(2024,CPI[],2,FALSE))/Movie[[#This Row],[CPI numbers]]))</f>
        <v>48020508.166032948</v>
      </c>
      <c r="R6563" s="4">
        <f>IF(Movie[[#This Row],[budget]]=0,0,SUM((Movie[[#This Row],[gross]]-Movie[[#This Row],[budget]])/Movie[[#This Row],[budget]]))</f>
        <v>1.4155678</v>
      </c>
    </row>
    <row r="6564" spans="1:18" x14ac:dyDescent="0.3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 s="1">
        <v>1500000</v>
      </c>
      <c r="M6564" s="1">
        <v>4381603</v>
      </c>
      <c r="N6564" t="s">
        <v>19022</v>
      </c>
      <c r="O6564">
        <v>100</v>
      </c>
      <c r="P6564">
        <f>VLOOKUP(D6564,CPI[],2,FALSE)</f>
        <v>236.7</v>
      </c>
      <c r="Q6564" s="5">
        <f>SUM(Movie[[#This Row],[gross]]*((VLOOKUP(2024,CPI[],2,FALSE))/Movie[[#This Row],[CPI numbers]]))</f>
        <v>5806966.0376003375</v>
      </c>
      <c r="R6564" s="4">
        <f>IF(Movie[[#This Row],[budget]]=0,0,SUM((Movie[[#This Row],[gross]]-Movie[[#This Row],[budget]])/Movie[[#This Row],[budget]]))</f>
        <v>1.9210686666666668</v>
      </c>
    </row>
    <row r="6565" spans="1:18" x14ac:dyDescent="0.3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 s="1">
        <v>4000000</v>
      </c>
      <c r="M6565" s="1">
        <v>2595622</v>
      </c>
      <c r="N6565" t="s">
        <v>17984</v>
      </c>
      <c r="O6565">
        <v>97</v>
      </c>
      <c r="P6565">
        <f>VLOOKUP(D6565,CPI[],2,FALSE)</f>
        <v>236.7</v>
      </c>
      <c r="Q6565" s="5">
        <f>SUM(Movie[[#This Row],[gross]]*((VLOOKUP(2024,CPI[],2,FALSE))/Movie[[#This Row],[CPI numbers]]))</f>
        <v>3439994.1757498942</v>
      </c>
      <c r="R6565" s="4">
        <f>IF(Movie[[#This Row],[budget]]=0,0,SUM((Movie[[#This Row],[gross]]-Movie[[#This Row],[budget]])/Movie[[#This Row],[budget]]))</f>
        <v>-0.35109449999999998</v>
      </c>
    </row>
    <row r="6566" spans="1:18" x14ac:dyDescent="0.3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 s="1">
        <v>22000000</v>
      </c>
      <c r="M6566" s="1">
        <v>89514453</v>
      </c>
      <c r="N6566" t="s">
        <v>1546</v>
      </c>
      <c r="O6566">
        <v>122</v>
      </c>
      <c r="P6566">
        <f>VLOOKUP(D6566,CPI[],2,FALSE)</f>
        <v>236.7</v>
      </c>
      <c r="Q6566" s="5">
        <f>SUM(Movie[[#This Row],[gross]]*((VLOOKUP(2024,CPI[],2,FALSE))/Movie[[#This Row],[CPI numbers]]))</f>
        <v>118634068.04435994</v>
      </c>
      <c r="R6566" s="4">
        <f>IF(Movie[[#This Row],[budget]]=0,0,SUM((Movie[[#This Row],[gross]]-Movie[[#This Row],[budget]])/Movie[[#This Row],[budget]]))</f>
        <v>3.0688387727272728</v>
      </c>
    </row>
    <row r="6567" spans="1:18" x14ac:dyDescent="0.3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 s="1">
        <v>7000000</v>
      </c>
      <c r="M6567" s="1">
        <v>14618727</v>
      </c>
      <c r="N6567" t="s">
        <v>19029</v>
      </c>
      <c r="O6567">
        <v>116</v>
      </c>
      <c r="P6567">
        <f>VLOOKUP(D6567,CPI[],2,FALSE)</f>
        <v>236.7</v>
      </c>
      <c r="Q6567" s="5">
        <f>SUM(Movie[[#This Row],[gross]]*((VLOOKUP(2024,CPI[],2,FALSE))/Movie[[#This Row],[CPI numbers]]))</f>
        <v>19374290.91634981</v>
      </c>
      <c r="R6567" s="4">
        <f>IF(Movie[[#This Row],[budget]]=0,0,SUM((Movie[[#This Row],[gross]]-Movie[[#This Row],[budget]])/Movie[[#This Row],[budget]]))</f>
        <v>1.0883895714285714</v>
      </c>
    </row>
    <row r="6568" spans="1:18" x14ac:dyDescent="0.3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 s="1">
        <v>15000000</v>
      </c>
      <c r="M6568" s="1">
        <v>4510934</v>
      </c>
      <c r="N6568" t="s">
        <v>19033</v>
      </c>
      <c r="O6568">
        <v>111</v>
      </c>
      <c r="P6568">
        <f>VLOOKUP(D6568,CPI[],2,FALSE)</f>
        <v>236.7</v>
      </c>
      <c r="Q6568" s="5">
        <f>SUM(Movie[[#This Row],[gross]]*((VLOOKUP(2024,CPI[],2,FALSE))/Movie[[#This Row],[CPI numbers]]))</f>
        <v>5978369.2260245029</v>
      </c>
      <c r="R6568" s="4">
        <f>IF(Movie[[#This Row],[budget]]=0,0,SUM((Movie[[#This Row],[gross]]-Movie[[#This Row],[budget]])/Movie[[#This Row],[budget]]))</f>
        <v>-0.69927106666666672</v>
      </c>
    </row>
    <row r="6569" spans="1:18" x14ac:dyDescent="0.3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 s="1">
        <v>11000000</v>
      </c>
      <c r="M6569" s="1">
        <v>78274843</v>
      </c>
      <c r="N6569" t="s">
        <v>10127</v>
      </c>
      <c r="O6569">
        <v>107</v>
      </c>
      <c r="P6569">
        <f>VLOOKUP(D6569,CPI[],2,FALSE)</f>
        <v>236.7</v>
      </c>
      <c r="Q6569" s="5">
        <f>SUM(Movie[[#This Row],[gross]]*((VLOOKUP(2024,CPI[],2,FALSE))/Movie[[#This Row],[CPI numbers]]))</f>
        <v>103738142.15927334</v>
      </c>
      <c r="R6569" s="4">
        <f>IF(Movie[[#This Row],[budget]]=0,0,SUM((Movie[[#This Row],[gross]]-Movie[[#This Row],[budget]])/Movie[[#This Row],[budget]]))</f>
        <v>6.1158948181818182</v>
      </c>
    </row>
    <row r="6570" spans="1:18" x14ac:dyDescent="0.3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 s="1">
        <v>6034851</v>
      </c>
      <c r="N6570" t="s">
        <v>19040</v>
      </c>
      <c r="O6570">
        <v>93</v>
      </c>
      <c r="P6570">
        <f>VLOOKUP(D6570,CPI[],2,FALSE)</f>
        <v>236.7</v>
      </c>
      <c r="Q6570" s="5">
        <f>SUM(Movie[[#This Row],[gross]]*((VLOOKUP(2024,CPI[],2,FALSE))/Movie[[#This Row],[CPI numbers]]))</f>
        <v>7998026.0190114062</v>
      </c>
      <c r="R6570" s="4">
        <f>IF(Movie[[#This Row],[budget]]=0,0,SUM((Movie[[#This Row],[gross]]-Movie[[#This Row],[budget]])/Movie[[#This Row],[budget]]))</f>
        <v>0</v>
      </c>
    </row>
    <row r="6571" spans="1:18" x14ac:dyDescent="0.3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 s="1">
        <v>3062178</v>
      </c>
      <c r="N6571" t="s">
        <v>19045</v>
      </c>
      <c r="O6571">
        <v>99</v>
      </c>
      <c r="P6571">
        <f>VLOOKUP(D6571,CPI[],2,FALSE)</f>
        <v>236.7</v>
      </c>
      <c r="Q6571" s="5">
        <f>SUM(Movie[[#This Row],[gross]]*((VLOOKUP(2024,CPI[],2,FALSE))/Movie[[#This Row],[CPI numbers]]))</f>
        <v>4058323.7794676805</v>
      </c>
      <c r="R6571" s="4">
        <f>IF(Movie[[#This Row],[budget]]=0,0,SUM((Movie[[#This Row],[gross]]-Movie[[#This Row],[budget]])/Movie[[#This Row],[budget]]))</f>
        <v>0</v>
      </c>
    </row>
    <row r="6572" spans="1:18" x14ac:dyDescent="0.3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 s="1">
        <v>5000000</v>
      </c>
      <c r="M6572" s="1">
        <v>44779195</v>
      </c>
      <c r="N6572" t="s">
        <v>19049</v>
      </c>
      <c r="O6572">
        <v>101</v>
      </c>
      <c r="P6572">
        <f>VLOOKUP(D6572,CPI[],2,FALSE)</f>
        <v>236.7</v>
      </c>
      <c r="Q6572" s="5">
        <f>SUM(Movie[[#This Row],[gross]]*((VLOOKUP(2024,CPI[],2,FALSE))/Movie[[#This Row],[CPI numbers]]))</f>
        <v>59346149.01351922</v>
      </c>
      <c r="R6572" s="4">
        <f>IF(Movie[[#This Row],[budget]]=0,0,SUM((Movie[[#This Row],[gross]]-Movie[[#This Row],[budget]])/Movie[[#This Row],[budget]]))</f>
        <v>7.9558390000000001</v>
      </c>
    </row>
    <row r="6573" spans="1:18" x14ac:dyDescent="0.3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 s="1">
        <v>28000000</v>
      </c>
      <c r="M6573" s="1">
        <v>53260230</v>
      </c>
      <c r="N6573" t="s">
        <v>15304</v>
      </c>
      <c r="O6573">
        <v>117</v>
      </c>
      <c r="P6573">
        <f>VLOOKUP(D6573,CPI[],2,FALSE)</f>
        <v>236.7</v>
      </c>
      <c r="Q6573" s="5">
        <f>SUM(Movie[[#This Row],[gross]]*((VLOOKUP(2024,CPI[],2,FALSE))/Movie[[#This Row],[CPI numbers]]))</f>
        <v>70586118.086185038</v>
      </c>
      <c r="R6573" s="4">
        <f>IF(Movie[[#This Row],[budget]]=0,0,SUM((Movie[[#This Row],[gross]]-Movie[[#This Row],[budget]])/Movie[[#This Row],[budget]]))</f>
        <v>0.90215107142857143</v>
      </c>
    </row>
    <row r="6574" spans="1:18" x14ac:dyDescent="0.3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 s="1">
        <v>49970</v>
      </c>
      <c r="N6574" t="s">
        <v>19054</v>
      </c>
      <c r="O6574">
        <v>109</v>
      </c>
      <c r="P6574">
        <f>VLOOKUP(D6574,CPI[],2,FALSE)</f>
        <v>236.7</v>
      </c>
      <c r="Q6574" s="5">
        <f>SUM(Movie[[#This Row],[gross]]*((VLOOKUP(2024,CPI[],2,FALSE))/Movie[[#This Row],[CPI numbers]]))</f>
        <v>66225.555555555547</v>
      </c>
      <c r="R6574" s="4">
        <f>IF(Movie[[#This Row],[budget]]=0,0,SUM((Movie[[#This Row],[gross]]-Movie[[#This Row],[budget]])/Movie[[#This Row],[budget]]))</f>
        <v>0</v>
      </c>
    </row>
    <row r="6575" spans="1:18" x14ac:dyDescent="0.3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 s="1">
        <v>10000000</v>
      </c>
      <c r="M6575" s="1">
        <v>28641776</v>
      </c>
      <c r="N6575" t="s">
        <v>16815</v>
      </c>
      <c r="O6575">
        <v>121</v>
      </c>
      <c r="P6575">
        <f>VLOOKUP(D6575,CPI[],2,FALSE)</f>
        <v>236.7</v>
      </c>
      <c r="Q6575" s="5">
        <f>SUM(Movie[[#This Row],[gross]]*((VLOOKUP(2024,CPI[],2,FALSE))/Movie[[#This Row],[CPI numbers]]))</f>
        <v>37959126.029573299</v>
      </c>
      <c r="R6575" s="4">
        <f>IF(Movie[[#This Row],[budget]]=0,0,SUM((Movie[[#This Row],[gross]]-Movie[[#This Row],[budget]])/Movie[[#This Row],[budget]]))</f>
        <v>1.8641776000000001</v>
      </c>
    </row>
    <row r="6576" spans="1:18" x14ac:dyDescent="0.3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 s="1">
        <v>10000000</v>
      </c>
      <c r="M6576" s="1">
        <v>29253166</v>
      </c>
      <c r="N6576" t="s">
        <v>13868</v>
      </c>
      <c r="O6576">
        <v>106</v>
      </c>
      <c r="P6576">
        <f>VLOOKUP(D6576,CPI[],2,FALSE)</f>
        <v>236.7</v>
      </c>
      <c r="Q6576" s="5">
        <f>SUM(Movie[[#This Row],[gross]]*((VLOOKUP(2024,CPI[],2,FALSE))/Movie[[#This Row],[CPI numbers]]))</f>
        <v>38769405.0452049</v>
      </c>
      <c r="R6576" s="4">
        <f>IF(Movie[[#This Row],[budget]]=0,0,SUM((Movie[[#This Row],[gross]]-Movie[[#This Row],[budget]])/Movie[[#This Row],[budget]]))</f>
        <v>1.9253165999999999</v>
      </c>
    </row>
    <row r="6577" spans="1:18" x14ac:dyDescent="0.3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 s="1">
        <v>5000000</v>
      </c>
      <c r="M6577" s="1">
        <v>17534314</v>
      </c>
      <c r="N6577" t="s">
        <v>19062</v>
      </c>
      <c r="O6577">
        <v>106</v>
      </c>
      <c r="P6577">
        <f>VLOOKUP(D6577,CPI[],2,FALSE)</f>
        <v>236.7</v>
      </c>
      <c r="Q6577" s="5">
        <f>SUM(Movie[[#This Row],[gross]]*((VLOOKUP(2024,CPI[],2,FALSE))/Movie[[#This Row],[CPI numbers]]))</f>
        <v>23238336.720743556</v>
      </c>
      <c r="R6577" s="4">
        <f>IF(Movie[[#This Row],[budget]]=0,0,SUM((Movie[[#This Row],[gross]]-Movie[[#This Row],[budget]])/Movie[[#This Row],[budget]]))</f>
        <v>2.5068627999999999</v>
      </c>
    </row>
    <row r="6578" spans="1:18" x14ac:dyDescent="0.3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 s="1">
        <v>22500000</v>
      </c>
      <c r="M6578" s="1">
        <v>38176317</v>
      </c>
      <c r="N6578" t="s">
        <v>19066</v>
      </c>
      <c r="O6578">
        <v>111</v>
      </c>
      <c r="P6578">
        <f>VLOOKUP(D6578,CPI[],2,FALSE)</f>
        <v>236.7</v>
      </c>
      <c r="Q6578" s="5">
        <f>SUM(Movie[[#This Row],[gross]]*((VLOOKUP(2024,CPI[],2,FALSE))/Movie[[#This Row],[CPI numbers]]))</f>
        <v>50595313.235741444</v>
      </c>
      <c r="R6578" s="4">
        <f>IF(Movie[[#This Row],[budget]]=0,0,SUM((Movie[[#This Row],[gross]]-Movie[[#This Row],[budget]])/Movie[[#This Row],[budget]]))</f>
        <v>0.69672520000000004</v>
      </c>
    </row>
    <row r="6579" spans="1:18" x14ac:dyDescent="0.3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 s="1">
        <v>20000000</v>
      </c>
      <c r="M6579" s="1">
        <v>66787908</v>
      </c>
      <c r="N6579" t="s">
        <v>15340</v>
      </c>
      <c r="O6579">
        <v>128</v>
      </c>
      <c r="P6579">
        <f>VLOOKUP(D6579,CPI[],2,FALSE)</f>
        <v>236.7</v>
      </c>
      <c r="Q6579" s="5">
        <f>SUM(Movie[[#This Row],[gross]]*((VLOOKUP(2024,CPI[],2,FALSE))/Movie[[#This Row],[CPI numbers]]))</f>
        <v>88514434.894803539</v>
      </c>
      <c r="R6579" s="4">
        <f>IF(Movie[[#This Row],[budget]]=0,0,SUM((Movie[[#This Row],[gross]]-Movie[[#This Row],[budget]])/Movie[[#This Row],[budget]]))</f>
        <v>2.3393953999999999</v>
      </c>
    </row>
    <row r="6580" spans="1:18" x14ac:dyDescent="0.3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 s="1">
        <v>6000000</v>
      </c>
      <c r="M6580" s="1">
        <v>3485383</v>
      </c>
      <c r="N6580" t="s">
        <v>19074</v>
      </c>
      <c r="O6580">
        <v>107</v>
      </c>
      <c r="P6580">
        <f>VLOOKUP(D6580,CPI[],2,FALSE)</f>
        <v>236.7</v>
      </c>
      <c r="Q6580" s="5">
        <f>SUM(Movie[[#This Row],[gross]]*((VLOOKUP(2024,CPI[],2,FALSE))/Movie[[#This Row],[CPI numbers]]))</f>
        <v>4619200.0299957749</v>
      </c>
      <c r="R6580" s="4">
        <f>IF(Movie[[#This Row],[budget]]=0,0,SUM((Movie[[#This Row],[gross]]-Movie[[#This Row],[budget]])/Movie[[#This Row],[budget]]))</f>
        <v>-0.41910283333333331</v>
      </c>
    </row>
    <row r="6581" spans="1:18" x14ac:dyDescent="0.3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 s="1">
        <v>25000000</v>
      </c>
      <c r="M6581" s="1">
        <v>38483455</v>
      </c>
      <c r="N6581" t="s">
        <v>1724</v>
      </c>
      <c r="O6581">
        <v>124</v>
      </c>
      <c r="P6581">
        <f>VLOOKUP(D6581,CPI[],2,FALSE)</f>
        <v>236.7</v>
      </c>
      <c r="Q6581" s="5">
        <f>SUM(Movie[[#This Row],[gross]]*((VLOOKUP(2024,CPI[],2,FALSE))/Movie[[#This Row],[CPI numbers]]))</f>
        <v>51002365.160540767</v>
      </c>
      <c r="R6581" s="4">
        <f>IF(Movie[[#This Row],[budget]]=0,0,SUM((Movie[[#This Row],[gross]]-Movie[[#This Row],[budget]])/Movie[[#This Row],[budget]]))</f>
        <v>0.53933819999999999</v>
      </c>
    </row>
    <row r="6582" spans="1:18" x14ac:dyDescent="0.3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 s="1">
        <v>100000</v>
      </c>
      <c r="M6582" s="1">
        <v>596933</v>
      </c>
      <c r="N6582" t="s">
        <v>19080</v>
      </c>
      <c r="O6582">
        <v>91</v>
      </c>
      <c r="P6582">
        <f>VLOOKUP(D6582,CPI[],2,FALSE)</f>
        <v>236.7</v>
      </c>
      <c r="Q6582" s="5">
        <f>SUM(Movie[[#This Row],[gross]]*((VLOOKUP(2024,CPI[],2,FALSE))/Movie[[#This Row],[CPI numbers]]))</f>
        <v>791119.06252640474</v>
      </c>
      <c r="R6582" s="4">
        <f>IF(Movie[[#This Row],[budget]]=0,0,SUM((Movie[[#This Row],[gross]]-Movie[[#This Row],[budget]])/Movie[[#This Row],[budget]]))</f>
        <v>4.9693300000000002</v>
      </c>
    </row>
    <row r="6583" spans="1:18" x14ac:dyDescent="0.3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 s="1">
        <v>40000000</v>
      </c>
      <c r="M6583" s="1">
        <v>67647013</v>
      </c>
      <c r="N6583" t="s">
        <v>19083</v>
      </c>
      <c r="O6583">
        <v>134</v>
      </c>
      <c r="P6583">
        <f>VLOOKUP(D6583,CPI[],2,FALSE)</f>
        <v>236.7</v>
      </c>
      <c r="Q6583" s="5">
        <f>SUM(Movie[[#This Row],[gross]]*((VLOOKUP(2024,CPI[],2,FALSE))/Movie[[#This Row],[CPI numbers]]))</f>
        <v>89653012.159273341</v>
      </c>
      <c r="R6583" s="4">
        <f>IF(Movie[[#This Row],[budget]]=0,0,SUM((Movie[[#This Row],[gross]]-Movie[[#This Row],[budget]])/Movie[[#This Row],[budget]]))</f>
        <v>0.69117532500000001</v>
      </c>
    </row>
    <row r="6584" spans="1:18" x14ac:dyDescent="0.3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 s="1">
        <v>8122990</v>
      </c>
      <c r="N6584" t="s">
        <v>19087</v>
      </c>
      <c r="O6584">
        <v>95</v>
      </c>
      <c r="P6584">
        <f>VLOOKUP(D6584,CPI[],2,FALSE)</f>
        <v>236.7</v>
      </c>
      <c r="Q6584" s="5">
        <f>SUM(Movie[[#This Row],[gross]]*((VLOOKUP(2024,CPI[],2,FALSE))/Movie[[#This Row],[CPI numbers]]))</f>
        <v>10765449.780312631</v>
      </c>
      <c r="R6584" s="4">
        <f>IF(Movie[[#This Row],[budget]]=0,0,SUM((Movie[[#This Row],[gross]]-Movie[[#This Row],[budget]])/Movie[[#This Row],[budget]]))</f>
        <v>0</v>
      </c>
    </row>
    <row r="6585" spans="1:18" x14ac:dyDescent="0.3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 s="1">
        <v>25000000</v>
      </c>
      <c r="M6585" s="1">
        <v>29824199</v>
      </c>
      <c r="N6585" t="s">
        <v>10082</v>
      </c>
      <c r="O6585">
        <v>110</v>
      </c>
      <c r="P6585">
        <f>VLOOKUP(D6585,CPI[],2,FALSE)</f>
        <v>236.7</v>
      </c>
      <c r="Q6585" s="5">
        <f>SUM(Movie[[#This Row],[gross]]*((VLOOKUP(2024,CPI[],2,FALSE))/Movie[[#This Row],[CPI numbers]]))</f>
        <v>39526198.674693704</v>
      </c>
      <c r="R6585" s="4">
        <f>IF(Movie[[#This Row],[budget]]=0,0,SUM((Movie[[#This Row],[gross]]-Movie[[#This Row],[budget]])/Movie[[#This Row],[budget]]))</f>
        <v>0.19296795999999999</v>
      </c>
    </row>
    <row r="6586" spans="1:18" x14ac:dyDescent="0.3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 s="1">
        <v>18000000</v>
      </c>
      <c r="M6586" s="1">
        <v>25419147</v>
      </c>
      <c r="N6586" t="s">
        <v>19091</v>
      </c>
      <c r="O6586">
        <v>94</v>
      </c>
      <c r="P6586">
        <f>VLOOKUP(D6586,CPI[],2,FALSE)</f>
        <v>236.7</v>
      </c>
      <c r="Q6586" s="5">
        <f>SUM(Movie[[#This Row],[gross]]*((VLOOKUP(2024,CPI[],2,FALSE))/Movie[[#This Row],[CPI numbers]]))</f>
        <v>33688155.529784538</v>
      </c>
      <c r="R6586" s="4">
        <f>IF(Movie[[#This Row],[budget]]=0,0,SUM((Movie[[#This Row],[gross]]-Movie[[#This Row],[budget]])/Movie[[#This Row],[budget]]))</f>
        <v>0.41217483333333332</v>
      </c>
    </row>
    <row r="6587" spans="1:18" x14ac:dyDescent="0.3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 s="1">
        <v>4000000</v>
      </c>
      <c r="M6587" s="1">
        <v>25358716</v>
      </c>
      <c r="N6587" t="s">
        <v>19093</v>
      </c>
      <c r="O6587">
        <v>86</v>
      </c>
      <c r="P6587">
        <f>VLOOKUP(D6587,CPI[],2,FALSE)</f>
        <v>236.7</v>
      </c>
      <c r="Q6587" s="5">
        <f>SUM(Movie[[#This Row],[gross]]*((VLOOKUP(2024,CPI[],2,FALSE))/Movie[[#This Row],[CPI numbers]]))</f>
        <v>33608065.945078157</v>
      </c>
      <c r="R6587" s="4">
        <f>IF(Movie[[#This Row],[budget]]=0,0,SUM((Movie[[#This Row],[gross]]-Movie[[#This Row],[budget]])/Movie[[#This Row],[budget]]))</f>
        <v>5.3396790000000003</v>
      </c>
    </row>
    <row r="6588" spans="1:18" x14ac:dyDescent="0.3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 s="1">
        <v>25000000</v>
      </c>
      <c r="M6588" s="1">
        <v>39280992</v>
      </c>
      <c r="N6588" t="s">
        <v>44</v>
      </c>
      <c r="O6588">
        <v>111</v>
      </c>
      <c r="P6588">
        <f>VLOOKUP(D6588,CPI[],2,FALSE)</f>
        <v>236.7</v>
      </c>
      <c r="Q6588" s="5">
        <f>SUM(Movie[[#This Row],[gross]]*((VLOOKUP(2024,CPI[],2,FALSE))/Movie[[#This Row],[CPI numbers]]))</f>
        <v>52059345.967046894</v>
      </c>
      <c r="R6588" s="4">
        <f>IF(Movie[[#This Row],[budget]]=0,0,SUM((Movie[[#This Row],[gross]]-Movie[[#This Row],[budget]])/Movie[[#This Row],[budget]]))</f>
        <v>0.57123968000000003</v>
      </c>
    </row>
    <row r="6589" spans="1:18" x14ac:dyDescent="0.3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 s="1">
        <v>7000000</v>
      </c>
      <c r="M6589" s="1">
        <v>2433850</v>
      </c>
      <c r="N6589" t="s">
        <v>19097</v>
      </c>
      <c r="O6589">
        <v>102</v>
      </c>
      <c r="P6589">
        <f>VLOOKUP(D6589,CPI[],2,FALSE)</f>
        <v>236.7</v>
      </c>
      <c r="Q6589" s="5">
        <f>SUM(Movie[[#This Row],[gross]]*((VLOOKUP(2024,CPI[],2,FALSE))/Movie[[#This Row],[CPI numbers]]))</f>
        <v>3225596.7258132654</v>
      </c>
      <c r="R6589" s="4">
        <f>IF(Movie[[#This Row],[budget]]=0,0,SUM((Movie[[#This Row],[gross]]-Movie[[#This Row],[budget]])/Movie[[#This Row],[budget]]))</f>
        <v>-0.65230714285714286</v>
      </c>
    </row>
    <row r="6590" spans="1:18" x14ac:dyDescent="0.3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 s="1">
        <v>65000000</v>
      </c>
      <c r="M6590" s="1">
        <v>76801179</v>
      </c>
      <c r="N6590" t="s">
        <v>19099</v>
      </c>
      <c r="O6590">
        <v>92</v>
      </c>
      <c r="P6590">
        <f>VLOOKUP(D6590,CPI[],2,FALSE)</f>
        <v>236.7</v>
      </c>
      <c r="Q6590" s="5">
        <f>SUM(Movie[[#This Row],[gross]]*((VLOOKUP(2024,CPI[],2,FALSE))/Movie[[#This Row],[CPI numbers]]))</f>
        <v>101785085.98352344</v>
      </c>
      <c r="R6590" s="4">
        <f>IF(Movie[[#This Row],[budget]]=0,0,SUM((Movie[[#This Row],[gross]]-Movie[[#This Row],[budget]])/Movie[[#This Row],[budget]]))</f>
        <v>0.18155660000000001</v>
      </c>
    </row>
    <row r="6591" spans="1:18" x14ac:dyDescent="0.3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 s="1">
        <v>50000000</v>
      </c>
      <c r="M6591" s="1">
        <v>80383113</v>
      </c>
      <c r="N6591" t="s">
        <v>1724</v>
      </c>
      <c r="O6591">
        <v>107</v>
      </c>
      <c r="P6591">
        <f>VLOOKUP(D6591,CPI[],2,FALSE)</f>
        <v>236.7</v>
      </c>
      <c r="Q6591" s="5">
        <f>SUM(Movie[[#This Row],[gross]]*((VLOOKUP(2024,CPI[],2,FALSE))/Movie[[#This Row],[CPI numbers]]))</f>
        <v>106532245.66159695</v>
      </c>
      <c r="R6591" s="4">
        <f>IF(Movie[[#This Row],[budget]]=0,0,SUM((Movie[[#This Row],[gross]]-Movie[[#This Row],[budget]])/Movie[[#This Row],[budget]]))</f>
        <v>0.60766226000000001</v>
      </c>
    </row>
    <row r="6592" spans="1:18" x14ac:dyDescent="0.3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 s="1">
        <v>492332</v>
      </c>
      <c r="N6592" t="s">
        <v>19104</v>
      </c>
      <c r="O6592">
        <v>86</v>
      </c>
      <c r="P6592">
        <f>VLOOKUP(D6592,CPI[],2,FALSE)</f>
        <v>236.7</v>
      </c>
      <c r="Q6592" s="5">
        <f>SUM(Movie[[#This Row],[gross]]*((VLOOKUP(2024,CPI[],2,FALSE))/Movie[[#This Row],[CPI numbers]]))</f>
        <v>652490.69877482043</v>
      </c>
      <c r="R6592" s="4">
        <f>IF(Movie[[#This Row],[budget]]=0,0,SUM((Movie[[#This Row],[gross]]-Movie[[#This Row],[budget]])/Movie[[#This Row],[budget]]))</f>
        <v>0</v>
      </c>
    </row>
    <row r="6593" spans="1:18" x14ac:dyDescent="0.3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 s="1">
        <v>660241</v>
      </c>
      <c r="N6593" t="s">
        <v>17226</v>
      </c>
      <c r="O6593">
        <v>108</v>
      </c>
      <c r="P6593">
        <f>VLOOKUP(D6593,CPI[],2,FALSE)</f>
        <v>236.7</v>
      </c>
      <c r="Q6593" s="5">
        <f>SUM(Movie[[#This Row],[gross]]*((VLOOKUP(2024,CPI[],2,FALSE))/Movie[[#This Row],[CPI numbers]]))</f>
        <v>875021.55344317702</v>
      </c>
      <c r="R6593" s="4">
        <f>IF(Movie[[#This Row],[budget]]=0,0,SUM((Movie[[#This Row],[gross]]-Movie[[#This Row],[budget]])/Movie[[#This Row],[budget]]))</f>
        <v>0</v>
      </c>
    </row>
    <row r="6594" spans="1:18" x14ac:dyDescent="0.3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 s="1">
        <v>19000000</v>
      </c>
      <c r="M6594" s="1">
        <v>5578519</v>
      </c>
      <c r="N6594" t="s">
        <v>19109</v>
      </c>
      <c r="O6594">
        <v>115</v>
      </c>
      <c r="P6594">
        <f>VLOOKUP(D6594,CPI[],2,FALSE)</f>
        <v>236.7</v>
      </c>
      <c r="Q6594" s="5">
        <f>SUM(Movie[[#This Row],[gross]]*((VLOOKUP(2024,CPI[],2,FALSE))/Movie[[#This Row],[CPI numbers]]))</f>
        <v>7393246.3468525559</v>
      </c>
      <c r="R6594" s="4">
        <f>IF(Movie[[#This Row],[budget]]=0,0,SUM((Movie[[#This Row],[gross]]-Movie[[#This Row],[budget]])/Movie[[#This Row],[budget]]))</f>
        <v>-0.70639373684210527</v>
      </c>
    </row>
    <row r="6595" spans="1:18" x14ac:dyDescent="0.3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 s="1">
        <v>16000000</v>
      </c>
      <c r="M6595" s="1">
        <v>27405896</v>
      </c>
      <c r="N6595" t="s">
        <v>19113</v>
      </c>
      <c r="O6595">
        <v>110</v>
      </c>
      <c r="P6595">
        <f>VLOOKUP(D6595,CPI[],2,FALSE)</f>
        <v>236.7</v>
      </c>
      <c r="Q6595" s="5">
        <f>SUM(Movie[[#This Row],[gross]]*((VLOOKUP(2024,CPI[],2,FALSE))/Movie[[#This Row],[CPI numbers]]))</f>
        <v>36321206.485847063</v>
      </c>
      <c r="R6595" s="4">
        <f>IF(Movie[[#This Row],[budget]]=0,0,SUM((Movie[[#This Row],[gross]]-Movie[[#This Row],[budget]])/Movie[[#This Row],[budget]]))</f>
        <v>0.71286850000000002</v>
      </c>
    </row>
    <row r="6596" spans="1:18" x14ac:dyDescent="0.3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 s="1">
        <v>28000000</v>
      </c>
      <c r="M6596" s="1">
        <v>100654149</v>
      </c>
      <c r="N6596" t="s">
        <v>1724</v>
      </c>
      <c r="O6596">
        <v>81</v>
      </c>
      <c r="P6596">
        <f>VLOOKUP(D6596,CPI[],2,FALSE)</f>
        <v>236.7</v>
      </c>
      <c r="Q6596" s="5">
        <f>SUM(Movie[[#This Row],[gross]]*((VLOOKUP(2024,CPI[],2,FALSE))/Movie[[#This Row],[CPI numbers]]))</f>
        <v>133397577.2762991</v>
      </c>
      <c r="R6596" s="4">
        <f>IF(Movie[[#This Row],[budget]]=0,0,SUM((Movie[[#This Row],[gross]]-Movie[[#This Row],[budget]])/Movie[[#This Row],[budget]]))</f>
        <v>2.5947910357142856</v>
      </c>
    </row>
    <row r="6597" spans="1:18" x14ac:dyDescent="0.3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 s="1">
        <v>13000000</v>
      </c>
      <c r="M6597" s="1">
        <v>54837234</v>
      </c>
      <c r="N6597" t="s">
        <v>18872</v>
      </c>
      <c r="O6597">
        <v>102</v>
      </c>
      <c r="P6597">
        <f>VLOOKUP(D6597,CPI[],2,FALSE)</f>
        <v>236.7</v>
      </c>
      <c r="Q6597" s="5">
        <f>SUM(Movie[[#This Row],[gross]]*((VLOOKUP(2024,CPI[],2,FALSE))/Movie[[#This Row],[CPI numbers]]))</f>
        <v>72676131.414448664</v>
      </c>
      <c r="R6597" s="4">
        <f>IF(Movie[[#This Row],[budget]]=0,0,SUM((Movie[[#This Row],[gross]]-Movie[[#This Row],[budget]])/Movie[[#This Row],[budget]]))</f>
        <v>3.2182487692307693</v>
      </c>
    </row>
    <row r="6598" spans="1:18" x14ac:dyDescent="0.3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 s="1">
        <v>70000000</v>
      </c>
      <c r="M6598" s="1">
        <v>61279452</v>
      </c>
      <c r="N6598" t="s">
        <v>10082</v>
      </c>
      <c r="O6598">
        <v>99</v>
      </c>
      <c r="P6598">
        <f>VLOOKUP(D6598,CPI[],2,FALSE)</f>
        <v>236.7</v>
      </c>
      <c r="Q6598" s="5">
        <f>SUM(Movie[[#This Row],[gross]]*((VLOOKUP(2024,CPI[],2,FALSE))/Movie[[#This Row],[CPI numbers]]))</f>
        <v>81214043.482889727</v>
      </c>
      <c r="R6598" s="4">
        <f>IF(Movie[[#This Row],[budget]]=0,0,SUM((Movie[[#This Row],[gross]]-Movie[[#This Row],[budget]])/Movie[[#This Row],[budget]]))</f>
        <v>-0.12457925714285714</v>
      </c>
    </row>
    <row r="6599" spans="1:18" x14ac:dyDescent="0.3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 s="1">
        <v>5218973</v>
      </c>
      <c r="N6599" t="s">
        <v>19123</v>
      </c>
      <c r="O6599">
        <v>112</v>
      </c>
      <c r="P6599">
        <f>VLOOKUP(D6599,CPI[],2,FALSE)</f>
        <v>236.7</v>
      </c>
      <c r="Q6599" s="5">
        <f>SUM(Movie[[#This Row],[gross]]*((VLOOKUP(2024,CPI[],2,FALSE))/Movie[[#This Row],[CPI numbers]]))</f>
        <v>6916737.7697507385</v>
      </c>
      <c r="R6599" s="4">
        <f>IF(Movie[[#This Row],[budget]]=0,0,SUM((Movie[[#This Row],[gross]]-Movie[[#This Row],[budget]])/Movie[[#This Row],[budget]]))</f>
        <v>0</v>
      </c>
    </row>
    <row r="6600" spans="1:18" x14ac:dyDescent="0.3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 s="1">
        <v>45000000</v>
      </c>
      <c r="M6600" s="1">
        <v>86165646</v>
      </c>
      <c r="N6600" t="s">
        <v>10082</v>
      </c>
      <c r="O6600">
        <v>112</v>
      </c>
      <c r="P6600">
        <f>VLOOKUP(D6600,CPI[],2,FALSE)</f>
        <v>236.7</v>
      </c>
      <c r="Q6600" s="5">
        <f>SUM(Movie[[#This Row],[gross]]*((VLOOKUP(2024,CPI[],2,FALSE))/Movie[[#This Row],[CPI numbers]]))</f>
        <v>114195873.0468948</v>
      </c>
      <c r="R6600" s="4">
        <f>IF(Movie[[#This Row],[budget]]=0,0,SUM((Movie[[#This Row],[gross]]-Movie[[#This Row],[budget]])/Movie[[#This Row],[budget]]))</f>
        <v>0.91479213333333331</v>
      </c>
    </row>
    <row r="6601" spans="1:18" x14ac:dyDescent="0.3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 s="1">
        <v>1363964</v>
      </c>
      <c r="N6601" t="s">
        <v>10414</v>
      </c>
      <c r="O6601">
        <v>92</v>
      </c>
      <c r="P6601">
        <f>VLOOKUP(D6601,CPI[],2,FALSE)</f>
        <v>236.7</v>
      </c>
      <c r="Q6601" s="5">
        <f>SUM(Movie[[#This Row],[gross]]*((VLOOKUP(2024,CPI[],2,FALSE))/Movie[[#This Row],[CPI numbers]]))</f>
        <v>1807670.0752006758</v>
      </c>
      <c r="R6601" s="4">
        <f>IF(Movie[[#This Row],[budget]]=0,0,SUM((Movie[[#This Row],[gross]]-Movie[[#This Row],[budget]])/Movie[[#This Row],[budget]]))</f>
        <v>0</v>
      </c>
    </row>
    <row r="6602" spans="1:18" x14ac:dyDescent="0.3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 s="1">
        <v>2000000</v>
      </c>
      <c r="M6602" s="1">
        <v>64676349</v>
      </c>
      <c r="N6602" t="s">
        <v>19133</v>
      </c>
      <c r="O6602">
        <v>113</v>
      </c>
      <c r="P6602">
        <f>VLOOKUP(D6602,CPI[],2,FALSE)</f>
        <v>236.7</v>
      </c>
      <c r="Q6602" s="5">
        <f>SUM(Movie[[#This Row],[gross]]*((VLOOKUP(2024,CPI[],2,FALSE))/Movie[[#This Row],[CPI numbers]]))</f>
        <v>85715972.460076034</v>
      </c>
      <c r="R6602" s="4">
        <f>IF(Movie[[#This Row],[budget]]=0,0,SUM((Movie[[#This Row],[gross]]-Movie[[#This Row],[budget]])/Movie[[#This Row],[budget]]))</f>
        <v>31.338174500000001</v>
      </c>
    </row>
    <row r="6603" spans="1:18" x14ac:dyDescent="0.3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 s="1">
        <v>60000000</v>
      </c>
      <c r="M6603" s="1">
        <v>30800231</v>
      </c>
      <c r="N6603" t="s">
        <v>10900</v>
      </c>
      <c r="O6603">
        <v>118</v>
      </c>
      <c r="P6603">
        <f>VLOOKUP(D6603,CPI[],2,FALSE)</f>
        <v>236.7</v>
      </c>
      <c r="Q6603" s="5">
        <f>SUM(Movie[[#This Row],[gross]]*((VLOOKUP(2024,CPI[],2,FALSE))/Movie[[#This Row],[CPI numbers]]))</f>
        <v>40819740.028305873</v>
      </c>
      <c r="R6603" s="4">
        <f>IF(Movie[[#This Row],[budget]]=0,0,SUM((Movie[[#This Row],[gross]]-Movie[[#This Row],[budget]])/Movie[[#This Row],[budget]]))</f>
        <v>-0.48666281666666666</v>
      </c>
    </row>
    <row r="6604" spans="1:18" x14ac:dyDescent="0.3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 s="1">
        <v>34949567</v>
      </c>
      <c r="N6604" t="s">
        <v>19140</v>
      </c>
      <c r="O6604">
        <v>103</v>
      </c>
      <c r="P6604">
        <f>VLOOKUP(D6604,CPI[],2,FALSE)</f>
        <v>236.7</v>
      </c>
      <c r="Q6604" s="5">
        <f>SUM(Movie[[#This Row],[gross]]*((VLOOKUP(2024,CPI[],2,FALSE))/Movie[[#This Row],[CPI numbers]]))</f>
        <v>46318881.148711443</v>
      </c>
      <c r="R6604" s="4">
        <f>IF(Movie[[#This Row],[budget]]=0,0,SUM((Movie[[#This Row],[gross]]-Movie[[#This Row],[budget]])/Movie[[#This Row],[budget]]))</f>
        <v>0</v>
      </c>
    </row>
    <row r="6605" spans="1:18" x14ac:dyDescent="0.3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 s="1">
        <v>145000000</v>
      </c>
      <c r="M6605" s="1">
        <v>275698039</v>
      </c>
      <c r="N6605" t="s">
        <v>19143</v>
      </c>
      <c r="O6605">
        <v>92</v>
      </c>
      <c r="P6605">
        <f>VLOOKUP(D6605,CPI[],2,FALSE)</f>
        <v>236.7</v>
      </c>
      <c r="Q6605" s="5">
        <f>SUM(Movie[[#This Row],[gross]]*((VLOOKUP(2024,CPI[],2,FALSE))/Movie[[#This Row],[CPI numbers]]))</f>
        <v>365384346.57498944</v>
      </c>
      <c r="R6605" s="4">
        <f>IF(Movie[[#This Row],[budget]]=0,0,SUM((Movie[[#This Row],[gross]]-Movie[[#This Row],[budget]])/Movie[[#This Row],[budget]]))</f>
        <v>0.90136578620689656</v>
      </c>
    </row>
    <row r="6606" spans="1:18" x14ac:dyDescent="0.3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 s="1">
        <v>20000000</v>
      </c>
      <c r="M6606" s="1">
        <v>100375432</v>
      </c>
      <c r="N6606" t="s">
        <v>19147</v>
      </c>
      <c r="O6606">
        <v>97</v>
      </c>
      <c r="P6606">
        <f>VLOOKUP(D6606,CPI[],2,FALSE)</f>
        <v>236.7</v>
      </c>
      <c r="Q6606" s="5">
        <f>SUM(Movie[[#This Row],[gross]]*((VLOOKUP(2024,CPI[],2,FALSE))/Movie[[#This Row],[CPI numbers]]))</f>
        <v>133028191.88170679</v>
      </c>
      <c r="R6606" s="4">
        <f>IF(Movie[[#This Row],[budget]]=0,0,SUM((Movie[[#This Row],[gross]]-Movie[[#This Row],[budget]])/Movie[[#This Row],[budget]]))</f>
        <v>4.0187716</v>
      </c>
    </row>
    <row r="6607" spans="1:18" x14ac:dyDescent="0.3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 s="1">
        <v>7455398</v>
      </c>
      <c r="N6607" t="s">
        <v>19151</v>
      </c>
      <c r="O6607">
        <v>110</v>
      </c>
      <c r="P6607">
        <f>VLOOKUP(D6607,CPI[],2,FALSE)</f>
        <v>236.7</v>
      </c>
      <c r="Q6607" s="5">
        <f>SUM(Movie[[#This Row],[gross]]*((VLOOKUP(2024,CPI[],2,FALSE))/Movie[[#This Row],[CPI numbers]]))</f>
        <v>9880685.9002957325</v>
      </c>
      <c r="R6607" s="4">
        <f>IF(Movie[[#This Row],[budget]]=0,0,SUM((Movie[[#This Row],[gross]]-Movie[[#This Row],[budget]])/Movie[[#This Row],[budget]]))</f>
        <v>0</v>
      </c>
    </row>
    <row r="6608" spans="1:18" x14ac:dyDescent="0.3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 s="1">
        <v>12000000</v>
      </c>
      <c r="M6608" s="1">
        <v>7257942</v>
      </c>
      <c r="N6608" t="s">
        <v>19155</v>
      </c>
      <c r="O6608">
        <v>96</v>
      </c>
      <c r="P6608">
        <f>VLOOKUP(D6608,CPI[],2,FALSE)</f>
        <v>236.7</v>
      </c>
      <c r="Q6608" s="5">
        <f>SUM(Movie[[#This Row],[gross]]*((VLOOKUP(2024,CPI[],2,FALSE))/Movie[[#This Row],[CPI numbers]]))</f>
        <v>9618996.2205323186</v>
      </c>
      <c r="R6608" s="4">
        <f>IF(Movie[[#This Row],[budget]]=0,0,SUM((Movie[[#This Row],[gross]]-Movie[[#This Row],[budget]])/Movie[[#This Row],[budget]]))</f>
        <v>-0.39517150000000001</v>
      </c>
    </row>
    <row r="6609" spans="1:18" x14ac:dyDescent="0.3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 s="1">
        <v>12000000</v>
      </c>
      <c r="M6609" s="1">
        <v>2510007</v>
      </c>
      <c r="N6609" t="s">
        <v>16725</v>
      </c>
      <c r="O6609">
        <v>103</v>
      </c>
      <c r="P6609">
        <f>VLOOKUP(D6609,CPI[],2,FALSE)</f>
        <v>236.7</v>
      </c>
      <c r="Q6609" s="5">
        <f>SUM(Movie[[#This Row],[gross]]*((VLOOKUP(2024,CPI[],2,FALSE))/Movie[[#This Row],[CPI numbers]]))</f>
        <v>3326528.0773130544</v>
      </c>
      <c r="R6609" s="4">
        <f>IF(Movie[[#This Row],[budget]]=0,0,SUM((Movie[[#This Row],[gross]]-Movie[[#This Row],[budget]])/Movie[[#This Row],[budget]]))</f>
        <v>-0.79083274999999997</v>
      </c>
    </row>
    <row r="6610" spans="1:18" x14ac:dyDescent="0.3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 s="1">
        <v>4094339</v>
      </c>
      <c r="N6610" t="s">
        <v>19161</v>
      </c>
      <c r="O6610">
        <v>120</v>
      </c>
      <c r="P6610">
        <f>VLOOKUP(D6610,CPI[],2,FALSE)</f>
        <v>236.7</v>
      </c>
      <c r="Q6610" s="5">
        <f>SUM(Movie[[#This Row],[gross]]*((VLOOKUP(2024,CPI[],2,FALSE))/Movie[[#This Row],[CPI numbers]]))</f>
        <v>5426253.2501056185</v>
      </c>
      <c r="R6610" s="4">
        <f>IF(Movie[[#This Row],[budget]]=0,0,SUM((Movie[[#This Row],[gross]]-Movie[[#This Row],[budget]])/Movie[[#This Row],[budget]]))</f>
        <v>0</v>
      </c>
    </row>
    <row r="6611" spans="1:18" x14ac:dyDescent="0.3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 s="1">
        <v>9016922</v>
      </c>
      <c r="N6611" t="s">
        <v>19164</v>
      </c>
      <c r="O6611">
        <v>95</v>
      </c>
      <c r="P6611">
        <f>VLOOKUP(D6611,CPI[],2,FALSE)</f>
        <v>236.7</v>
      </c>
      <c r="Q6611" s="5">
        <f>SUM(Movie[[#This Row],[gross]]*((VLOOKUP(2024,CPI[],2,FALSE))/Movie[[#This Row],[CPI numbers]]))</f>
        <v>11950183.487114491</v>
      </c>
      <c r="R6611" s="4">
        <f>IF(Movie[[#This Row],[budget]]=0,0,SUM((Movie[[#This Row],[gross]]-Movie[[#This Row],[budget]])/Movie[[#This Row],[budget]]))</f>
        <v>0</v>
      </c>
    </row>
    <row r="6612" spans="1:18" x14ac:dyDescent="0.3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 s="1">
        <v>2000000</v>
      </c>
      <c r="M6612" s="1">
        <v>615500</v>
      </c>
      <c r="N6612" t="s">
        <v>14968</v>
      </c>
      <c r="O6612">
        <v>95</v>
      </c>
      <c r="P6612">
        <f>VLOOKUP(D6612,CPI[],2,FALSE)</f>
        <v>236.7</v>
      </c>
      <c r="Q6612" s="5">
        <f>SUM(Movie[[#This Row],[gross]]*((VLOOKUP(2024,CPI[],2,FALSE))/Movie[[#This Row],[CPI numbers]]))</f>
        <v>815726.024503591</v>
      </c>
      <c r="R6612" s="4">
        <f>IF(Movie[[#This Row],[budget]]=0,0,SUM((Movie[[#This Row],[gross]]-Movie[[#This Row],[budget]])/Movie[[#This Row],[budget]]))</f>
        <v>-0.69225000000000003</v>
      </c>
    </row>
    <row r="6613" spans="1:18" x14ac:dyDescent="0.3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 s="1">
        <v>16800000</v>
      </c>
      <c r="M6613" s="1">
        <v>51029361</v>
      </c>
      <c r="N6613" t="s">
        <v>18361</v>
      </c>
      <c r="O6613">
        <v>97</v>
      </c>
      <c r="P6613">
        <f>VLOOKUP(D6613,CPI[],2,FALSE)</f>
        <v>236.7</v>
      </c>
      <c r="Q6613" s="5">
        <f>SUM(Movie[[#This Row],[gross]]*((VLOOKUP(2024,CPI[],2,FALSE))/Movie[[#This Row],[CPI numbers]]))</f>
        <v>67629533.357414439</v>
      </c>
      <c r="R6613" s="4">
        <f>IF(Movie[[#This Row],[budget]]=0,0,SUM((Movie[[#This Row],[gross]]-Movie[[#This Row],[budget]])/Movie[[#This Row],[budget]]))</f>
        <v>2.0374619642857144</v>
      </c>
    </row>
    <row r="6614" spans="1:18" x14ac:dyDescent="0.3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 s="1">
        <v>4190884</v>
      </c>
      <c r="N6614" t="s">
        <v>19172</v>
      </c>
      <c r="O6614">
        <v>93</v>
      </c>
      <c r="P6614">
        <f>VLOOKUP(D6614,CPI[],2,FALSE)</f>
        <v>236.7</v>
      </c>
      <c r="Q6614" s="5">
        <f>SUM(Movie[[#This Row],[gross]]*((VLOOKUP(2024,CPI[],2,FALSE))/Movie[[#This Row],[CPI numbers]]))</f>
        <v>5554204.9463455845</v>
      </c>
      <c r="R6614" s="4">
        <f>IF(Movie[[#This Row],[budget]]=0,0,SUM((Movie[[#This Row],[gross]]-Movie[[#This Row],[budget]])/Movie[[#This Row],[budget]]))</f>
        <v>0</v>
      </c>
    </row>
    <row r="6615" spans="1:18" x14ac:dyDescent="0.3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 s="1">
        <v>6337728</v>
      </c>
      <c r="N6615" t="s">
        <v>16886</v>
      </c>
      <c r="O6615">
        <v>114</v>
      </c>
      <c r="P6615">
        <f>VLOOKUP(D6615,CPI[],2,FALSE)</f>
        <v>236.7</v>
      </c>
      <c r="Q6615" s="5">
        <f>SUM(Movie[[#This Row],[gross]]*((VLOOKUP(2024,CPI[],2,FALSE))/Movie[[#This Row],[CPI numbers]]))</f>
        <v>8399430.813688213</v>
      </c>
      <c r="R6615" s="4">
        <f>IF(Movie[[#This Row],[budget]]=0,0,SUM((Movie[[#This Row],[gross]]-Movie[[#This Row],[budget]])/Movie[[#This Row],[budget]]))</f>
        <v>0</v>
      </c>
    </row>
    <row r="6616" spans="1:18" x14ac:dyDescent="0.3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 s="1">
        <v>200000</v>
      </c>
      <c r="M6616" s="1">
        <v>17835162</v>
      </c>
      <c r="N6616" t="s">
        <v>17799</v>
      </c>
      <c r="O6616">
        <v>98</v>
      </c>
      <c r="P6616">
        <f>VLOOKUP(D6616,CPI[],2,FALSE)</f>
        <v>236.7</v>
      </c>
      <c r="Q6616" s="5">
        <f>SUM(Movie[[#This Row],[gross]]*((VLOOKUP(2024,CPI[],2,FALSE))/Movie[[#This Row],[CPI numbers]]))</f>
        <v>23637052.468948033</v>
      </c>
      <c r="R6616" s="4">
        <f>IF(Movie[[#This Row],[budget]]=0,0,SUM((Movie[[#This Row],[gross]]-Movie[[#This Row],[budget]])/Movie[[#This Row],[budget]]))</f>
        <v>88.175809999999998</v>
      </c>
    </row>
    <row r="6617" spans="1:18" x14ac:dyDescent="0.3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 s="1">
        <v>54985</v>
      </c>
      <c r="N6617" t="s">
        <v>19182</v>
      </c>
      <c r="O6617">
        <v>77</v>
      </c>
      <c r="P6617">
        <f>VLOOKUP(D6617,CPI[],2,FALSE)</f>
        <v>236.7</v>
      </c>
      <c r="Q6617" s="5">
        <f>SUM(Movie[[#This Row],[gross]]*((VLOOKUP(2024,CPI[],2,FALSE))/Movie[[#This Row],[CPI numbers]]))</f>
        <v>72871.966624419088</v>
      </c>
      <c r="R6617" s="4">
        <f>IF(Movie[[#This Row],[budget]]=0,0,SUM((Movie[[#This Row],[gross]]-Movie[[#This Row],[budget]])/Movie[[#This Row],[budget]]))</f>
        <v>0</v>
      </c>
    </row>
    <row r="6618" spans="1:18" x14ac:dyDescent="0.3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 s="1">
        <v>6000000</v>
      </c>
      <c r="M6618" s="1">
        <v>15071</v>
      </c>
      <c r="N6618" t="s">
        <v>19186</v>
      </c>
      <c r="O6618">
        <v>90</v>
      </c>
      <c r="P6618">
        <f>VLOOKUP(D6618,CPI[],2,FALSE)</f>
        <v>236.7</v>
      </c>
      <c r="Q6618" s="5">
        <f>SUM(Movie[[#This Row],[gross]]*((VLOOKUP(2024,CPI[],2,FALSE))/Movie[[#This Row],[CPI numbers]]))</f>
        <v>19973.691170257709</v>
      </c>
      <c r="R6618" s="4">
        <f>IF(Movie[[#This Row],[budget]]=0,0,SUM((Movie[[#This Row],[gross]]-Movie[[#This Row],[budget]])/Movie[[#This Row],[budget]]))</f>
        <v>-0.99748816666666662</v>
      </c>
    </row>
    <row r="6619" spans="1:18" x14ac:dyDescent="0.3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 s="1">
        <v>13200000</v>
      </c>
      <c r="M6619" s="1">
        <v>54323210</v>
      </c>
      <c r="N6619" t="s">
        <v>10875</v>
      </c>
      <c r="O6619">
        <v>84</v>
      </c>
      <c r="P6619">
        <f>VLOOKUP(D6619,CPI[],2,FALSE)</f>
        <v>236.7</v>
      </c>
      <c r="Q6619" s="5">
        <f>SUM(Movie[[#This Row],[gross]]*((VLOOKUP(2024,CPI[],2,FALSE))/Movie[[#This Row],[CPI numbers]]))</f>
        <v>71994892.171525136</v>
      </c>
      <c r="R6619" s="4">
        <f>IF(Movie[[#This Row],[budget]]=0,0,SUM((Movie[[#This Row],[gross]]-Movie[[#This Row],[budget]])/Movie[[#This Row],[budget]]))</f>
        <v>3.1153946969696968</v>
      </c>
    </row>
    <row r="6620" spans="1:18" x14ac:dyDescent="0.3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 s="1">
        <v>4439481</v>
      </c>
      <c r="N6620" t="s">
        <v>19193</v>
      </c>
      <c r="O6620">
        <v>140</v>
      </c>
      <c r="P6620">
        <f>VLOOKUP(D6620,CPI[],2,FALSE)</f>
        <v>236.7</v>
      </c>
      <c r="Q6620" s="5">
        <f>SUM(Movie[[#This Row],[gross]]*((VLOOKUP(2024,CPI[],2,FALSE))/Movie[[#This Row],[CPI numbers]]))</f>
        <v>5883672.1153358677</v>
      </c>
      <c r="R6620" s="4">
        <f>IF(Movie[[#This Row],[budget]]=0,0,SUM((Movie[[#This Row],[gross]]-Movie[[#This Row],[budget]])/Movie[[#This Row],[budget]]))</f>
        <v>0</v>
      </c>
    </row>
    <row r="6621" spans="1:18" x14ac:dyDescent="0.3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 s="1">
        <v>30000000</v>
      </c>
      <c r="M6621" s="1">
        <v>5092129</v>
      </c>
      <c r="N6621" t="s">
        <v>15452</v>
      </c>
      <c r="O6621">
        <v>109</v>
      </c>
      <c r="P6621">
        <f>VLOOKUP(D6621,CPI[],2,FALSE)</f>
        <v>236.7</v>
      </c>
      <c r="Q6621" s="5">
        <f>SUM(Movie[[#This Row],[gross]]*((VLOOKUP(2024,CPI[],2,FALSE))/Movie[[#This Row],[CPI numbers]]))</f>
        <v>6748630.6180819599</v>
      </c>
      <c r="R6621" s="4">
        <f>IF(Movie[[#This Row],[budget]]=0,0,SUM((Movie[[#This Row],[gross]]-Movie[[#This Row],[budget]])/Movie[[#This Row],[budget]]))</f>
        <v>-0.83026236666666664</v>
      </c>
    </row>
    <row r="6622" spans="1:18" x14ac:dyDescent="0.3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 s="1">
        <v>1000000</v>
      </c>
      <c r="M6622" s="1">
        <v>185147</v>
      </c>
      <c r="N6622" t="s">
        <v>19200</v>
      </c>
      <c r="O6622">
        <v>104</v>
      </c>
      <c r="P6622">
        <f>VLOOKUP(D6622,CPI[],2,FALSE)</f>
        <v>236.7</v>
      </c>
      <c r="Q6622" s="5">
        <f>SUM(Movie[[#This Row],[gross]]*((VLOOKUP(2024,CPI[],2,FALSE))/Movie[[#This Row],[CPI numbers]]))</f>
        <v>245376.48457963666</v>
      </c>
      <c r="R6622" s="4">
        <f>IF(Movie[[#This Row],[budget]]=0,0,SUM((Movie[[#This Row],[gross]]-Movie[[#This Row],[budget]])/Movie[[#This Row],[budget]]))</f>
        <v>-0.81485300000000005</v>
      </c>
    </row>
    <row r="6623" spans="1:18" x14ac:dyDescent="0.3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 s="1">
        <v>721143</v>
      </c>
      <c r="N6623" t="s">
        <v>19203</v>
      </c>
      <c r="O6623">
        <v>104</v>
      </c>
      <c r="P6623">
        <f>VLOOKUP(D6623,CPI[],2,FALSE)</f>
        <v>236.7</v>
      </c>
      <c r="Q6623" s="5">
        <f>SUM(Movie[[#This Row],[gross]]*((VLOOKUP(2024,CPI[],2,FALSE))/Movie[[#This Row],[CPI numbers]]))</f>
        <v>955735.35741444863</v>
      </c>
      <c r="R6623" s="4">
        <f>IF(Movie[[#This Row],[budget]]=0,0,SUM((Movie[[#This Row],[gross]]-Movie[[#This Row],[budget]])/Movie[[#This Row],[budget]]))</f>
        <v>0</v>
      </c>
    </row>
    <row r="6624" spans="1:18" x14ac:dyDescent="0.3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 s="1">
        <v>6000000</v>
      </c>
      <c r="M6624" s="1">
        <v>5670776</v>
      </c>
      <c r="N6624" t="s">
        <v>18249</v>
      </c>
      <c r="O6624">
        <v>106</v>
      </c>
      <c r="P6624">
        <f>VLOOKUP(D6624,CPI[],2,FALSE)</f>
        <v>236.7</v>
      </c>
      <c r="Q6624" s="5">
        <f>SUM(Movie[[#This Row],[gross]]*((VLOOKUP(2024,CPI[],2,FALSE))/Movie[[#This Row],[CPI numbers]]))</f>
        <v>7515515.1297000414</v>
      </c>
      <c r="R6624" s="4">
        <f>IF(Movie[[#This Row],[budget]]=0,0,SUM((Movie[[#This Row],[gross]]-Movie[[#This Row],[budget]])/Movie[[#This Row],[budget]]))</f>
        <v>-5.4870666666666665E-2</v>
      </c>
    </row>
    <row r="6625" spans="1:18" x14ac:dyDescent="0.3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 s="1">
        <v>1897363</v>
      </c>
      <c r="N6625" t="s">
        <v>19209</v>
      </c>
      <c r="O6625">
        <v>95</v>
      </c>
      <c r="P6625">
        <f>VLOOKUP(D6625,CPI[],2,FALSE)</f>
        <v>236.7</v>
      </c>
      <c r="Q6625" s="5">
        <f>SUM(Movie[[#This Row],[gross]]*((VLOOKUP(2024,CPI[],2,FALSE))/Movie[[#This Row],[CPI numbers]]))</f>
        <v>2514587.1275876635</v>
      </c>
      <c r="R6625" s="4">
        <f>IF(Movie[[#This Row],[budget]]=0,0,SUM((Movie[[#This Row],[gross]]-Movie[[#This Row],[budget]])/Movie[[#This Row],[budget]]))</f>
        <v>0</v>
      </c>
    </row>
    <row r="6626" spans="1:18" x14ac:dyDescent="0.3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 s="1">
        <v>30000000</v>
      </c>
      <c r="M6626" s="1">
        <v>33448971</v>
      </c>
      <c r="N6626" t="s">
        <v>4878</v>
      </c>
      <c r="O6626">
        <v>139</v>
      </c>
      <c r="P6626">
        <f>VLOOKUP(D6626,CPI[],2,FALSE)</f>
        <v>236.7</v>
      </c>
      <c r="Q6626" s="5">
        <f>SUM(Movie[[#This Row],[gross]]*((VLOOKUP(2024,CPI[],2,FALSE))/Movie[[#This Row],[CPI numbers]]))</f>
        <v>44330131.823827624</v>
      </c>
      <c r="R6626" s="4">
        <f>IF(Movie[[#This Row],[budget]]=0,0,SUM((Movie[[#This Row],[gross]]-Movie[[#This Row],[budget]])/Movie[[#This Row],[budget]]))</f>
        <v>0.1149657</v>
      </c>
    </row>
    <row r="6627" spans="1:18" x14ac:dyDescent="0.3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 s="1">
        <v>14000000</v>
      </c>
      <c r="M6627" s="1">
        <v>31972096</v>
      </c>
      <c r="N6627" t="s">
        <v>16954</v>
      </c>
      <c r="O6627">
        <v>106</v>
      </c>
      <c r="P6627">
        <f>VLOOKUP(D6627,CPI[],2,FALSE)</f>
        <v>236.7</v>
      </c>
      <c r="Q6627" s="5">
        <f>SUM(Movie[[#This Row],[gross]]*((VLOOKUP(2024,CPI[],2,FALSE))/Movie[[#This Row],[CPI numbers]]))</f>
        <v>42372820.089564845</v>
      </c>
      <c r="R6627" s="4">
        <f>IF(Movie[[#This Row],[budget]]=0,0,SUM((Movie[[#This Row],[gross]]-Movie[[#This Row],[budget]])/Movie[[#This Row],[budget]]))</f>
        <v>1.2837211428571429</v>
      </c>
    </row>
    <row r="6628" spans="1:18" x14ac:dyDescent="0.3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 s="1">
        <v>5000000</v>
      </c>
      <c r="M6628" s="1">
        <v>103687316</v>
      </c>
      <c r="N6628" t="s">
        <v>61</v>
      </c>
      <c r="O6628">
        <v>89</v>
      </c>
      <c r="P6628">
        <f>VLOOKUP(D6628,CPI[],2,FALSE)</f>
        <v>236.7</v>
      </c>
      <c r="Q6628" s="5">
        <f>SUM(Movie[[#This Row],[gross]]*((VLOOKUP(2024,CPI[],2,FALSE))/Movie[[#This Row],[CPI numbers]]))</f>
        <v>137417452.5948458</v>
      </c>
      <c r="R6628" s="4">
        <f>IF(Movie[[#This Row],[budget]]=0,0,SUM((Movie[[#This Row],[gross]]-Movie[[#This Row],[budget]])/Movie[[#This Row],[budget]]))</f>
        <v>19.737463200000001</v>
      </c>
    </row>
    <row r="6629" spans="1:18" x14ac:dyDescent="0.3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 s="1">
        <v>12000000</v>
      </c>
      <c r="M6629" s="1">
        <v>101982712</v>
      </c>
      <c r="N6629" t="s">
        <v>2100</v>
      </c>
      <c r="O6629">
        <v>99</v>
      </c>
      <c r="P6629">
        <f>VLOOKUP(D6629,CPI[],2,FALSE)</f>
        <v>236.7</v>
      </c>
      <c r="Q6629" s="5">
        <f>SUM(Movie[[#This Row],[gross]]*((VLOOKUP(2024,CPI[],2,FALSE))/Movie[[#This Row],[CPI numbers]]))</f>
        <v>135158330.18335444</v>
      </c>
      <c r="R6629" s="4">
        <f>IF(Movie[[#This Row],[budget]]=0,0,SUM((Movie[[#This Row],[gross]]-Movie[[#This Row],[budget]])/Movie[[#This Row],[budget]]))</f>
        <v>7.4985593333333336</v>
      </c>
    </row>
    <row r="6630" spans="1:18" x14ac:dyDescent="0.3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 s="1">
        <v>10000000</v>
      </c>
      <c r="M6630" s="1">
        <v>18117839</v>
      </c>
      <c r="N6630" t="s">
        <v>19220</v>
      </c>
      <c r="O6630">
        <v>97</v>
      </c>
      <c r="P6630">
        <f>VLOOKUP(D6630,CPI[],2,FALSE)</f>
        <v>236.7</v>
      </c>
      <c r="Q6630" s="5">
        <f>SUM(Movie[[#This Row],[gross]]*((VLOOKUP(2024,CPI[],2,FALSE))/Movie[[#This Row],[CPI numbers]]))</f>
        <v>24011686.076468103</v>
      </c>
      <c r="R6630" s="4">
        <f>IF(Movie[[#This Row],[budget]]=0,0,SUM((Movie[[#This Row],[gross]]-Movie[[#This Row],[budget]])/Movie[[#This Row],[budget]]))</f>
        <v>0.8117839</v>
      </c>
    </row>
    <row r="6631" spans="1:18" x14ac:dyDescent="0.3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 s="1">
        <v>4018705</v>
      </c>
      <c r="N6631" t="s">
        <v>17627</v>
      </c>
      <c r="O6631">
        <v>196</v>
      </c>
      <c r="P6631">
        <f>VLOOKUP(D6631,CPI[],2,FALSE)</f>
        <v>236.7</v>
      </c>
      <c r="Q6631" s="5">
        <f>SUM(Movie[[#This Row],[gross]]*((VLOOKUP(2024,CPI[],2,FALSE))/Movie[[#This Row],[CPI numbers]]))</f>
        <v>5326015.0337980567</v>
      </c>
      <c r="R6631" s="4">
        <f>IF(Movie[[#This Row],[budget]]=0,0,SUM((Movie[[#This Row],[gross]]-Movie[[#This Row],[budget]])/Movie[[#This Row],[budget]]))</f>
        <v>0</v>
      </c>
    </row>
    <row r="6632" spans="1:18" x14ac:dyDescent="0.3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 s="1">
        <v>469701</v>
      </c>
      <c r="N6632" t="s">
        <v>7245</v>
      </c>
      <c r="O6632">
        <v>91</v>
      </c>
      <c r="P6632">
        <f>VLOOKUP(D6632,CPI[],2,FALSE)</f>
        <v>236.7</v>
      </c>
      <c r="Q6632" s="5">
        <f>SUM(Movie[[#This Row],[gross]]*((VLOOKUP(2024,CPI[],2,FALSE))/Movie[[#This Row],[CPI numbers]]))</f>
        <v>622497.69201520912</v>
      </c>
      <c r="R6632" s="4">
        <f>IF(Movie[[#This Row],[budget]]=0,0,SUM((Movie[[#This Row],[gross]]-Movie[[#This Row],[budget]])/Movie[[#This Row],[budget]]))</f>
        <v>0</v>
      </c>
    </row>
    <row r="6633" spans="1:18" x14ac:dyDescent="0.3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 s="1">
        <v>4633961</v>
      </c>
      <c r="N6633" t="s">
        <v>19231</v>
      </c>
      <c r="O6633">
        <v>108</v>
      </c>
      <c r="P6633">
        <f>VLOOKUP(D6633,CPI[],2,FALSE)</f>
        <v>236.7</v>
      </c>
      <c r="Q6633" s="5">
        <f>SUM(Movie[[#This Row],[gross]]*((VLOOKUP(2024,CPI[],2,FALSE))/Movie[[#This Row],[CPI numbers]]))</f>
        <v>6141417.6835656948</v>
      </c>
      <c r="R6633" s="4">
        <f>IF(Movie[[#This Row],[budget]]=0,0,SUM((Movie[[#This Row],[gross]]-Movie[[#This Row],[budget]])/Movie[[#This Row],[budget]]))</f>
        <v>0</v>
      </c>
    </row>
    <row r="6634" spans="1:18" x14ac:dyDescent="0.3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 s="1">
        <v>16887741</v>
      </c>
      <c r="N6634" t="s">
        <v>9439</v>
      </c>
      <c r="O6634">
        <v>102</v>
      </c>
      <c r="P6634">
        <f>VLOOKUP(D6634,CPI[],2,FALSE)</f>
        <v>236.7</v>
      </c>
      <c r="Q6634" s="5">
        <f>SUM(Movie[[#This Row],[gross]]*((VLOOKUP(2024,CPI[],2,FALSE))/Movie[[#This Row],[CPI numbers]]))</f>
        <v>22381429.453738909</v>
      </c>
      <c r="R6634" s="4">
        <f>IF(Movie[[#This Row],[budget]]=0,0,SUM((Movie[[#This Row],[gross]]-Movie[[#This Row],[budget]])/Movie[[#This Row],[budget]]))</f>
        <v>0</v>
      </c>
    </row>
    <row r="6635" spans="1:18" x14ac:dyDescent="0.3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 s="1">
        <v>24000000</v>
      </c>
      <c r="M6635" s="1">
        <v>70181428</v>
      </c>
      <c r="N6635" t="s">
        <v>19236</v>
      </c>
      <c r="O6635">
        <v>106</v>
      </c>
      <c r="P6635">
        <f>VLOOKUP(D6635,CPI[],2,FALSE)</f>
        <v>236.7</v>
      </c>
      <c r="Q6635" s="5">
        <f>SUM(Movie[[#This Row],[gross]]*((VLOOKUP(2024,CPI[],2,FALSE))/Movie[[#This Row],[CPI numbers]]))</f>
        <v>93011888.312632024</v>
      </c>
      <c r="R6635" s="4">
        <f>IF(Movie[[#This Row],[budget]]=0,0,SUM((Movie[[#This Row],[gross]]-Movie[[#This Row],[budget]])/Movie[[#This Row],[budget]]))</f>
        <v>1.9242261666666667</v>
      </c>
    </row>
    <row r="6636" spans="1:18" x14ac:dyDescent="0.3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 s="1">
        <v>84417</v>
      </c>
      <c r="N6636" t="s">
        <v>19241</v>
      </c>
      <c r="O6636">
        <v>97</v>
      </c>
      <c r="P6636">
        <f>VLOOKUP(D6636,CPI[],2,FALSE)</f>
        <v>236.7</v>
      </c>
      <c r="Q6636" s="5">
        <f>SUM(Movie[[#This Row],[gross]]*((VLOOKUP(2024,CPI[],2,FALSE))/Movie[[#This Row],[CPI numbers]]))</f>
        <v>111878.381495564</v>
      </c>
      <c r="R6636" s="4">
        <f>IF(Movie[[#This Row],[budget]]=0,0,SUM((Movie[[#This Row],[gross]]-Movie[[#This Row],[budget]])/Movie[[#This Row],[budget]]))</f>
        <v>0</v>
      </c>
    </row>
    <row r="6637" spans="1:18" x14ac:dyDescent="0.3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 s="1">
        <v>73922</v>
      </c>
      <c r="N6637" t="s">
        <v>19244</v>
      </c>
      <c r="O6637">
        <v>95</v>
      </c>
      <c r="P6637">
        <f>VLOOKUP(D6637,CPI[],2,FALSE)</f>
        <v>236.7</v>
      </c>
      <c r="Q6637" s="5">
        <f>SUM(Movie[[#This Row],[gross]]*((VLOOKUP(2024,CPI[],2,FALSE))/Movie[[#This Row],[CPI numbers]]))</f>
        <v>97969.291930713982</v>
      </c>
      <c r="R6637" s="4">
        <f>IF(Movie[[#This Row],[budget]]=0,0,SUM((Movie[[#This Row],[gross]]-Movie[[#This Row],[budget]])/Movie[[#This Row],[budget]]))</f>
        <v>0</v>
      </c>
    </row>
    <row r="6638" spans="1:18" x14ac:dyDescent="0.3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 s="1">
        <v>50000000</v>
      </c>
      <c r="M6638" s="1">
        <v>146965787</v>
      </c>
      <c r="N6638" t="s">
        <v>19247</v>
      </c>
      <c r="O6638">
        <v>83</v>
      </c>
      <c r="P6638">
        <f>VLOOKUP(D6638,CPI[],2,FALSE)</f>
        <v>236.7</v>
      </c>
      <c r="Q6638" s="5">
        <f>SUM(Movie[[#This Row],[gross]]*((VLOOKUP(2024,CPI[],2,FALSE))/Movie[[#This Row],[CPI numbers]]))</f>
        <v>194774682.64427546</v>
      </c>
      <c r="R6638" s="4">
        <f>IF(Movie[[#This Row],[budget]]=0,0,SUM((Movie[[#This Row],[gross]]-Movie[[#This Row],[budget]])/Movie[[#This Row],[budget]]))</f>
        <v>1.9393157400000001</v>
      </c>
    </row>
    <row r="6639" spans="1:18" x14ac:dyDescent="0.3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 s="1">
        <v>12000000</v>
      </c>
      <c r="M6639" s="1">
        <v>26117471</v>
      </c>
      <c r="N6639" t="s">
        <v>19220</v>
      </c>
      <c r="O6639">
        <v>102</v>
      </c>
      <c r="P6639">
        <f>VLOOKUP(D6639,CPI[],2,FALSE)</f>
        <v>236.7</v>
      </c>
      <c r="Q6639" s="5">
        <f>SUM(Movie[[#This Row],[gross]]*((VLOOKUP(2024,CPI[],2,FALSE))/Movie[[#This Row],[CPI numbers]]))</f>
        <v>34613648.722855933</v>
      </c>
      <c r="R6639" s="4">
        <f>IF(Movie[[#This Row],[budget]]=0,0,SUM((Movie[[#This Row],[gross]]-Movie[[#This Row],[budget]])/Movie[[#This Row],[budget]]))</f>
        <v>1.1764559166666666</v>
      </c>
    </row>
    <row r="6640" spans="1:18" x14ac:dyDescent="0.3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 s="1">
        <v>8000000</v>
      </c>
      <c r="M6640" s="1">
        <v>1828232</v>
      </c>
      <c r="N6640" t="s">
        <v>19252</v>
      </c>
      <c r="O6640">
        <v>112</v>
      </c>
      <c r="P6640">
        <f>VLOOKUP(D6640,CPI[],2,FALSE)</f>
        <v>236.7</v>
      </c>
      <c r="Q6640" s="5">
        <f>SUM(Movie[[#This Row],[gross]]*((VLOOKUP(2024,CPI[],2,FALSE))/Movie[[#This Row],[CPI numbers]]))</f>
        <v>2422967.3781157583</v>
      </c>
      <c r="R6640" s="4">
        <f>IF(Movie[[#This Row],[budget]]=0,0,SUM((Movie[[#This Row],[gross]]-Movie[[#This Row],[budget]])/Movie[[#This Row],[budget]]))</f>
        <v>-0.77147100000000002</v>
      </c>
    </row>
    <row r="6641" spans="1:18" x14ac:dyDescent="0.3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 s="1">
        <v>9000000</v>
      </c>
      <c r="M6641" s="1">
        <v>21833967</v>
      </c>
      <c r="N6641" t="s">
        <v>19254</v>
      </c>
      <c r="O6641">
        <v>121</v>
      </c>
      <c r="P6641">
        <f>VLOOKUP(D6641,CPI[],2,FALSE)</f>
        <v>236.7</v>
      </c>
      <c r="Q6641" s="5">
        <f>SUM(Movie[[#This Row],[gross]]*((VLOOKUP(2024,CPI[],2,FALSE))/Movie[[#This Row],[CPI numbers]]))</f>
        <v>28936693.907477818</v>
      </c>
      <c r="R6641" s="4">
        <f>IF(Movie[[#This Row],[budget]]=0,0,SUM((Movie[[#This Row],[gross]]-Movie[[#This Row],[budget]])/Movie[[#This Row],[budget]]))</f>
        <v>1.4259963333333334</v>
      </c>
    </row>
    <row r="6642" spans="1:18" x14ac:dyDescent="0.3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 s="1">
        <v>4728401</v>
      </c>
      <c r="N6642" t="s">
        <v>19257</v>
      </c>
      <c r="O6642">
        <v>124</v>
      </c>
      <c r="P6642">
        <f>VLOOKUP(D6642,CPI[],2,FALSE)</f>
        <v>236.7</v>
      </c>
      <c r="Q6642" s="5">
        <f>SUM(Movie[[#This Row],[gross]]*((VLOOKUP(2024,CPI[],2,FALSE))/Movie[[#This Row],[CPI numbers]]))</f>
        <v>6266579.6100549214</v>
      </c>
      <c r="R6642" s="4">
        <f>IF(Movie[[#This Row],[budget]]=0,0,SUM((Movie[[#This Row],[gross]]-Movie[[#This Row],[budget]])/Movie[[#This Row],[budget]]))</f>
        <v>0</v>
      </c>
    </row>
    <row r="6643" spans="1:18" x14ac:dyDescent="0.3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 s="1">
        <v>1012804</v>
      </c>
      <c r="N6643" t="s">
        <v>19261</v>
      </c>
      <c r="O6643">
        <v>103</v>
      </c>
      <c r="P6643">
        <f>VLOOKUP(D6643,CPI[],2,FALSE)</f>
        <v>236.7</v>
      </c>
      <c r="Q6643" s="5">
        <f>SUM(Movie[[#This Row],[gross]]*((VLOOKUP(2024,CPI[],2,FALSE))/Movie[[#This Row],[CPI numbers]]))</f>
        <v>1342275.5166877904</v>
      </c>
      <c r="R6643" s="4">
        <f>IF(Movie[[#This Row],[budget]]=0,0,SUM((Movie[[#This Row],[gross]]-Movie[[#This Row],[budget]])/Movie[[#This Row],[budget]]))</f>
        <v>0</v>
      </c>
    </row>
    <row r="6644" spans="1:18" x14ac:dyDescent="0.3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 s="1">
        <v>5000000</v>
      </c>
      <c r="M6644" s="1">
        <v>2379154</v>
      </c>
      <c r="N6644" t="s">
        <v>15478</v>
      </c>
      <c r="O6644">
        <v>99</v>
      </c>
      <c r="P6644">
        <f>VLOOKUP(D6644,CPI[],2,FALSE)</f>
        <v>236.7</v>
      </c>
      <c r="Q6644" s="5">
        <f>SUM(Movie[[#This Row],[gross]]*((VLOOKUP(2024,CPI[],2,FALSE))/Movie[[#This Row],[CPI numbers]]))</f>
        <v>3153107.7727080691</v>
      </c>
      <c r="R6644" s="4">
        <f>IF(Movie[[#This Row],[budget]]=0,0,SUM((Movie[[#This Row],[gross]]-Movie[[#This Row],[budget]])/Movie[[#This Row],[budget]]))</f>
        <v>-0.5241692</v>
      </c>
    </row>
    <row r="6645" spans="1:18" x14ac:dyDescent="0.3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 s="1">
        <v>150000000</v>
      </c>
      <c r="M6645" s="1">
        <v>375658750</v>
      </c>
      <c r="N6645" t="s">
        <v>23</v>
      </c>
      <c r="O6645">
        <v>120</v>
      </c>
      <c r="P6645">
        <f>VLOOKUP(D6645,CPI[],2,FALSE)</f>
        <v>237</v>
      </c>
      <c r="Q6645" s="5">
        <f>SUM(Movie[[#This Row],[gross]]*((VLOOKUP(2024,CPI[],2,FALSE))/Movie[[#This Row],[CPI numbers]]))</f>
        <v>497232699.8945148</v>
      </c>
      <c r="R6645" s="4">
        <f>IF(Movie[[#This Row],[budget]]=0,0,SUM((Movie[[#This Row],[gross]]-Movie[[#This Row],[budget]])/Movie[[#This Row],[budget]]))</f>
        <v>1.5043916666666666</v>
      </c>
    </row>
    <row r="6646" spans="1:18" x14ac:dyDescent="0.3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 s="1">
        <v>250000000</v>
      </c>
      <c r="M6646" s="1">
        <v>1402809540</v>
      </c>
      <c r="N6646" t="s">
        <v>17632</v>
      </c>
      <c r="O6646">
        <v>141</v>
      </c>
      <c r="P6646">
        <f>VLOOKUP(D6646,CPI[],2,FALSE)</f>
        <v>237</v>
      </c>
      <c r="Q6646" s="5">
        <f>SUM(Movie[[#This Row],[gross]]*((VLOOKUP(2024,CPI[],2,FALSE))/Movie[[#This Row],[CPI numbers]]))</f>
        <v>1856798956.5316455</v>
      </c>
      <c r="R6646" s="4">
        <f>IF(Movie[[#This Row],[budget]]=0,0,SUM((Movie[[#This Row],[gross]]-Movie[[#This Row],[budget]])/Movie[[#This Row],[budget]]))</f>
        <v>4.6112381600000001</v>
      </c>
    </row>
    <row r="6647" spans="1:18" x14ac:dyDescent="0.3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 s="1">
        <v>55000000</v>
      </c>
      <c r="M6647" s="1">
        <v>74679822</v>
      </c>
      <c r="N6647" t="s">
        <v>19270</v>
      </c>
      <c r="O6647">
        <v>119</v>
      </c>
      <c r="P6647">
        <f>VLOOKUP(D6647,CPI[],2,FALSE)</f>
        <v>237</v>
      </c>
      <c r="Q6647" s="5">
        <f>SUM(Movie[[#This Row],[gross]]*((VLOOKUP(2024,CPI[],2,FALSE))/Movie[[#This Row],[CPI numbers]]))</f>
        <v>98848355.111392409</v>
      </c>
      <c r="R6647" s="4">
        <f>IF(Movie[[#This Row],[budget]]=0,0,SUM((Movie[[#This Row],[gross]]-Movie[[#This Row],[budget]])/Movie[[#This Row],[budget]]))</f>
        <v>0.35781494545454545</v>
      </c>
    </row>
    <row r="6648" spans="1:18" x14ac:dyDescent="0.3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 s="1">
        <v>190000000</v>
      </c>
      <c r="M6648" s="1">
        <v>1515341399</v>
      </c>
      <c r="N6648" t="s">
        <v>61</v>
      </c>
      <c r="O6648">
        <v>137</v>
      </c>
      <c r="P6648">
        <f>VLOOKUP(D6648,CPI[],2,FALSE)</f>
        <v>237</v>
      </c>
      <c r="Q6648" s="5">
        <f>SUM(Movie[[#This Row],[gross]]*((VLOOKUP(2024,CPI[],2,FALSE))/Movie[[#This Row],[CPI numbers]]))</f>
        <v>2005749353.8662448</v>
      </c>
      <c r="R6648" s="4">
        <f>IF(Movie[[#This Row],[budget]]=0,0,SUM((Movie[[#This Row],[gross]]-Movie[[#This Row],[budget]])/Movie[[#This Row],[budget]]))</f>
        <v>6.9754810473684215</v>
      </c>
    </row>
    <row r="6649" spans="1:18" x14ac:dyDescent="0.3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 s="1">
        <v>44000000</v>
      </c>
      <c r="M6649" s="1">
        <v>156480177</v>
      </c>
      <c r="N6649" t="s">
        <v>19275</v>
      </c>
      <c r="O6649">
        <v>168</v>
      </c>
      <c r="P6649">
        <f>VLOOKUP(D6649,CPI[],2,FALSE)</f>
        <v>237</v>
      </c>
      <c r="Q6649" s="5">
        <f>SUM(Movie[[#This Row],[gross]]*((VLOOKUP(2024,CPI[],2,FALSE))/Movie[[#This Row],[CPI numbers]]))</f>
        <v>207121652.00379747</v>
      </c>
      <c r="R6649" s="4">
        <f>IF(Movie[[#This Row],[budget]]=0,0,SUM((Movie[[#This Row],[gross]]-Movie[[#This Row],[budget]])/Movie[[#This Row],[budget]]))</f>
        <v>2.5563676590909092</v>
      </c>
    </row>
    <row r="6650" spans="1:18" x14ac:dyDescent="0.3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 s="1">
        <v>130000000</v>
      </c>
      <c r="M6650" s="1">
        <v>519311965</v>
      </c>
      <c r="N6650" t="s">
        <v>18040</v>
      </c>
      <c r="O6650">
        <v>117</v>
      </c>
      <c r="P6650">
        <f>VLOOKUP(D6650,CPI[],2,FALSE)</f>
        <v>237</v>
      </c>
      <c r="Q6650" s="5">
        <f>SUM(Movie[[#This Row],[gross]]*((VLOOKUP(2024,CPI[],2,FALSE))/Movie[[#This Row],[CPI numbers]]))</f>
        <v>687376216.96413505</v>
      </c>
      <c r="R6650" s="4">
        <f>IF(Movie[[#This Row],[budget]]=0,0,SUM((Movie[[#This Row],[gross]]-Movie[[#This Row],[budget]])/Movie[[#This Row],[budget]]))</f>
        <v>2.9947074230769233</v>
      </c>
    </row>
    <row r="6651" spans="1:18" x14ac:dyDescent="0.3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 s="1">
        <v>40000000</v>
      </c>
      <c r="M6651" s="1">
        <v>569651467</v>
      </c>
      <c r="N6651" t="s">
        <v>12695</v>
      </c>
      <c r="O6651">
        <v>125</v>
      </c>
      <c r="P6651">
        <f>VLOOKUP(D6651,CPI[],2,FALSE)</f>
        <v>237</v>
      </c>
      <c r="Q6651" s="5">
        <f>SUM(Movie[[#This Row],[gross]]*((VLOOKUP(2024,CPI[],2,FALSE))/Movie[[#This Row],[CPI numbers]]))</f>
        <v>754007026.15147686</v>
      </c>
      <c r="R6651" s="4">
        <f>IF(Movie[[#This Row],[budget]]=0,0,SUM((Movie[[#This Row],[gross]]-Movie[[#This Row],[budget]])/Movie[[#This Row],[budget]]))</f>
        <v>13.241286675</v>
      </c>
    </row>
    <row r="6652" spans="1:18" x14ac:dyDescent="0.3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 s="1">
        <v>30000000</v>
      </c>
      <c r="M6652" s="1">
        <v>84872444</v>
      </c>
      <c r="N6652" t="s">
        <v>14702</v>
      </c>
      <c r="O6652">
        <v>121</v>
      </c>
      <c r="P6652">
        <f>VLOOKUP(D6652,CPI[],2,FALSE)</f>
        <v>237</v>
      </c>
      <c r="Q6652" s="5">
        <f>SUM(Movie[[#This Row],[gross]]*((VLOOKUP(2024,CPI[],2,FALSE))/Movie[[#This Row],[CPI numbers]]))</f>
        <v>112339602.0371308</v>
      </c>
      <c r="R6652" s="4">
        <f>IF(Movie[[#This Row],[budget]]=0,0,SUM((Movie[[#This Row],[gross]]-Movie[[#This Row],[budget]])/Movie[[#This Row],[budget]]))</f>
        <v>1.8290814666666666</v>
      </c>
    </row>
    <row r="6653" spans="1:18" x14ac:dyDescent="0.3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 s="1">
        <v>4000000</v>
      </c>
      <c r="M6653" s="1">
        <v>40423945</v>
      </c>
      <c r="N6653" t="s">
        <v>19287</v>
      </c>
      <c r="O6653">
        <v>92</v>
      </c>
      <c r="P6653">
        <f>VLOOKUP(D6653,CPI[],2,FALSE)</f>
        <v>237</v>
      </c>
      <c r="Q6653" s="5">
        <f>SUM(Movie[[#This Row],[gross]]*((VLOOKUP(2024,CPI[],2,FALSE))/Movie[[#This Row],[CPI numbers]]))</f>
        <v>53506293.445147678</v>
      </c>
      <c r="R6653" s="4">
        <f>IF(Movie[[#This Row],[budget]]=0,0,SUM((Movie[[#This Row],[gross]]-Movie[[#This Row],[budget]])/Movie[[#This Row],[budget]]))</f>
        <v>9.1059862500000008</v>
      </c>
    </row>
    <row r="6654" spans="1:18" x14ac:dyDescent="0.3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 s="1">
        <v>28000000</v>
      </c>
      <c r="M6654" s="1">
        <v>133440870</v>
      </c>
      <c r="N6654" t="s">
        <v>44</v>
      </c>
      <c r="O6654">
        <v>130</v>
      </c>
      <c r="P6654">
        <f>VLOOKUP(D6654,CPI[],2,FALSE)</f>
        <v>237</v>
      </c>
      <c r="Q6654" s="5">
        <f>SUM(Movie[[#This Row],[gross]]*((VLOOKUP(2024,CPI[],2,FALSE))/Movie[[#This Row],[CPI numbers]]))</f>
        <v>176626164.21518987</v>
      </c>
      <c r="R6654" s="4">
        <f>IF(Movie[[#This Row],[budget]]=0,0,SUM((Movie[[#This Row],[gross]]-Movie[[#This Row],[budget]])/Movie[[#This Row],[budget]]))</f>
        <v>3.765745357142857</v>
      </c>
    </row>
    <row r="6655" spans="1:18" x14ac:dyDescent="0.3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 s="1">
        <v>150000000</v>
      </c>
      <c r="M6655" s="1">
        <v>1670516444</v>
      </c>
      <c r="N6655" t="s">
        <v>61</v>
      </c>
      <c r="O6655">
        <v>124</v>
      </c>
      <c r="P6655">
        <f>VLOOKUP(D6655,CPI[],2,FALSE)</f>
        <v>237</v>
      </c>
      <c r="Q6655" s="5">
        <f>SUM(Movie[[#This Row],[gross]]*((VLOOKUP(2024,CPI[],2,FALSE))/Movie[[#This Row],[CPI numbers]]))</f>
        <v>2211143495.7080169</v>
      </c>
      <c r="R6655" s="4">
        <f>IF(Movie[[#This Row],[budget]]=0,0,SUM((Movie[[#This Row],[gross]]-Movie[[#This Row],[budget]])/Movie[[#This Row],[budget]]))</f>
        <v>10.136776293333334</v>
      </c>
    </row>
    <row r="6656" spans="1:18" x14ac:dyDescent="0.3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 s="1">
        <v>135000000</v>
      </c>
      <c r="M6656" s="1">
        <v>532950503</v>
      </c>
      <c r="N6656" t="s">
        <v>8625</v>
      </c>
      <c r="O6656">
        <v>156</v>
      </c>
      <c r="P6656">
        <f>VLOOKUP(D6656,CPI[],2,FALSE)</f>
        <v>237</v>
      </c>
      <c r="Q6656" s="5">
        <f>SUM(Movie[[#This Row],[gross]]*((VLOOKUP(2024,CPI[],2,FALSE))/Movie[[#This Row],[CPI numbers]]))</f>
        <v>705428577.1776371</v>
      </c>
      <c r="R6656" s="4">
        <f>IF(Movie[[#This Row],[budget]]=0,0,SUM((Movie[[#This Row],[gross]]-Movie[[#This Row],[budget]])/Movie[[#This Row],[budget]]))</f>
        <v>2.9477815037037036</v>
      </c>
    </row>
    <row r="6657" spans="1:18" x14ac:dyDescent="0.3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 s="1">
        <v>108000000</v>
      </c>
      <c r="M6657" s="1">
        <v>630162448</v>
      </c>
      <c r="N6657" t="s">
        <v>180</v>
      </c>
      <c r="O6657">
        <v>144</v>
      </c>
      <c r="P6657">
        <f>VLOOKUP(D6657,CPI[],2,FALSE)</f>
        <v>237</v>
      </c>
      <c r="Q6657" s="5">
        <f>SUM(Movie[[#This Row],[gross]]*((VLOOKUP(2024,CPI[],2,FALSE))/Movie[[#This Row],[CPI numbers]]))</f>
        <v>834101096.78312242</v>
      </c>
      <c r="R6657" s="4">
        <f>IF(Movie[[#This Row],[budget]]=0,0,SUM((Movie[[#This Row],[gross]]-Movie[[#This Row],[budget]])/Movie[[#This Row],[budget]]))</f>
        <v>4.8348374814814816</v>
      </c>
    </row>
    <row r="6658" spans="1:18" x14ac:dyDescent="0.3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 s="1">
        <v>13000000</v>
      </c>
      <c r="M6658" s="1">
        <v>35401758</v>
      </c>
      <c r="N6658" t="s">
        <v>19209</v>
      </c>
      <c r="O6658">
        <v>118</v>
      </c>
      <c r="P6658">
        <f>VLOOKUP(D6658,CPI[],2,FALSE)</f>
        <v>237</v>
      </c>
      <c r="Q6658" s="5">
        <f>SUM(Movie[[#This Row],[gross]]*((VLOOKUP(2024,CPI[],2,FALSE))/Movie[[#This Row],[CPI numbers]]))</f>
        <v>46858782.635443039</v>
      </c>
      <c r="R6658" s="4">
        <f>IF(Movie[[#This Row],[budget]]=0,0,SUM((Movie[[#This Row],[gross]]-Movie[[#This Row],[budget]])/Movie[[#This Row],[budget]]))</f>
        <v>1.7232121538461538</v>
      </c>
    </row>
    <row r="6659" spans="1:18" x14ac:dyDescent="0.3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 s="1">
        <v>175000000</v>
      </c>
      <c r="M6659" s="1">
        <v>858848019</v>
      </c>
      <c r="N6659" t="s">
        <v>10118</v>
      </c>
      <c r="O6659">
        <v>95</v>
      </c>
      <c r="P6659">
        <f>VLOOKUP(D6659,CPI[],2,FALSE)</f>
        <v>237</v>
      </c>
      <c r="Q6659" s="5">
        <f>SUM(Movie[[#This Row],[gross]]*((VLOOKUP(2024,CPI[],2,FALSE))/Movie[[#This Row],[CPI numbers]]))</f>
        <v>1136795880.0012658</v>
      </c>
      <c r="R6659" s="4">
        <f>IF(Movie[[#This Row],[budget]]=0,0,SUM((Movie[[#This Row],[gross]]-Movie[[#This Row],[budget]])/Movie[[#This Row],[budget]]))</f>
        <v>3.9077029657142859</v>
      </c>
    </row>
    <row r="6660" spans="1:18" x14ac:dyDescent="0.3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 s="1">
        <v>20000000</v>
      </c>
      <c r="M6660" s="1">
        <v>98690254</v>
      </c>
      <c r="N6660" t="s">
        <v>19301</v>
      </c>
      <c r="O6660">
        <v>129</v>
      </c>
      <c r="P6660">
        <f>VLOOKUP(D6660,CPI[],2,FALSE)</f>
        <v>237</v>
      </c>
      <c r="Q6660" s="5">
        <f>SUM(Movie[[#This Row],[gross]]*((VLOOKUP(2024,CPI[],2,FALSE))/Movie[[#This Row],[CPI numbers]]))</f>
        <v>130629251.81350212</v>
      </c>
      <c r="R6660" s="4">
        <f>IF(Movie[[#This Row],[budget]]=0,0,SUM((Movie[[#This Row],[gross]]-Movie[[#This Row],[budget]])/Movie[[#This Row],[budget]]))</f>
        <v>3.9345127</v>
      </c>
    </row>
    <row r="6661" spans="1:18" x14ac:dyDescent="0.3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 s="1">
        <v>28000000</v>
      </c>
      <c r="M6661" s="1">
        <v>27262374</v>
      </c>
      <c r="N6661" t="s">
        <v>19303</v>
      </c>
      <c r="O6661">
        <v>96</v>
      </c>
      <c r="P6661">
        <f>VLOOKUP(D6661,CPI[],2,FALSE)</f>
        <v>237</v>
      </c>
      <c r="Q6661" s="5">
        <f>SUM(Movie[[#This Row],[gross]]*((VLOOKUP(2024,CPI[],2,FALSE))/Movie[[#This Row],[CPI numbers]]))</f>
        <v>36085260.437974684</v>
      </c>
      <c r="R6661" s="4">
        <f>IF(Movie[[#This Row],[budget]]=0,0,SUM((Movie[[#This Row],[gross]]-Movie[[#This Row],[budget]])/Movie[[#This Row],[budget]]))</f>
        <v>-2.6343785714285715E-2</v>
      </c>
    </row>
    <row r="6662" spans="1:18" x14ac:dyDescent="0.3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 s="1">
        <v>75000000</v>
      </c>
      <c r="M6662" s="1">
        <v>107045109</v>
      </c>
      <c r="N6662" t="s">
        <v>23</v>
      </c>
      <c r="O6662">
        <v>116</v>
      </c>
      <c r="P6662">
        <f>VLOOKUP(D6662,CPI[],2,FALSE)</f>
        <v>237</v>
      </c>
      <c r="Q6662" s="5">
        <f>SUM(Movie[[#This Row],[gross]]*((VLOOKUP(2024,CPI[],2,FALSE))/Movie[[#This Row],[CPI numbers]]))</f>
        <v>141687977.60886076</v>
      </c>
      <c r="R6662" s="4">
        <f>IF(Movie[[#This Row],[budget]]=0,0,SUM((Movie[[#This Row],[gross]]-Movie[[#This Row],[budget]])/Movie[[#This Row],[budget]]))</f>
        <v>0.42726811999999997</v>
      </c>
    </row>
    <row r="6663" spans="1:18" x14ac:dyDescent="0.3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 s="1">
        <v>155000000</v>
      </c>
      <c r="M6663" s="1">
        <v>440603537</v>
      </c>
      <c r="N6663" t="s">
        <v>44</v>
      </c>
      <c r="O6663">
        <v>126</v>
      </c>
      <c r="P6663">
        <f>VLOOKUP(D6663,CPI[],2,FALSE)</f>
        <v>237</v>
      </c>
      <c r="Q6663" s="5">
        <f>SUM(Movie[[#This Row],[gross]]*((VLOOKUP(2024,CPI[],2,FALSE))/Movie[[#This Row],[CPI numbers]]))</f>
        <v>583195483.36244726</v>
      </c>
      <c r="R6663" s="4">
        <f>IF(Movie[[#This Row],[budget]]=0,0,SUM((Movie[[#This Row],[gross]]-Movie[[#This Row],[budget]])/Movie[[#This Row],[budget]]))</f>
        <v>1.8426034645161291</v>
      </c>
    </row>
    <row r="6664" spans="1:18" x14ac:dyDescent="0.3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 s="1">
        <v>95000000</v>
      </c>
      <c r="M6664" s="1">
        <v>542358331</v>
      </c>
      <c r="N6664" t="s">
        <v>19310</v>
      </c>
      <c r="O6664">
        <v>105</v>
      </c>
      <c r="P6664">
        <f>VLOOKUP(D6664,CPI[],2,FALSE)</f>
        <v>237</v>
      </c>
      <c r="Q6664" s="5">
        <f>SUM(Movie[[#This Row],[gross]]*((VLOOKUP(2024,CPI[],2,FALSE))/Movie[[#This Row],[CPI numbers]]))</f>
        <v>717881048.24767935</v>
      </c>
      <c r="R6664" s="4">
        <f>IF(Movie[[#This Row],[budget]]=0,0,SUM((Movie[[#This Row],[gross]]-Movie[[#This Row],[budget]])/Movie[[#This Row],[budget]]))</f>
        <v>4.709035063157895</v>
      </c>
    </row>
    <row r="6665" spans="1:18" x14ac:dyDescent="0.3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 s="1">
        <v>245000000</v>
      </c>
      <c r="M6665" s="1">
        <v>2069521700</v>
      </c>
      <c r="N6665" t="s">
        <v>39</v>
      </c>
      <c r="O6665">
        <v>138</v>
      </c>
      <c r="P6665">
        <f>VLOOKUP(D6665,CPI[],2,FALSE)</f>
        <v>237</v>
      </c>
      <c r="Q6665" s="5">
        <f>SUM(Movie[[#This Row],[gross]]*((VLOOKUP(2024,CPI[],2,FALSE))/Movie[[#This Row],[CPI numbers]]))</f>
        <v>2739278300.8016877</v>
      </c>
      <c r="R6665" s="4">
        <f>IF(Movie[[#This Row],[budget]]=0,0,SUM((Movie[[#This Row],[gross]]-Movie[[#This Row],[budget]])/Movie[[#This Row],[budget]]))</f>
        <v>7.4470273469387758</v>
      </c>
    </row>
    <row r="6666" spans="1:18" x14ac:dyDescent="0.3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 s="1">
        <v>15509546</v>
      </c>
      <c r="N6666" t="s">
        <v>15775</v>
      </c>
      <c r="O6666">
        <v>119</v>
      </c>
      <c r="P6666">
        <f>VLOOKUP(D6666,CPI[],2,FALSE)</f>
        <v>237</v>
      </c>
      <c r="Q6666" s="5">
        <f>SUM(Movie[[#This Row],[gross]]*((VLOOKUP(2024,CPI[],2,FALSE))/Movie[[#This Row],[CPI numbers]]))</f>
        <v>20528880.085232068</v>
      </c>
      <c r="R6666" s="4">
        <f>IF(Movie[[#This Row],[budget]]=0,0,SUM((Movie[[#This Row],[gross]]-Movie[[#This Row],[budget]])/Movie[[#This Row],[budget]]))</f>
        <v>0</v>
      </c>
    </row>
    <row r="6667" spans="1:18" x14ac:dyDescent="0.3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 s="1">
        <v>245000000</v>
      </c>
      <c r="M6667" s="1">
        <v>880681519</v>
      </c>
      <c r="N6667" t="s">
        <v>19318</v>
      </c>
      <c r="O6667">
        <v>148</v>
      </c>
      <c r="P6667">
        <f>VLOOKUP(D6667,CPI[],2,FALSE)</f>
        <v>237</v>
      </c>
      <c r="Q6667" s="5">
        <f>SUM(Movie[[#This Row],[gross]]*((VLOOKUP(2024,CPI[],2,FALSE))/Movie[[#This Row],[CPI numbers]]))</f>
        <v>1165695327.0476794</v>
      </c>
      <c r="R6667" s="4">
        <f>IF(Movie[[#This Row],[budget]]=0,0,SUM((Movie[[#This Row],[gross]]-Movie[[#This Row],[budget]])/Movie[[#This Row],[budget]]))</f>
        <v>2.594618444897959</v>
      </c>
    </row>
    <row r="6668" spans="1:18" x14ac:dyDescent="0.3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 s="1">
        <v>4289074</v>
      </c>
      <c r="N6668" t="s">
        <v>15311</v>
      </c>
      <c r="O6668">
        <v>119</v>
      </c>
      <c r="P6668">
        <f>VLOOKUP(D6668,CPI[],2,FALSE)</f>
        <v>237</v>
      </c>
      <c r="Q6668" s="5">
        <f>SUM(Movie[[#This Row],[gross]]*((VLOOKUP(2024,CPI[],2,FALSE))/Movie[[#This Row],[CPI numbers]]))</f>
        <v>5677141.4084388185</v>
      </c>
      <c r="R6668" s="4">
        <f>IF(Movie[[#This Row],[budget]]=0,0,SUM((Movie[[#This Row],[gross]]-Movie[[#This Row],[budget]])/Movie[[#This Row],[budget]]))</f>
        <v>0</v>
      </c>
    </row>
    <row r="6669" spans="1:18" x14ac:dyDescent="0.3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 s="1">
        <v>30000000</v>
      </c>
      <c r="M6669" s="1">
        <v>42972994</v>
      </c>
      <c r="N6669" t="s">
        <v>19022</v>
      </c>
      <c r="O6669">
        <v>132</v>
      </c>
      <c r="P6669">
        <f>VLOOKUP(D6669,CPI[],2,FALSE)</f>
        <v>237</v>
      </c>
      <c r="Q6669" s="5">
        <f>SUM(Movie[[#This Row],[gross]]*((VLOOKUP(2024,CPI[],2,FALSE))/Movie[[#This Row],[CPI numbers]]))</f>
        <v>56880287.838818565</v>
      </c>
      <c r="R6669" s="4">
        <f>IF(Movie[[#This Row],[budget]]=0,0,SUM((Movie[[#This Row],[gross]]-Movie[[#This Row],[budget]])/Movie[[#This Row],[budget]]))</f>
        <v>0.43243313333333333</v>
      </c>
    </row>
    <row r="6670" spans="1:18" x14ac:dyDescent="0.3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 s="1">
        <v>49000000</v>
      </c>
      <c r="M6670" s="1">
        <v>102811889</v>
      </c>
      <c r="N6670" t="s">
        <v>31</v>
      </c>
      <c r="O6670">
        <v>120</v>
      </c>
      <c r="P6670">
        <f>VLOOKUP(D6670,CPI[],2,FALSE)</f>
        <v>237</v>
      </c>
      <c r="Q6670" s="5">
        <f>SUM(Movie[[#This Row],[gross]]*((VLOOKUP(2024,CPI[],2,FALSE))/Movie[[#This Row],[CPI numbers]]))</f>
        <v>136084766.15738398</v>
      </c>
      <c r="R6670" s="4">
        <f>IF(Movie[[#This Row],[budget]]=0,0,SUM((Movie[[#This Row],[gross]]-Movie[[#This Row],[budget]])/Movie[[#This Row],[budget]]))</f>
        <v>1.0982018163265306</v>
      </c>
    </row>
    <row r="6671" spans="1:18" x14ac:dyDescent="0.3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 s="1">
        <v>2500000</v>
      </c>
      <c r="M6671" s="1">
        <v>5567103</v>
      </c>
      <c r="N6671" t="s">
        <v>18759</v>
      </c>
      <c r="O6671">
        <v>99</v>
      </c>
      <c r="P6671">
        <f>VLOOKUP(D6671,CPI[],2,FALSE)</f>
        <v>237</v>
      </c>
      <c r="Q6671" s="5">
        <f>SUM(Movie[[#This Row],[gross]]*((VLOOKUP(2024,CPI[],2,FALSE))/Movie[[#This Row],[CPI numbers]]))</f>
        <v>7368777.2620253162</v>
      </c>
      <c r="R6671" s="4">
        <f>IF(Movie[[#This Row],[budget]]=0,0,SUM((Movie[[#This Row],[gross]]-Movie[[#This Row],[budget]])/Movie[[#This Row],[budget]]))</f>
        <v>1.2268412</v>
      </c>
    </row>
    <row r="6672" spans="1:18" x14ac:dyDescent="0.3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 s="1">
        <v>100000000</v>
      </c>
      <c r="M6672" s="1">
        <v>93920758</v>
      </c>
      <c r="N6672" t="s">
        <v>23</v>
      </c>
      <c r="O6672">
        <v>122</v>
      </c>
      <c r="P6672">
        <f>VLOOKUP(D6672,CPI[],2,FALSE)</f>
        <v>237</v>
      </c>
      <c r="Q6672" s="5">
        <f>SUM(Movie[[#This Row],[gross]]*((VLOOKUP(2024,CPI[],2,FALSE))/Movie[[#This Row],[CPI numbers]]))</f>
        <v>124316210.06160338</v>
      </c>
      <c r="R6672" s="4">
        <f>IF(Movie[[#This Row],[budget]]=0,0,SUM((Movie[[#This Row],[gross]]-Movie[[#This Row],[budget]])/Movie[[#This Row],[budget]]))</f>
        <v>-6.079242E-2</v>
      </c>
    </row>
    <row r="6673" spans="1:18" x14ac:dyDescent="0.3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 s="1">
        <v>3500000</v>
      </c>
      <c r="M6673" s="1">
        <v>615816</v>
      </c>
      <c r="N6673" t="s">
        <v>19331</v>
      </c>
      <c r="O6673">
        <v>100</v>
      </c>
      <c r="P6673">
        <f>VLOOKUP(D6673,CPI[],2,FALSE)</f>
        <v>237</v>
      </c>
      <c r="Q6673" s="5">
        <f>SUM(Movie[[#This Row],[gross]]*((VLOOKUP(2024,CPI[],2,FALSE))/Movie[[#This Row],[CPI numbers]]))</f>
        <v>815111.7265822785</v>
      </c>
      <c r="R6673" s="4">
        <f>IF(Movie[[#This Row],[budget]]=0,0,SUM((Movie[[#This Row],[gross]]-Movie[[#This Row],[budget]])/Movie[[#This Row],[budget]]))</f>
        <v>-0.82405257142857147</v>
      </c>
    </row>
    <row r="6674" spans="1:18" x14ac:dyDescent="0.3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 s="1">
        <v>35000000</v>
      </c>
      <c r="M6674" s="1">
        <v>194564672</v>
      </c>
      <c r="N6674" t="s">
        <v>19333</v>
      </c>
      <c r="O6674">
        <v>121</v>
      </c>
      <c r="P6674">
        <f>VLOOKUP(D6674,CPI[],2,FALSE)</f>
        <v>237</v>
      </c>
      <c r="Q6674" s="5">
        <f>SUM(Movie[[#This Row],[gross]]*((VLOOKUP(2024,CPI[],2,FALSE))/Movie[[#This Row],[CPI numbers]]))</f>
        <v>257531382.30548525</v>
      </c>
      <c r="R6674" s="4">
        <f>IF(Movie[[#This Row],[budget]]=0,0,SUM((Movie[[#This Row],[gross]]-Movie[[#This Row],[budget]])/Movie[[#This Row],[budget]]))</f>
        <v>4.5589906285714283</v>
      </c>
    </row>
    <row r="6675" spans="1:18" x14ac:dyDescent="0.3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 s="1">
        <v>160000000</v>
      </c>
      <c r="M6675" s="1">
        <v>658344137</v>
      </c>
      <c r="N6675" t="s">
        <v>14702</v>
      </c>
      <c r="O6675">
        <v>137</v>
      </c>
      <c r="P6675">
        <f>VLOOKUP(D6675,CPI[],2,FALSE)</f>
        <v>237</v>
      </c>
      <c r="Q6675" s="5">
        <f>SUM(Movie[[#This Row],[gross]]*((VLOOKUP(2024,CPI[],2,FALSE))/Movie[[#This Row],[CPI numbers]]))</f>
        <v>871403188.93206751</v>
      </c>
      <c r="R6675" s="4">
        <f>IF(Movie[[#This Row],[budget]]=0,0,SUM((Movie[[#This Row],[gross]]-Movie[[#This Row],[budget]])/Movie[[#This Row],[budget]]))</f>
        <v>3.1146508562499999</v>
      </c>
    </row>
    <row r="6676" spans="1:18" x14ac:dyDescent="0.3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 s="1">
        <v>55000000</v>
      </c>
      <c r="M6676" s="1">
        <v>203427584</v>
      </c>
      <c r="N6676" t="s">
        <v>2774</v>
      </c>
      <c r="O6676">
        <v>121</v>
      </c>
      <c r="P6676">
        <f>VLOOKUP(D6676,CPI[],2,FALSE)</f>
        <v>237</v>
      </c>
      <c r="Q6676" s="5">
        <f>SUM(Movie[[#This Row],[gross]]*((VLOOKUP(2024,CPI[],2,FALSE))/Movie[[#This Row],[CPI numbers]]))</f>
        <v>269262586.92320675</v>
      </c>
      <c r="R6676" s="4">
        <f>IF(Movie[[#This Row],[budget]]=0,0,SUM((Movie[[#This Row],[gross]]-Movie[[#This Row],[budget]])/Movie[[#This Row],[budget]]))</f>
        <v>2.6986833454545454</v>
      </c>
    </row>
    <row r="6677" spans="1:18" x14ac:dyDescent="0.3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 s="1">
        <v>70000000</v>
      </c>
      <c r="M6677" s="1">
        <v>19652057</v>
      </c>
      <c r="N6677" t="s">
        <v>13495</v>
      </c>
      <c r="O6677">
        <v>133</v>
      </c>
      <c r="P6677">
        <f>VLOOKUP(D6677,CPI[],2,FALSE)</f>
        <v>237</v>
      </c>
      <c r="Q6677" s="5">
        <f>SUM(Movie[[#This Row],[gross]]*((VLOOKUP(2024,CPI[],2,FALSE))/Movie[[#This Row],[CPI numbers]]))</f>
        <v>26012026.501687765</v>
      </c>
      <c r="R6677" s="4">
        <f>IF(Movie[[#This Row],[budget]]=0,0,SUM((Movie[[#This Row],[gross]]-Movie[[#This Row],[budget]])/Movie[[#This Row],[budget]]))</f>
        <v>-0.71925632857142852</v>
      </c>
    </row>
    <row r="6678" spans="1:18" x14ac:dyDescent="0.3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 s="1">
        <v>65000000</v>
      </c>
      <c r="M6678" s="1">
        <v>235666219</v>
      </c>
      <c r="N6678" t="s">
        <v>180</v>
      </c>
      <c r="O6678">
        <v>120</v>
      </c>
      <c r="P6678">
        <f>VLOOKUP(D6678,CPI[],2,FALSE)</f>
        <v>237</v>
      </c>
      <c r="Q6678" s="5">
        <f>SUM(Movie[[#This Row],[gross]]*((VLOOKUP(2024,CPI[],2,FALSE))/Movie[[#This Row],[CPI numbers]]))</f>
        <v>311934569.19957805</v>
      </c>
      <c r="R6678" s="4">
        <f>IF(Movie[[#This Row],[budget]]=0,0,SUM((Movie[[#This Row],[gross]]-Movie[[#This Row],[budget]])/Movie[[#This Row],[budget]]))</f>
        <v>2.6256341384615385</v>
      </c>
    </row>
    <row r="6679" spans="1:18" x14ac:dyDescent="0.3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 s="1">
        <v>120000000</v>
      </c>
      <c r="M6679" s="1">
        <v>167882881</v>
      </c>
      <c r="N6679" t="s">
        <v>180</v>
      </c>
      <c r="O6679">
        <v>100</v>
      </c>
      <c r="P6679">
        <f>VLOOKUP(D6679,CPI[],2,FALSE)</f>
        <v>237</v>
      </c>
      <c r="Q6679" s="5">
        <f>SUM(Movie[[#This Row],[gross]]*((VLOOKUP(2024,CPI[],2,FALSE))/Movie[[#This Row],[CPI numbers]]))</f>
        <v>222214598.18438819</v>
      </c>
      <c r="R6679" s="4">
        <f>IF(Movie[[#This Row],[budget]]=0,0,SUM((Movie[[#This Row],[gross]]-Movie[[#This Row],[budget]])/Movie[[#This Row],[budget]]))</f>
        <v>0.39902400833333335</v>
      </c>
    </row>
    <row r="6680" spans="1:18" x14ac:dyDescent="0.3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 s="1">
        <v>150000000</v>
      </c>
      <c r="M6680" s="1">
        <v>682716636</v>
      </c>
      <c r="N6680" t="s">
        <v>44</v>
      </c>
      <c r="O6680">
        <v>131</v>
      </c>
      <c r="P6680">
        <f>VLOOKUP(D6680,CPI[],2,FALSE)</f>
        <v>237</v>
      </c>
      <c r="Q6680" s="5">
        <f>SUM(Movie[[#This Row],[gross]]*((VLOOKUP(2024,CPI[],2,FALSE))/Movie[[#This Row],[CPI numbers]]))</f>
        <v>903663327.90379751</v>
      </c>
      <c r="R6680" s="4">
        <f>IF(Movie[[#This Row],[budget]]=0,0,SUM((Movie[[#This Row],[gross]]-Movie[[#This Row],[budget]])/Movie[[#This Row],[budget]]))</f>
        <v>3.5514442399999999</v>
      </c>
    </row>
    <row r="6681" spans="1:18" x14ac:dyDescent="0.3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 s="1">
        <v>5000000</v>
      </c>
      <c r="M6681" s="1">
        <v>98450062</v>
      </c>
      <c r="N6681" t="s">
        <v>19346</v>
      </c>
      <c r="O6681">
        <v>94</v>
      </c>
      <c r="P6681">
        <f>VLOOKUP(D6681,CPI[],2,FALSE)</f>
        <v>237</v>
      </c>
      <c r="Q6681" s="5">
        <f>SUM(Movie[[#This Row],[gross]]*((VLOOKUP(2024,CPI[],2,FALSE))/Movie[[#This Row],[CPI numbers]]))</f>
        <v>130311326.7907173</v>
      </c>
      <c r="R6681" s="4">
        <f>IF(Movie[[#This Row],[budget]]=0,0,SUM((Movie[[#This Row],[gross]]-Movie[[#This Row],[budget]])/Movie[[#This Row],[budget]]))</f>
        <v>18.690012400000001</v>
      </c>
    </row>
    <row r="6682" spans="1:18" x14ac:dyDescent="0.3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 s="1">
        <v>31000000</v>
      </c>
      <c r="M6682" s="1">
        <v>107228221</v>
      </c>
      <c r="N6682" t="s">
        <v>13526</v>
      </c>
      <c r="O6682">
        <v>99</v>
      </c>
      <c r="P6682">
        <f>VLOOKUP(D6682,CPI[],2,FALSE)</f>
        <v>237</v>
      </c>
      <c r="Q6682" s="5">
        <f>SUM(Movie[[#This Row],[gross]]*((VLOOKUP(2024,CPI[],2,FALSE))/Movie[[#This Row],[CPI numbers]]))</f>
        <v>141930349.90590718</v>
      </c>
      <c r="R6682" s="4">
        <f>IF(Movie[[#This Row],[budget]]=0,0,SUM((Movie[[#This Row],[gross]]-Movie[[#This Row],[budget]])/Movie[[#This Row],[budget]]))</f>
        <v>2.4589748709677419</v>
      </c>
    </row>
    <row r="6683" spans="1:18" x14ac:dyDescent="0.3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 s="1">
        <v>35000000</v>
      </c>
      <c r="M6683" s="1">
        <v>173567581</v>
      </c>
      <c r="N6683" t="s">
        <v>118</v>
      </c>
      <c r="O6683">
        <v>133</v>
      </c>
      <c r="P6683">
        <f>VLOOKUP(D6683,CPI[],2,FALSE)</f>
        <v>237</v>
      </c>
      <c r="Q6683" s="5">
        <f>SUM(Movie[[#This Row],[gross]]*((VLOOKUP(2024,CPI[],2,FALSE))/Movie[[#This Row],[CPI numbers]]))</f>
        <v>229739030.20970464</v>
      </c>
      <c r="R6683" s="4">
        <f>IF(Movie[[#This Row],[budget]]=0,0,SUM((Movie[[#This Row],[gross]]-Movie[[#This Row],[budget]])/Movie[[#This Row],[budget]]))</f>
        <v>3.959073742857143</v>
      </c>
    </row>
    <row r="6684" spans="1:18" x14ac:dyDescent="0.3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 s="1">
        <v>25000000</v>
      </c>
      <c r="M6684" s="1">
        <v>65663276</v>
      </c>
      <c r="N6684" t="s">
        <v>9988</v>
      </c>
      <c r="O6684">
        <v>112</v>
      </c>
      <c r="P6684">
        <f>VLOOKUP(D6684,CPI[],2,FALSE)</f>
        <v>237</v>
      </c>
      <c r="Q6684" s="5">
        <f>SUM(Movie[[#This Row],[gross]]*((VLOOKUP(2024,CPI[],2,FALSE))/Movie[[#This Row],[CPI numbers]]))</f>
        <v>86913796.12320675</v>
      </c>
      <c r="R6684" s="4">
        <f>IF(Movie[[#This Row],[budget]]=0,0,SUM((Movie[[#This Row],[gross]]-Movie[[#This Row],[budget]])/Movie[[#This Row],[budget]]))</f>
        <v>1.6265310399999999</v>
      </c>
    </row>
    <row r="6685" spans="1:18" x14ac:dyDescent="0.3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 s="1">
        <v>53000000</v>
      </c>
      <c r="M6685" s="1">
        <v>99775678</v>
      </c>
      <c r="N6685" t="s">
        <v>19022</v>
      </c>
      <c r="O6685">
        <v>123</v>
      </c>
      <c r="P6685">
        <f>VLOOKUP(D6685,CPI[],2,FALSE)</f>
        <v>237</v>
      </c>
      <c r="Q6685" s="5">
        <f>SUM(Movie[[#This Row],[gross]]*((VLOOKUP(2024,CPI[],2,FALSE))/Movie[[#This Row],[CPI numbers]]))</f>
        <v>132065950.1628692</v>
      </c>
      <c r="R6685" s="4">
        <f>IF(Movie[[#This Row],[budget]]=0,0,SUM((Movie[[#This Row],[gross]]-Movie[[#This Row],[budget]])/Movie[[#This Row],[budget]]))</f>
        <v>0.8825599622641509</v>
      </c>
    </row>
    <row r="6686" spans="1:18" x14ac:dyDescent="0.3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 s="1">
        <v>50100000</v>
      </c>
      <c r="M6686" s="1">
        <v>158762963</v>
      </c>
      <c r="N6686" t="s">
        <v>18858</v>
      </c>
      <c r="O6686">
        <v>105</v>
      </c>
      <c r="P6686">
        <f>VLOOKUP(D6686,CPI[],2,FALSE)</f>
        <v>237</v>
      </c>
      <c r="Q6686" s="5">
        <f>SUM(Movie[[#This Row],[gross]]*((VLOOKUP(2024,CPI[],2,FALSE))/Movie[[#This Row],[CPI numbers]]))</f>
        <v>210143213.05105487</v>
      </c>
      <c r="R6686" s="4">
        <f>IF(Movie[[#This Row],[budget]]=0,0,SUM((Movie[[#This Row],[gross]]-Movie[[#This Row],[budget]])/Movie[[#This Row],[budget]]))</f>
        <v>2.1689214171656688</v>
      </c>
    </row>
    <row r="6687" spans="1:18" x14ac:dyDescent="0.3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 s="1">
        <v>135000000</v>
      </c>
      <c r="M6687" s="1">
        <v>386041607</v>
      </c>
      <c r="N6687" t="s">
        <v>10173</v>
      </c>
      <c r="O6687">
        <v>94</v>
      </c>
      <c r="P6687">
        <f>VLOOKUP(D6687,CPI[],2,FALSE)</f>
        <v>237</v>
      </c>
      <c r="Q6687" s="5">
        <f>SUM(Movie[[#This Row],[gross]]*((VLOOKUP(2024,CPI[],2,FALSE))/Movie[[#This Row],[CPI numbers]]))</f>
        <v>510975747.32447261</v>
      </c>
      <c r="R6687" s="4">
        <f>IF(Movie[[#This Row],[budget]]=0,0,SUM((Movie[[#This Row],[gross]]-Movie[[#This Row],[budget]])/Movie[[#This Row],[budget]]))</f>
        <v>1.8595674592592593</v>
      </c>
    </row>
    <row r="6688" spans="1:18" x14ac:dyDescent="0.3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 s="1">
        <v>176000000</v>
      </c>
      <c r="M6688" s="1">
        <v>183887723</v>
      </c>
      <c r="N6688" t="s">
        <v>23</v>
      </c>
      <c r="O6688">
        <v>127</v>
      </c>
      <c r="P6688">
        <f>VLOOKUP(D6688,CPI[],2,FALSE)</f>
        <v>237</v>
      </c>
      <c r="Q6688" s="5">
        <f>SUM(Movie[[#This Row],[gross]]*((VLOOKUP(2024,CPI[],2,FALSE))/Movie[[#This Row],[CPI numbers]]))</f>
        <v>243399066.26624474</v>
      </c>
      <c r="R6688" s="4">
        <f>IF(Movie[[#This Row],[budget]]=0,0,SUM((Movie[[#This Row],[gross]]-Movie[[#This Row],[budget]])/Movie[[#This Row],[budget]]))</f>
        <v>4.4816607954545458E-2</v>
      </c>
    </row>
    <row r="6689" spans="1:18" x14ac:dyDescent="0.3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 s="1">
        <v>13000000</v>
      </c>
      <c r="M6689" s="1">
        <v>1767963</v>
      </c>
      <c r="N6689" t="s">
        <v>19366</v>
      </c>
      <c r="O6689">
        <v>123</v>
      </c>
      <c r="P6689">
        <f>VLOOKUP(D6689,CPI[],2,FALSE)</f>
        <v>237</v>
      </c>
      <c r="Q6689" s="5">
        <f>SUM(Movie[[#This Row],[gross]]*((VLOOKUP(2024,CPI[],2,FALSE))/Movie[[#This Row],[CPI numbers]]))</f>
        <v>2340126.5531645571</v>
      </c>
      <c r="R6689" s="4">
        <f>IF(Movie[[#This Row],[budget]]=0,0,SUM((Movie[[#This Row],[gross]]-Movie[[#This Row],[budget]])/Movie[[#This Row],[budget]]))</f>
        <v>-0.86400284615384615</v>
      </c>
    </row>
    <row r="6690" spans="1:18" x14ac:dyDescent="0.3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 s="1">
        <v>74000000</v>
      </c>
      <c r="M6690" s="1">
        <v>1159444662</v>
      </c>
      <c r="N6690" t="s">
        <v>19371</v>
      </c>
      <c r="O6690">
        <v>91</v>
      </c>
      <c r="P6690">
        <f>VLOOKUP(D6690,CPI[],2,FALSE)</f>
        <v>237</v>
      </c>
      <c r="Q6690" s="5">
        <f>SUM(Movie[[#This Row],[gross]]*((VLOOKUP(2024,CPI[],2,FALSE))/Movie[[#This Row],[CPI numbers]]))</f>
        <v>1534674221.3898735</v>
      </c>
      <c r="R6690" s="4">
        <f>IF(Movie[[#This Row],[budget]]=0,0,SUM((Movie[[#This Row],[gross]]-Movie[[#This Row],[budget]])/Movie[[#This Row],[budget]]))</f>
        <v>14.668171108108108</v>
      </c>
    </row>
    <row r="6691" spans="1:18" x14ac:dyDescent="0.3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 s="1">
        <v>29000000</v>
      </c>
      <c r="M6691" s="1">
        <v>287144079</v>
      </c>
      <c r="N6691" t="s">
        <v>17645</v>
      </c>
      <c r="O6691">
        <v>115</v>
      </c>
      <c r="P6691">
        <f>VLOOKUP(D6691,CPI[],2,FALSE)</f>
        <v>237</v>
      </c>
      <c r="Q6691" s="5">
        <f>SUM(Movie[[#This Row],[gross]]*((VLOOKUP(2024,CPI[],2,FALSE))/Movie[[#This Row],[CPI numbers]]))</f>
        <v>380072141.69746834</v>
      </c>
      <c r="R6691" s="4">
        <f>IF(Movie[[#This Row],[budget]]=0,0,SUM((Movie[[#This Row],[gross]]-Movie[[#This Row],[budget]])/Movie[[#This Row],[budget]]))</f>
        <v>8.9015199655172417</v>
      </c>
    </row>
    <row r="6692" spans="1:18" x14ac:dyDescent="0.3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 s="1">
        <v>110000000</v>
      </c>
      <c r="M6692" s="1">
        <v>473990832</v>
      </c>
      <c r="N6692" t="s">
        <v>2026</v>
      </c>
      <c r="O6692">
        <v>114</v>
      </c>
      <c r="P6692">
        <f>VLOOKUP(D6692,CPI[],2,FALSE)</f>
        <v>237</v>
      </c>
      <c r="Q6692" s="5">
        <f>SUM(Movie[[#This Row],[gross]]*((VLOOKUP(2024,CPI[],2,FALSE))/Movie[[#This Row],[CPI numbers]]))</f>
        <v>627387864.97215188</v>
      </c>
      <c r="R6692" s="4">
        <f>IF(Movie[[#This Row],[budget]]=0,0,SUM((Movie[[#This Row],[gross]]-Movie[[#This Row],[budget]])/Movie[[#This Row],[budget]]))</f>
        <v>3.3090075636363636</v>
      </c>
    </row>
    <row r="6693" spans="1:18" x14ac:dyDescent="0.3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 s="1">
        <v>35000000</v>
      </c>
      <c r="M6693" s="1">
        <v>140795793</v>
      </c>
      <c r="N6693" t="s">
        <v>61</v>
      </c>
      <c r="O6693">
        <v>125</v>
      </c>
      <c r="P6693">
        <f>VLOOKUP(D6693,CPI[],2,FALSE)</f>
        <v>237</v>
      </c>
      <c r="Q6693" s="5">
        <f>SUM(Movie[[#This Row],[gross]]*((VLOOKUP(2024,CPI[],2,FALSE))/Movie[[#This Row],[CPI numbers]]))</f>
        <v>186361351.32531646</v>
      </c>
      <c r="R6693" s="4">
        <f>IF(Movie[[#This Row],[budget]]=0,0,SUM((Movie[[#This Row],[gross]]-Movie[[#This Row],[budget]])/Movie[[#This Row],[budget]]))</f>
        <v>3.0227369428571427</v>
      </c>
    </row>
    <row r="6694" spans="1:18" x14ac:dyDescent="0.3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 s="1">
        <v>190000000</v>
      </c>
      <c r="M6694" s="1">
        <v>209035668</v>
      </c>
      <c r="N6694" t="s">
        <v>1724</v>
      </c>
      <c r="O6694">
        <v>130</v>
      </c>
      <c r="P6694">
        <f>VLOOKUP(D6694,CPI[],2,FALSE)</f>
        <v>237</v>
      </c>
      <c r="Q6694" s="5">
        <f>SUM(Movie[[#This Row],[gross]]*((VLOOKUP(2024,CPI[],2,FALSE))/Movie[[#This Row],[CPI numbers]]))</f>
        <v>276685607.81265825</v>
      </c>
      <c r="R6694" s="4">
        <f>IF(Movie[[#This Row],[budget]]=0,0,SUM((Movie[[#This Row],[gross]]-Movie[[#This Row],[budget]])/Movie[[#This Row],[budget]]))</f>
        <v>0.10018772631578947</v>
      </c>
    </row>
    <row r="6695" spans="1:18" x14ac:dyDescent="0.3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 s="1">
        <v>40000000</v>
      </c>
      <c r="M6695" s="1">
        <v>165478348</v>
      </c>
      <c r="N6695" t="s">
        <v>9686</v>
      </c>
      <c r="O6695">
        <v>142</v>
      </c>
      <c r="P6695">
        <f>VLOOKUP(D6695,CPI[],2,FALSE)</f>
        <v>237</v>
      </c>
      <c r="Q6695" s="5">
        <f>SUM(Movie[[#This Row],[gross]]*((VLOOKUP(2024,CPI[],2,FALSE))/Movie[[#This Row],[CPI numbers]]))</f>
        <v>219031889.31476793</v>
      </c>
      <c r="R6695" s="4">
        <f>IF(Movie[[#This Row],[budget]]=0,0,SUM((Movie[[#This Row],[gross]]-Movie[[#This Row],[budget]])/Movie[[#This Row],[budget]]))</f>
        <v>3.1369587000000001</v>
      </c>
    </row>
    <row r="6696" spans="1:18" x14ac:dyDescent="0.3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 s="1">
        <v>15000000</v>
      </c>
      <c r="M6696" s="1">
        <v>64191523</v>
      </c>
      <c r="N6696" t="s">
        <v>2774</v>
      </c>
      <c r="O6696">
        <v>119</v>
      </c>
      <c r="P6696">
        <f>VLOOKUP(D6696,CPI[],2,FALSE)</f>
        <v>237</v>
      </c>
      <c r="Q6696" s="5">
        <f>SUM(Movie[[#This Row],[gross]]*((VLOOKUP(2024,CPI[],2,FALSE))/Movie[[#This Row],[CPI numbers]]))</f>
        <v>84965741.624894515</v>
      </c>
      <c r="R6696" s="4">
        <f>IF(Movie[[#This Row],[budget]]=0,0,SUM((Movie[[#This Row],[gross]]-Movie[[#This Row],[budget]])/Movie[[#This Row],[budget]]))</f>
        <v>3.2794348666666666</v>
      </c>
    </row>
    <row r="6697" spans="1:18" x14ac:dyDescent="0.3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 s="1">
        <v>110000000</v>
      </c>
      <c r="M6697" s="1">
        <v>297002527</v>
      </c>
      <c r="N6697" t="s">
        <v>10082</v>
      </c>
      <c r="O6697">
        <v>119</v>
      </c>
      <c r="P6697">
        <f>VLOOKUP(D6697,CPI[],2,FALSE)</f>
        <v>237</v>
      </c>
      <c r="Q6697" s="5">
        <f>SUM(Movie[[#This Row],[gross]]*((VLOOKUP(2024,CPI[],2,FALSE))/Movie[[#This Row],[CPI numbers]]))</f>
        <v>393121066.32869202</v>
      </c>
      <c r="R6697" s="4">
        <f>IF(Movie[[#This Row],[budget]]=0,0,SUM((Movie[[#This Row],[gross]]-Movie[[#This Row],[budget]])/Movie[[#This Row],[budget]]))</f>
        <v>1.7000229727272727</v>
      </c>
    </row>
    <row r="6698" spans="1:18" x14ac:dyDescent="0.3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 s="1">
        <v>28000000</v>
      </c>
      <c r="M6698" s="1">
        <v>201634991</v>
      </c>
      <c r="N6698" t="s">
        <v>61</v>
      </c>
      <c r="O6698">
        <v>147</v>
      </c>
      <c r="P6698">
        <f>VLOOKUP(D6698,CPI[],2,FALSE)</f>
        <v>237</v>
      </c>
      <c r="Q6698" s="5">
        <f>SUM(Movie[[#This Row],[gross]]*((VLOOKUP(2024,CPI[],2,FALSE))/Movie[[#This Row],[CPI numbers]]))</f>
        <v>266889859.39535865</v>
      </c>
      <c r="R6698" s="4">
        <f>IF(Movie[[#This Row],[budget]]=0,0,SUM((Movie[[#This Row],[gross]]-Movie[[#This Row],[budget]])/Movie[[#This Row],[budget]]))</f>
        <v>6.2012496785714282</v>
      </c>
    </row>
    <row r="6699" spans="1:18" x14ac:dyDescent="0.3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 s="1">
        <v>11800000</v>
      </c>
      <c r="M6699" s="1">
        <v>40272135</v>
      </c>
      <c r="N6699" t="s">
        <v>13868</v>
      </c>
      <c r="O6699">
        <v>118</v>
      </c>
      <c r="P6699">
        <f>VLOOKUP(D6699,CPI[],2,FALSE)</f>
        <v>237</v>
      </c>
      <c r="Q6699" s="5">
        <f>SUM(Movie[[#This Row],[gross]]*((VLOOKUP(2024,CPI[],2,FALSE))/Movie[[#This Row],[CPI numbers]]))</f>
        <v>53305353.37341772</v>
      </c>
      <c r="R6699" s="4">
        <f>IF(Movie[[#This Row],[budget]]=0,0,SUM((Movie[[#This Row],[gross]]-Movie[[#This Row],[budget]])/Movie[[#This Row],[budget]]))</f>
        <v>2.4128927966101696</v>
      </c>
    </row>
    <row r="6700" spans="1:18" x14ac:dyDescent="0.3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 s="1">
        <v>16200000</v>
      </c>
      <c r="M6700" s="1">
        <v>54418872</v>
      </c>
      <c r="N6700" t="s">
        <v>14968</v>
      </c>
      <c r="O6700">
        <v>103</v>
      </c>
      <c r="P6700">
        <f>VLOOKUP(D6700,CPI[],2,FALSE)</f>
        <v>237</v>
      </c>
      <c r="Q6700" s="5">
        <f>SUM(Movie[[#This Row],[gross]]*((VLOOKUP(2024,CPI[],2,FALSE))/Movie[[#This Row],[CPI numbers]]))</f>
        <v>72030380.364556968</v>
      </c>
      <c r="R6700" s="4">
        <f>IF(Movie[[#This Row],[budget]]=0,0,SUM((Movie[[#This Row],[gross]]-Movie[[#This Row],[budget]])/Movie[[#This Row],[budget]]))</f>
        <v>2.3591896296296295</v>
      </c>
    </row>
    <row r="6701" spans="1:18" x14ac:dyDescent="0.3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 s="1">
        <v>4000000</v>
      </c>
      <c r="M6701" s="1">
        <v>52425855</v>
      </c>
      <c r="N6701" t="s">
        <v>61</v>
      </c>
      <c r="O6701">
        <v>91</v>
      </c>
      <c r="P6701">
        <f>VLOOKUP(D6701,CPI[],2,FALSE)</f>
        <v>237</v>
      </c>
      <c r="Q6701" s="5">
        <f>SUM(Movie[[#This Row],[gross]]*((VLOOKUP(2024,CPI[],2,FALSE))/Movie[[#This Row],[CPI numbers]]))</f>
        <v>69392365.879746839</v>
      </c>
      <c r="R6701" s="4">
        <f>IF(Movie[[#This Row],[budget]]=0,0,SUM((Movie[[#This Row],[gross]]-Movie[[#This Row],[budget]])/Movie[[#This Row],[budget]]))</f>
        <v>12.10646375</v>
      </c>
    </row>
    <row r="6702" spans="1:18" x14ac:dyDescent="0.3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 s="1">
        <v>30000000</v>
      </c>
      <c r="M6702" s="1">
        <v>91970827</v>
      </c>
      <c r="N6702" t="s">
        <v>19397</v>
      </c>
      <c r="O6702">
        <v>124</v>
      </c>
      <c r="P6702">
        <f>VLOOKUP(D6702,CPI[],2,FALSE)</f>
        <v>237</v>
      </c>
      <c r="Q6702" s="5">
        <f>SUM(Movie[[#This Row],[gross]]*((VLOOKUP(2024,CPI[],2,FALSE))/Movie[[#This Row],[CPI numbers]]))</f>
        <v>121735225.44261603</v>
      </c>
      <c r="R6702" s="4">
        <f>IF(Movie[[#This Row],[budget]]=0,0,SUM((Movie[[#This Row],[gross]]-Movie[[#This Row],[budget]])/Movie[[#This Row],[budget]]))</f>
        <v>2.0656942333333332</v>
      </c>
    </row>
    <row r="6703" spans="1:18" x14ac:dyDescent="0.3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 s="1">
        <v>25003426</v>
      </c>
      <c r="N6703" t="s">
        <v>17226</v>
      </c>
      <c r="O6703">
        <v>119</v>
      </c>
      <c r="P6703">
        <f>VLOOKUP(D6703,CPI[],2,FALSE)</f>
        <v>237</v>
      </c>
      <c r="Q6703" s="5">
        <f>SUM(Movie[[#This Row],[gross]]*((VLOOKUP(2024,CPI[],2,FALSE))/Movie[[#This Row],[CPI numbers]]))</f>
        <v>33095252.051476795</v>
      </c>
      <c r="R6703" s="4">
        <f>IF(Movie[[#This Row],[budget]]=0,0,SUM((Movie[[#This Row],[gross]]-Movie[[#This Row],[budget]])/Movie[[#This Row],[budget]]))</f>
        <v>0</v>
      </c>
    </row>
    <row r="6704" spans="1:18" x14ac:dyDescent="0.3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 s="1">
        <v>61000000</v>
      </c>
      <c r="M6704" s="1">
        <v>312296056</v>
      </c>
      <c r="N6704" t="s">
        <v>19403</v>
      </c>
      <c r="O6704">
        <v>131</v>
      </c>
      <c r="P6704">
        <f>VLOOKUP(D6704,CPI[],2,FALSE)</f>
        <v>237</v>
      </c>
      <c r="Q6704" s="5">
        <f>SUM(Movie[[#This Row],[gross]]*((VLOOKUP(2024,CPI[],2,FALSE))/Movie[[#This Row],[CPI numbers]]))</f>
        <v>413364020.11476797</v>
      </c>
      <c r="R6704" s="4">
        <f>IF(Movie[[#This Row],[budget]]=0,0,SUM((Movie[[#This Row],[gross]]-Movie[[#This Row],[budget]])/Movie[[#This Row],[budget]]))</f>
        <v>4.1196074754098362</v>
      </c>
    </row>
    <row r="6705" spans="1:18" x14ac:dyDescent="0.3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 s="1">
        <v>34930177</v>
      </c>
      <c r="N6705" t="s">
        <v>19407</v>
      </c>
      <c r="O6705">
        <v>108</v>
      </c>
      <c r="P6705">
        <f>VLOOKUP(D6705,CPI[],2,FALSE)</f>
        <v>237</v>
      </c>
      <c r="Q6705" s="5">
        <f>SUM(Movie[[#This Row],[gross]]*((VLOOKUP(2024,CPI[],2,FALSE))/Movie[[#This Row],[CPI numbers]]))</f>
        <v>46234584.493248947</v>
      </c>
      <c r="R6705" s="4">
        <f>IF(Movie[[#This Row],[budget]]=0,0,SUM((Movie[[#This Row],[gross]]-Movie[[#This Row],[budget]])/Movie[[#This Row],[budget]]))</f>
        <v>0</v>
      </c>
    </row>
    <row r="6706" spans="1:18" x14ac:dyDescent="0.3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 s="1">
        <v>90000000</v>
      </c>
      <c r="M6706" s="1">
        <v>146936910</v>
      </c>
      <c r="N6706" t="s">
        <v>10082</v>
      </c>
      <c r="O6706">
        <v>106</v>
      </c>
      <c r="P6706">
        <f>VLOOKUP(D6706,CPI[],2,FALSE)</f>
        <v>237</v>
      </c>
      <c r="Q6706" s="5">
        <f>SUM(Movie[[#This Row],[gross]]*((VLOOKUP(2024,CPI[],2,FALSE))/Movie[[#This Row],[CPI numbers]]))</f>
        <v>194489909.98734176</v>
      </c>
      <c r="R6706" s="4">
        <f>IF(Movie[[#This Row],[budget]]=0,0,SUM((Movie[[#This Row],[gross]]-Movie[[#This Row],[budget]])/Movie[[#This Row],[budget]]))</f>
        <v>0.63263233333333335</v>
      </c>
    </row>
    <row r="6707" spans="1:18" x14ac:dyDescent="0.3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 s="1">
        <v>5000000</v>
      </c>
      <c r="M6707" s="1">
        <v>3769214</v>
      </c>
      <c r="N6707" t="s">
        <v>19252</v>
      </c>
      <c r="O6707">
        <v>95</v>
      </c>
      <c r="P6707">
        <f>VLOOKUP(D6707,CPI[],2,FALSE)</f>
        <v>237</v>
      </c>
      <c r="Q6707" s="5">
        <f>SUM(Movie[[#This Row],[gross]]*((VLOOKUP(2024,CPI[],2,FALSE))/Movie[[#This Row],[CPI numbers]]))</f>
        <v>4989039.7966244724</v>
      </c>
      <c r="R6707" s="4">
        <f>IF(Movie[[#This Row],[budget]]=0,0,SUM((Movie[[#This Row],[gross]]-Movie[[#This Row],[budget]])/Movie[[#This Row],[budget]]))</f>
        <v>-0.24615719999999999</v>
      </c>
    </row>
    <row r="6708" spans="1:18" x14ac:dyDescent="0.3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 s="1">
        <v>20000000</v>
      </c>
      <c r="M6708" s="1">
        <v>36606743</v>
      </c>
      <c r="N6708" t="s">
        <v>9137</v>
      </c>
      <c r="O6708">
        <v>101</v>
      </c>
      <c r="P6708">
        <f>VLOOKUP(D6708,CPI[],2,FALSE)</f>
        <v>237</v>
      </c>
      <c r="Q6708" s="5">
        <f>SUM(Movie[[#This Row],[gross]]*((VLOOKUP(2024,CPI[],2,FALSE))/Movie[[#This Row],[CPI numbers]]))</f>
        <v>48453735.354852319</v>
      </c>
      <c r="R6708" s="4">
        <f>IF(Movie[[#This Row],[budget]]=0,0,SUM((Movie[[#This Row],[gross]]-Movie[[#This Row],[budget]])/Movie[[#This Row],[budget]]))</f>
        <v>0.83033714999999997</v>
      </c>
    </row>
    <row r="6709" spans="1:18" x14ac:dyDescent="0.3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 s="1">
        <v>200000000</v>
      </c>
      <c r="M6709" s="1">
        <v>332207671</v>
      </c>
      <c r="N6709" t="s">
        <v>10118</v>
      </c>
      <c r="O6709">
        <v>93</v>
      </c>
      <c r="P6709">
        <f>VLOOKUP(D6709,CPI[],2,FALSE)</f>
        <v>237</v>
      </c>
      <c r="Q6709" s="5">
        <f>SUM(Movie[[#This Row],[gross]]*((VLOOKUP(2024,CPI[],2,FALSE))/Movie[[#This Row],[CPI numbers]]))</f>
        <v>439719605.03248948</v>
      </c>
      <c r="R6709" s="4">
        <f>IF(Movie[[#This Row],[budget]]=0,0,SUM((Movie[[#This Row],[gross]]-Movie[[#This Row],[budget]])/Movie[[#This Row],[budget]]))</f>
        <v>0.66103835499999997</v>
      </c>
    </row>
    <row r="6710" spans="1:18" x14ac:dyDescent="0.3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 s="1">
        <v>30229977</v>
      </c>
      <c r="N6710" t="s">
        <v>9439</v>
      </c>
      <c r="O6710">
        <v>119</v>
      </c>
      <c r="P6710">
        <f>VLOOKUP(D6710,CPI[],2,FALSE)</f>
        <v>237</v>
      </c>
      <c r="Q6710" s="5">
        <f>SUM(Movie[[#This Row],[gross]]*((VLOOKUP(2024,CPI[],2,FALSE))/Movie[[#This Row],[CPI numbers]]))</f>
        <v>40013264.915189877</v>
      </c>
      <c r="R6710" s="4">
        <f>IF(Movie[[#This Row],[budget]]=0,0,SUM((Movie[[#This Row],[gross]]-Movie[[#This Row],[budget]])/Movie[[#This Row],[budget]]))</f>
        <v>0</v>
      </c>
    </row>
    <row r="6711" spans="1:18" x14ac:dyDescent="0.3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 s="1">
        <v>354835</v>
      </c>
      <c r="N6711" t="s">
        <v>19422</v>
      </c>
      <c r="O6711">
        <v>100</v>
      </c>
      <c r="P6711">
        <f>VLOOKUP(D6711,CPI[],2,FALSE)</f>
        <v>237</v>
      </c>
      <c r="Q6711" s="5">
        <f>SUM(Movie[[#This Row],[gross]]*((VLOOKUP(2024,CPI[],2,FALSE))/Movie[[#This Row],[CPI numbers]]))</f>
        <v>469669.78691983124</v>
      </c>
      <c r="R6711" s="4">
        <f>IF(Movie[[#This Row],[budget]]=0,0,SUM((Movie[[#This Row],[gross]]-Movie[[#This Row],[budget]])/Movie[[#This Row],[budget]]))</f>
        <v>0</v>
      </c>
    </row>
    <row r="6712" spans="1:18" x14ac:dyDescent="0.3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 s="1">
        <v>5000000</v>
      </c>
      <c r="M6712" s="1">
        <v>58980521</v>
      </c>
      <c r="N6712" t="s">
        <v>19424</v>
      </c>
      <c r="O6712">
        <v>108</v>
      </c>
      <c r="P6712">
        <f>VLOOKUP(D6712,CPI[],2,FALSE)</f>
        <v>237</v>
      </c>
      <c r="Q6712" s="5">
        <f>SUM(Movie[[#This Row],[gross]]*((VLOOKUP(2024,CPI[],2,FALSE))/Movie[[#This Row],[CPI numbers]]))</f>
        <v>78068309.863713086</v>
      </c>
      <c r="R6712" s="4">
        <f>IF(Movie[[#This Row],[budget]]=0,0,SUM((Movie[[#This Row],[gross]]-Movie[[#This Row],[budget]])/Movie[[#This Row],[budget]]))</f>
        <v>10.7961042</v>
      </c>
    </row>
    <row r="6713" spans="1:18" x14ac:dyDescent="0.3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 s="1">
        <v>105000000</v>
      </c>
      <c r="M6713" s="1">
        <v>133718711</v>
      </c>
      <c r="N6713" t="s">
        <v>11128</v>
      </c>
      <c r="O6713">
        <v>114</v>
      </c>
      <c r="P6713">
        <f>VLOOKUP(D6713,CPI[],2,FALSE)</f>
        <v>237</v>
      </c>
      <c r="Q6713" s="5">
        <f>SUM(Movie[[#This Row],[gross]]*((VLOOKUP(2024,CPI[],2,FALSE))/Movie[[#This Row],[CPI numbers]]))</f>
        <v>176993922.53459916</v>
      </c>
      <c r="R6713" s="4">
        <f>IF(Movie[[#This Row],[budget]]=0,0,SUM((Movie[[#This Row],[gross]]-Movie[[#This Row],[budget]])/Movie[[#This Row],[budget]]))</f>
        <v>0.27351153333333333</v>
      </c>
    </row>
    <row r="6714" spans="1:18" x14ac:dyDescent="0.3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 s="1">
        <v>40000000</v>
      </c>
      <c r="M6714" s="1">
        <v>111711453</v>
      </c>
      <c r="N6714" t="s">
        <v>18040</v>
      </c>
      <c r="O6714">
        <v>100</v>
      </c>
      <c r="P6714">
        <f>VLOOKUP(D6714,CPI[],2,FALSE)</f>
        <v>237</v>
      </c>
      <c r="Q6714" s="5">
        <f>SUM(Movie[[#This Row],[gross]]*((VLOOKUP(2024,CPI[],2,FALSE))/Movie[[#This Row],[CPI numbers]]))</f>
        <v>147864484.41392404</v>
      </c>
      <c r="R6714" s="4">
        <f>IF(Movie[[#This Row],[budget]]=0,0,SUM((Movie[[#This Row],[gross]]-Movie[[#This Row],[budget]])/Movie[[#This Row],[budget]]))</f>
        <v>1.792786325</v>
      </c>
    </row>
    <row r="6715" spans="1:18" x14ac:dyDescent="0.3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 s="1">
        <v>35000000</v>
      </c>
      <c r="M6715" s="1">
        <v>82347656</v>
      </c>
      <c r="N6715" t="s">
        <v>180</v>
      </c>
      <c r="O6715">
        <v>96</v>
      </c>
      <c r="P6715">
        <f>VLOOKUP(D6715,CPI[],2,FALSE)</f>
        <v>237</v>
      </c>
      <c r="Q6715" s="5">
        <f>SUM(Movie[[#This Row],[gross]]*((VLOOKUP(2024,CPI[],2,FALSE))/Movie[[#This Row],[CPI numbers]]))</f>
        <v>108997720.19915612</v>
      </c>
      <c r="R6715" s="4">
        <f>IF(Movie[[#This Row],[budget]]=0,0,SUM((Movie[[#This Row],[gross]]-Movie[[#This Row],[budget]])/Movie[[#This Row],[budget]]))</f>
        <v>1.3527901714285715</v>
      </c>
    </row>
    <row r="6716" spans="1:18" x14ac:dyDescent="0.3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 s="1">
        <v>30000000</v>
      </c>
      <c r="M6716" s="1">
        <v>49263404</v>
      </c>
      <c r="N6716" t="s">
        <v>23</v>
      </c>
      <c r="O6716">
        <v>104</v>
      </c>
      <c r="P6716">
        <f>VLOOKUP(D6716,CPI[],2,FALSE)</f>
        <v>237</v>
      </c>
      <c r="Q6716" s="5">
        <f>SUM(Movie[[#This Row],[gross]]*((VLOOKUP(2024,CPI[],2,FALSE))/Movie[[#This Row],[CPI numbers]]))</f>
        <v>65206454.999156117</v>
      </c>
      <c r="R6716" s="4">
        <f>IF(Movie[[#This Row],[budget]]=0,0,SUM((Movie[[#This Row],[gross]]-Movie[[#This Row],[budget]])/Movie[[#This Row],[budget]]))</f>
        <v>0.64211346666666669</v>
      </c>
    </row>
    <row r="6717" spans="1:18" x14ac:dyDescent="0.3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 s="1">
        <v>30000000</v>
      </c>
      <c r="M6717" s="1">
        <v>34441873</v>
      </c>
      <c r="N6717" t="s">
        <v>61</v>
      </c>
      <c r="O6717">
        <v>122</v>
      </c>
      <c r="P6717">
        <f>VLOOKUP(D6717,CPI[],2,FALSE)</f>
        <v>237</v>
      </c>
      <c r="Q6717" s="5">
        <f>SUM(Movie[[#This Row],[gross]]*((VLOOKUP(2024,CPI[],2,FALSE))/Movie[[#This Row],[CPI numbers]]))</f>
        <v>45588251.308438823</v>
      </c>
      <c r="R6717" s="4">
        <f>IF(Movie[[#This Row],[budget]]=0,0,SUM((Movie[[#This Row],[gross]]-Movie[[#This Row],[budget]])/Movie[[#This Row],[budget]]))</f>
        <v>0.14806243333333333</v>
      </c>
    </row>
    <row r="6718" spans="1:18" x14ac:dyDescent="0.3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 s="1">
        <v>15000000</v>
      </c>
      <c r="M6718" s="1">
        <v>16137046</v>
      </c>
      <c r="N6718" t="s">
        <v>44</v>
      </c>
      <c r="O6718">
        <v>93</v>
      </c>
      <c r="P6718">
        <f>VLOOKUP(D6718,CPI[],2,FALSE)</f>
        <v>237</v>
      </c>
      <c r="Q6718" s="5">
        <f>SUM(Movie[[#This Row],[gross]]*((VLOOKUP(2024,CPI[],2,FALSE))/Movie[[#This Row],[CPI numbers]]))</f>
        <v>21359457.089451477</v>
      </c>
      <c r="R6718" s="4">
        <f>IF(Movie[[#This Row],[budget]]=0,0,SUM((Movie[[#This Row],[gross]]-Movie[[#This Row],[budget]])/Movie[[#This Row],[budget]]))</f>
        <v>7.5803066666666669E-2</v>
      </c>
    </row>
    <row r="6719" spans="1:18" x14ac:dyDescent="0.3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 s="1">
        <v>2000000</v>
      </c>
      <c r="M6719" s="1">
        <v>16810562</v>
      </c>
      <c r="N6719" t="s">
        <v>13859</v>
      </c>
      <c r="O6719">
        <v>96</v>
      </c>
      <c r="P6719">
        <f>VLOOKUP(D6719,CPI[],2,FALSE)</f>
        <v>237</v>
      </c>
      <c r="Q6719" s="5">
        <f>SUM(Movie[[#This Row],[gross]]*((VLOOKUP(2024,CPI[],2,FALSE))/Movie[[#This Row],[CPI numbers]]))</f>
        <v>22250942.191561181</v>
      </c>
      <c r="R6719" s="4">
        <f>IF(Movie[[#This Row],[budget]]=0,0,SUM((Movie[[#This Row],[gross]]-Movie[[#This Row],[budget]])/Movie[[#This Row],[budget]]))</f>
        <v>7.4052809999999996</v>
      </c>
    </row>
    <row r="6720" spans="1:18" x14ac:dyDescent="0.3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 s="1">
        <v>60000000</v>
      </c>
      <c r="M6720" s="1">
        <v>101134059</v>
      </c>
      <c r="N6720" t="s">
        <v>9109</v>
      </c>
      <c r="O6720">
        <v>124</v>
      </c>
      <c r="P6720">
        <f>VLOOKUP(D6720,CPI[],2,FALSE)</f>
        <v>237</v>
      </c>
      <c r="Q6720" s="5">
        <f>SUM(Movie[[#This Row],[gross]]*((VLOOKUP(2024,CPI[],2,FALSE))/Movie[[#This Row],[CPI numbers]]))</f>
        <v>133863942.22911392</v>
      </c>
      <c r="R6720" s="4">
        <f>IF(Movie[[#This Row],[budget]]=0,0,SUM((Movie[[#This Row],[gross]]-Movie[[#This Row],[budget]])/Movie[[#This Row],[budget]]))</f>
        <v>0.68556764999999997</v>
      </c>
    </row>
    <row r="6721" spans="1:18" x14ac:dyDescent="0.3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 s="1">
        <v>25000000</v>
      </c>
      <c r="M6721" s="1">
        <v>29674699</v>
      </c>
      <c r="N6721" t="s">
        <v>15855</v>
      </c>
      <c r="O6721">
        <v>95</v>
      </c>
      <c r="P6721">
        <f>VLOOKUP(D6721,CPI[],2,FALSE)</f>
        <v>237</v>
      </c>
      <c r="Q6721" s="5">
        <f>SUM(Movie[[#This Row],[gross]]*((VLOOKUP(2024,CPI[],2,FALSE))/Movie[[#This Row],[CPI numbers]]))</f>
        <v>39278283.022362873</v>
      </c>
      <c r="R6721" s="4">
        <f>IF(Movie[[#This Row],[budget]]=0,0,SUM((Movie[[#This Row],[gross]]-Movie[[#This Row],[budget]])/Movie[[#This Row],[budget]]))</f>
        <v>0.18698796000000001</v>
      </c>
    </row>
    <row r="6722" spans="1:18" x14ac:dyDescent="0.3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 s="1">
        <v>11000000</v>
      </c>
      <c r="M6722" s="1">
        <v>62402155</v>
      </c>
      <c r="N6722" t="s">
        <v>19155</v>
      </c>
      <c r="O6722">
        <v>117</v>
      </c>
      <c r="P6722">
        <f>VLOOKUP(D6722,CPI[],2,FALSE)</f>
        <v>237</v>
      </c>
      <c r="Q6722" s="5">
        <f>SUM(Movie[[#This Row],[gross]]*((VLOOKUP(2024,CPI[],2,FALSE))/Movie[[#This Row],[CPI numbers]]))</f>
        <v>82597282.799578056</v>
      </c>
      <c r="R6722" s="4">
        <f>IF(Movie[[#This Row],[budget]]=0,0,SUM((Movie[[#This Row],[gross]]-Movie[[#This Row],[budget]])/Movie[[#This Row],[budget]]))</f>
        <v>4.6729231818181818</v>
      </c>
    </row>
    <row r="6723" spans="1:18" x14ac:dyDescent="0.3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 s="1">
        <v>23459358</v>
      </c>
      <c r="N6723" t="s">
        <v>17456</v>
      </c>
      <c r="O6723">
        <v>124</v>
      </c>
      <c r="P6723">
        <f>VLOOKUP(D6723,CPI[],2,FALSE)</f>
        <v>237</v>
      </c>
      <c r="Q6723" s="5">
        <f>SUM(Movie[[#This Row],[gross]]*((VLOOKUP(2024,CPI[],2,FALSE))/Movie[[#This Row],[CPI numbers]]))</f>
        <v>31051479.344303798</v>
      </c>
      <c r="R6723" s="4">
        <f>IF(Movie[[#This Row],[budget]]=0,0,SUM((Movie[[#This Row],[gross]]-Movie[[#This Row],[budget]])/Movie[[#This Row],[budget]]))</f>
        <v>0</v>
      </c>
    </row>
    <row r="6724" spans="1:18" x14ac:dyDescent="0.3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 s="1">
        <v>26000000</v>
      </c>
      <c r="M6724" s="1">
        <v>31807156</v>
      </c>
      <c r="N6724" t="s">
        <v>12695</v>
      </c>
      <c r="O6724">
        <v>117</v>
      </c>
      <c r="P6724">
        <f>VLOOKUP(D6724,CPI[],2,FALSE)</f>
        <v>237</v>
      </c>
      <c r="Q6724" s="5">
        <f>SUM(Movie[[#This Row],[gross]]*((VLOOKUP(2024,CPI[],2,FALSE))/Movie[[#This Row],[CPI numbers]]))</f>
        <v>42100864.29198312</v>
      </c>
      <c r="R6724" s="4">
        <f>IF(Movie[[#This Row],[budget]]=0,0,SUM((Movie[[#This Row],[gross]]-Movie[[#This Row],[budget]])/Movie[[#This Row],[budget]]))</f>
        <v>0.22335215384615384</v>
      </c>
    </row>
    <row r="6725" spans="1:18" x14ac:dyDescent="0.3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 s="1">
        <v>68000000</v>
      </c>
      <c r="M6725" s="1">
        <v>215863606</v>
      </c>
      <c r="N6725" t="s">
        <v>61</v>
      </c>
      <c r="O6725">
        <v>115</v>
      </c>
      <c r="P6725">
        <f>VLOOKUP(D6725,CPI[],2,FALSE)</f>
        <v>237</v>
      </c>
      <c r="Q6725" s="5">
        <f>SUM(Movie[[#This Row],[gross]]*((VLOOKUP(2024,CPI[],2,FALSE))/Movie[[#This Row],[CPI numbers]]))</f>
        <v>285723262.45654011</v>
      </c>
      <c r="R6725" s="4">
        <f>IF(Movie[[#This Row],[budget]]=0,0,SUM((Movie[[#This Row],[gross]]-Movie[[#This Row],[budget]])/Movie[[#This Row],[budget]]))</f>
        <v>2.1744647941176471</v>
      </c>
    </row>
    <row r="6726" spans="1:18" x14ac:dyDescent="0.3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 s="1">
        <v>150000000</v>
      </c>
      <c r="M6726" s="1">
        <v>128388320</v>
      </c>
      <c r="N6726" t="s">
        <v>23</v>
      </c>
      <c r="O6726">
        <v>111</v>
      </c>
      <c r="P6726">
        <f>VLOOKUP(D6726,CPI[],2,FALSE)</f>
        <v>237</v>
      </c>
      <c r="Q6726" s="5">
        <f>SUM(Movie[[#This Row],[gross]]*((VLOOKUP(2024,CPI[],2,FALSE))/Movie[[#This Row],[CPI numbers]]))</f>
        <v>169938464.06751055</v>
      </c>
      <c r="R6726" s="4">
        <f>IF(Movie[[#This Row],[budget]]=0,0,SUM((Movie[[#This Row],[gross]]-Movie[[#This Row],[budget]])/Movie[[#This Row],[budget]]))</f>
        <v>-0.14407786666666667</v>
      </c>
    </row>
    <row r="6727" spans="1:18" x14ac:dyDescent="0.3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 s="1">
        <v>88000000</v>
      </c>
      <c r="M6727" s="1">
        <v>244874809</v>
      </c>
      <c r="N6727" t="s">
        <v>31</v>
      </c>
      <c r="O6727">
        <v>105</v>
      </c>
      <c r="P6727">
        <f>VLOOKUP(D6727,CPI[],2,FALSE)</f>
        <v>237</v>
      </c>
      <c r="Q6727" s="5">
        <f>SUM(Movie[[#This Row],[gross]]*((VLOOKUP(2024,CPI[],2,FALSE))/Movie[[#This Row],[CPI numbers]]))</f>
        <v>324123323.13628691</v>
      </c>
      <c r="R6727" s="4">
        <f>IF(Movie[[#This Row],[budget]]=0,0,SUM((Movie[[#This Row],[gross]]-Movie[[#This Row],[budget]])/Movie[[#This Row],[budget]]))</f>
        <v>1.7826682840909092</v>
      </c>
    </row>
    <row r="6728" spans="1:18" x14ac:dyDescent="0.3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 s="1">
        <v>10000000</v>
      </c>
      <c r="M6728" s="1">
        <v>4366460</v>
      </c>
      <c r="N6728" t="s">
        <v>19455</v>
      </c>
      <c r="O6728">
        <v>101</v>
      </c>
      <c r="P6728">
        <f>VLOOKUP(D6728,CPI[],2,FALSE)</f>
        <v>237</v>
      </c>
      <c r="Q6728" s="5">
        <f>SUM(Movie[[#This Row],[gross]]*((VLOOKUP(2024,CPI[],2,FALSE))/Movie[[#This Row],[CPI numbers]]))</f>
        <v>5779571.738396625</v>
      </c>
      <c r="R6728" s="4">
        <f>IF(Movie[[#This Row],[budget]]=0,0,SUM((Movie[[#This Row],[gross]]-Movie[[#This Row],[budget]])/Movie[[#This Row],[budget]]))</f>
        <v>-0.56335400000000002</v>
      </c>
    </row>
    <row r="6729" spans="1:18" x14ac:dyDescent="0.3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 s="1">
        <v>15000000</v>
      </c>
      <c r="M6729" s="1">
        <v>16322067</v>
      </c>
      <c r="N6729" t="s">
        <v>18675</v>
      </c>
      <c r="O6729">
        <v>113</v>
      </c>
      <c r="P6729">
        <f>VLOOKUP(D6729,CPI[],2,FALSE)</f>
        <v>237</v>
      </c>
      <c r="Q6729" s="5">
        <f>SUM(Movie[[#This Row],[gross]]*((VLOOKUP(2024,CPI[],2,FALSE))/Movie[[#This Row],[CPI numbers]]))</f>
        <v>21604356.193670888</v>
      </c>
      <c r="R6729" s="4">
        <f>IF(Movie[[#This Row],[budget]]=0,0,SUM((Movie[[#This Row],[gross]]-Movie[[#This Row],[budget]])/Movie[[#This Row],[budget]]))</f>
        <v>8.8137800000000002E-2</v>
      </c>
    </row>
    <row r="6730" spans="1:18" x14ac:dyDescent="0.3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 s="1">
        <v>50000000</v>
      </c>
      <c r="M6730" s="1">
        <v>242786137</v>
      </c>
      <c r="N6730" t="s">
        <v>44</v>
      </c>
      <c r="O6730">
        <v>96</v>
      </c>
      <c r="P6730">
        <f>VLOOKUP(D6730,CPI[],2,FALSE)</f>
        <v>237</v>
      </c>
      <c r="Q6730" s="5">
        <f>SUM(Movie[[#This Row],[gross]]*((VLOOKUP(2024,CPI[],2,FALSE))/Movie[[#This Row],[CPI numbers]]))</f>
        <v>321358696.94894516</v>
      </c>
      <c r="R6730" s="4">
        <f>IF(Movie[[#This Row],[budget]]=0,0,SUM((Movie[[#This Row],[gross]]-Movie[[#This Row],[budget]])/Movie[[#This Row],[budget]]))</f>
        <v>3.85572274</v>
      </c>
    </row>
    <row r="6731" spans="1:18" x14ac:dyDescent="0.3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 s="1">
        <v>50000000</v>
      </c>
      <c r="M6731" s="1">
        <v>71561644</v>
      </c>
      <c r="N6731" t="s">
        <v>23</v>
      </c>
      <c r="O6731">
        <v>114</v>
      </c>
      <c r="P6731">
        <f>VLOOKUP(D6731,CPI[],2,FALSE)</f>
        <v>237</v>
      </c>
      <c r="Q6731" s="5">
        <f>SUM(Movie[[#This Row],[gross]]*((VLOOKUP(2024,CPI[],2,FALSE))/Movie[[#This Row],[CPI numbers]]))</f>
        <v>94721045.243881851</v>
      </c>
      <c r="R6731" s="4">
        <f>IF(Movie[[#This Row],[budget]]=0,0,SUM((Movie[[#This Row],[gross]]-Movie[[#This Row],[budget]])/Movie[[#This Row],[budget]]))</f>
        <v>0.43123287999999999</v>
      </c>
    </row>
    <row r="6732" spans="1:18" x14ac:dyDescent="0.3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 s="1">
        <v>8000000</v>
      </c>
      <c r="M6732" s="1">
        <v>607595</v>
      </c>
      <c r="N6732" t="s">
        <v>19463</v>
      </c>
      <c r="O6732">
        <v>95</v>
      </c>
      <c r="P6732">
        <f>VLOOKUP(D6732,CPI[],2,FALSE)</f>
        <v>237</v>
      </c>
      <c r="Q6732" s="5">
        <f>SUM(Movie[[#This Row],[gross]]*((VLOOKUP(2024,CPI[],2,FALSE))/Movie[[#This Row],[CPI numbers]]))</f>
        <v>804230.17510548525</v>
      </c>
      <c r="R6732" s="4">
        <f>IF(Movie[[#This Row],[budget]]=0,0,SUM((Movie[[#This Row],[gross]]-Movie[[#This Row],[budget]])/Movie[[#This Row],[budget]]))</f>
        <v>-0.92405062500000001</v>
      </c>
    </row>
    <row r="6733" spans="1:18" x14ac:dyDescent="0.3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 s="1">
        <v>14800000</v>
      </c>
      <c r="M6733" s="1">
        <v>117813057</v>
      </c>
      <c r="N6733" t="s">
        <v>23</v>
      </c>
      <c r="O6733">
        <v>115</v>
      </c>
      <c r="P6733">
        <f>VLOOKUP(D6733,CPI[],2,FALSE)</f>
        <v>237</v>
      </c>
      <c r="Q6733" s="5">
        <f>SUM(Movie[[#This Row],[gross]]*((VLOOKUP(2024,CPI[],2,FALSE))/Movie[[#This Row],[CPI numbers]]))</f>
        <v>155940742.53544304</v>
      </c>
      <c r="R6733" s="4">
        <f>IF(Movie[[#This Row],[budget]]=0,0,SUM((Movie[[#This Row],[gross]]-Movie[[#This Row],[budget]])/Movie[[#This Row],[budget]]))</f>
        <v>6.9603416891891889</v>
      </c>
    </row>
    <row r="6734" spans="1:18" x14ac:dyDescent="0.3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 s="1">
        <v>8500000</v>
      </c>
      <c r="M6734" s="1">
        <v>43709744</v>
      </c>
      <c r="N6734" t="s">
        <v>16785</v>
      </c>
      <c r="O6734">
        <v>101</v>
      </c>
      <c r="P6734">
        <f>VLOOKUP(D6734,CPI[],2,FALSE)</f>
        <v>237</v>
      </c>
      <c r="Q6734" s="5">
        <f>SUM(Movie[[#This Row],[gross]]*((VLOOKUP(2024,CPI[],2,FALSE))/Movie[[#This Row],[CPI numbers]]))</f>
        <v>57855471.277637132</v>
      </c>
      <c r="R6734" s="4">
        <f>IF(Movie[[#This Row],[budget]]=0,0,SUM((Movie[[#This Row],[gross]]-Movie[[#This Row],[budget]])/Movie[[#This Row],[budget]]))</f>
        <v>4.1423228235294118</v>
      </c>
    </row>
    <row r="6735" spans="1:18" x14ac:dyDescent="0.3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 s="1">
        <v>15000000</v>
      </c>
      <c r="M6735" s="1">
        <v>11430025</v>
      </c>
      <c r="N6735" t="s">
        <v>19474</v>
      </c>
      <c r="O6735">
        <v>124</v>
      </c>
      <c r="P6735">
        <f>VLOOKUP(D6735,CPI[],2,FALSE)</f>
        <v>237</v>
      </c>
      <c r="Q6735" s="5">
        <f>SUM(Movie[[#This Row],[gross]]*((VLOOKUP(2024,CPI[],2,FALSE))/Movie[[#This Row],[CPI numbers]]))</f>
        <v>15129109.040084388</v>
      </c>
      <c r="R6735" s="4">
        <f>IF(Movie[[#This Row],[budget]]=0,0,SUM((Movie[[#This Row],[gross]]-Movie[[#This Row],[budget]])/Movie[[#This Row],[budget]]))</f>
        <v>-0.23799833333333334</v>
      </c>
    </row>
    <row r="6736" spans="1:18" x14ac:dyDescent="0.3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 s="1">
        <v>80000000</v>
      </c>
      <c r="M6736" s="1">
        <v>474800000</v>
      </c>
      <c r="N6736" t="s">
        <v>31</v>
      </c>
      <c r="O6736">
        <v>89</v>
      </c>
      <c r="P6736">
        <f>VLOOKUP(D6736,CPI[],2,FALSE)</f>
        <v>237</v>
      </c>
      <c r="Q6736" s="5">
        <f>SUM(Movie[[#This Row],[gross]]*((VLOOKUP(2024,CPI[],2,FALSE))/Movie[[#This Row],[CPI numbers]]))</f>
        <v>628458902.95358646</v>
      </c>
      <c r="R6736" s="4">
        <f>IF(Movie[[#This Row],[budget]]=0,0,SUM((Movie[[#This Row],[gross]]-Movie[[#This Row],[budget]])/Movie[[#This Row],[budget]]))</f>
        <v>4.9349999999999996</v>
      </c>
    </row>
    <row r="6737" spans="1:18" x14ac:dyDescent="0.3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 s="1">
        <v>1026288</v>
      </c>
      <c r="N6737" t="s">
        <v>19479</v>
      </c>
      <c r="O6737">
        <v>118</v>
      </c>
      <c r="P6737">
        <f>VLOOKUP(D6737,CPI[],2,FALSE)</f>
        <v>237</v>
      </c>
      <c r="Q6737" s="5">
        <f>SUM(Movie[[#This Row],[gross]]*((VLOOKUP(2024,CPI[],2,FALSE))/Movie[[#This Row],[CPI numbers]]))</f>
        <v>1358424.2430379747</v>
      </c>
      <c r="R6737" s="4">
        <f>IF(Movie[[#This Row],[budget]]=0,0,SUM((Movie[[#This Row],[gross]]-Movie[[#This Row],[budget]])/Movie[[#This Row],[budget]]))</f>
        <v>0</v>
      </c>
    </row>
    <row r="6738" spans="1:18" x14ac:dyDescent="0.3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 s="1">
        <v>663114</v>
      </c>
      <c r="N6738" t="s">
        <v>19484</v>
      </c>
      <c r="O6738">
        <v>122</v>
      </c>
      <c r="P6738">
        <f>VLOOKUP(D6738,CPI[],2,FALSE)</f>
        <v>237</v>
      </c>
      <c r="Q6738" s="5">
        <f>SUM(Movie[[#This Row],[gross]]*((VLOOKUP(2024,CPI[],2,FALSE))/Movie[[#This Row],[CPI numbers]]))</f>
        <v>877716.71645569627</v>
      </c>
      <c r="R6738" s="4">
        <f>IF(Movie[[#This Row],[budget]]=0,0,SUM((Movie[[#This Row],[gross]]-Movie[[#This Row],[budget]])/Movie[[#This Row],[budget]]))</f>
        <v>0</v>
      </c>
    </row>
    <row r="6739" spans="1:18" x14ac:dyDescent="0.3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 s="1">
        <v>34000000</v>
      </c>
      <c r="M6739" s="1">
        <v>62944815</v>
      </c>
      <c r="N6739" t="s">
        <v>9109</v>
      </c>
      <c r="O6739">
        <v>123</v>
      </c>
      <c r="P6739">
        <f>VLOOKUP(D6739,CPI[],2,FALSE)</f>
        <v>237</v>
      </c>
      <c r="Q6739" s="5">
        <f>SUM(Movie[[#This Row],[gross]]*((VLOOKUP(2024,CPI[],2,FALSE))/Movie[[#This Row],[CPI numbers]]))</f>
        <v>83315563.145569623</v>
      </c>
      <c r="R6739" s="4">
        <f>IF(Movie[[#This Row],[budget]]=0,0,SUM((Movie[[#This Row],[gross]]-Movie[[#This Row],[budget]])/Movie[[#This Row],[budget]]))</f>
        <v>0.85131808823529409</v>
      </c>
    </row>
    <row r="6740" spans="1:18" x14ac:dyDescent="0.3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 s="1">
        <v>65000000</v>
      </c>
      <c r="M6740" s="1">
        <v>34227298</v>
      </c>
      <c r="N6740" t="s">
        <v>5183</v>
      </c>
      <c r="O6740">
        <v>110</v>
      </c>
      <c r="P6740">
        <f>VLOOKUP(D6740,CPI[],2,FALSE)</f>
        <v>237</v>
      </c>
      <c r="Q6740" s="5">
        <f>SUM(Movie[[#This Row],[gross]]*((VLOOKUP(2024,CPI[],2,FALSE))/Movie[[#This Row],[CPI numbers]]))</f>
        <v>45304233.681856543</v>
      </c>
      <c r="R6740" s="4">
        <f>IF(Movie[[#This Row],[budget]]=0,0,SUM((Movie[[#This Row],[gross]]-Movie[[#This Row],[budget]])/Movie[[#This Row],[budget]]))</f>
        <v>-0.4734261846153846</v>
      </c>
    </row>
    <row r="6741" spans="1:18" x14ac:dyDescent="0.3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 s="1">
        <v>10000000</v>
      </c>
      <c r="M6741" s="1">
        <v>112983889</v>
      </c>
      <c r="N6741" t="s">
        <v>7361</v>
      </c>
      <c r="O6741">
        <v>97</v>
      </c>
      <c r="P6741">
        <f>VLOOKUP(D6741,CPI[],2,FALSE)</f>
        <v>237</v>
      </c>
      <c r="Q6741" s="5">
        <f>SUM(Movie[[#This Row],[gross]]*((VLOOKUP(2024,CPI[],2,FALSE))/Movie[[#This Row],[CPI numbers]]))</f>
        <v>149548717.21223629</v>
      </c>
      <c r="R6741" s="4">
        <f>IF(Movie[[#This Row],[budget]]=0,0,SUM((Movie[[#This Row],[gross]]-Movie[[#This Row],[budget]])/Movie[[#This Row],[budget]]))</f>
        <v>10.298388900000001</v>
      </c>
    </row>
    <row r="6742" spans="1:18" x14ac:dyDescent="0.3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 s="1">
        <v>58000000</v>
      </c>
      <c r="M6742" s="1">
        <v>158261424</v>
      </c>
      <c r="N6742" t="s">
        <v>19490</v>
      </c>
      <c r="O6742">
        <v>103</v>
      </c>
      <c r="P6742">
        <f>VLOOKUP(D6742,CPI[],2,FALSE)</f>
        <v>237</v>
      </c>
      <c r="Q6742" s="5">
        <f>SUM(Movie[[#This Row],[gross]]*((VLOOKUP(2024,CPI[],2,FALSE))/Movie[[#This Row],[CPI numbers]]))</f>
        <v>209479361.64050633</v>
      </c>
      <c r="R6742" s="4">
        <f>IF(Movie[[#This Row],[budget]]=0,0,SUM((Movie[[#This Row],[gross]]-Movie[[#This Row],[budget]])/Movie[[#This Row],[budget]]))</f>
        <v>1.7286452413793103</v>
      </c>
    </row>
    <row r="6743" spans="1:18" x14ac:dyDescent="0.3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 s="1">
        <v>37000000</v>
      </c>
      <c r="M6743" s="1">
        <v>26250020</v>
      </c>
      <c r="N6743" t="s">
        <v>31</v>
      </c>
      <c r="O6743">
        <v>105</v>
      </c>
      <c r="P6743">
        <f>VLOOKUP(D6743,CPI[],2,FALSE)</f>
        <v>237</v>
      </c>
      <c r="Q6743" s="5">
        <f>SUM(Movie[[#This Row],[gross]]*((VLOOKUP(2024,CPI[],2,FALSE))/Movie[[#This Row],[CPI numbers]]))</f>
        <v>34745279.637130804</v>
      </c>
      <c r="R6743" s="4">
        <f>IF(Movie[[#This Row],[budget]]=0,0,SUM((Movie[[#This Row],[gross]]-Movie[[#This Row],[budget]])/Movie[[#This Row],[budget]]))</f>
        <v>-0.29054000000000002</v>
      </c>
    </row>
    <row r="6744" spans="1:18" x14ac:dyDescent="0.3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 s="1">
        <v>18026148</v>
      </c>
      <c r="M6744" s="1">
        <v>24548038</v>
      </c>
      <c r="N6744" t="s">
        <v>19497</v>
      </c>
      <c r="O6744">
        <v>159</v>
      </c>
      <c r="P6744">
        <f>VLOOKUP(D6744,CPI[],2,FALSE)</f>
        <v>237</v>
      </c>
      <c r="Q6744" s="5">
        <f>SUM(Movie[[#This Row],[gross]]*((VLOOKUP(2024,CPI[],2,FALSE))/Movie[[#This Row],[CPI numbers]]))</f>
        <v>32492487.428691983</v>
      </c>
      <c r="R6744" s="4">
        <f>IF(Movie[[#This Row],[budget]]=0,0,SUM((Movie[[#This Row],[gross]]-Movie[[#This Row],[budget]])/Movie[[#This Row],[budget]]))</f>
        <v>0.36180164503253831</v>
      </c>
    </row>
    <row r="6745" spans="1:18" x14ac:dyDescent="0.3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 s="1">
        <v>7545758</v>
      </c>
      <c r="N6745" t="s">
        <v>19499</v>
      </c>
      <c r="O6745">
        <v>125</v>
      </c>
      <c r="P6745">
        <f>VLOOKUP(D6745,CPI[],2,FALSE)</f>
        <v>237</v>
      </c>
      <c r="Q6745" s="5">
        <f>SUM(Movie[[#This Row],[gross]]*((VLOOKUP(2024,CPI[],2,FALSE))/Movie[[#This Row],[CPI numbers]]))</f>
        <v>9987781.7915611807</v>
      </c>
      <c r="R6745" s="4">
        <f>IF(Movie[[#This Row],[budget]]=0,0,SUM((Movie[[#This Row],[gross]]-Movie[[#This Row],[budget]])/Movie[[#This Row],[budget]]))</f>
        <v>0</v>
      </c>
    </row>
    <row r="6746" spans="1:18" x14ac:dyDescent="0.3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 s="1">
        <v>23000000</v>
      </c>
      <c r="M6746" s="1">
        <v>79799880</v>
      </c>
      <c r="N6746" t="s">
        <v>19236</v>
      </c>
      <c r="O6746">
        <v>101</v>
      </c>
      <c r="P6746">
        <f>VLOOKUP(D6746,CPI[],2,FALSE)</f>
        <v>237</v>
      </c>
      <c r="Q6746" s="5">
        <f>SUM(Movie[[#This Row],[gross]]*((VLOOKUP(2024,CPI[],2,FALSE))/Movie[[#This Row],[CPI numbers]]))</f>
        <v>105625410.78481013</v>
      </c>
      <c r="R6746" s="4">
        <f>IF(Movie[[#This Row],[budget]]=0,0,SUM((Movie[[#This Row],[gross]]-Movie[[#This Row],[budget]])/Movie[[#This Row],[budget]]))</f>
        <v>2.46956</v>
      </c>
    </row>
    <row r="6747" spans="1:18" x14ac:dyDescent="0.3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 s="1">
        <v>30000000</v>
      </c>
      <c r="M6747" s="1">
        <v>105011053</v>
      </c>
      <c r="N6747" t="s">
        <v>19503</v>
      </c>
      <c r="O6747">
        <v>118</v>
      </c>
      <c r="P6747">
        <f>VLOOKUP(D6747,CPI[],2,FALSE)</f>
        <v>237</v>
      </c>
      <c r="Q6747" s="5">
        <f>SUM(Movie[[#This Row],[gross]]*((VLOOKUP(2024,CPI[],2,FALSE))/Movie[[#This Row],[CPI numbers]]))</f>
        <v>138995642.72616035</v>
      </c>
      <c r="R6747" s="4">
        <f>IF(Movie[[#This Row],[budget]]=0,0,SUM((Movie[[#This Row],[gross]]-Movie[[#This Row],[budget]])/Movie[[#This Row],[budget]]))</f>
        <v>2.5003684333333331</v>
      </c>
    </row>
    <row r="6748" spans="1:18" x14ac:dyDescent="0.3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 s="1">
        <v>19500000</v>
      </c>
      <c r="M6748" s="1">
        <v>34854990</v>
      </c>
      <c r="N6748" t="s">
        <v>17870</v>
      </c>
      <c r="O6748">
        <v>111</v>
      </c>
      <c r="P6748">
        <f>VLOOKUP(D6748,CPI[],2,FALSE)</f>
        <v>237</v>
      </c>
      <c r="Q6748" s="5">
        <f>SUM(Movie[[#This Row],[gross]]*((VLOOKUP(2024,CPI[],2,FALSE))/Movie[[#This Row],[CPI numbers]]))</f>
        <v>46135064.822784811</v>
      </c>
      <c r="R6748" s="4">
        <f>IF(Movie[[#This Row],[budget]]=0,0,SUM((Movie[[#This Row],[gross]]-Movie[[#This Row],[budget]])/Movie[[#This Row],[budget]]))</f>
        <v>0.78743538461538465</v>
      </c>
    </row>
    <row r="6749" spans="1:18" x14ac:dyDescent="0.3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 s="1">
        <v>11000000</v>
      </c>
      <c r="M6749" s="1">
        <v>27391084</v>
      </c>
      <c r="N6749" t="s">
        <v>18361</v>
      </c>
      <c r="O6749">
        <v>95</v>
      </c>
      <c r="P6749">
        <f>VLOOKUP(D6749,CPI[],2,FALSE)</f>
        <v>237</v>
      </c>
      <c r="Q6749" s="5">
        <f>SUM(Movie[[#This Row],[gross]]*((VLOOKUP(2024,CPI[],2,FALSE))/Movie[[#This Row],[CPI numbers]]))</f>
        <v>36255624.686919831</v>
      </c>
      <c r="R6749" s="4">
        <f>IF(Movie[[#This Row],[budget]]=0,0,SUM((Movie[[#This Row],[gross]]-Movie[[#This Row],[budget]])/Movie[[#This Row],[budget]]))</f>
        <v>1.4900985454545455</v>
      </c>
    </row>
    <row r="6750" spans="1:18" x14ac:dyDescent="0.3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 s="1">
        <v>30000000</v>
      </c>
      <c r="M6750" s="1">
        <v>6738764</v>
      </c>
      <c r="N6750" t="s">
        <v>14702</v>
      </c>
      <c r="O6750">
        <v>92</v>
      </c>
      <c r="P6750">
        <f>VLOOKUP(D6750,CPI[],2,FALSE)</f>
        <v>237</v>
      </c>
      <c r="Q6750" s="5">
        <f>SUM(Movie[[#This Row],[gross]]*((VLOOKUP(2024,CPI[],2,FALSE))/Movie[[#This Row],[CPI numbers]]))</f>
        <v>8919621.3789029531</v>
      </c>
      <c r="R6750" s="4">
        <f>IF(Movie[[#This Row],[budget]]=0,0,SUM((Movie[[#This Row],[gross]]-Movie[[#This Row],[budget]])/Movie[[#This Row],[budget]]))</f>
        <v>-0.77537453333333328</v>
      </c>
    </row>
    <row r="6751" spans="1:18" x14ac:dyDescent="0.3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 s="1">
        <v>12000000</v>
      </c>
      <c r="M6751" s="1">
        <v>85512300</v>
      </c>
      <c r="N6751" t="s">
        <v>9109</v>
      </c>
      <c r="O6751">
        <v>109</v>
      </c>
      <c r="P6751">
        <f>VLOOKUP(D6751,CPI[],2,FALSE)</f>
        <v>237</v>
      </c>
      <c r="Q6751" s="5">
        <f>SUM(Movie[[#This Row],[gross]]*((VLOOKUP(2024,CPI[],2,FALSE))/Movie[[#This Row],[CPI numbers]]))</f>
        <v>113186533.79746835</v>
      </c>
      <c r="R6751" s="4">
        <f>IF(Movie[[#This Row],[budget]]=0,0,SUM((Movie[[#This Row],[gross]]-Movie[[#This Row],[budget]])/Movie[[#This Row],[budget]]))</f>
        <v>6.1260250000000003</v>
      </c>
    </row>
    <row r="6752" spans="1:18" x14ac:dyDescent="0.3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 s="1">
        <v>6000000</v>
      </c>
      <c r="M6752" s="1">
        <v>41387687</v>
      </c>
      <c r="N6752" t="s">
        <v>6564</v>
      </c>
      <c r="O6752">
        <v>104</v>
      </c>
      <c r="P6752">
        <f>VLOOKUP(D6752,CPI[],2,FALSE)</f>
        <v>237</v>
      </c>
      <c r="Q6752" s="5">
        <f>SUM(Movie[[#This Row],[gross]]*((VLOOKUP(2024,CPI[],2,FALSE))/Movie[[#This Row],[CPI numbers]]))</f>
        <v>54781930.008016877</v>
      </c>
      <c r="R6752" s="4">
        <f>IF(Movie[[#This Row],[budget]]=0,0,SUM((Movie[[#This Row],[gross]]-Movie[[#This Row],[budget]])/Movie[[#This Row],[budget]]))</f>
        <v>5.8979478333333333</v>
      </c>
    </row>
    <row r="6753" spans="1:18" x14ac:dyDescent="0.3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 s="1">
        <v>74000000</v>
      </c>
      <c r="M6753" s="1">
        <v>325186032</v>
      </c>
      <c r="N6753" t="s">
        <v>19513</v>
      </c>
      <c r="O6753">
        <v>92</v>
      </c>
      <c r="P6753">
        <f>VLOOKUP(D6753,CPI[],2,FALSE)</f>
        <v>237</v>
      </c>
      <c r="Q6753" s="5">
        <f>SUM(Movie[[#This Row],[gross]]*((VLOOKUP(2024,CPI[],2,FALSE))/Movie[[#This Row],[CPI numbers]]))</f>
        <v>430425562.18734175</v>
      </c>
      <c r="R6753" s="4">
        <f>IF(Movie[[#This Row],[budget]]=0,0,SUM((Movie[[#This Row],[gross]]-Movie[[#This Row],[budget]])/Movie[[#This Row],[budget]]))</f>
        <v>3.3944058378378377</v>
      </c>
    </row>
    <row r="6754" spans="1:18" x14ac:dyDescent="0.3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 s="1">
        <v>50000000</v>
      </c>
      <c r="M6754" s="1">
        <v>12951093</v>
      </c>
      <c r="N6754" t="s">
        <v>10082</v>
      </c>
      <c r="O6754">
        <v>137</v>
      </c>
      <c r="P6754">
        <f>VLOOKUP(D6754,CPI[],2,FALSE)</f>
        <v>237</v>
      </c>
      <c r="Q6754" s="5">
        <f>SUM(Movie[[#This Row],[gross]]*((VLOOKUP(2024,CPI[],2,FALSE))/Movie[[#This Row],[CPI numbers]]))</f>
        <v>17142438.287341774</v>
      </c>
      <c r="R6754" s="4">
        <f>IF(Movie[[#This Row],[budget]]=0,0,SUM((Movie[[#This Row],[gross]]-Movie[[#This Row],[budget]])/Movie[[#This Row],[budget]]))</f>
        <v>-0.74097813999999995</v>
      </c>
    </row>
    <row r="6755" spans="1:18" x14ac:dyDescent="0.3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 s="1">
        <v>12975143</v>
      </c>
      <c r="N6755" t="s">
        <v>19521</v>
      </c>
      <c r="O6755">
        <v>105</v>
      </c>
      <c r="P6755">
        <f>VLOOKUP(D6755,CPI[],2,FALSE)</f>
        <v>237</v>
      </c>
      <c r="Q6755" s="5">
        <f>SUM(Movie[[#This Row],[gross]]*((VLOOKUP(2024,CPI[],2,FALSE))/Movie[[#This Row],[CPI numbers]]))</f>
        <v>17174271.557383966</v>
      </c>
      <c r="R6755" s="4">
        <f>IF(Movie[[#This Row],[budget]]=0,0,SUM((Movie[[#This Row],[gross]]-Movie[[#This Row],[budget]])/Movie[[#This Row],[budget]]))</f>
        <v>0</v>
      </c>
    </row>
    <row r="6756" spans="1:18" x14ac:dyDescent="0.3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 s="1">
        <v>30692889</v>
      </c>
      <c r="N6756" t="s">
        <v>17040</v>
      </c>
      <c r="O6756">
        <v>116</v>
      </c>
      <c r="P6756">
        <f>VLOOKUP(D6756,CPI[],2,FALSE)</f>
        <v>237</v>
      </c>
      <c r="Q6756" s="5">
        <f>SUM(Movie[[#This Row],[gross]]*((VLOOKUP(2024,CPI[],2,FALSE))/Movie[[#This Row],[CPI numbers]]))</f>
        <v>40625988.520253167</v>
      </c>
      <c r="R6756" s="4">
        <f>IF(Movie[[#This Row],[budget]]=0,0,SUM((Movie[[#This Row],[gross]]-Movie[[#This Row],[budget]])/Movie[[#This Row],[budget]]))</f>
        <v>0</v>
      </c>
    </row>
    <row r="6757" spans="1:18" x14ac:dyDescent="0.3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 s="1">
        <v>6000000</v>
      </c>
      <c r="M6757" s="1">
        <v>90777</v>
      </c>
      <c r="N6757" t="s">
        <v>18170</v>
      </c>
      <c r="O6757">
        <v>137</v>
      </c>
      <c r="P6757">
        <f>VLOOKUP(D6757,CPI[],2,FALSE)</f>
        <v>237</v>
      </c>
      <c r="Q6757" s="5">
        <f>SUM(Movie[[#This Row],[gross]]*((VLOOKUP(2024,CPI[],2,FALSE))/Movie[[#This Row],[CPI numbers]]))</f>
        <v>120155.0417721519</v>
      </c>
      <c r="R6757" s="4">
        <f>IF(Movie[[#This Row],[budget]]=0,0,SUM((Movie[[#This Row],[gross]]-Movie[[#This Row],[budget]])/Movie[[#This Row],[budget]]))</f>
        <v>-0.98487049999999998</v>
      </c>
    </row>
    <row r="6758" spans="1:18" x14ac:dyDescent="0.3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 s="1">
        <v>8000000</v>
      </c>
      <c r="M6758" s="1">
        <v>9074749</v>
      </c>
      <c r="N6758" t="s">
        <v>9439</v>
      </c>
      <c r="O6758">
        <v>105</v>
      </c>
      <c r="P6758">
        <f>VLOOKUP(D6758,CPI[],2,FALSE)</f>
        <v>237</v>
      </c>
      <c r="Q6758" s="5">
        <f>SUM(Movie[[#This Row],[gross]]*((VLOOKUP(2024,CPI[],2,FALSE))/Movie[[#This Row],[CPI numbers]]))</f>
        <v>12011598.148945147</v>
      </c>
      <c r="R6758" s="4">
        <f>IF(Movie[[#This Row],[budget]]=0,0,SUM((Movie[[#This Row],[gross]]-Movie[[#This Row],[budget]])/Movie[[#This Row],[budget]]))</f>
        <v>0.13434362499999999</v>
      </c>
    </row>
    <row r="6759" spans="1:18" x14ac:dyDescent="0.3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 s="1">
        <v>3224947</v>
      </c>
      <c r="N6759" t="s">
        <v>19532</v>
      </c>
      <c r="O6759">
        <v>101</v>
      </c>
      <c r="P6759">
        <f>VLOOKUP(D6759,CPI[],2,FALSE)</f>
        <v>237</v>
      </c>
      <c r="Q6759" s="5">
        <f>SUM(Movie[[#This Row],[gross]]*((VLOOKUP(2024,CPI[],2,FALSE))/Movie[[#This Row],[CPI numbers]]))</f>
        <v>4268632.3793248944</v>
      </c>
      <c r="R6759" s="4">
        <f>IF(Movie[[#This Row],[budget]]=0,0,SUM((Movie[[#This Row],[gross]]-Movie[[#This Row],[budget]])/Movie[[#This Row],[budget]]))</f>
        <v>0</v>
      </c>
    </row>
    <row r="6760" spans="1:18" x14ac:dyDescent="0.3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 s="1">
        <v>35000000</v>
      </c>
      <c r="M6760" s="1">
        <v>48623572</v>
      </c>
      <c r="N6760" t="s">
        <v>19236</v>
      </c>
      <c r="O6760">
        <v>123</v>
      </c>
      <c r="P6760">
        <f>VLOOKUP(D6760,CPI[],2,FALSE)</f>
        <v>237</v>
      </c>
      <c r="Q6760" s="5">
        <f>SUM(Movie[[#This Row],[gross]]*((VLOOKUP(2024,CPI[],2,FALSE))/Movie[[#This Row],[CPI numbers]]))</f>
        <v>64359555.00590717</v>
      </c>
      <c r="R6760" s="4">
        <f>IF(Movie[[#This Row],[budget]]=0,0,SUM((Movie[[#This Row],[gross]]-Movie[[#This Row],[budget]])/Movie[[#This Row],[budget]]))</f>
        <v>0.38924491428571428</v>
      </c>
    </row>
    <row r="6761" spans="1:18" x14ac:dyDescent="0.3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 s="1">
        <v>2000000</v>
      </c>
      <c r="M6761" s="1">
        <v>1775133</v>
      </c>
      <c r="N6761" t="s">
        <v>19539</v>
      </c>
      <c r="O6761">
        <v>102</v>
      </c>
      <c r="P6761">
        <f>VLOOKUP(D6761,CPI[],2,FALSE)</f>
        <v>237</v>
      </c>
      <c r="Q6761" s="5">
        <f>SUM(Movie[[#This Row],[gross]]*((VLOOKUP(2024,CPI[],2,FALSE))/Movie[[#This Row],[CPI numbers]]))</f>
        <v>2349616.9708860759</v>
      </c>
      <c r="R6761" s="4">
        <f>IF(Movie[[#This Row],[budget]]=0,0,SUM((Movie[[#This Row],[gross]]-Movie[[#This Row],[budget]])/Movie[[#This Row],[budget]]))</f>
        <v>-0.11243350000000001</v>
      </c>
    </row>
    <row r="6762" spans="1:18" x14ac:dyDescent="0.3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 s="1">
        <v>5274664</v>
      </c>
      <c r="N6762" t="s">
        <v>19257</v>
      </c>
      <c r="O6762">
        <v>97</v>
      </c>
      <c r="P6762">
        <f>VLOOKUP(D6762,CPI[],2,FALSE)</f>
        <v>237</v>
      </c>
      <c r="Q6762" s="5">
        <f>SUM(Movie[[#This Row],[gross]]*((VLOOKUP(2024,CPI[],2,FALSE))/Movie[[#This Row],[CPI numbers]]))</f>
        <v>6981696.6109704645</v>
      </c>
      <c r="R6762" s="4">
        <f>IF(Movie[[#This Row],[budget]]=0,0,SUM((Movie[[#This Row],[gross]]-Movie[[#This Row],[budget]])/Movie[[#This Row],[budget]]))</f>
        <v>0</v>
      </c>
    </row>
    <row r="6763" spans="1:18" x14ac:dyDescent="0.3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 s="1">
        <v>35000000</v>
      </c>
      <c r="M6763" s="1">
        <v>61181942</v>
      </c>
      <c r="N6763" t="s">
        <v>19545</v>
      </c>
      <c r="O6763">
        <v>123</v>
      </c>
      <c r="P6763">
        <f>VLOOKUP(D6763,CPI[],2,FALSE)</f>
        <v>237</v>
      </c>
      <c r="Q6763" s="5">
        <f>SUM(Movie[[#This Row],[gross]]*((VLOOKUP(2024,CPI[],2,FALSE))/Movie[[#This Row],[CPI numbers]]))</f>
        <v>80982173.862447262</v>
      </c>
      <c r="R6763" s="4">
        <f>IF(Movie[[#This Row],[budget]]=0,0,SUM((Movie[[#This Row],[gross]]-Movie[[#This Row],[budget]])/Movie[[#This Row],[budget]]))</f>
        <v>0.74805548571428571</v>
      </c>
    </row>
    <row r="6764" spans="1:18" x14ac:dyDescent="0.3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 s="1">
        <v>100000</v>
      </c>
      <c r="M6764" s="1">
        <v>828874</v>
      </c>
      <c r="N6764" t="s">
        <v>19331</v>
      </c>
      <c r="O6764">
        <v>88</v>
      </c>
      <c r="P6764">
        <f>VLOOKUP(D6764,CPI[],2,FALSE)</f>
        <v>237</v>
      </c>
      <c r="Q6764" s="5">
        <f>SUM(Movie[[#This Row],[gross]]*((VLOOKUP(2024,CPI[],2,FALSE))/Movie[[#This Row],[CPI numbers]]))</f>
        <v>1097121.4084388185</v>
      </c>
      <c r="R6764" s="4">
        <f>IF(Movie[[#This Row],[budget]]=0,0,SUM((Movie[[#This Row],[gross]]-Movie[[#This Row],[budget]])/Movie[[#This Row],[budget]]))</f>
        <v>7.2887399999999998</v>
      </c>
    </row>
    <row r="6765" spans="1:18" x14ac:dyDescent="0.3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 s="1">
        <v>8000000</v>
      </c>
      <c r="M6765" s="1">
        <v>37461274</v>
      </c>
      <c r="N6765" t="s">
        <v>19550</v>
      </c>
      <c r="O6765">
        <v>104</v>
      </c>
      <c r="P6765">
        <f>VLOOKUP(D6765,CPI[],2,FALSE)</f>
        <v>237</v>
      </c>
      <c r="Q6765" s="5">
        <f>SUM(Movie[[#This Row],[gross]]*((VLOOKUP(2024,CPI[],2,FALSE))/Movie[[#This Row],[CPI numbers]]))</f>
        <v>49584817.104641348</v>
      </c>
      <c r="R6765" s="4">
        <f>IF(Movie[[#This Row],[budget]]=0,0,SUM((Movie[[#This Row],[gross]]-Movie[[#This Row],[budget]])/Movie[[#This Row],[budget]]))</f>
        <v>3.6826592499999999</v>
      </c>
    </row>
    <row r="6766" spans="1:18" x14ac:dyDescent="0.3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 s="1">
        <v>10000000</v>
      </c>
      <c r="M6766" s="1">
        <v>53329150</v>
      </c>
      <c r="N6766" t="s">
        <v>18006</v>
      </c>
      <c r="O6766">
        <v>97</v>
      </c>
      <c r="P6766">
        <f>VLOOKUP(D6766,CPI[],2,FALSE)</f>
        <v>237</v>
      </c>
      <c r="Q6766" s="5">
        <f>SUM(Movie[[#This Row],[gross]]*((VLOOKUP(2024,CPI[],2,FALSE))/Movie[[#This Row],[CPI numbers]]))</f>
        <v>70587993.059071735</v>
      </c>
      <c r="R6766" s="4">
        <f>IF(Movie[[#This Row],[budget]]=0,0,SUM((Movie[[#This Row],[gross]]-Movie[[#This Row],[budget]])/Movie[[#This Row],[budget]]))</f>
        <v>4.3329149999999998</v>
      </c>
    </row>
    <row r="6767" spans="1:18" x14ac:dyDescent="0.3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 s="1">
        <v>3778938</v>
      </c>
      <c r="N6767" t="s">
        <v>19557</v>
      </c>
      <c r="O6767">
        <v>105</v>
      </c>
      <c r="P6767">
        <f>VLOOKUP(D6767,CPI[],2,FALSE)</f>
        <v>237</v>
      </c>
      <c r="Q6767" s="5">
        <f>SUM(Movie[[#This Row],[gross]]*((VLOOKUP(2024,CPI[],2,FALSE))/Movie[[#This Row],[CPI numbers]]))</f>
        <v>5001910.7620253162</v>
      </c>
      <c r="R6767" s="4">
        <f>IF(Movie[[#This Row],[budget]]=0,0,SUM((Movie[[#This Row],[gross]]-Movie[[#This Row],[budget]])/Movie[[#This Row],[budget]]))</f>
        <v>0</v>
      </c>
    </row>
    <row r="6768" spans="1:18" x14ac:dyDescent="0.3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 s="1">
        <v>8000000</v>
      </c>
      <c r="M6768" s="1">
        <v>5659286</v>
      </c>
      <c r="N6768" t="s">
        <v>19513</v>
      </c>
      <c r="O6768">
        <v>90</v>
      </c>
      <c r="P6768">
        <f>VLOOKUP(D6768,CPI[],2,FALSE)</f>
        <v>237</v>
      </c>
      <c r="Q6768" s="5">
        <f>SUM(Movie[[#This Row],[gross]]*((VLOOKUP(2024,CPI[],2,FALSE))/Movie[[#This Row],[CPI numbers]]))</f>
        <v>7490793.3257383965</v>
      </c>
      <c r="R6768" s="4">
        <f>IF(Movie[[#This Row],[budget]]=0,0,SUM((Movie[[#This Row],[gross]]-Movie[[#This Row],[budget]])/Movie[[#This Row],[budget]]))</f>
        <v>-0.29258925000000002</v>
      </c>
    </row>
    <row r="6769" spans="1:18" x14ac:dyDescent="0.3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 s="1">
        <v>38348</v>
      </c>
      <c r="N6769" t="s">
        <v>19564</v>
      </c>
      <c r="O6769">
        <v>93</v>
      </c>
      <c r="P6769">
        <f>VLOOKUP(D6769,CPI[],2,FALSE)</f>
        <v>237</v>
      </c>
      <c r="Q6769" s="5">
        <f>SUM(Movie[[#This Row],[gross]]*((VLOOKUP(2024,CPI[],2,FALSE))/Movie[[#This Row],[CPI numbers]]))</f>
        <v>50758.513080168777</v>
      </c>
      <c r="R6769" s="4">
        <f>IF(Movie[[#This Row],[budget]]=0,0,SUM((Movie[[#This Row],[gross]]-Movie[[#This Row],[budget]])/Movie[[#This Row],[budget]]))</f>
        <v>0</v>
      </c>
    </row>
    <row r="6770" spans="1:18" x14ac:dyDescent="0.3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 s="1">
        <v>6000000</v>
      </c>
      <c r="M6770" s="1">
        <v>422746</v>
      </c>
      <c r="N6770" t="s">
        <v>18288</v>
      </c>
      <c r="O6770">
        <v>108</v>
      </c>
      <c r="P6770">
        <f>VLOOKUP(D6770,CPI[],2,FALSE)</f>
        <v>237</v>
      </c>
      <c r="Q6770" s="5">
        <f>SUM(Movie[[#This Row],[gross]]*((VLOOKUP(2024,CPI[],2,FALSE))/Movie[[#This Row],[CPI numbers]]))</f>
        <v>559558.735021097</v>
      </c>
      <c r="R6770" s="4">
        <f>IF(Movie[[#This Row],[budget]]=0,0,SUM((Movie[[#This Row],[gross]]-Movie[[#This Row],[budget]])/Movie[[#This Row],[budget]]))</f>
        <v>-0.92954233333333336</v>
      </c>
    </row>
    <row r="6771" spans="1:18" x14ac:dyDescent="0.3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 s="1">
        <v>9400000</v>
      </c>
      <c r="N6771" t="s">
        <v>19572</v>
      </c>
      <c r="O6771">
        <v>163</v>
      </c>
      <c r="P6771">
        <f>VLOOKUP(D6771,CPI[],2,FALSE)</f>
        <v>237</v>
      </c>
      <c r="Q6771" s="5">
        <f>SUM(Movie[[#This Row],[gross]]*((VLOOKUP(2024,CPI[],2,FALSE))/Movie[[#This Row],[CPI numbers]]))</f>
        <v>0</v>
      </c>
      <c r="R6771" s="4">
        <f>IF(Movie[[#This Row],[budget]]=0,0,SUM((Movie[[#This Row],[gross]]-Movie[[#This Row],[budget]])/Movie[[#This Row],[budget]]))</f>
        <v>-1</v>
      </c>
    </row>
    <row r="6772" spans="1:18" x14ac:dyDescent="0.3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 s="1">
        <v>30810658</v>
      </c>
      <c r="N6772" t="s">
        <v>8587</v>
      </c>
      <c r="O6772">
        <v>98</v>
      </c>
      <c r="P6772">
        <f>VLOOKUP(D6772,CPI[],2,FALSE)</f>
        <v>237</v>
      </c>
      <c r="Q6772" s="5">
        <f>SUM(Movie[[#This Row],[gross]]*((VLOOKUP(2024,CPI[],2,FALSE))/Movie[[#This Row],[CPI numbers]]))</f>
        <v>40781870.947679326</v>
      </c>
      <c r="R6772" s="4">
        <f>IF(Movie[[#This Row],[budget]]=0,0,SUM((Movie[[#This Row],[gross]]-Movie[[#This Row],[budget]])/Movie[[#This Row],[budget]]))</f>
        <v>0</v>
      </c>
    </row>
    <row r="6773" spans="1:18" x14ac:dyDescent="0.3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 s="1">
        <v>11000000</v>
      </c>
      <c r="M6773" s="1">
        <v>61619773</v>
      </c>
      <c r="N6773" t="s">
        <v>19580</v>
      </c>
      <c r="O6773">
        <v>109</v>
      </c>
      <c r="P6773">
        <f>VLOOKUP(D6773,CPI[],2,FALSE)</f>
        <v>237</v>
      </c>
      <c r="Q6773" s="5">
        <f>SUM(Movie[[#This Row],[gross]]*((VLOOKUP(2024,CPI[],2,FALSE))/Movie[[#This Row],[CPI numbers]]))</f>
        <v>81561699.53628692</v>
      </c>
      <c r="R6773" s="4">
        <f>IF(Movie[[#This Row],[budget]]=0,0,SUM((Movie[[#This Row],[gross]]-Movie[[#This Row],[budget]])/Movie[[#This Row],[budget]]))</f>
        <v>4.6017975454545459</v>
      </c>
    </row>
    <row r="6774" spans="1:18" x14ac:dyDescent="0.3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 s="1">
        <v>23000000</v>
      </c>
      <c r="M6774" s="1">
        <v>46152800</v>
      </c>
      <c r="N6774" t="s">
        <v>17460</v>
      </c>
      <c r="O6774">
        <v>106</v>
      </c>
      <c r="P6774">
        <f>VLOOKUP(D6774,CPI[],2,FALSE)</f>
        <v>237</v>
      </c>
      <c r="Q6774" s="5">
        <f>SUM(Movie[[#This Row],[gross]]*((VLOOKUP(2024,CPI[],2,FALSE))/Movie[[#This Row],[CPI numbers]]))</f>
        <v>61089170.29535865</v>
      </c>
      <c r="R6774" s="4">
        <f>IF(Movie[[#This Row],[budget]]=0,0,SUM((Movie[[#This Row],[gross]]-Movie[[#This Row],[budget]])/Movie[[#This Row],[budget]]))</f>
        <v>1.0066434782608695</v>
      </c>
    </row>
    <row r="6775" spans="1:18" x14ac:dyDescent="0.3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 s="1">
        <v>13000000</v>
      </c>
      <c r="M6775" s="1">
        <v>35259653</v>
      </c>
      <c r="N6775" t="s">
        <v>19586</v>
      </c>
      <c r="O6775">
        <v>102</v>
      </c>
      <c r="P6775">
        <f>VLOOKUP(D6775,CPI[],2,FALSE)</f>
        <v>237</v>
      </c>
      <c r="Q6775" s="5">
        <f>SUM(Movie[[#This Row],[gross]]*((VLOOKUP(2024,CPI[],2,FALSE))/Movie[[#This Row],[CPI numbers]]))</f>
        <v>46670688.380168781</v>
      </c>
      <c r="R6775" s="4">
        <f>IF(Movie[[#This Row],[budget]]=0,0,SUM((Movie[[#This Row],[gross]]-Movie[[#This Row],[budget]])/Movie[[#This Row],[budget]]))</f>
        <v>1.7122809999999999</v>
      </c>
    </row>
    <row r="6776" spans="1:18" x14ac:dyDescent="0.3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 s="1">
        <v>10000000</v>
      </c>
      <c r="M6776" s="1">
        <v>85978292</v>
      </c>
      <c r="N6776" t="s">
        <v>17331</v>
      </c>
      <c r="O6776">
        <v>122</v>
      </c>
      <c r="P6776">
        <f>VLOOKUP(D6776,CPI[],2,FALSE)</f>
        <v>237</v>
      </c>
      <c r="Q6776" s="5">
        <f>SUM(Movie[[#This Row],[gross]]*((VLOOKUP(2024,CPI[],2,FALSE))/Movie[[#This Row],[CPI numbers]]))</f>
        <v>113803334.17890295</v>
      </c>
      <c r="R6776" s="4">
        <f>IF(Movie[[#This Row],[budget]]=0,0,SUM((Movie[[#This Row],[gross]]-Movie[[#This Row],[budget]])/Movie[[#This Row],[budget]]))</f>
        <v>7.5978291999999996</v>
      </c>
    </row>
    <row r="6777" spans="1:18" x14ac:dyDescent="0.3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 s="1">
        <v>282083</v>
      </c>
      <c r="N6777" t="s">
        <v>19366</v>
      </c>
      <c r="O6777">
        <v>105</v>
      </c>
      <c r="P6777">
        <f>VLOOKUP(D6777,CPI[],2,FALSE)</f>
        <v>237</v>
      </c>
      <c r="Q6777" s="5">
        <f>SUM(Movie[[#This Row],[gross]]*((VLOOKUP(2024,CPI[],2,FALSE))/Movie[[#This Row],[CPI numbers]]))</f>
        <v>373373.15232067509</v>
      </c>
      <c r="R6777" s="4">
        <f>IF(Movie[[#This Row],[budget]]=0,0,SUM((Movie[[#This Row],[gross]]-Movie[[#This Row],[budget]])/Movie[[#This Row],[budget]]))</f>
        <v>0</v>
      </c>
    </row>
    <row r="6778" spans="1:18" x14ac:dyDescent="0.3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 s="1">
        <v>35000000</v>
      </c>
      <c r="M6778" s="1">
        <v>95437994</v>
      </c>
      <c r="N6778" t="s">
        <v>9109</v>
      </c>
      <c r="O6778">
        <v>93</v>
      </c>
      <c r="P6778">
        <f>VLOOKUP(D6778,CPI[],2,FALSE)</f>
        <v>237</v>
      </c>
      <c r="Q6778" s="5">
        <f>SUM(Movie[[#This Row],[gross]]*((VLOOKUP(2024,CPI[],2,FALSE))/Movie[[#This Row],[CPI numbers]]))</f>
        <v>126324467.16371308</v>
      </c>
      <c r="R6778" s="4">
        <f>IF(Movie[[#This Row],[budget]]=0,0,SUM((Movie[[#This Row],[gross]]-Movie[[#This Row],[budget]])/Movie[[#This Row],[budget]]))</f>
        <v>1.7267998285714286</v>
      </c>
    </row>
    <row r="6779" spans="1:18" x14ac:dyDescent="0.3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 s="1">
        <v>3200000</v>
      </c>
      <c r="M6779" s="1">
        <v>5425148</v>
      </c>
      <c r="N6779" t="s">
        <v>15478</v>
      </c>
      <c r="O6779">
        <v>103</v>
      </c>
      <c r="P6779">
        <f>VLOOKUP(D6779,CPI[],2,FALSE)</f>
        <v>237</v>
      </c>
      <c r="Q6779" s="5">
        <f>SUM(Movie[[#This Row],[gross]]*((VLOOKUP(2024,CPI[],2,FALSE))/Movie[[#This Row],[CPI numbers]]))</f>
        <v>7180881.5510548521</v>
      </c>
      <c r="R6779" s="4">
        <f>IF(Movie[[#This Row],[budget]]=0,0,SUM((Movie[[#This Row],[gross]]-Movie[[#This Row],[budget]])/Movie[[#This Row],[budget]]))</f>
        <v>0.69535875000000003</v>
      </c>
    </row>
    <row r="6780" spans="1:18" x14ac:dyDescent="0.3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 s="1">
        <v>2000000</v>
      </c>
      <c r="M6780" s="1">
        <v>11122090</v>
      </c>
      <c r="N6780" t="s">
        <v>6855</v>
      </c>
      <c r="O6780">
        <v>96</v>
      </c>
      <c r="P6780">
        <f>VLOOKUP(D6780,CPI[],2,FALSE)</f>
        <v>237</v>
      </c>
      <c r="Q6780" s="5">
        <f>SUM(Movie[[#This Row],[gross]]*((VLOOKUP(2024,CPI[],2,FALSE))/Movie[[#This Row],[CPI numbers]]))</f>
        <v>14721517.438818567</v>
      </c>
      <c r="R6780" s="4">
        <f>IF(Movie[[#This Row],[budget]]=0,0,SUM((Movie[[#This Row],[gross]]-Movie[[#This Row],[budget]])/Movie[[#This Row],[budget]]))</f>
        <v>4.561045</v>
      </c>
    </row>
    <row r="6781" spans="1:18" x14ac:dyDescent="0.3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 s="1">
        <v>92166</v>
      </c>
      <c r="N6781" t="s">
        <v>10360</v>
      </c>
      <c r="O6781">
        <v>101</v>
      </c>
      <c r="P6781">
        <f>VLOOKUP(D6781,CPI[],2,FALSE)</f>
        <v>237</v>
      </c>
      <c r="Q6781" s="5">
        <f>SUM(Movie[[#This Row],[gross]]*((VLOOKUP(2024,CPI[],2,FALSE))/Movie[[#This Row],[CPI numbers]]))</f>
        <v>121993.56202531645</v>
      </c>
      <c r="R6781" s="4">
        <f>IF(Movie[[#This Row],[budget]]=0,0,SUM((Movie[[#This Row],[gross]]-Movie[[#This Row],[budget]])/Movie[[#This Row],[budget]]))</f>
        <v>0</v>
      </c>
    </row>
    <row r="6782" spans="1:18" x14ac:dyDescent="0.3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 s="1">
        <v>600000</v>
      </c>
      <c r="M6782" s="1">
        <v>7205073</v>
      </c>
      <c r="N6782" t="s">
        <v>19598</v>
      </c>
      <c r="O6782">
        <v>79</v>
      </c>
      <c r="P6782">
        <f>VLOOKUP(D6782,CPI[],2,FALSE)</f>
        <v>237</v>
      </c>
      <c r="Q6782" s="5">
        <f>SUM(Movie[[#This Row],[gross]]*((VLOOKUP(2024,CPI[],2,FALSE))/Movie[[#This Row],[CPI numbers]]))</f>
        <v>9536841.3506329115</v>
      </c>
      <c r="R6782" s="4">
        <f>IF(Movie[[#This Row],[budget]]=0,0,SUM((Movie[[#This Row],[gross]]-Movie[[#This Row],[budget]])/Movie[[#This Row],[budget]]))</f>
        <v>11.008455</v>
      </c>
    </row>
    <row r="6783" spans="1:18" x14ac:dyDescent="0.3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 s="1">
        <v>11350917</v>
      </c>
      <c r="N6783" t="s">
        <v>19602</v>
      </c>
      <c r="O6783">
        <v>158</v>
      </c>
      <c r="P6783">
        <f>VLOOKUP(D6783,CPI[],2,FALSE)</f>
        <v>237</v>
      </c>
      <c r="Q6783" s="5">
        <f>SUM(Movie[[#This Row],[gross]]*((VLOOKUP(2024,CPI[],2,FALSE))/Movie[[#This Row],[CPI numbers]]))</f>
        <v>15024399.421518987</v>
      </c>
      <c r="R6783" s="4">
        <f>IF(Movie[[#This Row],[budget]]=0,0,SUM((Movie[[#This Row],[gross]]-Movie[[#This Row],[budget]])/Movie[[#This Row],[budget]]))</f>
        <v>0</v>
      </c>
    </row>
    <row r="6784" spans="1:18" x14ac:dyDescent="0.3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 s="1">
        <v>10000000</v>
      </c>
      <c r="M6784" s="1">
        <v>3334927</v>
      </c>
      <c r="N6784" t="s">
        <v>61</v>
      </c>
      <c r="O6784">
        <v>122</v>
      </c>
      <c r="P6784">
        <f>VLOOKUP(D6784,CPI[],2,FALSE)</f>
        <v>237</v>
      </c>
      <c r="Q6784" s="5">
        <f>SUM(Movie[[#This Row],[gross]]*((VLOOKUP(2024,CPI[],2,FALSE))/Movie[[#This Row],[CPI numbers]]))</f>
        <v>4414205.0628691986</v>
      </c>
      <c r="R6784" s="4">
        <f>IF(Movie[[#This Row],[budget]]=0,0,SUM((Movie[[#This Row],[gross]]-Movie[[#This Row],[budget]])/Movie[[#This Row],[budget]]))</f>
        <v>-0.66650730000000002</v>
      </c>
    </row>
    <row r="6785" spans="1:18" x14ac:dyDescent="0.3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 s="1">
        <v>60000000</v>
      </c>
      <c r="M6785" s="1">
        <v>47275717</v>
      </c>
      <c r="N6785" t="s">
        <v>19607</v>
      </c>
      <c r="O6785">
        <v>107</v>
      </c>
      <c r="P6785">
        <f>VLOOKUP(D6785,CPI[],2,FALSE)</f>
        <v>237</v>
      </c>
      <c r="Q6785" s="5">
        <f>SUM(Movie[[#This Row],[gross]]*((VLOOKUP(2024,CPI[],2,FALSE))/Movie[[#This Row],[CPI numbers]]))</f>
        <v>62575495.455274262</v>
      </c>
      <c r="R6785" s="4">
        <f>IF(Movie[[#This Row],[budget]]=0,0,SUM((Movie[[#This Row],[gross]]-Movie[[#This Row],[budget]])/Movie[[#This Row],[budget]]))</f>
        <v>-0.21207138333333334</v>
      </c>
    </row>
    <row r="6786" spans="1:18" x14ac:dyDescent="0.3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 s="1">
        <v>7452512</v>
      </c>
      <c r="N6786" t="s">
        <v>19610</v>
      </c>
      <c r="O6786">
        <v>92</v>
      </c>
      <c r="P6786">
        <f>VLOOKUP(D6786,CPI[],2,FALSE)</f>
        <v>237</v>
      </c>
      <c r="Q6786" s="5">
        <f>SUM(Movie[[#This Row],[gross]]*((VLOOKUP(2024,CPI[],2,FALSE))/Movie[[#This Row],[CPI numbers]]))</f>
        <v>9864358.7105485238</v>
      </c>
      <c r="R6786" s="4">
        <f>IF(Movie[[#This Row],[budget]]=0,0,SUM((Movie[[#This Row],[gross]]-Movie[[#This Row],[budget]])/Movie[[#This Row],[budget]]))</f>
        <v>0</v>
      </c>
    </row>
    <row r="6787" spans="1:18" x14ac:dyDescent="0.3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 s="1">
        <v>1663165</v>
      </c>
      <c r="N6787" t="s">
        <v>14702</v>
      </c>
      <c r="O6787">
        <v>95</v>
      </c>
      <c r="P6787">
        <f>VLOOKUP(D6787,CPI[],2,FALSE)</f>
        <v>237</v>
      </c>
      <c r="Q6787" s="5">
        <f>SUM(Movie[[#This Row],[gross]]*((VLOOKUP(2024,CPI[],2,FALSE))/Movie[[#This Row],[CPI numbers]]))</f>
        <v>2201412.9135021097</v>
      </c>
      <c r="R6787" s="4">
        <f>IF(Movie[[#This Row],[budget]]=0,0,SUM((Movie[[#This Row],[gross]]-Movie[[#This Row],[budget]])/Movie[[#This Row],[budget]]))</f>
        <v>0</v>
      </c>
    </row>
    <row r="6788" spans="1:18" x14ac:dyDescent="0.3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 s="1">
        <v>12000000</v>
      </c>
      <c r="M6788" s="1">
        <v>33213241</v>
      </c>
      <c r="N6788" t="s">
        <v>18173</v>
      </c>
      <c r="O6788">
        <v>106</v>
      </c>
      <c r="P6788">
        <f>VLOOKUP(D6788,CPI[],2,FALSE)</f>
        <v>237</v>
      </c>
      <c r="Q6788" s="5">
        <f>SUM(Movie[[#This Row],[gross]]*((VLOOKUP(2024,CPI[],2,FALSE))/Movie[[#This Row],[CPI numbers]]))</f>
        <v>43961998.741350211</v>
      </c>
      <c r="R6788" s="4">
        <f>IF(Movie[[#This Row],[budget]]=0,0,SUM((Movie[[#This Row],[gross]]-Movie[[#This Row],[budget]])/Movie[[#This Row],[budget]]))</f>
        <v>1.7677700833333334</v>
      </c>
    </row>
    <row r="6789" spans="1:18" x14ac:dyDescent="0.3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 s="1">
        <v>17671101</v>
      </c>
      <c r="N6789" t="s">
        <v>16291</v>
      </c>
      <c r="O6789">
        <v>106</v>
      </c>
      <c r="P6789">
        <f>VLOOKUP(D6789,CPI[],2,FALSE)</f>
        <v>237</v>
      </c>
      <c r="Q6789" s="5">
        <f>SUM(Movie[[#This Row],[gross]]*((VLOOKUP(2024,CPI[],2,FALSE))/Movie[[#This Row],[CPI numbers]]))</f>
        <v>23389976.302531645</v>
      </c>
      <c r="R6789" s="4">
        <f>IF(Movie[[#This Row],[budget]]=0,0,SUM((Movie[[#This Row],[gross]]-Movie[[#This Row],[budget]])/Movie[[#This Row],[budget]]))</f>
        <v>0</v>
      </c>
    </row>
    <row r="6790" spans="1:18" x14ac:dyDescent="0.3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 s="1">
        <v>5261595</v>
      </c>
      <c r="N6790" t="s">
        <v>8625</v>
      </c>
      <c r="O6790">
        <v>99</v>
      </c>
      <c r="P6790">
        <f>VLOOKUP(D6790,CPI[],2,FALSE)</f>
        <v>237</v>
      </c>
      <c r="Q6790" s="5">
        <f>SUM(Movie[[#This Row],[gross]]*((VLOOKUP(2024,CPI[],2,FALSE))/Movie[[#This Row],[CPI numbers]]))</f>
        <v>6964398.1075949371</v>
      </c>
      <c r="R6790" s="4">
        <f>IF(Movie[[#This Row],[budget]]=0,0,SUM((Movie[[#This Row],[gross]]-Movie[[#This Row],[budget]])/Movie[[#This Row],[budget]]))</f>
        <v>0</v>
      </c>
    </row>
    <row r="6791" spans="1:18" x14ac:dyDescent="0.3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 s="1">
        <v>10000000</v>
      </c>
      <c r="M6791" s="1">
        <v>12252684</v>
      </c>
      <c r="N6791" t="s">
        <v>6437</v>
      </c>
      <c r="O6791">
        <v>108</v>
      </c>
      <c r="P6791">
        <f>VLOOKUP(D6791,CPI[],2,FALSE)</f>
        <v>237</v>
      </c>
      <c r="Q6791" s="5">
        <f>SUM(Movie[[#This Row],[gross]]*((VLOOKUP(2024,CPI[],2,FALSE))/Movie[[#This Row],[CPI numbers]]))</f>
        <v>16218004.096202532</v>
      </c>
      <c r="R6791" s="4">
        <f>IF(Movie[[#This Row],[budget]]=0,0,SUM((Movie[[#This Row],[gross]]-Movie[[#This Row],[budget]])/Movie[[#This Row],[budget]]))</f>
        <v>0.22526840000000001</v>
      </c>
    </row>
    <row r="6792" spans="1:18" x14ac:dyDescent="0.3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 s="1">
        <v>72629670</v>
      </c>
      <c r="N6792" t="s">
        <v>12251</v>
      </c>
      <c r="O6792">
        <v>96</v>
      </c>
      <c r="P6792">
        <f>VLOOKUP(D6792,CPI[],2,FALSE)</f>
        <v>237</v>
      </c>
      <c r="Q6792" s="5">
        <f>SUM(Movie[[#This Row],[gross]]*((VLOOKUP(2024,CPI[],2,FALSE))/Movie[[#This Row],[CPI numbers]]))</f>
        <v>96134715.101265818</v>
      </c>
      <c r="R6792" s="4">
        <f>IF(Movie[[#This Row],[budget]]=0,0,SUM((Movie[[#This Row],[gross]]-Movie[[#This Row],[budget]])/Movie[[#This Row],[budget]]))</f>
        <v>0</v>
      </c>
    </row>
    <row r="6793" spans="1:18" x14ac:dyDescent="0.3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 s="1">
        <v>7500000</v>
      </c>
      <c r="M6793" s="1">
        <v>381839</v>
      </c>
      <c r="N6793" t="s">
        <v>19633</v>
      </c>
      <c r="O6793">
        <v>98</v>
      </c>
      <c r="P6793">
        <f>VLOOKUP(D6793,CPI[],2,FALSE)</f>
        <v>237</v>
      </c>
      <c r="Q6793" s="5">
        <f>SUM(Movie[[#This Row],[gross]]*((VLOOKUP(2024,CPI[],2,FALSE))/Movie[[#This Row],[CPI numbers]]))</f>
        <v>505413.05611814349</v>
      </c>
      <c r="R6793" s="4">
        <f>IF(Movie[[#This Row],[budget]]=0,0,SUM((Movie[[#This Row],[gross]]-Movie[[#This Row],[budget]])/Movie[[#This Row],[budget]]))</f>
        <v>-0.94908813333333331</v>
      </c>
    </row>
    <row r="6794" spans="1:18" x14ac:dyDescent="0.3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 s="1">
        <v>16000000</v>
      </c>
      <c r="M6794" s="1">
        <v>2084628</v>
      </c>
      <c r="N6794" t="s">
        <v>19637</v>
      </c>
      <c r="O6794">
        <v>101</v>
      </c>
      <c r="P6794">
        <f>VLOOKUP(D6794,CPI[],2,FALSE)</f>
        <v>237</v>
      </c>
      <c r="Q6794" s="5">
        <f>SUM(Movie[[#This Row],[gross]]*((VLOOKUP(2024,CPI[],2,FALSE))/Movie[[#This Row],[CPI numbers]]))</f>
        <v>2759273.4329113923</v>
      </c>
      <c r="R6794" s="4">
        <f>IF(Movie[[#This Row],[budget]]=0,0,SUM((Movie[[#This Row],[gross]]-Movie[[#This Row],[budget]])/Movie[[#This Row],[budget]]))</f>
        <v>-0.86971074999999998</v>
      </c>
    </row>
    <row r="6795" spans="1:18" x14ac:dyDescent="0.3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 s="1">
        <v>7000000</v>
      </c>
      <c r="M6795" s="1">
        <v>17986781</v>
      </c>
      <c r="N6795" t="s">
        <v>19640</v>
      </c>
      <c r="O6795">
        <v>103</v>
      </c>
      <c r="P6795">
        <f>VLOOKUP(D6795,CPI[],2,FALSE)</f>
        <v>237</v>
      </c>
      <c r="Q6795" s="5">
        <f>SUM(Movie[[#This Row],[gross]]*((VLOOKUP(2024,CPI[],2,FALSE))/Movie[[#This Row],[CPI numbers]]))</f>
        <v>23807819.408016879</v>
      </c>
      <c r="R6795" s="4">
        <f>IF(Movie[[#This Row],[budget]]=0,0,SUM((Movie[[#This Row],[gross]]-Movie[[#This Row],[budget]])/Movie[[#This Row],[budget]]))</f>
        <v>1.5695401428571429</v>
      </c>
    </row>
    <row r="6796" spans="1:18" x14ac:dyDescent="0.3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 s="1">
        <v>3169553</v>
      </c>
      <c r="N6796" t="s">
        <v>19645</v>
      </c>
      <c r="O6796">
        <v>100</v>
      </c>
      <c r="P6796">
        <f>VLOOKUP(D6796,CPI[],2,FALSE)</f>
        <v>237</v>
      </c>
      <c r="Q6796" s="5">
        <f>SUM(Movie[[#This Row],[gross]]*((VLOOKUP(2024,CPI[],2,FALSE))/Movie[[#This Row],[CPI numbers]]))</f>
        <v>4195311.2915611817</v>
      </c>
      <c r="R6796" s="4">
        <f>IF(Movie[[#This Row],[budget]]=0,0,SUM((Movie[[#This Row],[gross]]-Movie[[#This Row],[budget]])/Movie[[#This Row],[budget]]))</f>
        <v>0</v>
      </c>
    </row>
    <row r="6797" spans="1:18" x14ac:dyDescent="0.3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 s="1">
        <v>35000000</v>
      </c>
      <c r="M6797" s="1">
        <v>51380201</v>
      </c>
      <c r="N6797" t="s">
        <v>118</v>
      </c>
      <c r="O6797">
        <v>87</v>
      </c>
      <c r="P6797">
        <f>VLOOKUP(D6797,CPI[],2,FALSE)</f>
        <v>237</v>
      </c>
      <c r="Q6797" s="5">
        <f>SUM(Movie[[#This Row],[gross]]*((VLOOKUP(2024,CPI[],2,FALSE))/Movie[[#This Row],[CPI numbers]]))</f>
        <v>68008308.24345991</v>
      </c>
      <c r="R6797" s="4">
        <f>IF(Movie[[#This Row],[budget]]=0,0,SUM((Movie[[#This Row],[gross]]-Movie[[#This Row],[budget]])/Movie[[#This Row],[budget]]))</f>
        <v>0.46800574285714286</v>
      </c>
    </row>
    <row r="6798" spans="1:18" x14ac:dyDescent="0.3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 s="1">
        <v>15000000</v>
      </c>
      <c r="M6798" s="1">
        <v>61548707</v>
      </c>
      <c r="N6798" t="s">
        <v>18822</v>
      </c>
      <c r="O6798">
        <v>98</v>
      </c>
      <c r="P6798">
        <f>VLOOKUP(D6798,CPI[],2,FALSE)</f>
        <v>237</v>
      </c>
      <c r="Q6798" s="5">
        <f>SUM(Movie[[#This Row],[gross]]*((VLOOKUP(2024,CPI[],2,FALSE))/Movie[[#This Row],[CPI numbers]]))</f>
        <v>81467634.539662451</v>
      </c>
      <c r="R6798" s="4">
        <f>IF(Movie[[#This Row],[budget]]=0,0,SUM((Movie[[#This Row],[gross]]-Movie[[#This Row],[budget]])/Movie[[#This Row],[budget]]))</f>
        <v>3.1032471333333334</v>
      </c>
    </row>
    <row r="6799" spans="1:18" x14ac:dyDescent="0.3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 s="1">
        <v>121126188</v>
      </c>
      <c r="N6799" t="s">
        <v>17314</v>
      </c>
      <c r="O6799">
        <v>163</v>
      </c>
      <c r="P6799">
        <f>VLOOKUP(D6799,CPI[],2,FALSE)</f>
        <v>237</v>
      </c>
      <c r="Q6799" s="5">
        <f>SUM(Movie[[#This Row],[gross]]*((VLOOKUP(2024,CPI[],2,FALSE))/Movie[[#This Row],[CPI numbers]]))</f>
        <v>160326097.78734177</v>
      </c>
      <c r="R6799" s="4">
        <f>IF(Movie[[#This Row],[budget]]=0,0,SUM((Movie[[#This Row],[gross]]-Movie[[#This Row],[budget]])/Movie[[#This Row],[budget]]))</f>
        <v>0</v>
      </c>
    </row>
    <row r="6800" spans="1:18" x14ac:dyDescent="0.3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 s="1">
        <v>108846</v>
      </c>
      <c r="N6800" t="s">
        <v>19658</v>
      </c>
      <c r="O6800">
        <v>92</v>
      </c>
      <c r="P6800">
        <f>VLOOKUP(D6800,CPI[],2,FALSE)</f>
        <v>237</v>
      </c>
      <c r="Q6800" s="5">
        <f>SUM(Movie[[#This Row],[gross]]*((VLOOKUP(2024,CPI[],2,FALSE))/Movie[[#This Row],[CPI numbers]]))</f>
        <v>144071.68860759493</v>
      </c>
      <c r="R6800" s="4">
        <f>IF(Movie[[#This Row],[budget]]=0,0,SUM((Movie[[#This Row],[gross]]-Movie[[#This Row],[budget]])/Movie[[#This Row],[budget]]))</f>
        <v>0</v>
      </c>
    </row>
    <row r="6801" spans="1:18" x14ac:dyDescent="0.3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 s="1">
        <v>40000000</v>
      </c>
      <c r="M6801" s="1">
        <v>24177137</v>
      </c>
      <c r="N6801" t="s">
        <v>17334</v>
      </c>
      <c r="O6801">
        <v>115</v>
      </c>
      <c r="P6801">
        <f>VLOOKUP(D6801,CPI[],2,FALSE)</f>
        <v>237</v>
      </c>
      <c r="Q6801" s="5">
        <f>SUM(Movie[[#This Row],[gross]]*((VLOOKUP(2024,CPI[],2,FALSE))/Movie[[#This Row],[CPI numbers]]))</f>
        <v>32001552.223206751</v>
      </c>
      <c r="R6801" s="4">
        <f>IF(Movie[[#This Row],[budget]]=0,0,SUM((Movie[[#This Row],[gross]]-Movie[[#This Row],[budget]])/Movie[[#This Row],[budget]]))</f>
        <v>-0.39557157500000001</v>
      </c>
    </row>
    <row r="6802" spans="1:18" x14ac:dyDescent="0.3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 s="1">
        <v>25000000</v>
      </c>
      <c r="M6802" s="1">
        <v>52395996</v>
      </c>
      <c r="N6802" t="s">
        <v>31</v>
      </c>
      <c r="O6802">
        <v>101</v>
      </c>
      <c r="P6802">
        <f>VLOOKUP(D6802,CPI[],2,FALSE)</f>
        <v>237</v>
      </c>
      <c r="Q6802" s="5">
        <f>SUM(Movie[[#This Row],[gross]]*((VLOOKUP(2024,CPI[],2,FALSE))/Movie[[#This Row],[CPI numbers]]))</f>
        <v>69352843.650632918</v>
      </c>
      <c r="R6802" s="4">
        <f>IF(Movie[[#This Row],[budget]]=0,0,SUM((Movie[[#This Row],[gross]]-Movie[[#This Row],[budget]])/Movie[[#This Row],[budget]]))</f>
        <v>1.09583984</v>
      </c>
    </row>
    <row r="6803" spans="1:18" x14ac:dyDescent="0.3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 s="1">
        <v>5000000</v>
      </c>
      <c r="M6803" s="1">
        <v>4842699</v>
      </c>
      <c r="N6803" t="s">
        <v>19663</v>
      </c>
      <c r="O6803">
        <v>121</v>
      </c>
      <c r="P6803">
        <f>VLOOKUP(D6803,CPI[],2,FALSE)</f>
        <v>237</v>
      </c>
      <c r="Q6803" s="5">
        <f>SUM(Movie[[#This Row],[gross]]*((VLOOKUP(2024,CPI[],2,FALSE))/Movie[[#This Row],[CPI numbers]]))</f>
        <v>6409935.343037975</v>
      </c>
      <c r="R6803" s="4">
        <f>IF(Movie[[#This Row],[budget]]=0,0,SUM((Movie[[#This Row],[gross]]-Movie[[#This Row],[budget]])/Movie[[#This Row],[budget]]))</f>
        <v>-3.1460200000000001E-2</v>
      </c>
    </row>
    <row r="6804" spans="1:18" x14ac:dyDescent="0.3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 s="1">
        <v>5497104</v>
      </c>
      <c r="N6804" t="s">
        <v>19667</v>
      </c>
      <c r="O6804">
        <v>134</v>
      </c>
      <c r="P6804">
        <f>VLOOKUP(D6804,CPI[],2,FALSE)</f>
        <v>237</v>
      </c>
      <c r="Q6804" s="5">
        <f>SUM(Movie[[#This Row],[gross]]*((VLOOKUP(2024,CPI[],2,FALSE))/Movie[[#This Row],[CPI numbers]]))</f>
        <v>7276124.57721519</v>
      </c>
      <c r="R6804" s="4">
        <f>IF(Movie[[#This Row],[budget]]=0,0,SUM((Movie[[#This Row],[gross]]-Movie[[#This Row],[budget]])/Movie[[#This Row],[budget]]))</f>
        <v>0</v>
      </c>
    </row>
    <row r="6805" spans="1:18" x14ac:dyDescent="0.3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 s="1">
        <v>36000000</v>
      </c>
      <c r="M6805" s="1">
        <v>157029618</v>
      </c>
      <c r="N6805" t="s">
        <v>554</v>
      </c>
      <c r="O6805">
        <v>105</v>
      </c>
      <c r="P6805">
        <f>VLOOKUP(D6805,CPI[],2,FALSE)</f>
        <v>237</v>
      </c>
      <c r="Q6805" s="5">
        <f>SUM(Movie[[#This Row],[gross]]*((VLOOKUP(2024,CPI[],2,FALSE))/Movie[[#This Row],[CPI numbers]]))</f>
        <v>207848907.87594938</v>
      </c>
      <c r="R6805" s="4">
        <f>IF(Movie[[#This Row],[budget]]=0,0,SUM((Movie[[#This Row],[gross]]-Movie[[#This Row],[budget]])/Movie[[#This Row],[budget]]))</f>
        <v>3.3619338333333335</v>
      </c>
    </row>
    <row r="6806" spans="1:18" x14ac:dyDescent="0.3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 s="1">
        <v>17000000</v>
      </c>
      <c r="M6806" s="1">
        <v>45710059</v>
      </c>
      <c r="N6806" t="s">
        <v>19671</v>
      </c>
      <c r="O6806">
        <v>129</v>
      </c>
      <c r="P6806">
        <f>VLOOKUP(D6806,CPI[],2,FALSE)</f>
        <v>237</v>
      </c>
      <c r="Q6806" s="5">
        <f>SUM(Movie[[#This Row],[gross]]*((VLOOKUP(2024,CPI[],2,FALSE))/Movie[[#This Row],[CPI numbers]]))</f>
        <v>60503145.604641348</v>
      </c>
      <c r="R6806" s="4">
        <f>IF(Movie[[#This Row],[budget]]=0,0,SUM((Movie[[#This Row],[gross]]-Movie[[#This Row],[budget]])/Movie[[#This Row],[budget]]))</f>
        <v>1.6888270000000001</v>
      </c>
    </row>
    <row r="6807" spans="1:18" x14ac:dyDescent="0.3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 s="1">
        <v>13603453</v>
      </c>
      <c r="N6807" t="s">
        <v>19674</v>
      </c>
      <c r="O6807">
        <v>99</v>
      </c>
      <c r="P6807">
        <f>VLOOKUP(D6807,CPI[],2,FALSE)</f>
        <v>237</v>
      </c>
      <c r="Q6807" s="5">
        <f>SUM(Movie[[#This Row],[gross]]*((VLOOKUP(2024,CPI[],2,FALSE))/Movie[[#This Row],[CPI numbers]]))</f>
        <v>18005920.700843882</v>
      </c>
      <c r="R6807" s="4">
        <f>IF(Movie[[#This Row],[budget]]=0,0,SUM((Movie[[#This Row],[gross]]-Movie[[#This Row],[budget]])/Movie[[#This Row],[budget]]))</f>
        <v>0</v>
      </c>
    </row>
    <row r="6808" spans="1:18" x14ac:dyDescent="0.3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 s="1">
        <v>99000000</v>
      </c>
      <c r="M6808" s="1">
        <v>246233113</v>
      </c>
      <c r="N6808" t="s">
        <v>14124</v>
      </c>
      <c r="O6808">
        <v>88</v>
      </c>
      <c r="P6808">
        <f>VLOOKUP(D6808,CPI[],2,FALSE)</f>
        <v>237</v>
      </c>
      <c r="Q6808" s="5">
        <f>SUM(Movie[[#This Row],[gross]]*((VLOOKUP(2024,CPI[],2,FALSE))/Movie[[#This Row],[CPI numbers]]))</f>
        <v>325921213.28312236</v>
      </c>
      <c r="R6808" s="4">
        <f>IF(Movie[[#This Row],[budget]]=0,0,SUM((Movie[[#This Row],[gross]]-Movie[[#This Row],[budget]])/Movie[[#This Row],[budget]]))</f>
        <v>1.4872031616161616</v>
      </c>
    </row>
    <row r="6809" spans="1:18" x14ac:dyDescent="0.3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 s="1">
        <v>15000000</v>
      </c>
      <c r="M6809" s="1">
        <v>3394174</v>
      </c>
      <c r="N6809" t="s">
        <v>19679</v>
      </c>
      <c r="O6809">
        <v>106</v>
      </c>
      <c r="P6809">
        <f>VLOOKUP(D6809,CPI[],2,FALSE)</f>
        <v>237</v>
      </c>
      <c r="Q6809" s="5">
        <f>SUM(Movie[[#This Row],[gross]]*((VLOOKUP(2024,CPI[],2,FALSE))/Movie[[#This Row],[CPI numbers]]))</f>
        <v>4492626.0919831228</v>
      </c>
      <c r="R6809" s="4">
        <f>IF(Movie[[#This Row],[budget]]=0,0,SUM((Movie[[#This Row],[gross]]-Movie[[#This Row],[budget]])/Movie[[#This Row],[budget]]))</f>
        <v>-0.77372173333333338</v>
      </c>
    </row>
    <row r="6810" spans="1:18" x14ac:dyDescent="0.3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 s="1">
        <v>25000000</v>
      </c>
      <c r="M6810" s="1">
        <v>906995</v>
      </c>
      <c r="N6810" t="s">
        <v>19682</v>
      </c>
      <c r="O6810">
        <v>110</v>
      </c>
      <c r="P6810">
        <f>VLOOKUP(D6810,CPI[],2,FALSE)</f>
        <v>237</v>
      </c>
      <c r="Q6810" s="5">
        <f>SUM(Movie[[#This Row],[gross]]*((VLOOKUP(2024,CPI[],2,FALSE))/Movie[[#This Row],[CPI numbers]]))</f>
        <v>1200524.6054852321</v>
      </c>
      <c r="R6810" s="4">
        <f>IF(Movie[[#This Row],[budget]]=0,0,SUM((Movie[[#This Row],[gross]]-Movie[[#This Row],[budget]])/Movie[[#This Row],[budget]]))</f>
        <v>-0.96372020000000003</v>
      </c>
    </row>
    <row r="6811" spans="1:18" x14ac:dyDescent="0.3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 s="1">
        <v>90000000</v>
      </c>
      <c r="M6811" s="1">
        <v>234798636</v>
      </c>
      <c r="N6811" t="s">
        <v>9109</v>
      </c>
      <c r="O6811">
        <v>92</v>
      </c>
      <c r="P6811">
        <f>VLOOKUP(D6811,CPI[],2,FALSE)</f>
        <v>237</v>
      </c>
      <c r="Q6811" s="5">
        <f>SUM(Movie[[#This Row],[gross]]*((VLOOKUP(2024,CPI[],2,FALSE))/Movie[[#This Row],[CPI numbers]]))</f>
        <v>310786211.44810128</v>
      </c>
      <c r="R6811" s="4">
        <f>IF(Movie[[#This Row],[budget]]=0,0,SUM((Movie[[#This Row],[gross]]-Movie[[#This Row],[budget]])/Movie[[#This Row],[budget]]))</f>
        <v>1.6088737333333334</v>
      </c>
    </row>
    <row r="6812" spans="1:18" x14ac:dyDescent="0.3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 s="1">
        <v>3300000</v>
      </c>
      <c r="M6812" s="1">
        <v>38356892</v>
      </c>
      <c r="N6812" t="s">
        <v>19424</v>
      </c>
      <c r="O6812">
        <v>83</v>
      </c>
      <c r="P6812">
        <f>VLOOKUP(D6812,CPI[],2,FALSE)</f>
        <v>237</v>
      </c>
      <c r="Q6812" s="5">
        <f>SUM(Movie[[#This Row],[gross]]*((VLOOKUP(2024,CPI[],2,FALSE))/Movie[[#This Row],[CPI numbers]]))</f>
        <v>50770282.786497891</v>
      </c>
      <c r="R6812" s="4">
        <f>IF(Movie[[#This Row],[budget]]=0,0,SUM((Movie[[#This Row],[gross]]-Movie[[#This Row],[budget]])/Movie[[#This Row],[budget]]))</f>
        <v>10.623300606060607</v>
      </c>
    </row>
    <row r="6813" spans="1:18" x14ac:dyDescent="0.3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 s="1">
        <v>17000000</v>
      </c>
      <c r="M6813" s="1">
        <v>42426912</v>
      </c>
      <c r="N6813" t="s">
        <v>16785</v>
      </c>
      <c r="O6813">
        <v>107</v>
      </c>
      <c r="P6813">
        <f>VLOOKUP(D6813,CPI[],2,FALSE)</f>
        <v>237</v>
      </c>
      <c r="Q6813" s="5">
        <f>SUM(Movie[[#This Row],[gross]]*((VLOOKUP(2024,CPI[],2,FALSE))/Movie[[#This Row],[CPI numbers]]))</f>
        <v>56157478.035443038</v>
      </c>
      <c r="R6813" s="4">
        <f>IF(Movie[[#This Row],[budget]]=0,0,SUM((Movie[[#This Row],[gross]]-Movie[[#This Row],[budget]])/Movie[[#This Row],[budget]]))</f>
        <v>1.495700705882353</v>
      </c>
    </row>
    <row r="6814" spans="1:18" x14ac:dyDescent="0.3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 s="1">
        <v>26000000</v>
      </c>
      <c r="M6814" s="1">
        <v>27972023</v>
      </c>
      <c r="N6814" t="s">
        <v>11128</v>
      </c>
      <c r="O6814">
        <v>127</v>
      </c>
      <c r="P6814">
        <f>VLOOKUP(D6814,CPI[],2,FALSE)</f>
        <v>237</v>
      </c>
      <c r="Q6814" s="5">
        <f>SUM(Movie[[#This Row],[gross]]*((VLOOKUP(2024,CPI[],2,FALSE))/Movie[[#This Row],[CPI numbers]]))</f>
        <v>37024572.215611815</v>
      </c>
      <c r="R6814" s="4">
        <f>IF(Movie[[#This Row],[budget]]=0,0,SUM((Movie[[#This Row],[gross]]-Movie[[#This Row],[budget]])/Movie[[#This Row],[budget]]))</f>
        <v>7.5847038461538466E-2</v>
      </c>
    </row>
    <row r="6815" spans="1:18" x14ac:dyDescent="0.3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 s="1">
        <v>81200000</v>
      </c>
      <c r="M6815" s="1">
        <v>97571250</v>
      </c>
      <c r="N6815" t="s">
        <v>19697</v>
      </c>
      <c r="O6815">
        <v>108</v>
      </c>
      <c r="P6815">
        <f>VLOOKUP(D6815,CPI[],2,FALSE)</f>
        <v>237</v>
      </c>
      <c r="Q6815" s="5">
        <f>SUM(Movie[[#This Row],[gross]]*((VLOOKUP(2024,CPI[],2,FALSE))/Movie[[#This Row],[CPI numbers]]))</f>
        <v>129148106.01265822</v>
      </c>
      <c r="R6815" s="4">
        <f>IF(Movie[[#This Row],[budget]]=0,0,SUM((Movie[[#This Row],[gross]]-Movie[[#This Row],[budget]])/Movie[[#This Row],[budget]]))</f>
        <v>0.20161637931034482</v>
      </c>
    </row>
    <row r="6816" spans="1:18" x14ac:dyDescent="0.3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 s="1">
        <v>11000000</v>
      </c>
      <c r="M6816" s="1">
        <v>1160724</v>
      </c>
      <c r="N6816" t="s">
        <v>17376</v>
      </c>
      <c r="O6816">
        <v>109</v>
      </c>
      <c r="P6816">
        <f>VLOOKUP(D6816,CPI[],2,FALSE)</f>
        <v>237</v>
      </c>
      <c r="Q6816" s="5">
        <f>SUM(Movie[[#This Row],[gross]]*((VLOOKUP(2024,CPI[],2,FALSE))/Movie[[#This Row],[CPI numbers]]))</f>
        <v>1536367.5898734177</v>
      </c>
      <c r="R6816" s="4">
        <f>IF(Movie[[#This Row],[budget]]=0,0,SUM((Movie[[#This Row],[gross]]-Movie[[#This Row],[budget]])/Movie[[#This Row],[budget]]))</f>
        <v>-0.89447963636363637</v>
      </c>
    </row>
    <row r="6817" spans="1:18" x14ac:dyDescent="0.3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 s="1">
        <v>100000</v>
      </c>
      <c r="M6817" s="1">
        <v>42964410</v>
      </c>
      <c r="N6817" t="s">
        <v>2026</v>
      </c>
      <c r="O6817">
        <v>81</v>
      </c>
      <c r="P6817">
        <f>VLOOKUP(D6817,CPI[],2,FALSE)</f>
        <v>237</v>
      </c>
      <c r="Q6817" s="5">
        <f>SUM(Movie[[#This Row],[gross]]*((VLOOKUP(2024,CPI[],2,FALSE))/Movie[[#This Row],[CPI numbers]]))</f>
        <v>56868925.81012658</v>
      </c>
      <c r="R6817" s="4">
        <f>IF(Movie[[#This Row],[budget]]=0,0,SUM((Movie[[#This Row],[gross]]-Movie[[#This Row],[budget]])/Movie[[#This Row],[budget]]))</f>
        <v>428.64409999999998</v>
      </c>
    </row>
    <row r="6818" spans="1:18" x14ac:dyDescent="0.3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 s="1">
        <v>121827</v>
      </c>
      <c r="N6818" t="s">
        <v>19708</v>
      </c>
      <c r="O6818">
        <v>87</v>
      </c>
      <c r="P6818">
        <f>VLOOKUP(D6818,CPI[],2,FALSE)</f>
        <v>237</v>
      </c>
      <c r="Q6818" s="5">
        <f>SUM(Movie[[#This Row],[gross]]*((VLOOKUP(2024,CPI[],2,FALSE))/Movie[[#This Row],[CPI numbers]]))</f>
        <v>161253.71265822786</v>
      </c>
      <c r="R6818" s="4">
        <f>IF(Movie[[#This Row],[budget]]=0,0,SUM((Movie[[#This Row],[gross]]-Movie[[#This Row],[budget]])/Movie[[#This Row],[budget]]))</f>
        <v>0</v>
      </c>
    </row>
    <row r="6819" spans="1:18" x14ac:dyDescent="0.3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 s="1">
        <v>35275</v>
      </c>
      <c r="N6819" t="s">
        <v>19713</v>
      </c>
      <c r="O6819">
        <v>89</v>
      </c>
      <c r="P6819">
        <f>VLOOKUP(D6819,CPI[],2,FALSE)</f>
        <v>237</v>
      </c>
      <c r="Q6819" s="5">
        <f>SUM(Movie[[#This Row],[gross]]*((VLOOKUP(2024,CPI[],2,FALSE))/Movie[[#This Row],[CPI numbers]]))</f>
        <v>46691.002109704641</v>
      </c>
      <c r="R6819" s="4">
        <f>IF(Movie[[#This Row],[budget]]=0,0,SUM((Movie[[#This Row],[gross]]-Movie[[#This Row],[budget]])/Movie[[#This Row],[budget]]))</f>
        <v>0</v>
      </c>
    </row>
    <row r="6820" spans="1:18" x14ac:dyDescent="0.3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 s="1">
        <v>4765472</v>
      </c>
      <c r="N6820" t="s">
        <v>13288</v>
      </c>
      <c r="O6820">
        <v>104</v>
      </c>
      <c r="P6820">
        <f>VLOOKUP(D6820,CPI[],2,FALSE)</f>
        <v>237</v>
      </c>
      <c r="Q6820" s="5">
        <f>SUM(Movie[[#This Row],[gross]]*((VLOOKUP(2024,CPI[],2,FALSE))/Movie[[#This Row],[CPI numbers]]))</f>
        <v>6307715.4700421942</v>
      </c>
      <c r="R6820" s="4">
        <f>IF(Movie[[#This Row],[budget]]=0,0,SUM((Movie[[#This Row],[gross]]-Movie[[#This Row],[budget]])/Movie[[#This Row],[budget]]))</f>
        <v>0</v>
      </c>
    </row>
    <row r="6821" spans="1:18" x14ac:dyDescent="0.3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 s="1">
        <v>87768</v>
      </c>
      <c r="N6821" t="s">
        <v>10360</v>
      </c>
      <c r="O6821">
        <v>120</v>
      </c>
      <c r="P6821">
        <f>VLOOKUP(D6821,CPI[],2,FALSE)</f>
        <v>237</v>
      </c>
      <c r="Q6821" s="5">
        <f>SUM(Movie[[#This Row],[gross]]*((VLOOKUP(2024,CPI[],2,FALSE))/Movie[[#This Row],[CPI numbers]]))</f>
        <v>116172.24303797468</v>
      </c>
      <c r="R6821" s="4">
        <f>IF(Movie[[#This Row],[budget]]=0,0,SUM((Movie[[#This Row],[gross]]-Movie[[#This Row],[budget]])/Movie[[#This Row],[budget]]))</f>
        <v>0</v>
      </c>
    </row>
    <row r="6822" spans="1:18" x14ac:dyDescent="0.3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 s="1">
        <v>2000000</v>
      </c>
      <c r="M6822" s="1">
        <v>1295574</v>
      </c>
      <c r="N6822" t="s">
        <v>15775</v>
      </c>
      <c r="O6822">
        <v>84</v>
      </c>
      <c r="P6822">
        <f>VLOOKUP(D6822,CPI[],2,FALSE)</f>
        <v>237</v>
      </c>
      <c r="Q6822" s="5">
        <f>SUM(Movie[[#This Row],[gross]]*((VLOOKUP(2024,CPI[],2,FALSE))/Movie[[#This Row],[CPI numbers]]))</f>
        <v>1714858.9189873417</v>
      </c>
      <c r="R6822" s="4">
        <f>IF(Movie[[#This Row],[budget]]=0,0,SUM((Movie[[#This Row],[gross]]-Movie[[#This Row],[budget]])/Movie[[#This Row],[budget]]))</f>
        <v>-0.352213</v>
      </c>
    </row>
    <row r="6823" spans="1:18" x14ac:dyDescent="0.3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 s="1">
        <v>3072991</v>
      </c>
      <c r="N6823" t="s">
        <v>19726</v>
      </c>
      <c r="O6823">
        <v>106</v>
      </c>
      <c r="P6823">
        <f>VLOOKUP(D6823,CPI[],2,FALSE)</f>
        <v>237</v>
      </c>
      <c r="Q6823" s="5">
        <f>SUM(Movie[[#This Row],[gross]]*((VLOOKUP(2024,CPI[],2,FALSE))/Movie[[#This Row],[CPI numbers]]))</f>
        <v>4067499.0578059074</v>
      </c>
      <c r="R6823" s="4">
        <f>IF(Movie[[#This Row],[budget]]=0,0,SUM((Movie[[#This Row],[gross]]-Movie[[#This Row],[budget]])/Movie[[#This Row],[budget]]))</f>
        <v>0</v>
      </c>
    </row>
    <row r="6824" spans="1:18" x14ac:dyDescent="0.3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 s="1">
        <v>800000</v>
      </c>
      <c r="M6824" s="1">
        <v>143658</v>
      </c>
      <c r="N6824" t="s">
        <v>19728</v>
      </c>
      <c r="O6824">
        <v>88</v>
      </c>
      <c r="P6824">
        <f>VLOOKUP(D6824,CPI[],2,FALSE)</f>
        <v>237</v>
      </c>
      <c r="Q6824" s="5">
        <f>SUM(Movie[[#This Row],[gross]]*((VLOOKUP(2024,CPI[],2,FALSE))/Movie[[#This Row],[CPI numbers]]))</f>
        <v>190149.8506329114</v>
      </c>
      <c r="R6824" s="4">
        <f>IF(Movie[[#This Row],[budget]]=0,0,SUM((Movie[[#This Row],[gross]]-Movie[[#This Row],[budget]])/Movie[[#This Row],[budget]]))</f>
        <v>-0.82042749999999998</v>
      </c>
    </row>
    <row r="6825" spans="1:18" x14ac:dyDescent="0.3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 s="1">
        <v>1505434</v>
      </c>
      <c r="N6825" t="s">
        <v>19732</v>
      </c>
      <c r="O6825">
        <v>96</v>
      </c>
      <c r="P6825">
        <f>VLOOKUP(D6825,CPI[],2,FALSE)</f>
        <v>237</v>
      </c>
      <c r="Q6825" s="5">
        <f>SUM(Movie[[#This Row],[gross]]*((VLOOKUP(2024,CPI[],2,FALSE))/Movie[[#This Row],[CPI numbers]]))</f>
        <v>1992635.6362869199</v>
      </c>
      <c r="R6825" s="4">
        <f>IF(Movie[[#This Row],[budget]]=0,0,SUM((Movie[[#This Row],[gross]]-Movie[[#This Row],[budget]])/Movie[[#This Row],[budget]]))</f>
        <v>0</v>
      </c>
    </row>
    <row r="6826" spans="1:18" x14ac:dyDescent="0.3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 s="1">
        <v>5000000</v>
      </c>
      <c r="M6826" s="1">
        <v>2333684</v>
      </c>
      <c r="N6826" t="s">
        <v>19736</v>
      </c>
      <c r="O6826">
        <v>118</v>
      </c>
      <c r="P6826">
        <f>VLOOKUP(D6826,CPI[],2,FALSE)</f>
        <v>237</v>
      </c>
      <c r="Q6826" s="5">
        <f>SUM(Movie[[#This Row],[gross]]*((VLOOKUP(2024,CPI[],2,FALSE))/Movie[[#This Row],[CPI numbers]]))</f>
        <v>3088931.1004219409</v>
      </c>
      <c r="R6826" s="4">
        <f>IF(Movie[[#This Row],[budget]]=0,0,SUM((Movie[[#This Row],[gross]]-Movie[[#This Row],[budget]])/Movie[[#This Row],[budget]]))</f>
        <v>-0.53326320000000005</v>
      </c>
    </row>
    <row r="6827" spans="1:18" x14ac:dyDescent="0.3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 s="1">
        <v>98932</v>
      </c>
      <c r="N6827" t="s">
        <v>16837</v>
      </c>
      <c r="O6827">
        <v>122</v>
      </c>
      <c r="P6827">
        <f>VLOOKUP(D6827,CPI[],2,FALSE)</f>
        <v>237</v>
      </c>
      <c r="Q6827" s="5">
        <f>SUM(Movie[[#This Row],[gross]]*((VLOOKUP(2024,CPI[],2,FALSE))/Movie[[#This Row],[CPI numbers]]))</f>
        <v>130949.23375527427</v>
      </c>
      <c r="R6827" s="4">
        <f>IF(Movie[[#This Row],[budget]]=0,0,SUM((Movie[[#This Row],[gross]]-Movie[[#This Row],[budget]])/Movie[[#This Row],[budget]]))</f>
        <v>0</v>
      </c>
    </row>
    <row r="6828" spans="1:18" x14ac:dyDescent="0.3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 s="1">
        <v>2000000</v>
      </c>
      <c r="M6828" s="1">
        <v>2801508</v>
      </c>
      <c r="N6828" t="s">
        <v>19743</v>
      </c>
      <c r="O6828">
        <v>97</v>
      </c>
      <c r="P6828">
        <f>VLOOKUP(D6828,CPI[],2,FALSE)</f>
        <v>237</v>
      </c>
      <c r="Q6828" s="5">
        <f>SUM(Movie[[#This Row],[gross]]*((VLOOKUP(2024,CPI[],2,FALSE))/Movie[[#This Row],[CPI numbers]]))</f>
        <v>3708156.3696202533</v>
      </c>
      <c r="R6828" s="4">
        <f>IF(Movie[[#This Row],[budget]]=0,0,SUM((Movie[[#This Row],[gross]]-Movie[[#This Row],[budget]])/Movie[[#This Row],[budget]]))</f>
        <v>0.400754</v>
      </c>
    </row>
    <row r="6829" spans="1:18" x14ac:dyDescent="0.3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 s="1">
        <v>28000000</v>
      </c>
      <c r="M6829" s="1">
        <v>8527658</v>
      </c>
      <c r="N6829" t="s">
        <v>19746</v>
      </c>
      <c r="O6829">
        <v>107</v>
      </c>
      <c r="P6829">
        <f>VLOOKUP(D6829,CPI[],2,FALSE)</f>
        <v>237</v>
      </c>
      <c r="Q6829" s="5">
        <f>SUM(Movie[[#This Row],[gross]]*((VLOOKUP(2024,CPI[],2,FALSE))/Movie[[#This Row],[CPI numbers]]))</f>
        <v>11287452.80421941</v>
      </c>
      <c r="R6829" s="4">
        <f>IF(Movie[[#This Row],[budget]]=0,0,SUM((Movie[[#This Row],[gross]]-Movie[[#This Row],[budget]])/Movie[[#This Row],[budget]]))</f>
        <v>-0.69544078571428569</v>
      </c>
    </row>
    <row r="6830" spans="1:18" x14ac:dyDescent="0.3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 s="1">
        <v>35000000</v>
      </c>
      <c r="M6830" s="1">
        <v>14431253</v>
      </c>
      <c r="N6830" t="s">
        <v>8625</v>
      </c>
      <c r="O6830">
        <v>91</v>
      </c>
      <c r="P6830">
        <f>VLOOKUP(D6830,CPI[],2,FALSE)</f>
        <v>237</v>
      </c>
      <c r="Q6830" s="5">
        <f>SUM(Movie[[#This Row],[gross]]*((VLOOKUP(2024,CPI[],2,FALSE))/Movie[[#This Row],[CPI numbers]]))</f>
        <v>19101620.532067511</v>
      </c>
      <c r="R6830" s="4">
        <f>IF(Movie[[#This Row],[budget]]=0,0,SUM((Movie[[#This Row],[gross]]-Movie[[#This Row],[budget]])/Movie[[#This Row],[budget]]))</f>
        <v>-0.58767848571428571</v>
      </c>
    </row>
    <row r="6831" spans="1:18" x14ac:dyDescent="0.3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 s="1">
        <v>14000000</v>
      </c>
      <c r="M6831" s="1">
        <v>13081651</v>
      </c>
      <c r="N6831" t="s">
        <v>44</v>
      </c>
      <c r="O6831">
        <v>93</v>
      </c>
      <c r="P6831">
        <f>VLOOKUP(D6831,CPI[],2,FALSE)</f>
        <v>237</v>
      </c>
      <c r="Q6831" s="5">
        <f>SUM(Movie[[#This Row],[gross]]*((VLOOKUP(2024,CPI[],2,FALSE))/Movie[[#This Row],[CPI numbers]]))</f>
        <v>17315248.602109704</v>
      </c>
      <c r="R6831" s="4">
        <f>IF(Movie[[#This Row],[budget]]=0,0,SUM((Movie[[#This Row],[gross]]-Movie[[#This Row],[budget]])/Movie[[#This Row],[budget]]))</f>
        <v>-6.5596357142857137E-2</v>
      </c>
    </row>
    <row r="6832" spans="1:18" x14ac:dyDescent="0.3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 s="1">
        <v>67069</v>
      </c>
      <c r="N6832" t="s">
        <v>19754</v>
      </c>
      <c r="O6832">
        <v>93</v>
      </c>
      <c r="P6832">
        <f>VLOOKUP(D6832,CPI[],2,FALSE)</f>
        <v>237</v>
      </c>
      <c r="Q6832" s="5">
        <f>SUM(Movie[[#This Row],[gross]]*((VLOOKUP(2024,CPI[],2,FALSE))/Movie[[#This Row],[CPI numbers]]))</f>
        <v>88774.452742616035</v>
      </c>
      <c r="R6832" s="4">
        <f>IF(Movie[[#This Row],[budget]]=0,0,SUM((Movie[[#This Row],[gross]]-Movie[[#This Row],[budget]])/Movie[[#This Row],[budget]]))</f>
        <v>0</v>
      </c>
    </row>
    <row r="6833" spans="1:18" x14ac:dyDescent="0.3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 s="1">
        <v>1110522</v>
      </c>
      <c r="N6833" t="s">
        <v>19331</v>
      </c>
      <c r="O6833">
        <v>79</v>
      </c>
      <c r="P6833">
        <f>VLOOKUP(D6833,CPI[],2,FALSE)</f>
        <v>237</v>
      </c>
      <c r="Q6833" s="5">
        <f>SUM(Movie[[#This Row],[gross]]*((VLOOKUP(2024,CPI[],2,FALSE))/Movie[[#This Row],[CPI numbers]]))</f>
        <v>1469918.7822784809</v>
      </c>
      <c r="R6833" s="4">
        <f>IF(Movie[[#This Row],[budget]]=0,0,SUM((Movie[[#This Row],[gross]]-Movie[[#This Row],[budget]])/Movie[[#This Row],[budget]]))</f>
        <v>0</v>
      </c>
    </row>
    <row r="6834" spans="1:18" x14ac:dyDescent="0.3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 s="1">
        <v>1000000</v>
      </c>
      <c r="M6834" s="1">
        <v>14659448</v>
      </c>
      <c r="N6834" t="s">
        <v>18170</v>
      </c>
      <c r="O6834">
        <v>90</v>
      </c>
      <c r="P6834">
        <f>VLOOKUP(D6834,CPI[],2,FALSE)</f>
        <v>237</v>
      </c>
      <c r="Q6834" s="5">
        <f>SUM(Movie[[#This Row],[gross]]*((VLOOKUP(2024,CPI[],2,FALSE))/Movie[[#This Row],[CPI numbers]]))</f>
        <v>19403665.981434599</v>
      </c>
      <c r="R6834" s="4">
        <f>IF(Movie[[#This Row],[budget]]=0,0,SUM((Movie[[#This Row],[gross]]-Movie[[#This Row],[budget]])/Movie[[#This Row],[budget]]))</f>
        <v>13.659447999999999</v>
      </c>
    </row>
    <row r="6835" spans="1:18" x14ac:dyDescent="0.3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 s="1">
        <v>18000000</v>
      </c>
      <c r="M6835" s="1">
        <v>41325328</v>
      </c>
      <c r="N6835" t="s">
        <v>9937</v>
      </c>
      <c r="O6835">
        <v>101</v>
      </c>
      <c r="P6835">
        <f>VLOOKUP(D6835,CPI[],2,FALSE)</f>
        <v>237</v>
      </c>
      <c r="Q6835" s="5">
        <f>SUM(Movie[[#This Row],[gross]]*((VLOOKUP(2024,CPI[],2,FALSE))/Movie[[#This Row],[CPI numbers]]))</f>
        <v>54699389.846413501</v>
      </c>
      <c r="R6835" s="4">
        <f>IF(Movie[[#This Row],[budget]]=0,0,SUM((Movie[[#This Row],[gross]]-Movie[[#This Row],[budget]])/Movie[[#This Row],[budget]]))</f>
        <v>1.2958515555555556</v>
      </c>
    </row>
    <row r="6836" spans="1:18" x14ac:dyDescent="0.3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 s="1">
        <v>10000000</v>
      </c>
      <c r="M6836" s="1">
        <v>10835752</v>
      </c>
      <c r="N6836" t="s">
        <v>19761</v>
      </c>
      <c r="O6836">
        <v>106</v>
      </c>
      <c r="P6836">
        <f>VLOOKUP(D6836,CPI[],2,FALSE)</f>
        <v>237</v>
      </c>
      <c r="Q6836" s="5">
        <f>SUM(Movie[[#This Row],[gross]]*((VLOOKUP(2024,CPI[],2,FALSE))/Movie[[#This Row],[CPI numbers]]))</f>
        <v>14342512.246413503</v>
      </c>
      <c r="R6836" s="4">
        <f>IF(Movie[[#This Row],[budget]]=0,0,SUM((Movie[[#This Row],[gross]]-Movie[[#This Row],[budget]])/Movie[[#This Row],[budget]]))</f>
        <v>8.3575200000000002E-2</v>
      </c>
    </row>
    <row r="6837" spans="1:18" x14ac:dyDescent="0.3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 s="1">
        <v>6659121</v>
      </c>
      <c r="N6837" t="s">
        <v>19766</v>
      </c>
      <c r="O6837">
        <v>107</v>
      </c>
      <c r="P6837">
        <f>VLOOKUP(D6837,CPI[],2,FALSE)</f>
        <v>237</v>
      </c>
      <c r="Q6837" s="5">
        <f>SUM(Movie[[#This Row],[gross]]*((VLOOKUP(2024,CPI[],2,FALSE))/Movie[[#This Row],[CPI numbers]]))</f>
        <v>8814203.6189873423</v>
      </c>
      <c r="R6837" s="4">
        <f>IF(Movie[[#This Row],[budget]]=0,0,SUM((Movie[[#This Row],[gross]]-Movie[[#This Row],[budget]])/Movie[[#This Row],[budget]]))</f>
        <v>0</v>
      </c>
    </row>
    <row r="6838" spans="1:18" x14ac:dyDescent="0.3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 s="1">
        <v>11000000</v>
      </c>
      <c r="M6838" s="1">
        <v>29355203</v>
      </c>
      <c r="N6838" t="s">
        <v>3744</v>
      </c>
      <c r="O6838">
        <v>104</v>
      </c>
      <c r="P6838">
        <f>VLOOKUP(D6838,CPI[],2,FALSE)</f>
        <v>237</v>
      </c>
      <c r="Q6838" s="5">
        <f>SUM(Movie[[#This Row],[gross]]*((VLOOKUP(2024,CPI[],2,FALSE))/Movie[[#This Row],[CPI numbers]]))</f>
        <v>38855388.949789032</v>
      </c>
      <c r="R6838" s="4">
        <f>IF(Movie[[#This Row],[budget]]=0,0,SUM((Movie[[#This Row],[gross]]-Movie[[#This Row],[budget]])/Movie[[#This Row],[budget]]))</f>
        <v>1.6686548181818182</v>
      </c>
    </row>
    <row r="6839" spans="1:18" x14ac:dyDescent="0.3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 s="1">
        <v>3191168</v>
      </c>
      <c r="N6839" t="s">
        <v>19774</v>
      </c>
      <c r="O6839">
        <v>113</v>
      </c>
      <c r="P6839">
        <f>VLOOKUP(D6839,CPI[],2,FALSE)</f>
        <v>237</v>
      </c>
      <c r="Q6839" s="5">
        <f>SUM(Movie[[#This Row],[gross]]*((VLOOKUP(2024,CPI[],2,FALSE))/Movie[[#This Row],[CPI numbers]]))</f>
        <v>4223921.5257383967</v>
      </c>
      <c r="R6839" s="4">
        <f>IF(Movie[[#This Row],[budget]]=0,0,SUM((Movie[[#This Row],[gross]]-Movie[[#This Row],[budget]])/Movie[[#This Row],[budget]]))</f>
        <v>0</v>
      </c>
    </row>
    <row r="6840" spans="1:18" x14ac:dyDescent="0.3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 s="1">
        <v>30000000</v>
      </c>
      <c r="M6840" s="1">
        <v>107588225</v>
      </c>
      <c r="N6840" t="s">
        <v>31</v>
      </c>
      <c r="O6840">
        <v>94</v>
      </c>
      <c r="P6840">
        <f>VLOOKUP(D6840,CPI[],2,FALSE)</f>
        <v>237</v>
      </c>
      <c r="Q6840" s="5">
        <f>SUM(Movie[[#This Row],[gross]]*((VLOOKUP(2024,CPI[],2,FALSE))/Movie[[#This Row],[CPI numbers]]))</f>
        <v>142406861.52953586</v>
      </c>
      <c r="R6840" s="4">
        <f>IF(Movie[[#This Row],[budget]]=0,0,SUM((Movie[[#This Row],[gross]]-Movie[[#This Row],[budget]])/Movie[[#This Row],[budget]]))</f>
        <v>2.5862741666666667</v>
      </c>
    </row>
    <row r="6841" spans="1:18" x14ac:dyDescent="0.3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 s="1">
        <v>4235959</v>
      </c>
      <c r="N6841" t="s">
        <v>14362</v>
      </c>
      <c r="O6841">
        <v>94</v>
      </c>
      <c r="P6841">
        <f>VLOOKUP(D6841,CPI[],2,FALSE)</f>
        <v>237</v>
      </c>
      <c r="Q6841" s="5">
        <f>SUM(Movie[[#This Row],[gross]]*((VLOOKUP(2024,CPI[],2,FALSE))/Movie[[#This Row],[CPI numbers]]))</f>
        <v>5606836.870464135</v>
      </c>
      <c r="R6841" s="4">
        <f>IF(Movie[[#This Row],[budget]]=0,0,SUM((Movie[[#This Row],[gross]]-Movie[[#This Row],[budget]])/Movie[[#This Row],[budget]]))</f>
        <v>0</v>
      </c>
    </row>
    <row r="6842" spans="1:18" x14ac:dyDescent="0.3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 s="1">
        <v>3000000</v>
      </c>
      <c r="M6842" s="1">
        <v>73256266</v>
      </c>
      <c r="N6842" t="s">
        <v>19781</v>
      </c>
      <c r="O6842">
        <v>120</v>
      </c>
      <c r="P6842">
        <f>VLOOKUP(D6842,CPI[],2,FALSE)</f>
        <v>237</v>
      </c>
      <c r="Q6842" s="5">
        <f>SUM(Movie[[#This Row],[gross]]*((VLOOKUP(2024,CPI[],2,FALSE))/Movie[[#This Row],[CPI numbers]]))</f>
        <v>96964095.545147687</v>
      </c>
      <c r="R6842" s="4">
        <f>IF(Movie[[#This Row],[budget]]=0,0,SUM((Movie[[#This Row],[gross]]-Movie[[#This Row],[budget]])/Movie[[#This Row],[budget]]))</f>
        <v>23.418755333333333</v>
      </c>
    </row>
    <row r="6843" spans="1:18" x14ac:dyDescent="0.3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 s="1">
        <v>65000000</v>
      </c>
      <c r="M6843" s="1">
        <v>122606884</v>
      </c>
      <c r="N6843" t="s">
        <v>19784</v>
      </c>
      <c r="O6843">
        <v>127</v>
      </c>
      <c r="P6843">
        <f>VLOOKUP(D6843,CPI[],2,FALSE)</f>
        <v>237</v>
      </c>
      <c r="Q6843" s="5">
        <f>SUM(Movie[[#This Row],[gross]]*((VLOOKUP(2024,CPI[],2,FALSE))/Movie[[#This Row],[CPI numbers]]))</f>
        <v>162285989.49704641</v>
      </c>
      <c r="R6843" s="4">
        <f>IF(Movie[[#This Row],[budget]]=0,0,SUM((Movie[[#This Row],[gross]]-Movie[[#This Row],[budget]])/Movie[[#This Row],[budget]]))</f>
        <v>0.88625975384615385</v>
      </c>
    </row>
    <row r="6844" spans="1:18" x14ac:dyDescent="0.3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 s="1">
        <v>14430249</v>
      </c>
      <c r="N6844" t="s">
        <v>19787</v>
      </c>
      <c r="O6844">
        <v>91</v>
      </c>
      <c r="P6844">
        <f>VLOOKUP(D6844,CPI[],2,FALSE)</f>
        <v>237</v>
      </c>
      <c r="Q6844" s="5">
        <f>SUM(Movie[[#This Row],[gross]]*((VLOOKUP(2024,CPI[],2,FALSE))/Movie[[#This Row],[CPI numbers]]))</f>
        <v>19100291.608860761</v>
      </c>
      <c r="R6844" s="4">
        <f>IF(Movie[[#This Row],[budget]]=0,0,SUM((Movie[[#This Row],[gross]]-Movie[[#This Row],[budget]])/Movie[[#This Row],[budget]]))</f>
        <v>0</v>
      </c>
    </row>
    <row r="6845" spans="1:18" x14ac:dyDescent="0.3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 s="1">
        <v>25000000</v>
      </c>
      <c r="M6845" s="1">
        <v>48782670</v>
      </c>
      <c r="N6845" t="s">
        <v>17334</v>
      </c>
      <c r="O6845">
        <v>118</v>
      </c>
      <c r="P6845">
        <f>VLOOKUP(D6845,CPI[],2,FALSE)</f>
        <v>240</v>
      </c>
      <c r="Q6845" s="5">
        <f>SUM(Movie[[#This Row],[gross]]*((VLOOKUP(2024,CPI[],2,FALSE))/Movie[[#This Row],[CPI numbers]]))</f>
        <v>63763014.912500001</v>
      </c>
      <c r="R6845" s="4">
        <f>IF(Movie[[#This Row],[budget]]=0,0,SUM((Movie[[#This Row],[gross]]-Movie[[#This Row],[budget]])/Movie[[#This Row],[budget]]))</f>
        <v>0.95130680000000001</v>
      </c>
    </row>
    <row r="6846" spans="1:18" x14ac:dyDescent="0.3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 s="1">
        <v>175000000</v>
      </c>
      <c r="M6846" s="1">
        <v>746846894</v>
      </c>
      <c r="N6846" t="s">
        <v>8878</v>
      </c>
      <c r="O6846">
        <v>123</v>
      </c>
      <c r="P6846">
        <f>VLOOKUP(D6846,CPI[],2,FALSE)</f>
        <v>240</v>
      </c>
      <c r="Q6846" s="5">
        <f>SUM(Movie[[#This Row],[gross]]*((VLOOKUP(2024,CPI[],2,FALSE))/Movie[[#This Row],[CPI numbers]]))</f>
        <v>976191127.69916666</v>
      </c>
      <c r="R6846" s="4">
        <f>IF(Movie[[#This Row],[budget]]=0,0,SUM((Movie[[#This Row],[gross]]-Movie[[#This Row],[budget]])/Movie[[#This Row],[budget]]))</f>
        <v>3.2676965371428572</v>
      </c>
    </row>
    <row r="6847" spans="1:18" x14ac:dyDescent="0.3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 s="1">
        <v>90000000</v>
      </c>
      <c r="M6847" s="1">
        <v>162360636</v>
      </c>
      <c r="N6847" t="s">
        <v>118</v>
      </c>
      <c r="O6847">
        <v>132</v>
      </c>
      <c r="P6847">
        <f>VLOOKUP(D6847,CPI[],2,FALSE)</f>
        <v>240</v>
      </c>
      <c r="Q6847" s="5">
        <f>SUM(Movie[[#This Row],[gross]]*((VLOOKUP(2024,CPI[],2,FALSE))/Movie[[#This Row],[CPI numbers]]))</f>
        <v>212218881.30500001</v>
      </c>
      <c r="R6847" s="4">
        <f>IF(Movie[[#This Row],[budget]]=0,0,SUM((Movie[[#This Row],[gross]]-Movie[[#This Row],[budget]])/Movie[[#This Row],[budget]]))</f>
        <v>0.80400706666666666</v>
      </c>
    </row>
    <row r="6848" spans="1:18" x14ac:dyDescent="0.3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 s="1">
        <v>250000000</v>
      </c>
      <c r="M6848" s="1">
        <v>1153337496</v>
      </c>
      <c r="N6848" t="s">
        <v>17632</v>
      </c>
      <c r="O6848">
        <v>147</v>
      </c>
      <c r="P6848">
        <f>VLOOKUP(D6848,CPI[],2,FALSE)</f>
        <v>240</v>
      </c>
      <c r="Q6848" s="5">
        <f>SUM(Movie[[#This Row],[gross]]*((VLOOKUP(2024,CPI[],2,FALSE))/Movie[[#This Row],[CPI numbers]]))</f>
        <v>1507508218.73</v>
      </c>
      <c r="R6848" s="4">
        <f>IF(Movie[[#This Row],[budget]]=0,0,SUM((Movie[[#This Row],[gross]]-Movie[[#This Row],[budget]])/Movie[[#This Row],[budget]]))</f>
        <v>3.6133499840000001</v>
      </c>
    </row>
    <row r="6849" spans="1:18" x14ac:dyDescent="0.3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 s="1">
        <v>160000000</v>
      </c>
      <c r="M6849" s="1">
        <v>439048914</v>
      </c>
      <c r="N6849" t="s">
        <v>18822</v>
      </c>
      <c r="O6849">
        <v>123</v>
      </c>
      <c r="P6849">
        <f>VLOOKUP(D6849,CPI[],2,FALSE)</f>
        <v>240</v>
      </c>
      <c r="Q6849" s="5">
        <f>SUM(Movie[[#This Row],[gross]]*((VLOOKUP(2024,CPI[],2,FALSE))/Movie[[#This Row],[CPI numbers]]))</f>
        <v>573873518.00750005</v>
      </c>
      <c r="R6849" s="4">
        <f>IF(Movie[[#This Row],[budget]]=0,0,SUM((Movie[[#This Row],[gross]]-Movie[[#This Row],[budget]])/Movie[[#This Row],[budget]]))</f>
        <v>1.7440557125</v>
      </c>
    </row>
    <row r="6850" spans="1:18" x14ac:dyDescent="0.3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 s="1">
        <v>58000000</v>
      </c>
      <c r="M6850" s="1">
        <v>782836791</v>
      </c>
      <c r="N6850" t="s">
        <v>180</v>
      </c>
      <c r="O6850">
        <v>108</v>
      </c>
      <c r="P6850">
        <f>VLOOKUP(D6850,CPI[],2,FALSE)</f>
        <v>240</v>
      </c>
      <c r="Q6850" s="5">
        <f>SUM(Movie[[#This Row],[gross]]*((VLOOKUP(2024,CPI[],2,FALSE))/Movie[[#This Row],[CPI numbers]]))</f>
        <v>1023232922.23625</v>
      </c>
      <c r="R6850" s="4">
        <f>IF(Movie[[#This Row],[budget]]=0,0,SUM((Movie[[#This Row],[gross]]-Movie[[#This Row],[budget]])/Movie[[#This Row],[budget]]))</f>
        <v>12.497186051724137</v>
      </c>
    </row>
    <row r="6851" spans="1:18" x14ac:dyDescent="0.3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 s="1">
        <v>165000000</v>
      </c>
      <c r="M6851" s="1">
        <v>677796076</v>
      </c>
      <c r="N6851" t="s">
        <v>17632</v>
      </c>
      <c r="O6851">
        <v>115</v>
      </c>
      <c r="P6851">
        <f>VLOOKUP(D6851,CPI[],2,FALSE)</f>
        <v>240</v>
      </c>
      <c r="Q6851" s="5">
        <f>SUM(Movie[[#This Row],[gross]]*((VLOOKUP(2024,CPI[],2,FALSE))/Movie[[#This Row],[CPI numbers]]))</f>
        <v>885935954.33833337</v>
      </c>
      <c r="R6851" s="4">
        <f>IF(Movie[[#This Row],[budget]]=0,0,SUM((Movie[[#This Row],[gross]]-Movie[[#This Row],[budget]])/Movie[[#This Row],[budget]]))</f>
        <v>3.1078550060606061</v>
      </c>
    </row>
    <row r="6852" spans="1:18" x14ac:dyDescent="0.3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 s="1">
        <v>9000000</v>
      </c>
      <c r="M6852" s="1">
        <v>278454417</v>
      </c>
      <c r="N6852" t="s">
        <v>61</v>
      </c>
      <c r="O6852">
        <v>117</v>
      </c>
      <c r="P6852">
        <f>VLOOKUP(D6852,CPI[],2,FALSE)</f>
        <v>240</v>
      </c>
      <c r="Q6852" s="5">
        <f>SUM(Movie[[#This Row],[gross]]*((VLOOKUP(2024,CPI[],2,FALSE))/Movie[[#This Row],[CPI numbers]]))</f>
        <v>363963127.55375004</v>
      </c>
      <c r="R6852" s="4">
        <f>IF(Movie[[#This Row],[budget]]=0,0,SUM((Movie[[#This Row],[gross]]-Movie[[#This Row],[budget]])/Movie[[#This Row],[budget]]))</f>
        <v>29.939379666666667</v>
      </c>
    </row>
    <row r="6853" spans="1:18" x14ac:dyDescent="0.3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 s="1">
        <v>20000000</v>
      </c>
      <c r="M6853" s="1">
        <v>208314186</v>
      </c>
      <c r="N6853" t="s">
        <v>118</v>
      </c>
      <c r="O6853">
        <v>106</v>
      </c>
      <c r="P6853">
        <f>VLOOKUP(D6853,CPI[],2,FALSE)</f>
        <v>240</v>
      </c>
      <c r="Q6853" s="5">
        <f>SUM(Movie[[#This Row],[gross]]*((VLOOKUP(2024,CPI[],2,FALSE))/Movie[[#This Row],[CPI numbers]]))</f>
        <v>272284000.61750001</v>
      </c>
      <c r="R6853" s="4">
        <f>IF(Movie[[#This Row],[budget]]=0,0,SUM((Movie[[#This Row],[gross]]-Movie[[#This Row],[budget]])/Movie[[#This Row],[budget]]))</f>
        <v>9.4157092999999996</v>
      </c>
    </row>
    <row r="6854" spans="1:18" x14ac:dyDescent="0.3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 s="1">
        <v>9900000</v>
      </c>
      <c r="M6854" s="1">
        <v>157830487</v>
      </c>
      <c r="N6854" t="s">
        <v>10875</v>
      </c>
      <c r="O6854">
        <v>88</v>
      </c>
      <c r="P6854">
        <f>VLOOKUP(D6854,CPI[],2,FALSE)</f>
        <v>240</v>
      </c>
      <c r="Q6854" s="5">
        <f>SUM(Movie[[#This Row],[gross]]*((VLOOKUP(2024,CPI[],2,FALSE))/Movie[[#This Row],[CPI numbers]]))</f>
        <v>206297599.04958335</v>
      </c>
      <c r="R6854" s="4">
        <f>IF(Movie[[#This Row],[budget]]=0,0,SUM((Movie[[#This Row],[gross]]-Movie[[#This Row],[budget]])/Movie[[#This Row],[budget]]))</f>
        <v>14.942473434343434</v>
      </c>
    </row>
    <row r="6855" spans="1:18" x14ac:dyDescent="0.3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 s="1">
        <v>5401447</v>
      </c>
      <c r="N6855" t="s">
        <v>19815</v>
      </c>
      <c r="O6855">
        <v>89</v>
      </c>
      <c r="P6855">
        <f>VLOOKUP(D6855,CPI[],2,FALSE)</f>
        <v>240</v>
      </c>
      <c r="Q6855" s="5">
        <f>SUM(Movie[[#This Row],[gross]]*((VLOOKUP(2024,CPI[],2,FALSE))/Movie[[#This Row],[CPI numbers]]))</f>
        <v>7060141.3495833334</v>
      </c>
      <c r="R6855" s="4">
        <f>IF(Movie[[#This Row],[budget]]=0,0,SUM((Movie[[#This Row],[gross]]-Movie[[#This Row],[budget]])/Movie[[#This Row],[budget]]))</f>
        <v>0</v>
      </c>
    </row>
    <row r="6856" spans="1:18" x14ac:dyDescent="0.3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 s="1">
        <v>150000000</v>
      </c>
      <c r="M6856" s="1">
        <v>644411850</v>
      </c>
      <c r="N6856" t="s">
        <v>17460</v>
      </c>
      <c r="O6856">
        <v>107</v>
      </c>
      <c r="P6856">
        <f>VLOOKUP(D6856,CPI[],2,FALSE)</f>
        <v>240</v>
      </c>
      <c r="Q6856" s="5">
        <f>SUM(Movie[[#This Row],[gross]]*((VLOOKUP(2024,CPI[],2,FALSE))/Movie[[#This Row],[CPI numbers]]))</f>
        <v>842299988.9375</v>
      </c>
      <c r="R6856" s="4">
        <f>IF(Movie[[#This Row],[budget]]=0,0,SUM((Movie[[#This Row],[gross]]-Movie[[#This Row],[budget]])/Movie[[#This Row],[budget]]))</f>
        <v>3.2960790000000002</v>
      </c>
    </row>
    <row r="6857" spans="1:18" x14ac:dyDescent="0.3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 s="1">
        <v>47000000</v>
      </c>
      <c r="M6857" s="1">
        <v>203388186</v>
      </c>
      <c r="N6857" t="s">
        <v>19822</v>
      </c>
      <c r="O6857">
        <v>116</v>
      </c>
      <c r="P6857">
        <f>VLOOKUP(D6857,CPI[],2,FALSE)</f>
        <v>240</v>
      </c>
      <c r="Q6857" s="5">
        <f>SUM(Movie[[#This Row],[gross]]*((VLOOKUP(2024,CPI[],2,FALSE))/Movie[[#This Row],[CPI numbers]]))</f>
        <v>265845308.11750001</v>
      </c>
      <c r="R6857" s="4">
        <f>IF(Movie[[#This Row],[budget]]=0,0,SUM((Movie[[#This Row],[gross]]-Movie[[#This Row],[budget]])/Movie[[#This Row],[budget]]))</f>
        <v>3.3274082127659574</v>
      </c>
    </row>
    <row r="6858" spans="1:18" x14ac:dyDescent="0.3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 s="1">
        <v>178000000</v>
      </c>
      <c r="M6858" s="1">
        <v>543934105</v>
      </c>
      <c r="N6858" t="s">
        <v>180</v>
      </c>
      <c r="O6858">
        <v>144</v>
      </c>
      <c r="P6858">
        <f>VLOOKUP(D6858,CPI[],2,FALSE)</f>
        <v>240</v>
      </c>
      <c r="Q6858" s="5">
        <f>SUM(Movie[[#This Row],[gross]]*((VLOOKUP(2024,CPI[],2,FALSE))/Movie[[#This Row],[CPI numbers]]))</f>
        <v>710967203.07708335</v>
      </c>
      <c r="R6858" s="4">
        <f>IF(Movie[[#This Row],[budget]]=0,0,SUM((Movie[[#This Row],[gross]]-Movie[[#This Row],[budget]])/Movie[[#This Row],[budget]]))</f>
        <v>2.0558095786516852</v>
      </c>
    </row>
    <row r="6859" spans="1:18" x14ac:dyDescent="0.3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 s="1">
        <v>5000000</v>
      </c>
      <c r="M6859" s="1">
        <v>23123592</v>
      </c>
      <c r="N6859" t="s">
        <v>19825</v>
      </c>
      <c r="O6859">
        <v>118</v>
      </c>
      <c r="P6859">
        <f>VLOOKUP(D6859,CPI[],2,FALSE)</f>
        <v>240</v>
      </c>
      <c r="Q6859" s="5">
        <f>SUM(Movie[[#This Row],[gross]]*((VLOOKUP(2024,CPI[],2,FALSE))/Movie[[#This Row],[CPI numbers]]))</f>
        <v>30224461.710000001</v>
      </c>
      <c r="R6859" s="4">
        <f>IF(Movie[[#This Row],[budget]]=0,0,SUM((Movie[[#This Row],[gross]]-Movie[[#This Row],[budget]])/Movie[[#This Row],[budget]]))</f>
        <v>3.6247183999999999</v>
      </c>
    </row>
    <row r="6860" spans="1:18" x14ac:dyDescent="0.3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 s="1">
        <v>185000000</v>
      </c>
      <c r="M6860" s="1">
        <v>343471816</v>
      </c>
      <c r="N6860" t="s">
        <v>44</v>
      </c>
      <c r="O6860">
        <v>122</v>
      </c>
      <c r="P6860">
        <f>VLOOKUP(D6860,CPI[],2,FALSE)</f>
        <v>240</v>
      </c>
      <c r="Q6860" s="5">
        <f>SUM(Movie[[#This Row],[gross]]*((VLOOKUP(2024,CPI[],2,FALSE))/Movie[[#This Row],[CPI numbers]]))</f>
        <v>448946286.16333336</v>
      </c>
      <c r="R6860" s="4">
        <f>IF(Movie[[#This Row],[budget]]=0,0,SUM((Movie[[#This Row],[gross]]-Movie[[#This Row],[budget]])/Movie[[#This Row],[budget]]))</f>
        <v>0.85660441081081085</v>
      </c>
    </row>
    <row r="6861" spans="1:18" x14ac:dyDescent="0.3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 s="1">
        <v>75000000</v>
      </c>
      <c r="M6861" s="1">
        <v>634208384</v>
      </c>
      <c r="N6861" t="s">
        <v>19140</v>
      </c>
      <c r="O6861">
        <v>108</v>
      </c>
      <c r="P6861">
        <f>VLOOKUP(D6861,CPI[],2,FALSE)</f>
        <v>240</v>
      </c>
      <c r="Q6861" s="5">
        <f>SUM(Movie[[#This Row],[gross]]*((VLOOKUP(2024,CPI[],2,FALSE))/Movie[[#This Row],[CPI numbers]]))</f>
        <v>828963208.5866667</v>
      </c>
      <c r="R6861" s="4">
        <f>IF(Movie[[#This Row],[budget]]=0,0,SUM((Movie[[#This Row],[gross]]-Movie[[#This Row],[budget]])/Movie[[#This Row],[budget]]))</f>
        <v>7.4561117866666669</v>
      </c>
    </row>
    <row r="6862" spans="1:18" x14ac:dyDescent="0.3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 s="1">
        <v>30000000</v>
      </c>
      <c r="M6862" s="1">
        <v>448906865</v>
      </c>
      <c r="N6862" t="s">
        <v>10082</v>
      </c>
      <c r="O6862">
        <v>128</v>
      </c>
      <c r="P6862">
        <f>VLOOKUP(D6862,CPI[],2,FALSE)</f>
        <v>240</v>
      </c>
      <c r="Q6862" s="5">
        <f>SUM(Movie[[#This Row],[gross]]*((VLOOKUP(2024,CPI[],2,FALSE))/Movie[[#This Row],[CPI numbers]]))</f>
        <v>586758681.46041667</v>
      </c>
      <c r="R6862" s="4">
        <f>IF(Movie[[#This Row],[budget]]=0,0,SUM((Movie[[#This Row],[gross]]-Movie[[#This Row],[budget]])/Movie[[#This Row],[budget]]))</f>
        <v>13.963562166666666</v>
      </c>
    </row>
    <row r="6863" spans="1:18" x14ac:dyDescent="0.3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 s="1">
        <v>40000000</v>
      </c>
      <c r="M6863" s="1">
        <v>321788219</v>
      </c>
      <c r="N6863" t="s">
        <v>2026</v>
      </c>
      <c r="O6863">
        <v>134</v>
      </c>
      <c r="P6863">
        <f>VLOOKUP(D6863,CPI[],2,FALSE)</f>
        <v>240</v>
      </c>
      <c r="Q6863" s="5">
        <f>SUM(Movie[[#This Row],[gross]]*((VLOOKUP(2024,CPI[],2,FALSE))/Movie[[#This Row],[CPI numbers]]))</f>
        <v>420604017.91791666</v>
      </c>
      <c r="R6863" s="4">
        <f>IF(Movie[[#This Row],[budget]]=0,0,SUM((Movie[[#This Row],[gross]]-Movie[[#This Row],[budget]])/Movie[[#This Row],[budget]]))</f>
        <v>7.0447054749999998</v>
      </c>
    </row>
    <row r="6864" spans="1:18" x14ac:dyDescent="0.3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 s="1">
        <v>110000000</v>
      </c>
      <c r="M6864" s="1">
        <v>303144152</v>
      </c>
      <c r="N6864" t="s">
        <v>31</v>
      </c>
      <c r="O6864">
        <v>116</v>
      </c>
      <c r="P6864">
        <f>VLOOKUP(D6864,CPI[],2,FALSE)</f>
        <v>240</v>
      </c>
      <c r="Q6864" s="5">
        <f>SUM(Movie[[#This Row],[gross]]*((VLOOKUP(2024,CPI[],2,FALSE))/Movie[[#This Row],[CPI numbers]]))</f>
        <v>396234668.67666668</v>
      </c>
      <c r="R6864" s="4">
        <f>IF(Movie[[#This Row],[budget]]=0,0,SUM((Movie[[#This Row],[gross]]-Movie[[#This Row],[budget]])/Movie[[#This Row],[budget]]))</f>
        <v>1.7558559272727272</v>
      </c>
    </row>
    <row r="6865" spans="1:18" x14ac:dyDescent="0.3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 s="1">
        <v>150000000</v>
      </c>
      <c r="M6865" s="1">
        <v>1024121104</v>
      </c>
      <c r="N6865" t="s">
        <v>1724</v>
      </c>
      <c r="O6865">
        <v>108</v>
      </c>
      <c r="P6865">
        <f>VLOOKUP(D6865,CPI[],2,FALSE)</f>
        <v>240</v>
      </c>
      <c r="Q6865" s="5">
        <f>SUM(Movie[[#This Row],[gross]]*((VLOOKUP(2024,CPI[],2,FALSE))/Movie[[#This Row],[CPI numbers]]))</f>
        <v>1338611626.3533335</v>
      </c>
      <c r="R6865" s="4">
        <f>IF(Movie[[#This Row],[budget]]=0,0,SUM((Movie[[#This Row],[gross]]-Movie[[#This Row],[budget]])/Movie[[#This Row],[budget]]))</f>
        <v>5.8274740266666667</v>
      </c>
    </row>
    <row r="6866" spans="1:18" x14ac:dyDescent="0.3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 s="1">
        <v>115000000</v>
      </c>
      <c r="M6866" s="1">
        <v>164989338</v>
      </c>
      <c r="N6866" t="s">
        <v>61</v>
      </c>
      <c r="O6866">
        <v>114</v>
      </c>
      <c r="P6866">
        <f>VLOOKUP(D6866,CPI[],2,FALSE)</f>
        <v>240</v>
      </c>
      <c r="Q6866" s="5">
        <f>SUM(Movie[[#This Row],[gross]]*((VLOOKUP(2024,CPI[],2,FALSE))/Movie[[#This Row],[CPI numbers]]))</f>
        <v>215654813.8775</v>
      </c>
      <c r="R6866" s="4">
        <f>IF(Movie[[#This Row],[budget]]=0,0,SUM((Movie[[#This Row],[gross]]-Movie[[#This Row],[budget]])/Movie[[#This Row],[budget]]))</f>
        <v>0.43468989565217392</v>
      </c>
    </row>
    <row r="6867" spans="1:18" x14ac:dyDescent="0.3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 s="1">
        <v>40000000</v>
      </c>
      <c r="M6867" s="1">
        <v>180563636</v>
      </c>
      <c r="N6867" t="s">
        <v>10082</v>
      </c>
      <c r="O6867">
        <v>139</v>
      </c>
      <c r="P6867">
        <f>VLOOKUP(D6867,CPI[],2,FALSE)</f>
        <v>240</v>
      </c>
      <c r="Q6867" s="5">
        <f>SUM(Movie[[#This Row],[gross]]*((VLOOKUP(2024,CPI[],2,FALSE))/Movie[[#This Row],[CPI numbers]]))</f>
        <v>236011719.22166666</v>
      </c>
      <c r="R6867" s="4">
        <f>IF(Movie[[#This Row],[budget]]=0,0,SUM((Movie[[#This Row],[gross]]-Movie[[#This Row],[budget]])/Movie[[#This Row],[budget]]))</f>
        <v>3.5140908999999998</v>
      </c>
    </row>
    <row r="6868" spans="1:18" x14ac:dyDescent="0.3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 s="1">
        <v>37767206</v>
      </c>
      <c r="N6868" t="s">
        <v>12590</v>
      </c>
      <c r="O6868">
        <v>145</v>
      </c>
      <c r="P6868">
        <f>VLOOKUP(D6868,CPI[],2,FALSE)</f>
        <v>240</v>
      </c>
      <c r="Q6868" s="5">
        <f>SUM(Movie[[#This Row],[gross]]*((VLOOKUP(2024,CPI[],2,FALSE))/Movie[[#This Row],[CPI numbers]]))</f>
        <v>49364885.509166665</v>
      </c>
      <c r="R6868" s="4">
        <f>IF(Movie[[#This Row],[budget]]=0,0,SUM((Movie[[#This Row],[gross]]-Movie[[#This Row],[budget]])/Movie[[#This Row],[budget]]))</f>
        <v>0</v>
      </c>
    </row>
    <row r="6869" spans="1:18" x14ac:dyDescent="0.3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 s="1">
        <v>50000000</v>
      </c>
      <c r="M6869" s="1">
        <v>69411370</v>
      </c>
      <c r="N6869" t="s">
        <v>44</v>
      </c>
      <c r="O6869">
        <v>144</v>
      </c>
      <c r="P6869">
        <f>VLOOKUP(D6869,CPI[],2,FALSE)</f>
        <v>240</v>
      </c>
      <c r="Q6869" s="5">
        <f>SUM(Movie[[#This Row],[gross]]*((VLOOKUP(2024,CPI[],2,FALSE))/Movie[[#This Row],[CPI numbers]]))</f>
        <v>90726444.870833337</v>
      </c>
      <c r="R6869" s="4">
        <f>IF(Movie[[#This Row],[budget]]=0,0,SUM((Movie[[#This Row],[gross]]-Movie[[#This Row],[budget]])/Movie[[#This Row],[budget]]))</f>
        <v>0.3882274</v>
      </c>
    </row>
    <row r="6870" spans="1:18" x14ac:dyDescent="0.3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 s="1">
        <v>22500000</v>
      </c>
      <c r="M6870" s="1">
        <v>30311857</v>
      </c>
      <c r="N6870" t="s">
        <v>12695</v>
      </c>
      <c r="O6870">
        <v>116</v>
      </c>
      <c r="P6870">
        <f>VLOOKUP(D6870,CPI[],2,FALSE)</f>
        <v>240</v>
      </c>
      <c r="Q6870" s="5">
        <f>SUM(Movie[[#This Row],[gross]]*((VLOOKUP(2024,CPI[],2,FALSE))/Movie[[#This Row],[CPI numbers]]))</f>
        <v>39620123.087083332</v>
      </c>
      <c r="R6870" s="4">
        <f>IF(Movie[[#This Row],[budget]]=0,0,SUM((Movie[[#This Row],[gross]]-Movie[[#This Row],[budget]])/Movie[[#This Row],[budget]]))</f>
        <v>0.34719364444444445</v>
      </c>
    </row>
    <row r="6871" spans="1:18" x14ac:dyDescent="0.3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 s="1">
        <v>200000000</v>
      </c>
      <c r="M6871" s="1">
        <v>1056057720</v>
      </c>
      <c r="N6871" t="s">
        <v>39</v>
      </c>
      <c r="O6871">
        <v>133</v>
      </c>
      <c r="P6871">
        <f>VLOOKUP(D6871,CPI[],2,FALSE)</f>
        <v>240</v>
      </c>
      <c r="Q6871" s="5">
        <f>SUM(Movie[[#This Row],[gross]]*((VLOOKUP(2024,CPI[],2,FALSE))/Movie[[#This Row],[CPI numbers]]))</f>
        <v>1380355444.8500001</v>
      </c>
      <c r="R6871" s="4">
        <f>IF(Movie[[#This Row],[budget]]=0,0,SUM((Movie[[#This Row],[gross]]-Movie[[#This Row],[budget]])/Movie[[#This Row],[budget]]))</f>
        <v>4.2802886000000004</v>
      </c>
    </row>
    <row r="6872" spans="1:18" x14ac:dyDescent="0.3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 s="1">
        <v>250000000</v>
      </c>
      <c r="M6872" s="1">
        <v>873637528</v>
      </c>
      <c r="N6872" t="s">
        <v>23</v>
      </c>
      <c r="O6872">
        <v>152</v>
      </c>
      <c r="P6872">
        <f>VLOOKUP(D6872,CPI[],2,FALSE)</f>
        <v>240</v>
      </c>
      <c r="Q6872" s="5">
        <f>SUM(Movie[[#This Row],[gross]]*((VLOOKUP(2024,CPI[],2,FALSE))/Movie[[#This Row],[CPI numbers]]))</f>
        <v>1141917052.2233334</v>
      </c>
      <c r="R6872" s="4">
        <f>IF(Movie[[#This Row],[budget]]=0,0,SUM((Movie[[#This Row],[gross]]-Movie[[#This Row],[budget]])/Movie[[#This Row],[budget]]))</f>
        <v>2.4945501120000002</v>
      </c>
    </row>
    <row r="6873" spans="1:18" x14ac:dyDescent="0.3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 s="1">
        <v>358180115</v>
      </c>
      <c r="N6873" t="s">
        <v>19853</v>
      </c>
      <c r="O6873">
        <v>106</v>
      </c>
      <c r="P6873">
        <f>VLOOKUP(D6873,CPI[],2,FALSE)</f>
        <v>240</v>
      </c>
      <c r="Q6873" s="5">
        <f>SUM(Movie[[#This Row],[gross]]*((VLOOKUP(2024,CPI[],2,FALSE))/Movie[[#This Row],[CPI numbers]]))</f>
        <v>468171258.64791667</v>
      </c>
      <c r="R6873" s="4">
        <f>IF(Movie[[#This Row],[budget]]=0,0,SUM((Movie[[#This Row],[gross]]-Movie[[#This Row],[budget]])/Movie[[#This Row],[budget]]))</f>
        <v>0</v>
      </c>
    </row>
    <row r="6874" spans="1:18" x14ac:dyDescent="0.3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 s="1">
        <v>145000000</v>
      </c>
      <c r="M6874" s="1">
        <v>521170825</v>
      </c>
      <c r="N6874" t="s">
        <v>18690</v>
      </c>
      <c r="O6874">
        <v>95</v>
      </c>
      <c r="P6874">
        <f>VLOOKUP(D6874,CPI[],2,FALSE)</f>
        <v>240</v>
      </c>
      <c r="Q6874" s="5">
        <f>SUM(Movie[[#This Row],[gross]]*((VLOOKUP(2024,CPI[],2,FALSE))/Movie[[#This Row],[CPI numbers]]))</f>
        <v>681213699.17708337</v>
      </c>
      <c r="R6874" s="4">
        <f>IF(Movie[[#This Row],[budget]]=0,0,SUM((Movie[[#This Row],[gross]]-Movie[[#This Row],[budget]])/Movie[[#This Row],[budget]]))</f>
        <v>2.594281551724138</v>
      </c>
    </row>
    <row r="6875" spans="1:18" x14ac:dyDescent="0.3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 s="1">
        <v>50000000</v>
      </c>
      <c r="M6875" s="1">
        <v>62788218</v>
      </c>
      <c r="N6875" t="s">
        <v>23</v>
      </c>
      <c r="O6875">
        <v>116</v>
      </c>
      <c r="P6875">
        <f>VLOOKUP(D6875,CPI[],2,FALSE)</f>
        <v>240</v>
      </c>
      <c r="Q6875" s="5">
        <f>SUM(Movie[[#This Row],[gross]]*((VLOOKUP(2024,CPI[],2,FALSE))/Movie[[#This Row],[CPI numbers]]))</f>
        <v>82069433.277500004</v>
      </c>
      <c r="R6875" s="4">
        <f>IF(Movie[[#This Row],[budget]]=0,0,SUM((Movie[[#This Row],[gross]]-Movie[[#This Row],[budget]])/Movie[[#This Row],[budget]]))</f>
        <v>0.25576436000000002</v>
      </c>
    </row>
    <row r="6876" spans="1:18" x14ac:dyDescent="0.3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 s="1">
        <v>165000000</v>
      </c>
      <c r="M6876" s="1">
        <v>389681935</v>
      </c>
      <c r="N6876" t="s">
        <v>180</v>
      </c>
      <c r="O6876">
        <v>120</v>
      </c>
      <c r="P6876">
        <f>VLOOKUP(D6876,CPI[],2,FALSE)</f>
        <v>240</v>
      </c>
      <c r="Q6876" s="5">
        <f>SUM(Movie[[#This Row],[gross]]*((VLOOKUP(2024,CPI[],2,FALSE))/Movie[[#This Row],[CPI numbers]]))</f>
        <v>509346762.53958333</v>
      </c>
      <c r="R6876" s="4">
        <f>IF(Movie[[#This Row],[budget]]=0,0,SUM((Movie[[#This Row],[gross]]-Movie[[#This Row],[budget]])/Movie[[#This Row],[budget]]))</f>
        <v>1.361708696969697</v>
      </c>
    </row>
    <row r="6877" spans="1:18" x14ac:dyDescent="0.3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 s="1">
        <v>3096815</v>
      </c>
      <c r="N6877" t="s">
        <v>19866</v>
      </c>
      <c r="O6877">
        <v>99</v>
      </c>
      <c r="P6877">
        <f>VLOOKUP(D6877,CPI[],2,FALSE)</f>
        <v>240</v>
      </c>
      <c r="Q6877" s="5">
        <f>SUM(Movie[[#This Row],[gross]]*((VLOOKUP(2024,CPI[],2,FALSE))/Movie[[#This Row],[CPI numbers]]))</f>
        <v>4047795.2729166667</v>
      </c>
      <c r="R6877" s="4">
        <f>IF(Movie[[#This Row],[budget]]=0,0,SUM((Movie[[#This Row],[gross]]-Movie[[#This Row],[budget]])/Movie[[#This Row],[budget]]))</f>
        <v>0</v>
      </c>
    </row>
    <row r="6878" spans="1:18" x14ac:dyDescent="0.3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 s="1">
        <v>110000000</v>
      </c>
      <c r="M6878" s="1">
        <v>296482446</v>
      </c>
      <c r="N6878" t="s">
        <v>180</v>
      </c>
      <c r="O6878">
        <v>127</v>
      </c>
      <c r="P6878">
        <f>VLOOKUP(D6878,CPI[],2,FALSE)</f>
        <v>240</v>
      </c>
      <c r="Q6878" s="5">
        <f>SUM(Movie[[#This Row],[gross]]*((VLOOKUP(2024,CPI[],2,FALSE))/Movie[[#This Row],[CPI numbers]]))</f>
        <v>387527263.79250002</v>
      </c>
      <c r="R6878" s="4">
        <f>IF(Movie[[#This Row],[budget]]=0,0,SUM((Movie[[#This Row],[gross]]-Movie[[#This Row],[budget]])/Movie[[#This Row],[budget]]))</f>
        <v>1.6952949636363637</v>
      </c>
    </row>
    <row r="6879" spans="1:18" x14ac:dyDescent="0.3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 s="1">
        <v>180000000</v>
      </c>
      <c r="M6879" s="1">
        <v>814044001</v>
      </c>
      <c r="N6879" t="s">
        <v>19871</v>
      </c>
      <c r="O6879">
        <v>132</v>
      </c>
      <c r="P6879">
        <f>VLOOKUP(D6879,CPI[],2,FALSE)</f>
        <v>240</v>
      </c>
      <c r="Q6879" s="5">
        <f>SUM(Movie[[#This Row],[gross]]*((VLOOKUP(2024,CPI[],2,FALSE))/Movie[[#This Row],[CPI numbers]]))</f>
        <v>1064023346.3070834</v>
      </c>
      <c r="R6879" s="4">
        <f>IF(Movie[[#This Row],[budget]]=0,0,SUM((Movie[[#This Row],[gross]]-Movie[[#This Row],[budget]])/Movie[[#This Row],[budget]]))</f>
        <v>3.5224666722222224</v>
      </c>
    </row>
    <row r="6880" spans="1:18" x14ac:dyDescent="0.3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 s="1">
        <v>92764199</v>
      </c>
      <c r="N6880" t="s">
        <v>19877</v>
      </c>
      <c r="O6880">
        <v>118</v>
      </c>
      <c r="P6880">
        <f>VLOOKUP(D6880,CPI[],2,FALSE)</f>
        <v>240</v>
      </c>
      <c r="Q6880" s="5">
        <f>SUM(Movie[[#This Row],[gross]]*((VLOOKUP(2024,CPI[],2,FALSE))/Movie[[#This Row],[CPI numbers]]))</f>
        <v>121250538.44291668</v>
      </c>
      <c r="R6880" s="4">
        <f>IF(Movie[[#This Row],[budget]]=0,0,SUM((Movie[[#This Row],[gross]]-Movie[[#This Row],[budget]])/Movie[[#This Row],[budget]]))</f>
        <v>0</v>
      </c>
    </row>
    <row r="6881" spans="1:18" x14ac:dyDescent="0.3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 s="1">
        <v>40000000</v>
      </c>
      <c r="M6881" s="1">
        <v>312242626</v>
      </c>
      <c r="N6881" t="s">
        <v>10875</v>
      </c>
      <c r="O6881">
        <v>107</v>
      </c>
      <c r="P6881">
        <f>VLOOKUP(D6881,CPI[],2,FALSE)</f>
        <v>240</v>
      </c>
      <c r="Q6881" s="5">
        <f>SUM(Movie[[#This Row],[gross]]*((VLOOKUP(2024,CPI[],2,FALSE))/Movie[[#This Row],[CPI numbers]]))</f>
        <v>408127132.40083337</v>
      </c>
      <c r="R6881" s="4">
        <f>IF(Movie[[#This Row],[budget]]=0,0,SUM((Movie[[#This Row],[gross]]-Movie[[#This Row],[budget]])/Movie[[#This Row],[budget]]))</f>
        <v>6.8060656499999999</v>
      </c>
    </row>
    <row r="6882" spans="1:18" x14ac:dyDescent="0.3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 s="1">
        <v>31500000</v>
      </c>
      <c r="M6882" s="1">
        <v>38803993</v>
      </c>
      <c r="N6882" t="s">
        <v>10082</v>
      </c>
      <c r="O6882">
        <v>113</v>
      </c>
      <c r="P6882">
        <f>VLOOKUP(D6882,CPI[],2,FALSE)</f>
        <v>240</v>
      </c>
      <c r="Q6882" s="5">
        <f>SUM(Movie[[#This Row],[gross]]*((VLOOKUP(2024,CPI[],2,FALSE))/Movie[[#This Row],[CPI numbers]]))</f>
        <v>50720052.517083332</v>
      </c>
      <c r="R6882" s="4">
        <f>IF(Movie[[#This Row],[budget]]=0,0,SUM((Movie[[#This Row],[gross]]-Movie[[#This Row],[budget]])/Movie[[#This Row],[budget]]))</f>
        <v>0.23187279365079366</v>
      </c>
    </row>
    <row r="6883" spans="1:18" x14ac:dyDescent="0.3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 s="1">
        <v>35000000</v>
      </c>
      <c r="M6883" s="1">
        <v>81093313</v>
      </c>
      <c r="N6883" t="s">
        <v>10875</v>
      </c>
      <c r="O6883">
        <v>91</v>
      </c>
      <c r="P6883">
        <f>VLOOKUP(D6883,CPI[],2,FALSE)</f>
        <v>240</v>
      </c>
      <c r="Q6883" s="5">
        <f>SUM(Movie[[#This Row],[gross]]*((VLOOKUP(2024,CPI[],2,FALSE))/Movie[[#This Row],[CPI numbers]]))</f>
        <v>105995717.86708334</v>
      </c>
      <c r="R6883" s="4">
        <f>IF(Movie[[#This Row],[budget]]=0,0,SUM((Movie[[#This Row],[gross]]-Movie[[#This Row],[budget]])/Movie[[#This Row],[budget]]))</f>
        <v>1.3169518</v>
      </c>
    </row>
    <row r="6884" spans="1:18" x14ac:dyDescent="0.3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 s="1">
        <v>17000000</v>
      </c>
      <c r="M6884" s="1">
        <v>119100758</v>
      </c>
      <c r="N6884" t="s">
        <v>31</v>
      </c>
      <c r="O6884">
        <v>86</v>
      </c>
      <c r="P6884">
        <f>VLOOKUP(D6884,CPI[],2,FALSE)</f>
        <v>240</v>
      </c>
      <c r="Q6884" s="5">
        <f>SUM(Movie[[#This Row],[gross]]*((VLOOKUP(2024,CPI[],2,FALSE))/Movie[[#This Row],[CPI numbers]]))</f>
        <v>155674615.76916668</v>
      </c>
      <c r="R6884" s="4">
        <f>IF(Movie[[#This Row],[budget]]=0,0,SUM((Movie[[#This Row],[gross]]-Movie[[#This Row],[budget]])/Movie[[#This Row],[budget]]))</f>
        <v>6.0059269411764706</v>
      </c>
    </row>
    <row r="6885" spans="1:18" x14ac:dyDescent="0.3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 s="1">
        <v>25000000</v>
      </c>
      <c r="M6885" s="1">
        <v>236225193</v>
      </c>
      <c r="N6885" t="s">
        <v>9109</v>
      </c>
      <c r="O6885">
        <v>127</v>
      </c>
      <c r="P6885">
        <f>VLOOKUP(D6885,CPI[],2,FALSE)</f>
        <v>240</v>
      </c>
      <c r="Q6885" s="5">
        <f>SUM(Movie[[#This Row],[gross]]*((VLOOKUP(2024,CPI[],2,FALSE))/Movie[[#This Row],[CPI numbers]]))</f>
        <v>308766012.68375003</v>
      </c>
      <c r="R6885" s="4">
        <f>IF(Movie[[#This Row],[budget]]=0,0,SUM((Movie[[#This Row],[gross]]-Movie[[#This Row],[budget]])/Movie[[#This Row],[budget]]))</f>
        <v>8.4490077200000009</v>
      </c>
    </row>
    <row r="6886" spans="1:18" x14ac:dyDescent="0.3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 s="1">
        <v>19000000</v>
      </c>
      <c r="M6886" s="1">
        <v>140705322</v>
      </c>
      <c r="N6886" t="s">
        <v>18231</v>
      </c>
      <c r="O6886">
        <v>89</v>
      </c>
      <c r="P6886">
        <f>VLOOKUP(D6886,CPI[],2,FALSE)</f>
        <v>240</v>
      </c>
      <c r="Q6886" s="5">
        <f>SUM(Movie[[#This Row],[gross]]*((VLOOKUP(2024,CPI[],2,FALSE))/Movie[[#This Row],[CPI numbers]]))</f>
        <v>183913581.29750001</v>
      </c>
      <c r="R6886" s="4">
        <f>IF(Movie[[#This Row],[budget]]=0,0,SUM((Movie[[#This Row],[gross]]-Movie[[#This Row],[budget]])/Movie[[#This Row],[budget]]))</f>
        <v>6.4055432631578944</v>
      </c>
    </row>
    <row r="6887" spans="1:18" x14ac:dyDescent="0.3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 s="1">
        <v>45000000</v>
      </c>
      <c r="M6887" s="1">
        <v>173185859</v>
      </c>
      <c r="N6887" t="s">
        <v>9686</v>
      </c>
      <c r="O6887">
        <v>112</v>
      </c>
      <c r="P6887">
        <f>VLOOKUP(D6887,CPI[],2,FALSE)</f>
        <v>240</v>
      </c>
      <c r="Q6887" s="5">
        <f>SUM(Movie[[#This Row],[gross]]*((VLOOKUP(2024,CPI[],2,FALSE))/Movie[[#This Row],[CPI numbers]]))</f>
        <v>226368349.86791667</v>
      </c>
      <c r="R6887" s="4">
        <f>IF(Movie[[#This Row],[budget]]=0,0,SUM((Movie[[#This Row],[gross]]-Movie[[#This Row],[budget]])/Movie[[#This Row],[budget]]))</f>
        <v>2.8485746444444446</v>
      </c>
    </row>
    <row r="6888" spans="1:18" x14ac:dyDescent="0.3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 s="1">
        <v>12000000</v>
      </c>
      <c r="M6888" s="1">
        <v>37879877</v>
      </c>
      <c r="N6888" t="s">
        <v>16785</v>
      </c>
      <c r="O6888">
        <v>102</v>
      </c>
      <c r="P6888">
        <f>VLOOKUP(D6888,CPI[],2,FALSE)</f>
        <v>240</v>
      </c>
      <c r="Q6888" s="5">
        <f>SUM(Movie[[#This Row],[gross]]*((VLOOKUP(2024,CPI[],2,FALSE))/Movie[[#This Row],[CPI numbers]]))</f>
        <v>49512155.89541667</v>
      </c>
      <c r="R6888" s="4">
        <f>IF(Movie[[#This Row],[budget]]=0,0,SUM((Movie[[#This Row],[gross]]-Movie[[#This Row],[budget]])/Movie[[#This Row],[budget]]))</f>
        <v>2.1566564166666669</v>
      </c>
    </row>
    <row r="6889" spans="1:18" x14ac:dyDescent="0.3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 s="1">
        <v>10000000</v>
      </c>
      <c r="M6889" s="1">
        <v>118587880</v>
      </c>
      <c r="N6889" t="s">
        <v>61</v>
      </c>
      <c r="O6889">
        <v>108</v>
      </c>
      <c r="P6889">
        <f>VLOOKUP(D6889,CPI[],2,FALSE)</f>
        <v>240</v>
      </c>
      <c r="Q6889" s="5">
        <f>SUM(Movie[[#This Row],[gross]]*((VLOOKUP(2024,CPI[],2,FALSE))/Movie[[#This Row],[CPI numbers]]))</f>
        <v>155004241.48333335</v>
      </c>
      <c r="R6889" s="4">
        <f>IF(Movie[[#This Row],[budget]]=0,0,SUM((Movie[[#This Row],[gross]]-Movie[[#This Row],[budget]])/Movie[[#This Row],[budget]]))</f>
        <v>10.858788000000001</v>
      </c>
    </row>
    <row r="6890" spans="1:18" x14ac:dyDescent="0.3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 s="1">
        <v>144000000</v>
      </c>
      <c r="M6890" s="1">
        <v>229147509</v>
      </c>
      <c r="N6890" t="s">
        <v>31</v>
      </c>
      <c r="O6890">
        <v>117</v>
      </c>
      <c r="P6890">
        <f>VLOOKUP(D6890,CPI[],2,FALSE)</f>
        <v>240</v>
      </c>
      <c r="Q6890" s="5">
        <f>SUM(Movie[[#This Row],[gross]]*((VLOOKUP(2024,CPI[],2,FALSE))/Movie[[#This Row],[CPI numbers]]))</f>
        <v>299514889.88875002</v>
      </c>
      <c r="R6890" s="4">
        <f>IF(Movie[[#This Row],[budget]]=0,0,SUM((Movie[[#This Row],[gross]]-Movie[[#This Row],[budget]])/Movie[[#This Row],[budget]]))</f>
        <v>0.59130214583333329</v>
      </c>
    </row>
    <row r="6891" spans="1:18" x14ac:dyDescent="0.3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 s="1">
        <v>44000000</v>
      </c>
      <c r="M6891" s="1">
        <v>155160045</v>
      </c>
      <c r="N6891" t="s">
        <v>23</v>
      </c>
      <c r="O6891">
        <v>128</v>
      </c>
      <c r="P6891">
        <f>VLOOKUP(D6891,CPI[],2,FALSE)</f>
        <v>240</v>
      </c>
      <c r="Q6891" s="5">
        <f>SUM(Movie[[#This Row],[gross]]*((VLOOKUP(2024,CPI[],2,FALSE))/Movie[[#This Row],[CPI numbers]]))</f>
        <v>202807108.81874999</v>
      </c>
      <c r="R6891" s="4">
        <f>IF(Movie[[#This Row],[budget]]=0,0,SUM((Movie[[#This Row],[gross]]-Movie[[#This Row],[budget]])/Movie[[#This Row],[budget]]))</f>
        <v>2.526364659090909</v>
      </c>
    </row>
    <row r="6892" spans="1:18" x14ac:dyDescent="0.3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 s="1">
        <v>7000000</v>
      </c>
      <c r="M6892" s="1">
        <v>3377430</v>
      </c>
      <c r="N6892" t="s">
        <v>18437</v>
      </c>
      <c r="O6892">
        <v>117</v>
      </c>
      <c r="P6892">
        <f>VLOOKUP(D6892,CPI[],2,FALSE)</f>
        <v>240</v>
      </c>
      <c r="Q6892" s="5">
        <f>SUM(Movie[[#This Row],[gross]]*((VLOOKUP(2024,CPI[],2,FALSE))/Movie[[#This Row],[CPI numbers]]))</f>
        <v>4414582.4625000004</v>
      </c>
      <c r="R6892" s="4">
        <f>IF(Movie[[#This Row],[budget]]=0,0,SUM((Movie[[#This Row],[gross]]-Movie[[#This Row],[budget]])/Movie[[#This Row],[budget]]))</f>
        <v>-0.51751000000000003</v>
      </c>
    </row>
    <row r="6893" spans="1:18" x14ac:dyDescent="0.3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 s="1">
        <v>4000000</v>
      </c>
      <c r="M6893" s="1">
        <v>65336603</v>
      </c>
      <c r="N6893" t="s">
        <v>18734</v>
      </c>
      <c r="O6893">
        <v>111</v>
      </c>
      <c r="P6893">
        <f>VLOOKUP(D6893,CPI[],2,FALSE)</f>
        <v>240</v>
      </c>
      <c r="Q6893" s="5">
        <f>SUM(Movie[[#This Row],[gross]]*((VLOOKUP(2024,CPI[],2,FALSE))/Movie[[#This Row],[CPI numbers]]))</f>
        <v>85400384.837916672</v>
      </c>
      <c r="R6893" s="4">
        <f>IF(Movie[[#This Row],[budget]]=0,0,SUM((Movie[[#This Row],[gross]]-Movie[[#This Row],[budget]])/Movie[[#This Row],[budget]]))</f>
        <v>15.334150749999999</v>
      </c>
    </row>
    <row r="6894" spans="1:18" x14ac:dyDescent="0.3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 s="1">
        <v>120000000</v>
      </c>
      <c r="M6894" s="1">
        <v>415484914</v>
      </c>
      <c r="N6894" t="s">
        <v>61</v>
      </c>
      <c r="O6894">
        <v>123</v>
      </c>
      <c r="P6894">
        <f>VLOOKUP(D6894,CPI[],2,FALSE)</f>
        <v>240</v>
      </c>
      <c r="Q6894" s="5">
        <f>SUM(Movie[[#This Row],[gross]]*((VLOOKUP(2024,CPI[],2,FALSE))/Movie[[#This Row],[CPI numbers]]))</f>
        <v>543073406.34083331</v>
      </c>
      <c r="R6894" s="4">
        <f>IF(Movie[[#This Row],[budget]]=0,0,SUM((Movie[[#This Row],[gross]]-Movie[[#This Row],[budget]])/Movie[[#This Row],[budget]]))</f>
        <v>2.4623742833333333</v>
      </c>
    </row>
    <row r="6895" spans="1:18" x14ac:dyDescent="0.3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 s="1">
        <v>9000000</v>
      </c>
      <c r="M6895" s="1">
        <v>78988148</v>
      </c>
      <c r="N6895" t="s">
        <v>19907</v>
      </c>
      <c r="O6895">
        <v>137</v>
      </c>
      <c r="P6895">
        <f>VLOOKUP(D6895,CPI[],2,FALSE)</f>
        <v>240</v>
      </c>
      <c r="Q6895" s="5">
        <f>SUM(Movie[[#This Row],[gross]]*((VLOOKUP(2024,CPI[],2,FALSE))/Movie[[#This Row],[CPI numbers]]))</f>
        <v>103244091.78166667</v>
      </c>
      <c r="R6895" s="4">
        <f>IF(Movie[[#This Row],[budget]]=0,0,SUM((Movie[[#This Row],[gross]]-Movie[[#This Row],[budget]])/Movie[[#This Row],[budget]]))</f>
        <v>7.7764608888888889</v>
      </c>
    </row>
    <row r="6896" spans="1:18" x14ac:dyDescent="0.3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 s="1">
        <v>50000000</v>
      </c>
      <c r="M6896" s="1">
        <v>216972543</v>
      </c>
      <c r="N6896" t="s">
        <v>2026</v>
      </c>
      <c r="O6896">
        <v>107</v>
      </c>
      <c r="P6896">
        <f>VLOOKUP(D6896,CPI[],2,FALSE)</f>
        <v>240</v>
      </c>
      <c r="Q6896" s="5">
        <f>SUM(Movie[[#This Row],[gross]]*((VLOOKUP(2024,CPI[],2,FALSE))/Movie[[#This Row],[CPI numbers]]))</f>
        <v>283601194.74625003</v>
      </c>
      <c r="R6896" s="4">
        <f>IF(Movie[[#This Row],[budget]]=0,0,SUM((Movie[[#This Row],[gross]]-Movie[[#This Row],[budget]])/Movie[[#This Row],[budget]]))</f>
        <v>3.3394508599999999</v>
      </c>
    </row>
    <row r="6897" spans="1:18" x14ac:dyDescent="0.3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 s="1">
        <v>40000000</v>
      </c>
      <c r="M6897" s="1">
        <v>86234523</v>
      </c>
      <c r="N6897" t="s">
        <v>19913</v>
      </c>
      <c r="O6897">
        <v>114</v>
      </c>
      <c r="P6897">
        <f>VLOOKUP(D6897,CPI[],2,FALSE)</f>
        <v>240</v>
      </c>
      <c r="Q6897" s="5">
        <f>SUM(Movie[[#This Row],[gross]]*((VLOOKUP(2024,CPI[],2,FALSE))/Movie[[#This Row],[CPI numbers]]))</f>
        <v>112715707.77125001</v>
      </c>
      <c r="R6897" s="4">
        <f>IF(Movie[[#This Row],[budget]]=0,0,SUM((Movie[[#This Row],[gross]]-Movie[[#This Row],[budget]])/Movie[[#This Row],[budget]]))</f>
        <v>1.1558630750000001</v>
      </c>
    </row>
    <row r="6898" spans="1:18" x14ac:dyDescent="0.3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 s="1">
        <v>180000000</v>
      </c>
      <c r="M6898" s="1">
        <v>356700357</v>
      </c>
      <c r="N6898" t="s">
        <v>10900</v>
      </c>
      <c r="O6898">
        <v>110</v>
      </c>
      <c r="P6898">
        <f>VLOOKUP(D6898,CPI[],2,FALSE)</f>
        <v>240</v>
      </c>
      <c r="Q6898" s="5">
        <f>SUM(Movie[[#This Row],[gross]]*((VLOOKUP(2024,CPI[],2,FALSE))/Movie[[#This Row],[CPI numbers]]))</f>
        <v>466237091.62875003</v>
      </c>
      <c r="R6898" s="4">
        <f>IF(Movie[[#This Row],[budget]]=0,0,SUM((Movie[[#This Row],[gross]]-Movie[[#This Row],[budget]])/Movie[[#This Row],[budget]]))</f>
        <v>0.98166865000000003</v>
      </c>
    </row>
    <row r="6899" spans="1:18" x14ac:dyDescent="0.3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 s="1">
        <v>46000000</v>
      </c>
      <c r="M6899" s="1">
        <v>23834809</v>
      </c>
      <c r="N6899" t="s">
        <v>19917</v>
      </c>
      <c r="O6899">
        <v>161</v>
      </c>
      <c r="P6899">
        <f>VLOOKUP(D6899,CPI[],2,FALSE)</f>
        <v>240</v>
      </c>
      <c r="Q6899" s="5">
        <f>SUM(Movie[[#This Row],[gross]]*((VLOOKUP(2024,CPI[],2,FALSE))/Movie[[#This Row],[CPI numbers]]))</f>
        <v>31154081.597083334</v>
      </c>
      <c r="R6899" s="4">
        <f>IF(Movie[[#This Row],[budget]]=0,0,SUM((Movie[[#This Row],[gross]]-Movie[[#This Row],[budget]])/Movie[[#This Row],[budget]]))</f>
        <v>-0.48185197826086956</v>
      </c>
    </row>
    <row r="6900" spans="1:18" x14ac:dyDescent="0.3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 s="1">
        <v>2290649</v>
      </c>
      <c r="N6900" t="s">
        <v>19921</v>
      </c>
      <c r="O6900">
        <v>163</v>
      </c>
      <c r="P6900">
        <f>VLOOKUP(D6900,CPI[],2,FALSE)</f>
        <v>240</v>
      </c>
      <c r="Q6900" s="5">
        <f>SUM(Movie[[#This Row],[gross]]*((VLOOKUP(2024,CPI[],2,FALSE))/Movie[[#This Row],[CPI numbers]]))</f>
        <v>2994069.1304166666</v>
      </c>
      <c r="R6900" s="4">
        <f>IF(Movie[[#This Row],[budget]]=0,0,SUM((Movie[[#This Row],[gross]]-Movie[[#This Row],[budget]])/Movie[[#This Row],[budget]]))</f>
        <v>0</v>
      </c>
    </row>
    <row r="6901" spans="1:18" x14ac:dyDescent="0.3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 s="1">
        <v>140000000</v>
      </c>
      <c r="M6901" s="1">
        <v>150680864</v>
      </c>
      <c r="N6901" t="s">
        <v>19923</v>
      </c>
      <c r="O6901">
        <v>127</v>
      </c>
      <c r="P6901">
        <f>VLOOKUP(D6901,CPI[],2,FALSE)</f>
        <v>240</v>
      </c>
      <c r="Q6901" s="5">
        <f>SUM(Movie[[#This Row],[gross]]*((VLOOKUP(2024,CPI[],2,FALSE))/Movie[[#This Row],[CPI numbers]]))</f>
        <v>196952445.98666668</v>
      </c>
      <c r="R6901" s="4">
        <f>IF(Movie[[#This Row],[budget]]=0,0,SUM((Movie[[#This Row],[gross]]-Movie[[#This Row],[budget]])/Movie[[#This Row],[budget]]))</f>
        <v>7.6291885714285718E-2</v>
      </c>
    </row>
    <row r="6902" spans="1:18" x14ac:dyDescent="0.3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 s="1">
        <v>23915910</v>
      </c>
      <c r="N6902" t="s">
        <v>19925</v>
      </c>
      <c r="O6902">
        <v>101</v>
      </c>
      <c r="P6902">
        <f>VLOOKUP(D6902,CPI[],2,FALSE)</f>
        <v>240</v>
      </c>
      <c r="Q6902" s="5">
        <f>SUM(Movie[[#This Row],[gross]]*((VLOOKUP(2024,CPI[],2,FALSE))/Movie[[#This Row],[CPI numbers]]))</f>
        <v>31260087.362500001</v>
      </c>
      <c r="R6902" s="4">
        <f>IF(Movie[[#This Row],[budget]]=0,0,SUM((Movie[[#This Row],[gross]]-Movie[[#This Row],[budget]])/Movie[[#This Row],[budget]]))</f>
        <v>0</v>
      </c>
    </row>
    <row r="6903" spans="1:18" x14ac:dyDescent="0.3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 s="1">
        <v>25000000</v>
      </c>
      <c r="M6903" s="1">
        <v>24121245</v>
      </c>
      <c r="N6903" t="s">
        <v>13868</v>
      </c>
      <c r="O6903">
        <v>115</v>
      </c>
      <c r="P6903">
        <f>VLOOKUP(D6903,CPI[],2,FALSE)</f>
        <v>240</v>
      </c>
      <c r="Q6903" s="5">
        <f>SUM(Movie[[#This Row],[gross]]*((VLOOKUP(2024,CPI[],2,FALSE))/Movie[[#This Row],[CPI numbers]]))</f>
        <v>31528477.318750001</v>
      </c>
      <c r="R6903" s="4">
        <f>IF(Movie[[#This Row],[budget]]=0,0,SUM((Movie[[#This Row],[gross]]-Movie[[#This Row],[budget]])/Movie[[#This Row],[budget]]))</f>
        <v>-3.51502E-2</v>
      </c>
    </row>
    <row r="6904" spans="1:18" x14ac:dyDescent="0.3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 s="1">
        <v>75000000</v>
      </c>
      <c r="M6904" s="1">
        <v>220021259</v>
      </c>
      <c r="N6904" t="s">
        <v>31</v>
      </c>
      <c r="O6904">
        <v>121</v>
      </c>
      <c r="P6904">
        <f>VLOOKUP(D6904,CPI[],2,FALSE)</f>
        <v>240</v>
      </c>
      <c r="Q6904" s="5">
        <f>SUM(Movie[[#This Row],[gross]]*((VLOOKUP(2024,CPI[],2,FALSE))/Movie[[#This Row],[CPI numbers]]))</f>
        <v>287586120.6179167</v>
      </c>
      <c r="R6904" s="4">
        <f>IF(Movie[[#This Row],[budget]]=0,0,SUM((Movie[[#This Row],[gross]]-Movie[[#This Row],[budget]])/Movie[[#This Row],[budget]]))</f>
        <v>1.9336167866666667</v>
      </c>
    </row>
    <row r="6905" spans="1:18" x14ac:dyDescent="0.3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 s="1">
        <v>90000000</v>
      </c>
      <c r="M6905" s="1">
        <v>334897606</v>
      </c>
      <c r="N6905" t="s">
        <v>10082</v>
      </c>
      <c r="O6905">
        <v>129</v>
      </c>
      <c r="P6905">
        <f>VLOOKUP(D6905,CPI[],2,FALSE)</f>
        <v>240</v>
      </c>
      <c r="Q6905" s="5">
        <f>SUM(Movie[[#This Row],[gross]]*((VLOOKUP(2024,CPI[],2,FALSE))/Movie[[#This Row],[CPI numbers]]))</f>
        <v>437739079.17583334</v>
      </c>
      <c r="R6905" s="4">
        <f>IF(Movie[[#This Row],[budget]]=0,0,SUM((Movie[[#This Row],[gross]]-Movie[[#This Row],[budget]])/Movie[[#This Row],[budget]]))</f>
        <v>2.721084511111111</v>
      </c>
    </row>
    <row r="6906" spans="1:18" x14ac:dyDescent="0.3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 s="1">
        <v>13000000</v>
      </c>
      <c r="M6906" s="1">
        <v>9101546</v>
      </c>
      <c r="N6906" t="s">
        <v>12251</v>
      </c>
      <c r="O6906">
        <v>132</v>
      </c>
      <c r="P6906">
        <f>VLOOKUP(D6906,CPI[],2,FALSE)</f>
        <v>240</v>
      </c>
      <c r="Q6906" s="5">
        <f>SUM(Movie[[#This Row],[gross]]*((VLOOKUP(2024,CPI[],2,FALSE))/Movie[[#This Row],[CPI numbers]]))</f>
        <v>11896479.084166666</v>
      </c>
      <c r="R6906" s="4">
        <f>IF(Movie[[#This Row],[budget]]=0,0,SUM((Movie[[#This Row],[gross]]-Movie[[#This Row],[budget]])/Movie[[#This Row],[budget]]))</f>
        <v>-0.29988107692307692</v>
      </c>
    </row>
    <row r="6907" spans="1:18" x14ac:dyDescent="0.3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 s="1">
        <v>175000000</v>
      </c>
      <c r="M6907" s="1">
        <v>966554929</v>
      </c>
      <c r="N6907" t="s">
        <v>19934</v>
      </c>
      <c r="O6907">
        <v>106</v>
      </c>
      <c r="P6907">
        <f>VLOOKUP(D6907,CPI[],2,FALSE)</f>
        <v>240</v>
      </c>
      <c r="Q6907" s="5">
        <f>SUM(Movie[[#This Row],[gross]]*((VLOOKUP(2024,CPI[],2,FALSE))/Movie[[#This Row],[CPI numbers]]))</f>
        <v>1263367838.4470835</v>
      </c>
      <c r="R6907" s="4">
        <f>IF(Movie[[#This Row],[budget]]=0,0,SUM((Movie[[#This Row],[gross]]-Movie[[#This Row],[budget]])/Movie[[#This Row],[budget]]))</f>
        <v>4.5231710228571425</v>
      </c>
    </row>
    <row r="6908" spans="1:18" x14ac:dyDescent="0.3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 s="1">
        <v>15000000</v>
      </c>
      <c r="M6908" s="1">
        <v>110216998</v>
      </c>
      <c r="N6908" t="s">
        <v>44</v>
      </c>
      <c r="O6908">
        <v>103</v>
      </c>
      <c r="P6908">
        <f>VLOOKUP(D6908,CPI[],2,FALSE)</f>
        <v>240</v>
      </c>
      <c r="Q6908" s="5">
        <f>SUM(Movie[[#This Row],[gross]]*((VLOOKUP(2024,CPI[],2,FALSE))/Movie[[#This Row],[CPI numbers]]))</f>
        <v>144062801.13583332</v>
      </c>
      <c r="R6908" s="4">
        <f>IF(Movie[[#This Row],[budget]]=0,0,SUM((Movie[[#This Row],[gross]]-Movie[[#This Row],[budget]])/Movie[[#This Row],[budget]]))</f>
        <v>6.3477998666666666</v>
      </c>
    </row>
    <row r="6909" spans="1:18" x14ac:dyDescent="0.3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 s="1">
        <v>30000000</v>
      </c>
      <c r="M6909" s="1">
        <v>19263938</v>
      </c>
      <c r="N6909" t="s">
        <v>19941</v>
      </c>
      <c r="O6909">
        <v>141</v>
      </c>
      <c r="P6909">
        <f>VLOOKUP(D6909,CPI[],2,FALSE)</f>
        <v>240</v>
      </c>
      <c r="Q6909" s="5">
        <f>SUM(Movie[[#This Row],[gross]]*((VLOOKUP(2024,CPI[],2,FALSE))/Movie[[#This Row],[CPI numbers]]))</f>
        <v>25179572.294166669</v>
      </c>
      <c r="R6909" s="4">
        <f>IF(Movie[[#This Row],[budget]]=0,0,SUM((Movie[[#This Row],[gross]]-Movie[[#This Row],[budget]])/Movie[[#This Row],[budget]]))</f>
        <v>-0.35786873333333336</v>
      </c>
    </row>
    <row r="6910" spans="1:18" x14ac:dyDescent="0.3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 s="1">
        <v>200000000</v>
      </c>
      <c r="M6910" s="1">
        <v>1028570942</v>
      </c>
      <c r="N6910" t="s">
        <v>10118</v>
      </c>
      <c r="O6910">
        <v>97</v>
      </c>
      <c r="P6910">
        <f>VLOOKUP(D6910,CPI[],2,FALSE)</f>
        <v>240</v>
      </c>
      <c r="Q6910" s="5">
        <f>SUM(Movie[[#This Row],[gross]]*((VLOOKUP(2024,CPI[],2,FALSE))/Movie[[#This Row],[CPI numbers]]))</f>
        <v>1344427935.4391668</v>
      </c>
      <c r="R6910" s="4">
        <f>IF(Movie[[#This Row],[budget]]=0,0,SUM((Movie[[#This Row],[gross]]-Movie[[#This Row],[budget]])/Movie[[#This Row],[budget]]))</f>
        <v>4.1428547099999999</v>
      </c>
    </row>
    <row r="6911" spans="1:18" x14ac:dyDescent="0.3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 s="1">
        <v>12000000</v>
      </c>
      <c r="M6911" s="1">
        <v>140853810</v>
      </c>
      <c r="N6911" t="s">
        <v>13868</v>
      </c>
      <c r="O6911">
        <v>118</v>
      </c>
      <c r="P6911">
        <f>VLOOKUP(D6911,CPI[],2,FALSE)</f>
        <v>240</v>
      </c>
      <c r="Q6911" s="5">
        <f>SUM(Movie[[#This Row],[gross]]*((VLOOKUP(2024,CPI[],2,FALSE))/Movie[[#This Row],[CPI numbers]]))</f>
        <v>184107667.48750001</v>
      </c>
      <c r="R6911" s="4">
        <f>IF(Movie[[#This Row],[budget]]=0,0,SUM((Movie[[#This Row],[gross]]-Movie[[#This Row],[budget]])/Movie[[#This Row],[budget]]))</f>
        <v>10.7378175</v>
      </c>
    </row>
    <row r="6912" spans="1:18" x14ac:dyDescent="0.3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 s="1">
        <v>4900000</v>
      </c>
      <c r="M6912" s="1">
        <v>148868835</v>
      </c>
      <c r="N6912" t="s">
        <v>2026</v>
      </c>
      <c r="O6912">
        <v>81</v>
      </c>
      <c r="P6912">
        <f>VLOOKUP(D6912,CPI[],2,FALSE)</f>
        <v>240</v>
      </c>
      <c r="Q6912" s="5">
        <f>SUM(Movie[[#This Row],[gross]]*((VLOOKUP(2024,CPI[],2,FALSE))/Movie[[#This Row],[CPI numbers]]))</f>
        <v>194583973.08125001</v>
      </c>
      <c r="R6912" s="4">
        <f>IF(Movie[[#This Row],[budget]]=0,0,SUM((Movie[[#This Row],[gross]]-Movie[[#This Row],[budget]])/Movie[[#This Row],[budget]]))</f>
        <v>29.381394897959183</v>
      </c>
    </row>
    <row r="6913" spans="1:18" x14ac:dyDescent="0.3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 s="1">
        <v>900000</v>
      </c>
      <c r="M6913" s="1">
        <v>9097072</v>
      </c>
      <c r="N6913" t="s">
        <v>19952</v>
      </c>
      <c r="O6913">
        <v>94</v>
      </c>
      <c r="P6913">
        <f>VLOOKUP(D6913,CPI[],2,FALSE)</f>
        <v>240</v>
      </c>
      <c r="Q6913" s="5">
        <f>SUM(Movie[[#This Row],[gross]]*((VLOOKUP(2024,CPI[],2,FALSE))/Movie[[#This Row],[CPI numbers]]))</f>
        <v>11890631.193333333</v>
      </c>
      <c r="R6913" s="4">
        <f>IF(Movie[[#This Row],[budget]]=0,0,SUM((Movie[[#This Row],[gross]]-Movie[[#This Row],[budget]])/Movie[[#This Row],[budget]]))</f>
        <v>9.1078577777777774</v>
      </c>
    </row>
    <row r="6914" spans="1:18" x14ac:dyDescent="0.3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 s="1">
        <v>85000000</v>
      </c>
      <c r="M6914" s="1">
        <v>119520023</v>
      </c>
      <c r="N6914" t="s">
        <v>44</v>
      </c>
      <c r="O6914">
        <v>124</v>
      </c>
      <c r="P6914">
        <f>VLOOKUP(D6914,CPI[],2,FALSE)</f>
        <v>240</v>
      </c>
      <c r="Q6914" s="5">
        <f>SUM(Movie[[#This Row],[gross]]*((VLOOKUP(2024,CPI[],2,FALSE))/Movie[[#This Row],[CPI numbers]]))</f>
        <v>156222630.06291667</v>
      </c>
      <c r="R6914" s="4">
        <f>IF(Movie[[#This Row],[budget]]=0,0,SUM((Movie[[#This Row],[gross]]-Movie[[#This Row],[budget]])/Movie[[#This Row],[budget]]))</f>
        <v>0.40611791764705885</v>
      </c>
    </row>
    <row r="6915" spans="1:18" x14ac:dyDescent="0.3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 s="1">
        <v>60000000</v>
      </c>
      <c r="M6915" s="1">
        <v>162146076</v>
      </c>
      <c r="N6915" t="s">
        <v>44</v>
      </c>
      <c r="O6915">
        <v>118</v>
      </c>
      <c r="P6915">
        <f>VLOOKUP(D6915,CPI[],2,FALSE)</f>
        <v>240</v>
      </c>
      <c r="Q6915" s="5">
        <f>SUM(Movie[[#This Row],[gross]]*((VLOOKUP(2024,CPI[],2,FALSE))/Movie[[#This Row],[CPI numbers]]))</f>
        <v>211938433.505</v>
      </c>
      <c r="R6915" s="4">
        <f>IF(Movie[[#This Row],[budget]]=0,0,SUM((Movie[[#This Row],[gross]]-Movie[[#This Row],[budget]])/Movie[[#This Row],[budget]]))</f>
        <v>1.7024345999999999</v>
      </c>
    </row>
    <row r="6916" spans="1:18" x14ac:dyDescent="0.3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 s="1">
        <v>35000000</v>
      </c>
      <c r="M6916" s="1">
        <v>211952420</v>
      </c>
      <c r="N6916" t="s">
        <v>61</v>
      </c>
      <c r="O6916">
        <v>123</v>
      </c>
      <c r="P6916">
        <f>VLOOKUP(D6916,CPI[],2,FALSE)</f>
        <v>240</v>
      </c>
      <c r="Q6916" s="5">
        <f>SUM(Movie[[#This Row],[gross]]*((VLOOKUP(2024,CPI[],2,FALSE))/Movie[[#This Row],[CPI numbers]]))</f>
        <v>277039475.64166665</v>
      </c>
      <c r="R6916" s="4">
        <f>IF(Movie[[#This Row],[budget]]=0,0,SUM((Movie[[#This Row],[gross]]-Movie[[#This Row],[budget]])/Movie[[#This Row],[budget]]))</f>
        <v>5.0557834285714289</v>
      </c>
    </row>
    <row r="6917" spans="1:18" x14ac:dyDescent="0.3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 s="1">
        <v>38000000</v>
      </c>
      <c r="M6917" s="1">
        <v>112343513</v>
      </c>
      <c r="N6917" t="s">
        <v>2026</v>
      </c>
      <c r="O6917">
        <v>110</v>
      </c>
      <c r="P6917">
        <f>VLOOKUP(D6917,CPI[],2,FALSE)</f>
        <v>240</v>
      </c>
      <c r="Q6917" s="5">
        <f>SUM(Movie[[#This Row],[gross]]*((VLOOKUP(2024,CPI[],2,FALSE))/Movie[[#This Row],[CPI numbers]]))</f>
        <v>146842333.45041668</v>
      </c>
      <c r="R6917" s="4">
        <f>IF(Movie[[#This Row],[budget]]=0,0,SUM((Movie[[#This Row],[gross]]-Movie[[#This Row],[budget]])/Movie[[#This Row],[budget]]))</f>
        <v>1.9564082368421052</v>
      </c>
    </row>
    <row r="6918" spans="1:18" x14ac:dyDescent="0.3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 s="1">
        <v>40000000</v>
      </c>
      <c r="M6918" s="1">
        <v>37357216</v>
      </c>
      <c r="N6918" t="s">
        <v>13593</v>
      </c>
      <c r="O6918">
        <v>134</v>
      </c>
      <c r="P6918">
        <f>VLOOKUP(D6918,CPI[],2,FALSE)</f>
        <v>240</v>
      </c>
      <c r="Q6918" s="5">
        <f>SUM(Movie[[#This Row],[gross]]*((VLOOKUP(2024,CPI[],2,FALSE))/Movie[[#This Row],[CPI numbers]]))</f>
        <v>48828994.413333334</v>
      </c>
      <c r="R6918" s="4">
        <f>IF(Movie[[#This Row],[budget]]=0,0,SUM((Movie[[#This Row],[gross]]-Movie[[#This Row],[budget]])/Movie[[#This Row],[budget]]))</f>
        <v>-6.6069600000000006E-2</v>
      </c>
    </row>
    <row r="6919" spans="1:18" x14ac:dyDescent="0.3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 s="1">
        <v>303723636</v>
      </c>
      <c r="N6919" t="s">
        <v>12132</v>
      </c>
      <c r="O6919">
        <v>161</v>
      </c>
      <c r="P6919">
        <f>VLOOKUP(D6919,CPI[],2,FALSE)</f>
        <v>240</v>
      </c>
      <c r="Q6919" s="5">
        <f>SUM(Movie[[#This Row],[gross]]*((VLOOKUP(2024,CPI[],2,FALSE))/Movie[[#This Row],[CPI numbers]]))</f>
        <v>396992102.55500001</v>
      </c>
      <c r="R6919" s="4">
        <f>IF(Movie[[#This Row],[budget]]=0,0,SUM((Movie[[#This Row],[gross]]-Movie[[#This Row],[budget]])/Movie[[#This Row],[budget]]))</f>
        <v>0</v>
      </c>
    </row>
    <row r="6920" spans="1:18" x14ac:dyDescent="0.3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 s="1">
        <v>6000000</v>
      </c>
      <c r="M6920" s="1">
        <v>201890</v>
      </c>
      <c r="N6920" t="s">
        <v>19968</v>
      </c>
      <c r="O6920">
        <v>118</v>
      </c>
      <c r="P6920">
        <f>VLOOKUP(D6920,CPI[],2,FALSE)</f>
        <v>240</v>
      </c>
      <c r="Q6920" s="5">
        <f>SUM(Movie[[#This Row],[gross]]*((VLOOKUP(2024,CPI[],2,FALSE))/Movie[[#This Row],[CPI numbers]]))</f>
        <v>263887.0541666667</v>
      </c>
      <c r="R6920" s="4">
        <f>IF(Movie[[#This Row],[budget]]=0,0,SUM((Movie[[#This Row],[gross]]-Movie[[#This Row],[budget]])/Movie[[#This Row],[budget]]))</f>
        <v>-0.96635166666666672</v>
      </c>
    </row>
    <row r="6921" spans="1:18" x14ac:dyDescent="0.3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 s="1">
        <v>20000000</v>
      </c>
      <c r="M6921" s="1">
        <v>23177948</v>
      </c>
      <c r="N6921" t="s">
        <v>18249</v>
      </c>
      <c r="O6921">
        <v>115</v>
      </c>
      <c r="P6921">
        <f>VLOOKUP(D6921,CPI[],2,FALSE)</f>
        <v>240</v>
      </c>
      <c r="Q6921" s="5">
        <f>SUM(Movie[[#This Row],[gross]]*((VLOOKUP(2024,CPI[],2,FALSE))/Movie[[#This Row],[CPI numbers]]))</f>
        <v>30295509.531666666</v>
      </c>
      <c r="R6921" s="4">
        <f>IF(Movie[[#This Row],[budget]]=0,0,SUM((Movie[[#This Row],[gross]]-Movie[[#This Row],[budget]])/Movie[[#This Row],[budget]]))</f>
        <v>0.15889739999999999</v>
      </c>
    </row>
    <row r="6922" spans="1:18" x14ac:dyDescent="0.3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 s="1">
        <v>110000000</v>
      </c>
      <c r="M6922" s="1">
        <v>121790373</v>
      </c>
      <c r="N6922" t="s">
        <v>10082</v>
      </c>
      <c r="O6922">
        <v>107</v>
      </c>
      <c r="P6922">
        <f>VLOOKUP(D6922,CPI[],2,FALSE)</f>
        <v>240</v>
      </c>
      <c r="Q6922" s="5">
        <f>SUM(Movie[[#This Row],[gross]]*((VLOOKUP(2024,CPI[],2,FALSE))/Movie[[#This Row],[CPI numbers]]))</f>
        <v>159190166.70875001</v>
      </c>
      <c r="R6922" s="4">
        <f>IF(Movie[[#This Row],[budget]]=0,0,SUM((Movie[[#This Row],[gross]]-Movie[[#This Row],[budget]])/Movie[[#This Row],[budget]]))</f>
        <v>0.10718520909090909</v>
      </c>
    </row>
    <row r="6923" spans="1:18" x14ac:dyDescent="0.3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 s="1">
        <v>23079932</v>
      </c>
      <c r="N6923" t="s">
        <v>19974</v>
      </c>
      <c r="O6923">
        <v>111</v>
      </c>
      <c r="P6923">
        <f>VLOOKUP(D6923,CPI[],2,FALSE)</f>
        <v>240</v>
      </c>
      <c r="Q6923" s="5">
        <f>SUM(Movie[[#This Row],[gross]]*((VLOOKUP(2024,CPI[],2,FALSE))/Movie[[#This Row],[CPI numbers]]))</f>
        <v>30167394.451666668</v>
      </c>
      <c r="R6923" s="4">
        <f>IF(Movie[[#This Row],[budget]]=0,0,SUM((Movie[[#This Row],[gross]]-Movie[[#This Row],[budget]])/Movie[[#This Row],[budget]]))</f>
        <v>0</v>
      </c>
    </row>
    <row r="6924" spans="1:18" x14ac:dyDescent="0.3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 s="1">
        <v>60000000</v>
      </c>
      <c r="M6924" s="1">
        <v>240797623</v>
      </c>
      <c r="N6924" t="s">
        <v>19977</v>
      </c>
      <c r="O6924">
        <v>96</v>
      </c>
      <c r="P6924">
        <f>VLOOKUP(D6924,CPI[],2,FALSE)</f>
        <v>240</v>
      </c>
      <c r="Q6924" s="5">
        <f>SUM(Movie[[#This Row],[gross]]*((VLOOKUP(2024,CPI[],2,FALSE))/Movie[[#This Row],[CPI numbers]]))</f>
        <v>314742559.72958332</v>
      </c>
      <c r="R6924" s="4">
        <f>IF(Movie[[#This Row],[budget]]=0,0,SUM((Movie[[#This Row],[gross]]-Movie[[#This Row],[budget]])/Movie[[#This Row],[budget]]))</f>
        <v>3.0132937166666665</v>
      </c>
    </row>
    <row r="6925" spans="1:18" x14ac:dyDescent="0.3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 s="1">
        <v>8000000</v>
      </c>
      <c r="M6925" s="1">
        <v>8809407</v>
      </c>
      <c r="N6925" t="s">
        <v>19982</v>
      </c>
      <c r="O6925">
        <v>92</v>
      </c>
      <c r="P6925">
        <f>VLOOKUP(D6925,CPI[],2,FALSE)</f>
        <v>240</v>
      </c>
      <c r="Q6925" s="5">
        <f>SUM(Movie[[#This Row],[gross]]*((VLOOKUP(2024,CPI[],2,FALSE))/Movie[[#This Row],[CPI numbers]]))</f>
        <v>11514629.06625</v>
      </c>
      <c r="R6925" s="4">
        <f>IF(Movie[[#This Row],[budget]]=0,0,SUM((Movie[[#This Row],[gross]]-Movie[[#This Row],[budget]])/Movie[[#This Row],[budget]]))</f>
        <v>0.101175875</v>
      </c>
    </row>
    <row r="6926" spans="1:18" x14ac:dyDescent="0.3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 s="1">
        <v>28000000</v>
      </c>
      <c r="M6926" s="1">
        <v>16457494</v>
      </c>
      <c r="N6926" t="s">
        <v>19022</v>
      </c>
      <c r="O6926">
        <v>108</v>
      </c>
      <c r="P6926">
        <f>VLOOKUP(D6926,CPI[],2,FALSE)</f>
        <v>240</v>
      </c>
      <c r="Q6926" s="5">
        <f>SUM(Movie[[#This Row],[gross]]*((VLOOKUP(2024,CPI[],2,FALSE))/Movie[[#This Row],[CPI numbers]]))</f>
        <v>21511316.115833335</v>
      </c>
      <c r="R6926" s="4">
        <f>IF(Movie[[#This Row],[budget]]=0,0,SUM((Movie[[#This Row],[gross]]-Movie[[#This Row],[budget]])/Movie[[#This Row],[budget]]))</f>
        <v>-0.41223235714285716</v>
      </c>
    </row>
    <row r="6927" spans="1:18" x14ac:dyDescent="0.3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 s="1">
        <v>28000000</v>
      </c>
      <c r="M6927" s="1">
        <v>21011110</v>
      </c>
      <c r="N6927" t="s">
        <v>19987</v>
      </c>
      <c r="O6927">
        <v>127</v>
      </c>
      <c r="P6927">
        <f>VLOOKUP(D6927,CPI[],2,FALSE)</f>
        <v>240</v>
      </c>
      <c r="Q6927" s="5">
        <f>SUM(Movie[[#This Row],[gross]]*((VLOOKUP(2024,CPI[],2,FALSE))/Movie[[#This Row],[CPI numbers]]))</f>
        <v>27463271.695833333</v>
      </c>
      <c r="R6927" s="4">
        <f>IF(Movie[[#This Row],[budget]]=0,0,SUM((Movie[[#This Row],[gross]]-Movie[[#This Row],[budget]])/Movie[[#This Row],[budget]]))</f>
        <v>-0.24960321428571428</v>
      </c>
    </row>
    <row r="6928" spans="1:18" x14ac:dyDescent="0.3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 s="1">
        <v>9000000</v>
      </c>
      <c r="M6928" s="1">
        <v>19370020</v>
      </c>
      <c r="N6928" t="s">
        <v>5140</v>
      </c>
      <c r="O6928">
        <v>104</v>
      </c>
      <c r="P6928">
        <f>VLOOKUP(D6928,CPI[],2,FALSE)</f>
        <v>240</v>
      </c>
      <c r="Q6928" s="5">
        <f>SUM(Movie[[#This Row],[gross]]*((VLOOKUP(2024,CPI[],2,FALSE))/Movie[[#This Row],[CPI numbers]]))</f>
        <v>25318230.308333334</v>
      </c>
      <c r="R6928" s="4">
        <f>IF(Movie[[#This Row],[budget]]=0,0,SUM((Movie[[#This Row],[gross]]-Movie[[#This Row],[budget]])/Movie[[#This Row],[budget]]))</f>
        <v>1.1522244444444445</v>
      </c>
    </row>
    <row r="6929" spans="1:18" x14ac:dyDescent="0.3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 s="1">
        <v>40000000</v>
      </c>
      <c r="M6929" s="1">
        <v>26620002</v>
      </c>
      <c r="N6929" t="s">
        <v>8625</v>
      </c>
      <c r="O6929">
        <v>146</v>
      </c>
      <c r="P6929">
        <f>VLOOKUP(D6929,CPI[],2,FALSE)</f>
        <v>240</v>
      </c>
      <c r="Q6929" s="5">
        <f>SUM(Movie[[#This Row],[gross]]*((VLOOKUP(2024,CPI[],2,FALSE))/Movie[[#This Row],[CPI numbers]]))</f>
        <v>34794560.947499998</v>
      </c>
      <c r="R6929" s="4">
        <f>IF(Movie[[#This Row],[budget]]=0,0,SUM((Movie[[#This Row],[gross]]-Movie[[#This Row],[budget]])/Movie[[#This Row],[budget]]))</f>
        <v>-0.33449994999999999</v>
      </c>
    </row>
    <row r="6930" spans="1:18" x14ac:dyDescent="0.3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 s="1">
        <v>60000000</v>
      </c>
      <c r="M6930" s="1">
        <v>205754447</v>
      </c>
      <c r="N6930" t="s">
        <v>14971</v>
      </c>
      <c r="O6930">
        <v>99</v>
      </c>
      <c r="P6930">
        <f>VLOOKUP(D6930,CPI[],2,FALSE)</f>
        <v>240</v>
      </c>
      <c r="Q6930" s="5">
        <f>SUM(Movie[[#This Row],[gross]]*((VLOOKUP(2024,CPI[],2,FALSE))/Movie[[#This Row],[CPI numbers]]))</f>
        <v>268938208.4329167</v>
      </c>
      <c r="R6930" s="4">
        <f>IF(Movie[[#This Row],[budget]]=0,0,SUM((Movie[[#This Row],[gross]]-Movie[[#This Row],[budget]])/Movie[[#This Row],[budget]]))</f>
        <v>2.4292407833333334</v>
      </c>
    </row>
    <row r="6931" spans="1:18" x14ac:dyDescent="0.3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 s="1">
        <v>25000000</v>
      </c>
      <c r="M6931" s="1">
        <v>94073028</v>
      </c>
      <c r="N6931" t="s">
        <v>14702</v>
      </c>
      <c r="O6931">
        <v>102</v>
      </c>
      <c r="P6931">
        <f>VLOOKUP(D6931,CPI[],2,FALSE)</f>
        <v>240</v>
      </c>
      <c r="Q6931" s="5">
        <f>SUM(Movie[[#This Row],[gross]]*((VLOOKUP(2024,CPI[],2,FALSE))/Movie[[#This Row],[CPI numbers]]))</f>
        <v>122961287.015</v>
      </c>
      <c r="R6931" s="4">
        <f>IF(Movie[[#This Row],[budget]]=0,0,SUM((Movie[[#This Row],[gross]]-Movie[[#This Row],[budget]])/Movie[[#This Row],[budget]]))</f>
        <v>2.7629211200000001</v>
      </c>
    </row>
    <row r="6932" spans="1:18" x14ac:dyDescent="0.3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 s="1">
        <v>22000000</v>
      </c>
      <c r="M6932" s="1">
        <v>63945241</v>
      </c>
      <c r="N6932" t="s">
        <v>61</v>
      </c>
      <c r="O6932">
        <v>106</v>
      </c>
      <c r="P6932">
        <f>VLOOKUP(D6932,CPI[],2,FALSE)</f>
        <v>240</v>
      </c>
      <c r="Q6932" s="5">
        <f>SUM(Movie[[#This Row],[gross]]*((VLOOKUP(2024,CPI[],2,FALSE))/Movie[[#This Row],[CPI numbers]]))</f>
        <v>83581758.757083341</v>
      </c>
      <c r="R6932" s="4">
        <f>IF(Movie[[#This Row],[budget]]=0,0,SUM((Movie[[#This Row],[gross]]-Movie[[#This Row],[budget]])/Movie[[#This Row],[budget]]))</f>
        <v>1.9066018636363637</v>
      </c>
    </row>
    <row r="6933" spans="1:18" x14ac:dyDescent="0.3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 s="1">
        <v>38000000</v>
      </c>
      <c r="M6933" s="1">
        <v>109906372</v>
      </c>
      <c r="N6933" t="s">
        <v>31</v>
      </c>
      <c r="O6933">
        <v>112</v>
      </c>
      <c r="P6933">
        <f>VLOOKUP(D6933,CPI[],2,FALSE)</f>
        <v>240</v>
      </c>
      <c r="Q6933" s="5">
        <f>SUM(Movie[[#This Row],[gross]]*((VLOOKUP(2024,CPI[],2,FALSE))/Movie[[#This Row],[CPI numbers]]))</f>
        <v>143656787.06833333</v>
      </c>
      <c r="R6933" s="4">
        <f>IF(Movie[[#This Row],[budget]]=0,0,SUM((Movie[[#This Row],[gross]]-Movie[[#This Row],[budget]])/Movie[[#This Row],[budget]]))</f>
        <v>1.892272947368421</v>
      </c>
    </row>
    <row r="6934" spans="1:18" x14ac:dyDescent="0.3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 s="1">
        <v>125000000</v>
      </c>
      <c r="M6934" s="1">
        <v>346864886</v>
      </c>
      <c r="N6934" t="s">
        <v>10173</v>
      </c>
      <c r="O6934">
        <v>92</v>
      </c>
      <c r="P6934">
        <f>VLOOKUP(D6934,CPI[],2,FALSE)</f>
        <v>240</v>
      </c>
      <c r="Q6934" s="5">
        <f>SUM(Movie[[#This Row],[gross]]*((VLOOKUP(2024,CPI[],2,FALSE))/Movie[[#This Row],[CPI numbers]]))</f>
        <v>453381311.40916669</v>
      </c>
      <c r="R6934" s="4">
        <f>IF(Movie[[#This Row],[budget]]=0,0,SUM((Movie[[#This Row],[gross]]-Movie[[#This Row],[budget]])/Movie[[#This Row],[budget]]))</f>
        <v>1.7749190880000001</v>
      </c>
    </row>
    <row r="6935" spans="1:18" x14ac:dyDescent="0.3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 s="1">
        <v>110000000</v>
      </c>
      <c r="M6935" s="1">
        <v>179246868</v>
      </c>
      <c r="N6935" t="s">
        <v>9484</v>
      </c>
      <c r="O6935">
        <v>120</v>
      </c>
      <c r="P6935">
        <f>VLOOKUP(D6935,CPI[],2,FALSE)</f>
        <v>240</v>
      </c>
      <c r="Q6935" s="5">
        <f>SUM(Movie[[#This Row],[gross]]*((VLOOKUP(2024,CPI[],2,FALSE))/Movie[[#This Row],[CPI numbers]]))</f>
        <v>234290593.715</v>
      </c>
      <c r="R6935" s="4">
        <f>IF(Movie[[#This Row],[budget]]=0,0,SUM((Movie[[#This Row],[gross]]-Movie[[#This Row],[budget]])/Movie[[#This Row],[budget]]))</f>
        <v>0.62951698181818183</v>
      </c>
    </row>
    <row r="6936" spans="1:18" x14ac:dyDescent="0.3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 s="1">
        <v>5000000</v>
      </c>
      <c r="M6936" s="1">
        <v>9588282</v>
      </c>
      <c r="N6936" t="s">
        <v>20003</v>
      </c>
      <c r="O6936">
        <v>118</v>
      </c>
      <c r="P6936">
        <f>VLOOKUP(D6936,CPI[],2,FALSE)</f>
        <v>240</v>
      </c>
      <c r="Q6936" s="5">
        <f>SUM(Movie[[#This Row],[gross]]*((VLOOKUP(2024,CPI[],2,FALSE))/Movie[[#This Row],[CPI numbers]]))</f>
        <v>12532683.5975</v>
      </c>
      <c r="R6936" s="4">
        <f>IF(Movie[[#This Row],[budget]]=0,0,SUM((Movie[[#This Row],[gross]]-Movie[[#This Row],[budget]])/Movie[[#This Row],[budget]]))</f>
        <v>0.91765640000000004</v>
      </c>
    </row>
    <row r="6937" spans="1:18" x14ac:dyDescent="0.3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 s="1">
        <v>3000000</v>
      </c>
      <c r="M6937" s="1">
        <v>4935501</v>
      </c>
      <c r="N6937" t="s">
        <v>20007</v>
      </c>
      <c r="O6937">
        <v>97</v>
      </c>
      <c r="P6937">
        <f>VLOOKUP(D6937,CPI[],2,FALSE)</f>
        <v>240</v>
      </c>
      <c r="Q6937" s="5">
        <f>SUM(Movie[[#This Row],[gross]]*((VLOOKUP(2024,CPI[],2,FALSE))/Movie[[#This Row],[CPI numbers]]))</f>
        <v>6451111.0987499999</v>
      </c>
      <c r="R6937" s="4">
        <f>IF(Movie[[#This Row],[budget]]=0,0,SUM((Movie[[#This Row],[gross]]-Movie[[#This Row],[budget]])/Movie[[#This Row],[budget]]))</f>
        <v>0.64516700000000005</v>
      </c>
    </row>
    <row r="6938" spans="1:18" x14ac:dyDescent="0.3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 s="1">
        <v>150000000</v>
      </c>
      <c r="M6938" s="1">
        <v>334933831</v>
      </c>
      <c r="N6938" t="s">
        <v>20010</v>
      </c>
      <c r="O6938">
        <v>103</v>
      </c>
      <c r="P6938">
        <f>VLOOKUP(D6938,CPI[],2,FALSE)</f>
        <v>240</v>
      </c>
      <c r="Q6938" s="5">
        <f>SUM(Movie[[#This Row],[gross]]*((VLOOKUP(2024,CPI[],2,FALSE))/Movie[[#This Row],[CPI numbers]]))</f>
        <v>437786428.26958334</v>
      </c>
      <c r="R6938" s="4">
        <f>IF(Movie[[#This Row],[budget]]=0,0,SUM((Movie[[#This Row],[gross]]-Movie[[#This Row],[budget]])/Movie[[#This Row],[budget]]))</f>
        <v>1.2328922066666668</v>
      </c>
    </row>
    <row r="6939" spans="1:18" x14ac:dyDescent="0.3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 s="1">
        <v>33000000</v>
      </c>
      <c r="M6939" s="1">
        <v>77068246</v>
      </c>
      <c r="N6939" t="s">
        <v>180</v>
      </c>
      <c r="O6939">
        <v>98</v>
      </c>
      <c r="P6939">
        <f>VLOOKUP(D6939,CPI[],2,FALSE)</f>
        <v>240</v>
      </c>
      <c r="Q6939" s="5">
        <f>SUM(Movie[[#This Row],[gross]]*((VLOOKUP(2024,CPI[],2,FALSE))/Movie[[#This Row],[CPI numbers]]))</f>
        <v>100734619.87583333</v>
      </c>
      <c r="R6939" s="4">
        <f>IF(Movie[[#This Row],[budget]]=0,0,SUM((Movie[[#This Row],[gross]]-Movie[[#This Row],[budget]])/Movie[[#This Row],[budget]]))</f>
        <v>1.3354013939393938</v>
      </c>
    </row>
    <row r="6940" spans="1:18" x14ac:dyDescent="0.3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 s="1">
        <v>20000000</v>
      </c>
      <c r="M6940" s="1">
        <v>183936074</v>
      </c>
      <c r="N6940" t="s">
        <v>20015</v>
      </c>
      <c r="O6940">
        <v>100</v>
      </c>
      <c r="P6940">
        <f>VLOOKUP(D6940,CPI[],2,FALSE)</f>
        <v>240</v>
      </c>
      <c r="Q6940" s="5">
        <f>SUM(Movie[[#This Row],[gross]]*((VLOOKUP(2024,CPI[],2,FALSE))/Movie[[#This Row],[CPI numbers]]))</f>
        <v>240419776.72416666</v>
      </c>
      <c r="R6940" s="4">
        <f>IF(Movie[[#This Row],[budget]]=0,0,SUM((Movie[[#This Row],[gross]]-Movie[[#This Row],[budget]])/Movie[[#This Row],[budget]]))</f>
        <v>8.1968037000000002</v>
      </c>
    </row>
    <row r="6941" spans="1:18" x14ac:dyDescent="0.3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 s="1">
        <v>36000000</v>
      </c>
      <c r="M6941" s="1">
        <v>88528280</v>
      </c>
      <c r="N6941" t="s">
        <v>2026</v>
      </c>
      <c r="O6941">
        <v>97</v>
      </c>
      <c r="P6941">
        <f>VLOOKUP(D6941,CPI[],2,FALSE)</f>
        <v>240</v>
      </c>
      <c r="Q6941" s="5">
        <f>SUM(Movie[[#This Row],[gross]]*((VLOOKUP(2024,CPI[],2,FALSE))/Movie[[#This Row],[CPI numbers]]))</f>
        <v>115713839.31666668</v>
      </c>
      <c r="R6941" s="4">
        <f>IF(Movie[[#This Row],[budget]]=0,0,SUM((Movie[[#This Row],[gross]]-Movie[[#This Row],[budget]])/Movie[[#This Row],[budget]]))</f>
        <v>1.4591188888888889</v>
      </c>
    </row>
    <row r="6942" spans="1:18" x14ac:dyDescent="0.3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 s="1">
        <v>10000000</v>
      </c>
      <c r="M6942" s="1">
        <v>73929392</v>
      </c>
      <c r="N6942" t="s">
        <v>9988</v>
      </c>
      <c r="O6942">
        <v>97</v>
      </c>
      <c r="P6942">
        <f>VLOOKUP(D6942,CPI[],2,FALSE)</f>
        <v>240</v>
      </c>
      <c r="Q6942" s="5">
        <f>SUM(Movie[[#This Row],[gross]]*((VLOOKUP(2024,CPI[],2,FALSE))/Movie[[#This Row],[CPI numbers]]))</f>
        <v>96631876.126666665</v>
      </c>
      <c r="R6942" s="4">
        <f>IF(Movie[[#This Row],[budget]]=0,0,SUM((Movie[[#This Row],[gross]]-Movie[[#This Row],[budget]])/Movie[[#This Row],[budget]]))</f>
        <v>6.3929391999999998</v>
      </c>
    </row>
    <row r="6943" spans="1:18" x14ac:dyDescent="0.3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 s="1">
        <v>24000000</v>
      </c>
      <c r="M6943" s="1">
        <v>64414761</v>
      </c>
      <c r="N6943" t="s">
        <v>19366</v>
      </c>
      <c r="O6943">
        <v>139</v>
      </c>
      <c r="P6943">
        <f>VLOOKUP(D6943,CPI[],2,FALSE)</f>
        <v>240</v>
      </c>
      <c r="Q6943" s="5">
        <f>SUM(Movie[[#This Row],[gross]]*((VLOOKUP(2024,CPI[],2,FALSE))/Movie[[#This Row],[CPI numbers]]))</f>
        <v>84195460.523750007</v>
      </c>
      <c r="R6943" s="4">
        <f>IF(Movie[[#This Row],[budget]]=0,0,SUM((Movie[[#This Row],[gross]]-Movie[[#This Row],[budget]])/Movie[[#This Row],[budget]]))</f>
        <v>1.6839483749999999</v>
      </c>
    </row>
    <row r="6944" spans="1:18" x14ac:dyDescent="0.3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 s="1">
        <v>170000000</v>
      </c>
      <c r="M6944" s="1">
        <v>299820798</v>
      </c>
      <c r="N6944" t="s">
        <v>1724</v>
      </c>
      <c r="O6944">
        <v>113</v>
      </c>
      <c r="P6944">
        <f>VLOOKUP(D6944,CPI[],2,FALSE)</f>
        <v>240</v>
      </c>
      <c r="Q6944" s="5">
        <f>SUM(Movie[[#This Row],[gross]]*((VLOOKUP(2024,CPI[],2,FALSE))/Movie[[#This Row],[CPI numbers]]))</f>
        <v>391890768.05250001</v>
      </c>
      <c r="R6944" s="4">
        <f>IF(Movie[[#This Row],[budget]]=0,0,SUM((Movie[[#This Row],[gross]]-Movie[[#This Row],[budget]])/Movie[[#This Row],[budget]]))</f>
        <v>0.76365175294117649</v>
      </c>
    </row>
    <row r="6945" spans="1:18" x14ac:dyDescent="0.3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 s="1">
        <v>35000000</v>
      </c>
      <c r="M6945" s="1">
        <v>27979040</v>
      </c>
      <c r="N6945" t="s">
        <v>20024</v>
      </c>
      <c r="O6945">
        <v>83</v>
      </c>
      <c r="P6945">
        <f>VLOOKUP(D6945,CPI[],2,FALSE)</f>
        <v>240</v>
      </c>
      <c r="Q6945" s="5">
        <f>SUM(Movie[[#This Row],[gross]]*((VLOOKUP(2024,CPI[],2,FALSE))/Movie[[#This Row],[CPI numbers]]))</f>
        <v>36570936.866666667</v>
      </c>
      <c r="R6945" s="4">
        <f>IF(Movie[[#This Row],[budget]]=0,0,SUM((Movie[[#This Row],[gross]]-Movie[[#This Row],[budget]])/Movie[[#This Row],[budget]]))</f>
        <v>-0.20059885714285713</v>
      </c>
    </row>
    <row r="6946" spans="1:18" x14ac:dyDescent="0.3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 s="1">
        <v>105000000</v>
      </c>
      <c r="M6946" s="1">
        <v>408754975</v>
      </c>
      <c r="N6946" t="s">
        <v>15778</v>
      </c>
      <c r="O6946">
        <v>94</v>
      </c>
      <c r="P6946">
        <f>VLOOKUP(D6946,CPI[],2,FALSE)</f>
        <v>240</v>
      </c>
      <c r="Q6946" s="5">
        <f>SUM(Movie[[#This Row],[gross]]*((VLOOKUP(2024,CPI[],2,FALSE))/Movie[[#This Row],[CPI numbers]]))</f>
        <v>534276815.23958337</v>
      </c>
      <c r="R6946" s="4">
        <f>IF(Movie[[#This Row],[budget]]=0,0,SUM((Movie[[#This Row],[gross]]-Movie[[#This Row],[budget]])/Movie[[#This Row],[budget]]))</f>
        <v>2.8929045238095239</v>
      </c>
    </row>
    <row r="6947" spans="1:18" x14ac:dyDescent="0.3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 s="1">
        <v>45000000</v>
      </c>
      <c r="M6947" s="1">
        <v>52185751</v>
      </c>
      <c r="N6947" t="s">
        <v>16785</v>
      </c>
      <c r="O6947">
        <v>133</v>
      </c>
      <c r="P6947">
        <f>VLOOKUP(D6947,CPI[],2,FALSE)</f>
        <v>240</v>
      </c>
      <c r="Q6947" s="5">
        <f>SUM(Movie[[#This Row],[gross]]*((VLOOKUP(2024,CPI[],2,FALSE))/Movie[[#This Row],[CPI numbers]]))</f>
        <v>68211125.369583338</v>
      </c>
      <c r="R6947" s="4">
        <f>IF(Movie[[#This Row],[budget]]=0,0,SUM((Movie[[#This Row],[gross]]-Movie[[#This Row],[budget]])/Movie[[#This Row],[budget]]))</f>
        <v>0.15968335555555555</v>
      </c>
    </row>
    <row r="6948" spans="1:18" x14ac:dyDescent="0.3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 s="1">
        <v>40000000</v>
      </c>
      <c r="M6948" s="1">
        <v>29918745</v>
      </c>
      <c r="N6948" t="s">
        <v>9109</v>
      </c>
      <c r="O6948">
        <v>105</v>
      </c>
      <c r="P6948">
        <f>VLOOKUP(D6948,CPI[],2,FALSE)</f>
        <v>240</v>
      </c>
      <c r="Q6948" s="5">
        <f>SUM(Movie[[#This Row],[gross]]*((VLOOKUP(2024,CPI[],2,FALSE))/Movie[[#This Row],[CPI numbers]]))</f>
        <v>39106292.943750001</v>
      </c>
      <c r="R6948" s="4">
        <f>IF(Movie[[#This Row],[budget]]=0,0,SUM((Movie[[#This Row],[gross]]-Movie[[#This Row],[budget]])/Movie[[#This Row],[budget]]))</f>
        <v>-0.252031375</v>
      </c>
    </row>
    <row r="6949" spans="1:18" x14ac:dyDescent="0.3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 s="1">
        <v>7435006</v>
      </c>
      <c r="N6949" t="s">
        <v>20031</v>
      </c>
      <c r="O6949">
        <v>104</v>
      </c>
      <c r="P6949">
        <f>VLOOKUP(D6949,CPI[],2,FALSE)</f>
        <v>240</v>
      </c>
      <c r="Q6949" s="5">
        <f>SUM(Movie[[#This Row],[gross]]*((VLOOKUP(2024,CPI[],2,FALSE))/Movie[[#This Row],[CPI numbers]]))</f>
        <v>9718172.4258333333</v>
      </c>
      <c r="R6949" s="4">
        <f>IF(Movie[[#This Row],[budget]]=0,0,SUM((Movie[[#This Row],[gross]]-Movie[[#This Row],[budget]])/Movie[[#This Row],[budget]]))</f>
        <v>0</v>
      </c>
    </row>
    <row r="6950" spans="1:18" x14ac:dyDescent="0.3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 s="1">
        <v>75000000</v>
      </c>
      <c r="M6950" s="1">
        <v>875458631</v>
      </c>
      <c r="N6950" t="s">
        <v>61</v>
      </c>
      <c r="O6950">
        <v>87</v>
      </c>
      <c r="P6950">
        <f>VLOOKUP(D6950,CPI[],2,FALSE)</f>
        <v>240</v>
      </c>
      <c r="Q6950" s="5">
        <f>SUM(Movie[[#This Row],[gross]]*((VLOOKUP(2024,CPI[],2,FALSE))/Movie[[#This Row],[CPI numbers]]))</f>
        <v>1144297385.6029167</v>
      </c>
      <c r="R6950" s="4">
        <f>IF(Movie[[#This Row],[budget]]=0,0,SUM((Movie[[#This Row],[gross]]-Movie[[#This Row],[budget]])/Movie[[#This Row],[budget]]))</f>
        <v>10.672781746666667</v>
      </c>
    </row>
    <row r="6951" spans="1:18" x14ac:dyDescent="0.3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 s="1">
        <v>20000000</v>
      </c>
      <c r="M6951" s="1">
        <v>9680029</v>
      </c>
      <c r="N6951" t="s">
        <v>61</v>
      </c>
      <c r="O6951">
        <v>87</v>
      </c>
      <c r="P6951">
        <f>VLOOKUP(D6951,CPI[],2,FALSE)</f>
        <v>240</v>
      </c>
      <c r="Q6951" s="5">
        <f>SUM(Movie[[#This Row],[gross]]*((VLOOKUP(2024,CPI[],2,FALSE))/Movie[[#This Row],[CPI numbers]]))</f>
        <v>12652604.572083334</v>
      </c>
      <c r="R6951" s="4">
        <f>IF(Movie[[#This Row],[budget]]=0,0,SUM((Movie[[#This Row],[gross]]-Movie[[#This Row],[budget]])/Movie[[#This Row],[budget]]))</f>
        <v>-0.51599854999999994</v>
      </c>
    </row>
    <row r="6952" spans="1:18" x14ac:dyDescent="0.3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 s="1">
        <v>650352</v>
      </c>
      <c r="N6952" t="s">
        <v>20038</v>
      </c>
      <c r="O6952">
        <v>110</v>
      </c>
      <c r="P6952">
        <f>VLOOKUP(D6952,CPI[],2,FALSE)</f>
        <v>240</v>
      </c>
      <c r="Q6952" s="5">
        <f>SUM(Movie[[#This Row],[gross]]*((VLOOKUP(2024,CPI[],2,FALSE))/Movie[[#This Row],[CPI numbers]]))</f>
        <v>850064.26</v>
      </c>
      <c r="R6952" s="4">
        <f>IF(Movie[[#This Row],[budget]]=0,0,SUM((Movie[[#This Row],[gross]]-Movie[[#This Row],[budget]])/Movie[[#This Row],[budget]]))</f>
        <v>0</v>
      </c>
    </row>
    <row r="6953" spans="1:18" x14ac:dyDescent="0.3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 s="1">
        <v>7000000</v>
      </c>
      <c r="M6953" s="1">
        <v>7214806</v>
      </c>
      <c r="N6953" t="s">
        <v>18734</v>
      </c>
      <c r="O6953">
        <v>119</v>
      </c>
      <c r="P6953">
        <f>VLOOKUP(D6953,CPI[],2,FALSE)</f>
        <v>240</v>
      </c>
      <c r="Q6953" s="5">
        <f>SUM(Movie[[#This Row],[gross]]*((VLOOKUP(2024,CPI[],2,FALSE))/Movie[[#This Row],[CPI numbers]]))</f>
        <v>9430352.6758333333</v>
      </c>
      <c r="R6953" s="4">
        <f>IF(Movie[[#This Row],[budget]]=0,0,SUM((Movie[[#This Row],[gross]]-Movie[[#This Row],[budget]])/Movie[[#This Row],[budget]]))</f>
        <v>3.0686571428571428E-2</v>
      </c>
    </row>
    <row r="6954" spans="1:18" x14ac:dyDescent="0.3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 s="1">
        <v>125000000</v>
      </c>
      <c r="M6954" s="1">
        <v>240697856</v>
      </c>
      <c r="N6954" t="s">
        <v>8625</v>
      </c>
      <c r="O6954">
        <v>115</v>
      </c>
      <c r="P6954">
        <f>VLOOKUP(D6954,CPI[],2,FALSE)</f>
        <v>240</v>
      </c>
      <c r="Q6954" s="5">
        <f>SUM(Movie[[#This Row],[gross]]*((VLOOKUP(2024,CPI[],2,FALSE))/Movie[[#This Row],[CPI numbers]]))</f>
        <v>314612155.94666666</v>
      </c>
      <c r="R6954" s="4">
        <f>IF(Movie[[#This Row],[budget]]=0,0,SUM((Movie[[#This Row],[gross]]-Movie[[#This Row],[budget]])/Movie[[#This Row],[budget]]))</f>
        <v>0.92558284800000001</v>
      </c>
    </row>
    <row r="6955" spans="1:18" x14ac:dyDescent="0.3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 s="1">
        <v>135000000</v>
      </c>
      <c r="M6955" s="1">
        <v>245623848</v>
      </c>
      <c r="N6955" t="s">
        <v>44</v>
      </c>
      <c r="O6955">
        <v>112</v>
      </c>
      <c r="P6955">
        <f>VLOOKUP(D6955,CPI[],2,FALSE)</f>
        <v>240</v>
      </c>
      <c r="Q6955" s="5">
        <f>SUM(Movie[[#This Row],[gross]]*((VLOOKUP(2024,CPI[],2,FALSE))/Movie[[#This Row],[CPI numbers]]))</f>
        <v>321050837.99000001</v>
      </c>
      <c r="R6955" s="4">
        <f>IF(Movie[[#This Row],[budget]]=0,0,SUM((Movie[[#This Row],[gross]]-Movie[[#This Row],[budget]])/Movie[[#This Row],[budget]]))</f>
        <v>0.81943591111111114</v>
      </c>
    </row>
    <row r="6956" spans="1:18" x14ac:dyDescent="0.3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 s="1">
        <v>200242</v>
      </c>
      <c r="N6956" t="s">
        <v>20048</v>
      </c>
      <c r="O6956">
        <v>88</v>
      </c>
      <c r="P6956">
        <f>VLOOKUP(D6956,CPI[],2,FALSE)</f>
        <v>240</v>
      </c>
      <c r="Q6956" s="5">
        <f>SUM(Movie[[#This Row],[gross]]*((VLOOKUP(2024,CPI[],2,FALSE))/Movie[[#This Row],[CPI numbers]]))</f>
        <v>261732.98083333333</v>
      </c>
      <c r="R6956" s="4">
        <f>IF(Movie[[#This Row],[budget]]=0,0,SUM((Movie[[#This Row],[gross]]-Movie[[#This Row],[budget]])/Movie[[#This Row],[budget]]))</f>
        <v>0</v>
      </c>
    </row>
    <row r="6957" spans="1:18" x14ac:dyDescent="0.3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 s="1">
        <v>10000000</v>
      </c>
      <c r="M6957" s="1">
        <v>4644472</v>
      </c>
      <c r="N6957" t="s">
        <v>18231</v>
      </c>
      <c r="O6957">
        <v>117</v>
      </c>
      <c r="P6957">
        <f>VLOOKUP(D6957,CPI[],2,FALSE)</f>
        <v>240</v>
      </c>
      <c r="Q6957" s="5">
        <f>SUM(Movie[[#This Row],[gross]]*((VLOOKUP(2024,CPI[],2,FALSE))/Movie[[#This Row],[CPI numbers]]))</f>
        <v>6070711.9433333334</v>
      </c>
      <c r="R6957" s="4">
        <f>IF(Movie[[#This Row],[budget]]=0,0,SUM((Movie[[#This Row],[gross]]-Movie[[#This Row],[budget]])/Movie[[#This Row],[budget]]))</f>
        <v>-0.53555280000000005</v>
      </c>
    </row>
    <row r="6958" spans="1:18" x14ac:dyDescent="0.3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 s="1">
        <v>20000000</v>
      </c>
      <c r="M6958" s="1">
        <v>14857808</v>
      </c>
      <c r="N6958" t="s">
        <v>6855</v>
      </c>
      <c r="O6958">
        <v>92</v>
      </c>
      <c r="P6958">
        <f>VLOOKUP(D6958,CPI[],2,FALSE)</f>
        <v>240</v>
      </c>
      <c r="Q6958" s="5">
        <f>SUM(Movie[[#This Row],[gross]]*((VLOOKUP(2024,CPI[],2,FALSE))/Movie[[#This Row],[CPI numbers]]))</f>
        <v>19420393.206666667</v>
      </c>
      <c r="R6958" s="4">
        <f>IF(Movie[[#This Row],[budget]]=0,0,SUM((Movie[[#This Row],[gross]]-Movie[[#This Row],[budget]])/Movie[[#This Row],[budget]]))</f>
        <v>-0.25710959999999999</v>
      </c>
    </row>
    <row r="6959" spans="1:18" x14ac:dyDescent="0.3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 s="1">
        <v>80000000</v>
      </c>
      <c r="M6959" s="1">
        <v>52099090</v>
      </c>
      <c r="N6959" t="s">
        <v>1724</v>
      </c>
      <c r="O6959">
        <v>117</v>
      </c>
      <c r="P6959">
        <f>VLOOKUP(D6959,CPI[],2,FALSE)</f>
        <v>240</v>
      </c>
      <c r="Q6959" s="5">
        <f>SUM(Movie[[#This Row],[gross]]*((VLOOKUP(2024,CPI[],2,FALSE))/Movie[[#This Row],[CPI numbers]]))</f>
        <v>68097852.220833331</v>
      </c>
      <c r="R6959" s="4">
        <f>IF(Movie[[#This Row],[budget]]=0,0,SUM((Movie[[#This Row],[gross]]-Movie[[#This Row],[budget]])/Movie[[#This Row],[budget]]))</f>
        <v>-0.34876137499999998</v>
      </c>
    </row>
    <row r="6960" spans="1:18" x14ac:dyDescent="0.3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 s="1">
        <v>9000000</v>
      </c>
      <c r="M6960" s="1">
        <v>2000620</v>
      </c>
      <c r="N6960" t="s">
        <v>20059</v>
      </c>
      <c r="O6960">
        <v>130</v>
      </c>
      <c r="P6960">
        <f>VLOOKUP(D6960,CPI[],2,FALSE)</f>
        <v>240</v>
      </c>
      <c r="Q6960" s="5">
        <f>SUM(Movie[[#This Row],[gross]]*((VLOOKUP(2024,CPI[],2,FALSE))/Movie[[#This Row],[CPI numbers]]))</f>
        <v>2614977.0583333336</v>
      </c>
      <c r="R6960" s="4">
        <f>IF(Movie[[#This Row],[budget]]=0,0,SUM((Movie[[#This Row],[gross]]-Movie[[#This Row],[budget]])/Movie[[#This Row],[budget]]))</f>
        <v>-0.77770888888888889</v>
      </c>
    </row>
    <row r="6961" spans="1:18" x14ac:dyDescent="0.3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 s="1">
        <v>246218</v>
      </c>
      <c r="N6961" t="s">
        <v>20064</v>
      </c>
      <c r="O6961">
        <v>120</v>
      </c>
      <c r="P6961">
        <f>VLOOKUP(D6961,CPI[],2,FALSE)</f>
        <v>240</v>
      </c>
      <c r="Q6961" s="5">
        <f>SUM(Movie[[#This Row],[gross]]*((VLOOKUP(2024,CPI[],2,FALSE))/Movie[[#This Row],[CPI numbers]]))</f>
        <v>321827.44416666665</v>
      </c>
      <c r="R6961" s="4">
        <f>IF(Movie[[#This Row],[budget]]=0,0,SUM((Movie[[#This Row],[gross]]-Movie[[#This Row],[budget]])/Movie[[#This Row],[budget]]))</f>
        <v>0</v>
      </c>
    </row>
    <row r="6962" spans="1:18" x14ac:dyDescent="0.3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 s="1">
        <v>5000000</v>
      </c>
      <c r="M6962" s="1">
        <v>11084630</v>
      </c>
      <c r="N6962" t="s">
        <v>50</v>
      </c>
      <c r="O6962">
        <v>89</v>
      </c>
      <c r="P6962">
        <f>VLOOKUP(D6962,CPI[],2,FALSE)</f>
        <v>240</v>
      </c>
      <c r="Q6962" s="5">
        <f>SUM(Movie[[#This Row],[gross]]*((VLOOKUP(2024,CPI[],2,FALSE))/Movie[[#This Row],[CPI numbers]]))</f>
        <v>14488535.129166666</v>
      </c>
      <c r="R6962" s="4">
        <f>IF(Movie[[#This Row],[budget]]=0,0,SUM((Movie[[#This Row],[gross]]-Movie[[#This Row],[budget]])/Movie[[#This Row],[budget]]))</f>
        <v>1.216926</v>
      </c>
    </row>
    <row r="6963" spans="1:18" x14ac:dyDescent="0.3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 s="1">
        <v>140000000</v>
      </c>
      <c r="M6963" s="1">
        <v>195243411</v>
      </c>
      <c r="N6963" t="s">
        <v>1724</v>
      </c>
      <c r="O6963">
        <v>117</v>
      </c>
      <c r="P6963">
        <f>VLOOKUP(D6963,CPI[],2,FALSE)</f>
        <v>240</v>
      </c>
      <c r="Q6963" s="5">
        <f>SUM(Movie[[#This Row],[gross]]*((VLOOKUP(2024,CPI[],2,FALSE))/Movie[[#This Row],[CPI numbers]]))</f>
        <v>255199408.46125001</v>
      </c>
      <c r="R6963" s="4">
        <f>IF(Movie[[#This Row],[budget]]=0,0,SUM((Movie[[#This Row],[gross]]-Movie[[#This Row],[budget]])/Movie[[#This Row],[budget]]))</f>
        <v>0.39459579285714286</v>
      </c>
    </row>
    <row r="6964" spans="1:18" x14ac:dyDescent="0.3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 s="1">
        <v>50000000</v>
      </c>
      <c r="M6964" s="1">
        <v>56722693</v>
      </c>
      <c r="N6964" t="s">
        <v>20070</v>
      </c>
      <c r="O6964">
        <v>101</v>
      </c>
      <c r="P6964">
        <f>VLOOKUP(D6964,CPI[],2,FALSE)</f>
        <v>240</v>
      </c>
      <c r="Q6964" s="5">
        <f>SUM(Movie[[#This Row],[gross]]*((VLOOKUP(2024,CPI[],2,FALSE))/Movie[[#This Row],[CPI numbers]]))</f>
        <v>74141286.642083332</v>
      </c>
      <c r="R6964" s="4">
        <f>IF(Movie[[#This Row],[budget]]=0,0,SUM((Movie[[#This Row],[gross]]-Movie[[#This Row],[budget]])/Movie[[#This Row],[budget]]))</f>
        <v>0.13445386000000001</v>
      </c>
    </row>
    <row r="6965" spans="1:18" x14ac:dyDescent="0.3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 s="1">
        <v>18000000</v>
      </c>
      <c r="M6965" s="1">
        <v>6740647</v>
      </c>
      <c r="N6965" t="s">
        <v>23</v>
      </c>
      <c r="O6965">
        <v>112</v>
      </c>
      <c r="P6965">
        <f>VLOOKUP(D6965,CPI[],2,FALSE)</f>
        <v>240</v>
      </c>
      <c r="Q6965" s="5">
        <f>SUM(Movie[[#This Row],[gross]]*((VLOOKUP(2024,CPI[],2,FALSE))/Movie[[#This Row],[CPI numbers]]))</f>
        <v>8810587.3495833334</v>
      </c>
      <c r="R6965" s="4">
        <f>IF(Movie[[#This Row],[budget]]=0,0,SUM((Movie[[#This Row],[gross]]-Movie[[#This Row],[budget]])/Movie[[#This Row],[budget]]))</f>
        <v>-0.6255196111111111</v>
      </c>
    </row>
    <row r="6966" spans="1:18" x14ac:dyDescent="0.3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 s="1">
        <v>73000000</v>
      </c>
      <c r="M6966" s="1">
        <v>352333929</v>
      </c>
      <c r="N6966" t="s">
        <v>31</v>
      </c>
      <c r="O6966">
        <v>97</v>
      </c>
      <c r="P6966">
        <f>VLOOKUP(D6966,CPI[],2,FALSE)</f>
        <v>240</v>
      </c>
      <c r="Q6966" s="5">
        <f>SUM(Movie[[#This Row],[gross]]*((VLOOKUP(2024,CPI[],2,FALSE))/Movie[[#This Row],[CPI numbers]]))</f>
        <v>460529806.36375004</v>
      </c>
      <c r="R6966" s="4">
        <f>IF(Movie[[#This Row],[budget]]=0,0,SUM((Movie[[#This Row],[gross]]-Movie[[#This Row],[budget]])/Movie[[#This Row],[budget]]))</f>
        <v>3.8264921780821917</v>
      </c>
    </row>
    <row r="6967" spans="1:18" x14ac:dyDescent="0.3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 s="1">
        <v>108000000</v>
      </c>
      <c r="M6967" s="1">
        <v>22678555</v>
      </c>
      <c r="N6967" t="s">
        <v>18314</v>
      </c>
      <c r="O6967">
        <v>129</v>
      </c>
      <c r="P6967">
        <f>VLOOKUP(D6967,CPI[],2,FALSE)</f>
        <v>240</v>
      </c>
      <c r="Q6967" s="5">
        <f>SUM(Movie[[#This Row],[gross]]*((VLOOKUP(2024,CPI[],2,FALSE))/Movie[[#This Row],[CPI numbers]]))</f>
        <v>29642761.264583334</v>
      </c>
      <c r="R6967" s="4">
        <f>IF(Movie[[#This Row],[budget]]=0,0,SUM((Movie[[#This Row],[gross]]-Movie[[#This Row],[budget]])/Movie[[#This Row],[budget]]))</f>
        <v>-0.79001337962962959</v>
      </c>
    </row>
    <row r="6968" spans="1:18" x14ac:dyDescent="0.3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 s="1">
        <v>19000000</v>
      </c>
      <c r="M6968" s="1">
        <v>85251425</v>
      </c>
      <c r="N6968" t="s">
        <v>14702</v>
      </c>
      <c r="O6968">
        <v>96</v>
      </c>
      <c r="P6968">
        <f>VLOOKUP(D6968,CPI[],2,FALSE)</f>
        <v>240</v>
      </c>
      <c r="Q6968" s="5">
        <f>SUM(Movie[[#This Row],[gross]]*((VLOOKUP(2024,CPI[],2,FALSE))/Movie[[#This Row],[CPI numbers]]))</f>
        <v>111430716.76041667</v>
      </c>
      <c r="R6968" s="4">
        <f>IF(Movie[[#This Row],[budget]]=0,0,SUM((Movie[[#This Row],[gross]]-Movie[[#This Row],[budget]])/Movie[[#This Row],[budget]]))</f>
        <v>3.4869171052631578</v>
      </c>
    </row>
    <row r="6969" spans="1:18" x14ac:dyDescent="0.3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 s="1">
        <v>40000000</v>
      </c>
      <c r="M6969" s="1">
        <v>125729635</v>
      </c>
      <c r="N6969" t="s">
        <v>10082</v>
      </c>
      <c r="O6969">
        <v>98</v>
      </c>
      <c r="P6969">
        <f>VLOOKUP(D6969,CPI[],2,FALSE)</f>
        <v>240</v>
      </c>
      <c r="Q6969" s="5">
        <f>SUM(Movie[[#This Row],[gross]]*((VLOOKUP(2024,CPI[],2,FALSE))/Movie[[#This Row],[CPI numbers]]))</f>
        <v>164339110.41458333</v>
      </c>
      <c r="R6969" s="4">
        <f>IF(Movie[[#This Row],[budget]]=0,0,SUM((Movie[[#This Row],[gross]]-Movie[[#This Row],[budget]])/Movie[[#This Row],[budget]]))</f>
        <v>2.143240875</v>
      </c>
    </row>
    <row r="6970" spans="1:18" x14ac:dyDescent="0.3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 s="1">
        <v>13624522</v>
      </c>
      <c r="N6970" t="s">
        <v>20084</v>
      </c>
      <c r="O6970">
        <v>106</v>
      </c>
      <c r="P6970">
        <f>VLOOKUP(D6970,CPI[],2,FALSE)</f>
        <v>240</v>
      </c>
      <c r="Q6970" s="5">
        <f>SUM(Movie[[#This Row],[gross]]*((VLOOKUP(2024,CPI[],2,FALSE))/Movie[[#This Row],[CPI numbers]]))</f>
        <v>17808385.630833335</v>
      </c>
      <c r="R6970" s="4">
        <f>IF(Movie[[#This Row],[budget]]=0,0,SUM((Movie[[#This Row],[gross]]-Movie[[#This Row],[budget]])/Movie[[#This Row],[budget]]))</f>
        <v>0</v>
      </c>
    </row>
    <row r="6971" spans="1:18" x14ac:dyDescent="0.3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 s="1">
        <v>20000000</v>
      </c>
      <c r="M6971" s="1">
        <v>25975621</v>
      </c>
      <c r="N6971" t="s">
        <v>19871</v>
      </c>
      <c r="O6971">
        <v>133</v>
      </c>
      <c r="P6971">
        <f>VLOOKUP(D6971,CPI[],2,FALSE)</f>
        <v>240</v>
      </c>
      <c r="Q6971" s="5">
        <f>SUM(Movie[[#This Row],[gross]]*((VLOOKUP(2024,CPI[],2,FALSE))/Movie[[#This Row],[CPI numbers]]))</f>
        <v>33952301.282083333</v>
      </c>
      <c r="R6971" s="4">
        <f>IF(Movie[[#This Row],[budget]]=0,0,SUM((Movie[[#This Row],[gross]]-Movie[[#This Row],[budget]])/Movie[[#This Row],[budget]]))</f>
        <v>0.29878104999999999</v>
      </c>
    </row>
    <row r="6972" spans="1:18" x14ac:dyDescent="0.3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 s="1">
        <v>78053145</v>
      </c>
      <c r="N6972" t="s">
        <v>20089</v>
      </c>
      <c r="O6972">
        <v>120</v>
      </c>
      <c r="P6972">
        <f>VLOOKUP(D6972,CPI[],2,FALSE)</f>
        <v>240</v>
      </c>
      <c r="Q6972" s="5">
        <f>SUM(Movie[[#This Row],[gross]]*((VLOOKUP(2024,CPI[],2,FALSE))/Movie[[#This Row],[CPI numbers]]))</f>
        <v>102021964.94375001</v>
      </c>
      <c r="R6972" s="4">
        <f>IF(Movie[[#This Row],[budget]]=0,0,SUM((Movie[[#This Row],[gross]]-Movie[[#This Row],[budget]])/Movie[[#This Row],[budget]]))</f>
        <v>0</v>
      </c>
    </row>
    <row r="6973" spans="1:18" x14ac:dyDescent="0.3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 s="1">
        <v>38000000</v>
      </c>
      <c r="M6973" s="1">
        <v>118102725</v>
      </c>
      <c r="N6973" t="s">
        <v>180</v>
      </c>
      <c r="O6973">
        <v>111</v>
      </c>
      <c r="P6973">
        <f>VLOOKUP(D6973,CPI[],2,FALSE)</f>
        <v>240</v>
      </c>
      <c r="Q6973" s="5">
        <f>SUM(Movie[[#This Row],[gross]]*((VLOOKUP(2024,CPI[],2,FALSE))/Movie[[#This Row],[CPI numbers]]))</f>
        <v>154370103.46875</v>
      </c>
      <c r="R6973" s="4">
        <f>IF(Movie[[#This Row],[budget]]=0,0,SUM((Movie[[#This Row],[gross]]-Movie[[#This Row],[budget]])/Movie[[#This Row],[budget]]))</f>
        <v>2.1079664473684212</v>
      </c>
    </row>
    <row r="6974" spans="1:18" x14ac:dyDescent="0.3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 s="1">
        <v>13000000</v>
      </c>
      <c r="M6974" s="1">
        <v>73983003</v>
      </c>
      <c r="N6974" t="s">
        <v>31</v>
      </c>
      <c r="O6974">
        <v>109</v>
      </c>
      <c r="P6974">
        <f>VLOOKUP(D6974,CPI[],2,FALSE)</f>
        <v>240</v>
      </c>
      <c r="Q6974" s="5">
        <f>SUM(Movie[[#This Row],[gross]]*((VLOOKUP(2024,CPI[],2,FALSE))/Movie[[#This Row],[CPI numbers]]))</f>
        <v>96701950.171250001</v>
      </c>
      <c r="R6974" s="4">
        <f>IF(Movie[[#This Row],[budget]]=0,0,SUM((Movie[[#This Row],[gross]]-Movie[[#This Row],[budget]])/Movie[[#This Row],[budget]]))</f>
        <v>4.6910002307692311</v>
      </c>
    </row>
    <row r="6975" spans="1:18" x14ac:dyDescent="0.3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 s="1">
        <v>15000000</v>
      </c>
      <c r="M6975" s="1">
        <v>4531320</v>
      </c>
      <c r="N6975" t="s">
        <v>20097</v>
      </c>
      <c r="O6975">
        <v>109</v>
      </c>
      <c r="P6975">
        <f>VLOOKUP(D6975,CPI[],2,FALSE)</f>
        <v>240</v>
      </c>
      <c r="Q6975" s="5">
        <f>SUM(Movie[[#This Row],[gross]]*((VLOOKUP(2024,CPI[],2,FALSE))/Movie[[#This Row],[CPI numbers]]))</f>
        <v>5922812.8500000006</v>
      </c>
      <c r="R6975" s="4">
        <f>IF(Movie[[#This Row],[budget]]=0,0,SUM((Movie[[#This Row],[gross]]-Movie[[#This Row],[budget]])/Movie[[#This Row],[budget]]))</f>
        <v>-0.69791199999999998</v>
      </c>
    </row>
    <row r="6976" spans="1:18" x14ac:dyDescent="0.3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 s="1">
        <v>3719383</v>
      </c>
      <c r="N6976" t="s">
        <v>15775</v>
      </c>
      <c r="O6976">
        <v>91</v>
      </c>
      <c r="P6976">
        <f>VLOOKUP(D6976,CPI[],2,FALSE)</f>
        <v>240</v>
      </c>
      <c r="Q6976" s="5">
        <f>SUM(Movie[[#This Row],[gross]]*((VLOOKUP(2024,CPI[],2,FALSE))/Movie[[#This Row],[CPI numbers]]))</f>
        <v>4861543.5295833331</v>
      </c>
      <c r="R6976" s="4">
        <f>IF(Movie[[#This Row],[budget]]=0,0,SUM((Movie[[#This Row],[gross]]-Movie[[#This Row],[budget]])/Movie[[#This Row],[budget]]))</f>
        <v>0</v>
      </c>
    </row>
    <row r="6977" spans="1:18" x14ac:dyDescent="0.3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 s="1">
        <v>368372</v>
      </c>
      <c r="N6977" t="s">
        <v>16477</v>
      </c>
      <c r="O6977">
        <v>90</v>
      </c>
      <c r="P6977">
        <f>VLOOKUP(D6977,CPI[],2,FALSE)</f>
        <v>240</v>
      </c>
      <c r="Q6977" s="5">
        <f>SUM(Movie[[#This Row],[gross]]*((VLOOKUP(2024,CPI[],2,FALSE))/Movie[[#This Row],[CPI numbers]]))</f>
        <v>481492.90166666667</v>
      </c>
      <c r="R6977" s="4">
        <f>IF(Movie[[#This Row],[budget]]=0,0,SUM((Movie[[#This Row],[gross]]-Movie[[#This Row],[budget]])/Movie[[#This Row],[budget]]))</f>
        <v>0</v>
      </c>
    </row>
    <row r="6978" spans="1:18" x14ac:dyDescent="0.3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 s="1">
        <v>872805</v>
      </c>
      <c r="N6978" t="s">
        <v>20106</v>
      </c>
      <c r="O6978">
        <v>107</v>
      </c>
      <c r="P6978">
        <f>VLOOKUP(D6978,CPI[],2,FALSE)</f>
        <v>240</v>
      </c>
      <c r="Q6978" s="5">
        <f>SUM(Movie[[#This Row],[gross]]*((VLOOKUP(2024,CPI[],2,FALSE))/Movie[[#This Row],[CPI numbers]]))</f>
        <v>1140828.8687500001</v>
      </c>
      <c r="R6978" s="4">
        <f>IF(Movie[[#This Row],[budget]]=0,0,SUM((Movie[[#This Row],[gross]]-Movie[[#This Row],[budget]])/Movie[[#This Row],[budget]]))</f>
        <v>0</v>
      </c>
    </row>
    <row r="6979" spans="1:18" x14ac:dyDescent="0.3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 s="1">
        <v>35000000</v>
      </c>
      <c r="M6979" s="1">
        <v>108007109</v>
      </c>
      <c r="N6979" t="s">
        <v>61</v>
      </c>
      <c r="O6979">
        <v>92</v>
      </c>
      <c r="P6979">
        <f>VLOOKUP(D6979,CPI[],2,FALSE)</f>
        <v>240</v>
      </c>
      <c r="Q6979" s="5">
        <f>SUM(Movie[[#This Row],[gross]]*((VLOOKUP(2024,CPI[],2,FALSE))/Movie[[#This Row],[CPI numbers]]))</f>
        <v>141174292.05541667</v>
      </c>
      <c r="R6979" s="4">
        <f>IF(Movie[[#This Row],[budget]]=0,0,SUM((Movie[[#This Row],[gross]]-Movie[[#This Row],[budget]])/Movie[[#This Row],[budget]]))</f>
        <v>2.0859174</v>
      </c>
    </row>
    <row r="6980" spans="1:18" x14ac:dyDescent="0.3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 s="1">
        <v>100000000</v>
      </c>
      <c r="M6980" s="1">
        <v>94061311</v>
      </c>
      <c r="N6980" t="s">
        <v>6605</v>
      </c>
      <c r="O6980">
        <v>123</v>
      </c>
      <c r="P6980">
        <f>VLOOKUP(D6980,CPI[],2,FALSE)</f>
        <v>240</v>
      </c>
      <c r="Q6980" s="5">
        <f>SUM(Movie[[#This Row],[gross]]*((VLOOKUP(2024,CPI[],2,FALSE))/Movie[[#This Row],[CPI numbers]]))</f>
        <v>122945971.91958334</v>
      </c>
      <c r="R6980" s="4">
        <f>IF(Movie[[#This Row],[budget]]=0,0,SUM((Movie[[#This Row],[gross]]-Movie[[#This Row],[budget]])/Movie[[#This Row],[budget]]))</f>
        <v>-5.9386889999999998E-2</v>
      </c>
    </row>
    <row r="6981" spans="1:18" x14ac:dyDescent="0.3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 s="1">
        <v>50000000</v>
      </c>
      <c r="M6981" s="1">
        <v>25035950</v>
      </c>
      <c r="N6981" t="s">
        <v>19550</v>
      </c>
      <c r="O6981">
        <v>139</v>
      </c>
      <c r="P6981">
        <f>VLOOKUP(D6981,CPI[],2,FALSE)</f>
        <v>240</v>
      </c>
      <c r="Q6981" s="5">
        <f>SUM(Movie[[#This Row],[gross]]*((VLOOKUP(2024,CPI[],2,FALSE))/Movie[[#This Row],[CPI numbers]]))</f>
        <v>32724072.979166668</v>
      </c>
      <c r="R6981" s="4">
        <f>IF(Movie[[#This Row],[budget]]=0,0,SUM((Movie[[#This Row],[gross]]-Movie[[#This Row],[budget]])/Movie[[#This Row],[budget]]))</f>
        <v>-0.49928099999999997</v>
      </c>
    </row>
    <row r="6982" spans="1:18" x14ac:dyDescent="0.3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 s="1">
        <v>9000000</v>
      </c>
      <c r="M6982" s="1">
        <v>29777777</v>
      </c>
      <c r="N6982" t="s">
        <v>9439</v>
      </c>
      <c r="O6982">
        <v>100</v>
      </c>
      <c r="P6982">
        <f>VLOOKUP(D6982,CPI[],2,FALSE)</f>
        <v>240</v>
      </c>
      <c r="Q6982" s="5">
        <f>SUM(Movie[[#This Row],[gross]]*((VLOOKUP(2024,CPI[],2,FALSE))/Movie[[#This Row],[CPI numbers]]))</f>
        <v>38922036.02041667</v>
      </c>
      <c r="R6982" s="4">
        <f>IF(Movie[[#This Row],[budget]]=0,0,SUM((Movie[[#This Row],[gross]]-Movie[[#This Row],[budget]])/Movie[[#This Row],[budget]]))</f>
        <v>2.3086418888888889</v>
      </c>
    </row>
    <row r="6983" spans="1:18" x14ac:dyDescent="0.3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 s="1">
        <v>20000000</v>
      </c>
      <c r="M6983" s="1">
        <v>14880939</v>
      </c>
      <c r="N6983" t="s">
        <v>18759</v>
      </c>
      <c r="O6983">
        <v>120</v>
      </c>
      <c r="P6983">
        <f>VLOOKUP(D6983,CPI[],2,FALSE)</f>
        <v>240</v>
      </c>
      <c r="Q6983" s="5">
        <f>SUM(Movie[[#This Row],[gross]]*((VLOOKUP(2024,CPI[],2,FALSE))/Movie[[#This Row],[CPI numbers]]))</f>
        <v>19450627.35125</v>
      </c>
      <c r="R6983" s="4">
        <f>IF(Movie[[#This Row],[budget]]=0,0,SUM((Movie[[#This Row],[gross]]-Movie[[#This Row],[budget]])/Movie[[#This Row],[budget]]))</f>
        <v>-0.25595305000000002</v>
      </c>
    </row>
    <row r="6984" spans="1:18" x14ac:dyDescent="0.3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 s="1">
        <v>65000000</v>
      </c>
      <c r="M6984" s="1">
        <v>143695338</v>
      </c>
      <c r="N6984" t="s">
        <v>1724</v>
      </c>
      <c r="O6984">
        <v>102</v>
      </c>
      <c r="P6984">
        <f>VLOOKUP(D6984,CPI[],2,FALSE)</f>
        <v>240</v>
      </c>
      <c r="Q6984" s="5">
        <f>SUM(Movie[[#This Row],[gross]]*((VLOOKUP(2024,CPI[],2,FALSE))/Movie[[#This Row],[CPI numbers]]))</f>
        <v>187821781.3775</v>
      </c>
      <c r="R6984" s="4">
        <f>IF(Movie[[#This Row],[budget]]=0,0,SUM((Movie[[#This Row],[gross]]-Movie[[#This Row],[budget]])/Movie[[#This Row],[budget]]))</f>
        <v>1.2106975076923077</v>
      </c>
    </row>
    <row r="6985" spans="1:18" x14ac:dyDescent="0.3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 s="1">
        <v>1500000</v>
      </c>
      <c r="M6985" s="1">
        <v>850419</v>
      </c>
      <c r="N6985" t="s">
        <v>20118</v>
      </c>
      <c r="O6985">
        <v>102</v>
      </c>
      <c r="P6985">
        <f>VLOOKUP(D6985,CPI[],2,FALSE)</f>
        <v>240</v>
      </c>
      <c r="Q6985" s="5">
        <f>SUM(Movie[[#This Row],[gross]]*((VLOOKUP(2024,CPI[],2,FALSE))/Movie[[#This Row],[CPI numbers]]))</f>
        <v>1111568.50125</v>
      </c>
      <c r="R6985" s="4">
        <f>IF(Movie[[#This Row],[budget]]=0,0,SUM((Movie[[#This Row],[gross]]-Movie[[#This Row],[budget]])/Movie[[#This Row],[budget]]))</f>
        <v>-0.43305399999999999</v>
      </c>
    </row>
    <row r="6986" spans="1:18" x14ac:dyDescent="0.3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 s="1">
        <v>15000000</v>
      </c>
      <c r="M6986" s="1">
        <v>20651333</v>
      </c>
      <c r="N6986" t="s">
        <v>20123</v>
      </c>
      <c r="O6986">
        <v>100</v>
      </c>
      <c r="P6986">
        <f>VLOOKUP(D6986,CPI[],2,FALSE)</f>
        <v>240</v>
      </c>
      <c r="Q6986" s="5">
        <f>SUM(Movie[[#This Row],[gross]]*((VLOOKUP(2024,CPI[],2,FALSE))/Movie[[#This Row],[CPI numbers]]))</f>
        <v>26993013.175416667</v>
      </c>
      <c r="R6986" s="4">
        <f>IF(Movie[[#This Row],[budget]]=0,0,SUM((Movie[[#This Row],[gross]]-Movie[[#This Row],[budget]])/Movie[[#This Row],[budget]]))</f>
        <v>0.37675553333333334</v>
      </c>
    </row>
    <row r="6987" spans="1:18" x14ac:dyDescent="0.3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 s="1">
        <v>23020</v>
      </c>
      <c r="N6987" t="s">
        <v>12052</v>
      </c>
      <c r="O6987">
        <v>96</v>
      </c>
      <c r="P6987">
        <f>VLOOKUP(D6987,CPI[],2,FALSE)</f>
        <v>240</v>
      </c>
      <c r="Q6987" s="5">
        <f>SUM(Movie[[#This Row],[gross]]*((VLOOKUP(2024,CPI[],2,FALSE))/Movie[[#This Row],[CPI numbers]]))</f>
        <v>30089.058333333334</v>
      </c>
      <c r="R6987" s="4">
        <f>IF(Movie[[#This Row],[budget]]=0,0,SUM((Movie[[#This Row],[gross]]-Movie[[#This Row],[budget]])/Movie[[#This Row],[budget]]))</f>
        <v>0</v>
      </c>
    </row>
    <row r="6988" spans="1:18" x14ac:dyDescent="0.3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 s="1">
        <v>70000000</v>
      </c>
      <c r="M6988" s="1">
        <v>183388953</v>
      </c>
      <c r="N6988" t="s">
        <v>19147</v>
      </c>
      <c r="O6988">
        <v>87</v>
      </c>
      <c r="P6988">
        <f>VLOOKUP(D6988,CPI[],2,FALSE)</f>
        <v>240</v>
      </c>
      <c r="Q6988" s="5">
        <f>SUM(Movie[[#This Row],[gross]]*((VLOOKUP(2024,CPI[],2,FALSE))/Movie[[#This Row],[CPI numbers]]))</f>
        <v>239704643.98375002</v>
      </c>
      <c r="R6988" s="4">
        <f>IF(Movie[[#This Row],[budget]]=0,0,SUM((Movie[[#This Row],[gross]]-Movie[[#This Row],[budget]])/Movie[[#This Row],[budget]]))</f>
        <v>1.6198421857142857</v>
      </c>
    </row>
    <row r="6989" spans="1:18" x14ac:dyDescent="0.3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 s="1">
        <v>43000000</v>
      </c>
      <c r="M6989" s="1">
        <v>47309313</v>
      </c>
      <c r="N6989" t="s">
        <v>19301</v>
      </c>
      <c r="O6989">
        <v>108</v>
      </c>
      <c r="P6989">
        <f>VLOOKUP(D6989,CPI[],2,FALSE)</f>
        <v>240</v>
      </c>
      <c r="Q6989" s="5">
        <f>SUM(Movie[[#This Row],[gross]]*((VLOOKUP(2024,CPI[],2,FALSE))/Movie[[#This Row],[CPI numbers]]))</f>
        <v>61837214.533750005</v>
      </c>
      <c r="R6989" s="4">
        <f>IF(Movie[[#This Row],[budget]]=0,0,SUM((Movie[[#This Row],[gross]]-Movie[[#This Row],[budget]])/Movie[[#This Row],[budget]]))</f>
        <v>0.10021658139534884</v>
      </c>
    </row>
    <row r="6990" spans="1:18" x14ac:dyDescent="0.3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 s="1">
        <v>5079219</v>
      </c>
      <c r="N6990" t="s">
        <v>16253</v>
      </c>
      <c r="O6990">
        <v>120</v>
      </c>
      <c r="P6990">
        <f>VLOOKUP(D6990,CPI[],2,FALSE)</f>
        <v>240</v>
      </c>
      <c r="Q6990" s="5">
        <f>SUM(Movie[[#This Row],[gross]]*((VLOOKUP(2024,CPI[],2,FALSE))/Movie[[#This Row],[CPI numbers]]))</f>
        <v>6638962.5012500007</v>
      </c>
      <c r="R6990" s="4">
        <f>IF(Movie[[#This Row],[budget]]=0,0,SUM((Movie[[#This Row],[gross]]-Movie[[#This Row],[budget]])/Movie[[#This Row],[budget]]))</f>
        <v>0</v>
      </c>
    </row>
    <row r="6991" spans="1:18" x14ac:dyDescent="0.3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 s="1">
        <v>60000000</v>
      </c>
      <c r="M6991" s="1">
        <v>76249438</v>
      </c>
      <c r="N6991" t="s">
        <v>12695</v>
      </c>
      <c r="O6991">
        <v>101</v>
      </c>
      <c r="P6991">
        <f>VLOOKUP(D6991,CPI[],2,FALSE)</f>
        <v>240</v>
      </c>
      <c r="Q6991" s="5">
        <f>SUM(Movie[[#This Row],[gross]]*((VLOOKUP(2024,CPI[],2,FALSE))/Movie[[#This Row],[CPI numbers]]))</f>
        <v>99664369.585833341</v>
      </c>
      <c r="R6991" s="4">
        <f>IF(Movie[[#This Row],[budget]]=0,0,SUM((Movie[[#This Row],[gross]]-Movie[[#This Row],[budget]])/Movie[[#This Row],[budget]]))</f>
        <v>0.27082396666666669</v>
      </c>
    </row>
    <row r="6992" spans="1:18" x14ac:dyDescent="0.3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 s="1">
        <v>30000000</v>
      </c>
      <c r="M6992" s="1">
        <v>43763247</v>
      </c>
      <c r="N6992" t="s">
        <v>18361</v>
      </c>
      <c r="O6992">
        <v>96</v>
      </c>
      <c r="P6992">
        <f>VLOOKUP(D6992,CPI[],2,FALSE)</f>
        <v>240</v>
      </c>
      <c r="Q6992" s="5">
        <f>SUM(Movie[[#This Row],[gross]]*((VLOOKUP(2024,CPI[],2,FALSE))/Movie[[#This Row],[CPI numbers]]))</f>
        <v>57202210.766249999</v>
      </c>
      <c r="R6992" s="4">
        <f>IF(Movie[[#This Row],[budget]]=0,0,SUM((Movie[[#This Row],[gross]]-Movie[[#This Row],[budget]])/Movie[[#This Row],[budget]]))</f>
        <v>0.45877489999999999</v>
      </c>
    </row>
    <row r="6993" spans="1:18" x14ac:dyDescent="0.3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 s="1">
        <v>5000000</v>
      </c>
      <c r="M6993" s="1">
        <v>45173154</v>
      </c>
      <c r="N6993" t="s">
        <v>14702</v>
      </c>
      <c r="O6993">
        <v>89</v>
      </c>
      <c r="P6993">
        <f>VLOOKUP(D6993,CPI[],2,FALSE)</f>
        <v>240</v>
      </c>
      <c r="Q6993" s="5">
        <f>SUM(Movie[[#This Row],[gross]]*((VLOOKUP(2024,CPI[],2,FALSE))/Movie[[#This Row],[CPI numbers]]))</f>
        <v>59045076.707500003</v>
      </c>
      <c r="R6993" s="4">
        <f>IF(Movie[[#This Row],[budget]]=0,0,SUM((Movie[[#This Row],[gross]]-Movie[[#This Row],[budget]])/Movie[[#This Row],[budget]]))</f>
        <v>8.0346308000000004</v>
      </c>
    </row>
    <row r="6994" spans="1:18" x14ac:dyDescent="0.3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 s="1">
        <v>6953604</v>
      </c>
      <c r="N6994" t="s">
        <v>9176</v>
      </c>
      <c r="O6994">
        <v>124</v>
      </c>
      <c r="P6994">
        <f>VLOOKUP(D6994,CPI[],2,FALSE)</f>
        <v>240</v>
      </c>
      <c r="Q6994" s="5">
        <f>SUM(Movie[[#This Row],[gross]]*((VLOOKUP(2024,CPI[],2,FALSE))/Movie[[#This Row],[CPI numbers]]))</f>
        <v>9088939.8949999996</v>
      </c>
      <c r="R6994" s="4">
        <f>IF(Movie[[#This Row],[budget]]=0,0,SUM((Movie[[#This Row],[gross]]-Movie[[#This Row],[budget]])/Movie[[#This Row],[budget]]))</f>
        <v>0</v>
      </c>
    </row>
    <row r="6995" spans="1:18" x14ac:dyDescent="0.3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 s="1">
        <v>61797</v>
      </c>
      <c r="N6995" t="s">
        <v>19424</v>
      </c>
      <c r="O6995">
        <v>104</v>
      </c>
      <c r="P6995">
        <f>VLOOKUP(D6995,CPI[],2,FALSE)</f>
        <v>240</v>
      </c>
      <c r="Q6995" s="5">
        <f>SUM(Movie[[#This Row],[gross]]*((VLOOKUP(2024,CPI[],2,FALSE))/Movie[[#This Row],[CPI numbers]]))</f>
        <v>80773.828750000001</v>
      </c>
      <c r="R6995" s="4">
        <f>IF(Movie[[#This Row],[budget]]=0,0,SUM((Movie[[#This Row],[gross]]-Movie[[#This Row],[budget]])/Movie[[#This Row],[budget]]))</f>
        <v>0</v>
      </c>
    </row>
    <row r="6996" spans="1:18" x14ac:dyDescent="0.3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 s="1">
        <v>20000000</v>
      </c>
      <c r="M6996" s="1">
        <v>13385737</v>
      </c>
      <c r="N6996" t="s">
        <v>7361</v>
      </c>
      <c r="O6996">
        <v>94</v>
      </c>
      <c r="P6996">
        <f>VLOOKUP(D6996,CPI[],2,FALSE)</f>
        <v>240</v>
      </c>
      <c r="Q6996" s="5">
        <f>SUM(Movie[[#This Row],[gross]]*((VLOOKUP(2024,CPI[],2,FALSE))/Movie[[#This Row],[CPI numbers]]))</f>
        <v>17496273.737083334</v>
      </c>
      <c r="R6996" s="4">
        <f>IF(Movie[[#This Row],[budget]]=0,0,SUM((Movie[[#This Row],[gross]]-Movie[[#This Row],[budget]])/Movie[[#This Row],[budget]]))</f>
        <v>-0.33071315000000001</v>
      </c>
    </row>
    <row r="6997" spans="1:18" x14ac:dyDescent="0.3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 s="1">
        <v>20000000</v>
      </c>
      <c r="M6997" s="1">
        <v>46771565</v>
      </c>
      <c r="N6997" t="s">
        <v>16253</v>
      </c>
      <c r="O6997">
        <v>107</v>
      </c>
      <c r="P6997">
        <f>VLOOKUP(D6997,CPI[],2,FALSE)</f>
        <v>240</v>
      </c>
      <c r="Q6997" s="5">
        <f>SUM(Movie[[#This Row],[gross]]*((VLOOKUP(2024,CPI[],2,FALSE))/Movie[[#This Row],[CPI numbers]]))</f>
        <v>61134333.085416667</v>
      </c>
      <c r="R6997" s="4">
        <f>IF(Movie[[#This Row],[budget]]=0,0,SUM((Movie[[#This Row],[gross]]-Movie[[#This Row],[budget]])/Movie[[#This Row],[budget]]))</f>
        <v>1.3385782500000001</v>
      </c>
    </row>
    <row r="6998" spans="1:18" x14ac:dyDescent="0.3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 s="1">
        <v>25000000</v>
      </c>
      <c r="M6998" s="1">
        <v>3885342</v>
      </c>
      <c r="N6998" t="s">
        <v>8625</v>
      </c>
      <c r="O6998">
        <v>127</v>
      </c>
      <c r="P6998">
        <f>VLOOKUP(D6998,CPI[],2,FALSE)</f>
        <v>240</v>
      </c>
      <c r="Q6998" s="5">
        <f>SUM(Movie[[#This Row],[gross]]*((VLOOKUP(2024,CPI[],2,FALSE))/Movie[[#This Row],[CPI numbers]]))</f>
        <v>5078465.7725</v>
      </c>
      <c r="R6998" s="4">
        <f>IF(Movie[[#This Row],[budget]]=0,0,SUM((Movie[[#This Row],[gross]]-Movie[[#This Row],[budget]])/Movie[[#This Row],[budget]]))</f>
        <v>-0.84458632</v>
      </c>
    </row>
    <row r="6999" spans="1:18" x14ac:dyDescent="0.3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 s="1">
        <v>45000000</v>
      </c>
      <c r="M6999" s="1">
        <v>114501299</v>
      </c>
      <c r="N6999" t="s">
        <v>14590</v>
      </c>
      <c r="O6999">
        <v>105</v>
      </c>
      <c r="P6999">
        <f>VLOOKUP(D6999,CPI[],2,FALSE)</f>
        <v>240</v>
      </c>
      <c r="Q6999" s="5">
        <f>SUM(Movie[[#This Row],[gross]]*((VLOOKUP(2024,CPI[],2,FALSE))/Movie[[#This Row],[CPI numbers]]))</f>
        <v>149662739.56791666</v>
      </c>
      <c r="R6999" s="4">
        <f>IF(Movie[[#This Row],[budget]]=0,0,SUM((Movie[[#This Row],[gross]]-Movie[[#This Row],[budget]])/Movie[[#This Row],[budget]]))</f>
        <v>1.5444733111111111</v>
      </c>
    </row>
    <row r="7000" spans="1:18" x14ac:dyDescent="0.3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 s="1">
        <v>176288</v>
      </c>
      <c r="N7000" t="s">
        <v>20154</v>
      </c>
      <c r="O7000">
        <v>89</v>
      </c>
      <c r="P7000">
        <f>VLOOKUP(D7000,CPI[],2,FALSE)</f>
        <v>240</v>
      </c>
      <c r="Q7000" s="5">
        <f>SUM(Movie[[#This Row],[gross]]*((VLOOKUP(2024,CPI[],2,FALSE))/Movie[[#This Row],[CPI numbers]]))</f>
        <v>230423.10666666669</v>
      </c>
      <c r="R7000" s="4">
        <f>IF(Movie[[#This Row],[budget]]=0,0,SUM((Movie[[#This Row],[gross]]-Movie[[#This Row],[budget]])/Movie[[#This Row],[budget]]))</f>
        <v>0</v>
      </c>
    </row>
    <row r="7001" spans="1:18" x14ac:dyDescent="0.3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 s="1">
        <v>29000000</v>
      </c>
      <c r="M7001" s="1">
        <v>49052787</v>
      </c>
      <c r="N7001" t="s">
        <v>15340</v>
      </c>
      <c r="O7001">
        <v>111</v>
      </c>
      <c r="P7001">
        <f>VLOOKUP(D7001,CPI[],2,FALSE)</f>
        <v>240</v>
      </c>
      <c r="Q7001" s="5">
        <f>SUM(Movie[[#This Row],[gross]]*((VLOOKUP(2024,CPI[],2,FALSE))/Movie[[#This Row],[CPI numbers]]))</f>
        <v>64116080.341250002</v>
      </c>
      <c r="R7001" s="4">
        <f>IF(Movie[[#This Row],[budget]]=0,0,SUM((Movie[[#This Row],[gross]]-Movie[[#This Row],[budget]])/Movie[[#This Row],[budget]]))</f>
        <v>0.6914754137931034</v>
      </c>
    </row>
    <row r="7002" spans="1:18" x14ac:dyDescent="0.3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 s="1">
        <v>3500000</v>
      </c>
      <c r="M7002" s="1">
        <v>4462034</v>
      </c>
      <c r="N7002" t="s">
        <v>1407</v>
      </c>
      <c r="O7002">
        <v>76</v>
      </c>
      <c r="P7002">
        <f>VLOOKUP(D7002,CPI[],2,FALSE)</f>
        <v>240</v>
      </c>
      <c r="Q7002" s="5">
        <f>SUM(Movie[[#This Row],[gross]]*((VLOOKUP(2024,CPI[],2,FALSE))/Movie[[#This Row],[CPI numbers]]))</f>
        <v>5832250.2741666669</v>
      </c>
      <c r="R7002" s="4">
        <f>IF(Movie[[#This Row],[budget]]=0,0,SUM((Movie[[#This Row],[gross]]-Movie[[#This Row],[budget]])/Movie[[#This Row],[budget]]))</f>
        <v>0.27486685714285713</v>
      </c>
    </row>
    <row r="7003" spans="1:18" x14ac:dyDescent="0.3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 s="1">
        <v>30000000</v>
      </c>
      <c r="M7003" s="1">
        <v>106127278</v>
      </c>
      <c r="N7003" t="s">
        <v>17139</v>
      </c>
      <c r="O7003">
        <v>89</v>
      </c>
      <c r="P7003">
        <f>VLOOKUP(D7003,CPI[],2,FALSE)</f>
        <v>240</v>
      </c>
      <c r="Q7003" s="5">
        <f>SUM(Movie[[#This Row],[gross]]*((VLOOKUP(2024,CPI[],2,FALSE))/Movie[[#This Row],[CPI numbers]]))</f>
        <v>138717196.28583333</v>
      </c>
      <c r="R7003" s="4">
        <f>IF(Movie[[#This Row],[budget]]=0,0,SUM((Movie[[#This Row],[gross]]-Movie[[#This Row],[budget]])/Movie[[#This Row],[budget]]))</f>
        <v>2.5375759333333332</v>
      </c>
    </row>
    <row r="7004" spans="1:18" x14ac:dyDescent="0.3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 s="1">
        <v>61249</v>
      </c>
      <c r="N7004" t="s">
        <v>20168</v>
      </c>
      <c r="O7004">
        <v>98</v>
      </c>
      <c r="P7004">
        <f>VLOOKUP(D7004,CPI[],2,FALSE)</f>
        <v>240</v>
      </c>
      <c r="Q7004" s="5">
        <f>SUM(Movie[[#This Row],[gross]]*((VLOOKUP(2024,CPI[],2,FALSE))/Movie[[#This Row],[CPI numbers]]))</f>
        <v>80057.547083333338</v>
      </c>
      <c r="R7004" s="4">
        <f>IF(Movie[[#This Row],[budget]]=0,0,SUM((Movie[[#This Row],[gross]]-Movie[[#This Row],[budget]])/Movie[[#This Row],[budget]]))</f>
        <v>0</v>
      </c>
    </row>
    <row r="7005" spans="1:18" x14ac:dyDescent="0.3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 s="1">
        <v>30000000</v>
      </c>
      <c r="M7005" s="1">
        <v>9169507</v>
      </c>
      <c r="N7005" t="s">
        <v>10252</v>
      </c>
      <c r="O7005">
        <v>98</v>
      </c>
      <c r="P7005">
        <f>VLOOKUP(D7005,CPI[],2,FALSE)</f>
        <v>240</v>
      </c>
      <c r="Q7005" s="5">
        <f>SUM(Movie[[#This Row],[gross]]*((VLOOKUP(2024,CPI[],2,FALSE))/Movie[[#This Row],[CPI numbers]]))</f>
        <v>11985309.774583334</v>
      </c>
      <c r="R7005" s="4">
        <f>IF(Movie[[#This Row],[budget]]=0,0,SUM((Movie[[#This Row],[gross]]-Movie[[#This Row],[budget]])/Movie[[#This Row],[budget]]))</f>
        <v>-0.6943497666666667</v>
      </c>
    </row>
    <row r="7006" spans="1:18" x14ac:dyDescent="0.3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 s="1">
        <v>9000000</v>
      </c>
      <c r="M7006" s="1">
        <v>81705746</v>
      </c>
      <c r="N7006" t="s">
        <v>61</v>
      </c>
      <c r="O7006">
        <v>99</v>
      </c>
      <c r="P7006">
        <f>VLOOKUP(D7006,CPI[],2,FALSE)</f>
        <v>240</v>
      </c>
      <c r="Q7006" s="5">
        <f>SUM(Movie[[#This Row],[gross]]*((VLOOKUP(2024,CPI[],2,FALSE))/Movie[[#This Row],[CPI numbers]]))</f>
        <v>106796218.83416668</v>
      </c>
      <c r="R7006" s="4">
        <f>IF(Movie[[#This Row],[budget]]=0,0,SUM((Movie[[#This Row],[gross]]-Movie[[#This Row],[budget]])/Movie[[#This Row],[budget]]))</f>
        <v>8.0784162222222218</v>
      </c>
    </row>
    <row r="7007" spans="1:18" x14ac:dyDescent="0.3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 s="1">
        <v>30000000</v>
      </c>
      <c r="M7007" s="1">
        <v>678150</v>
      </c>
      <c r="N7007" t="s">
        <v>20176</v>
      </c>
      <c r="O7007">
        <v>109</v>
      </c>
      <c r="P7007">
        <f>VLOOKUP(D7007,CPI[],2,FALSE)</f>
        <v>240</v>
      </c>
      <c r="Q7007" s="5">
        <f>SUM(Movie[[#This Row],[gross]]*((VLOOKUP(2024,CPI[],2,FALSE))/Movie[[#This Row],[CPI numbers]]))</f>
        <v>886398.5625</v>
      </c>
      <c r="R7007" s="4">
        <f>IF(Movie[[#This Row],[budget]]=0,0,SUM((Movie[[#This Row],[gross]]-Movie[[#This Row],[budget]])/Movie[[#This Row],[budget]]))</f>
        <v>-0.97739500000000001</v>
      </c>
    </row>
    <row r="7008" spans="1:18" x14ac:dyDescent="0.3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 s="1">
        <v>10000000</v>
      </c>
      <c r="M7008" s="1">
        <v>39712000</v>
      </c>
      <c r="N7008" t="s">
        <v>20181</v>
      </c>
      <c r="O7008">
        <v>93</v>
      </c>
      <c r="P7008">
        <f>VLOOKUP(D7008,CPI[],2,FALSE)</f>
        <v>240</v>
      </c>
      <c r="Q7008" s="5">
        <f>SUM(Movie[[#This Row],[gross]]*((VLOOKUP(2024,CPI[],2,FALSE))/Movie[[#This Row],[CPI numbers]]))</f>
        <v>51906893.333333336</v>
      </c>
      <c r="R7008" s="4">
        <f>IF(Movie[[#This Row],[budget]]=0,0,SUM((Movie[[#This Row],[gross]]-Movie[[#This Row],[budget]])/Movie[[#This Row],[budget]]))</f>
        <v>2.9712000000000001</v>
      </c>
    </row>
    <row r="7009" spans="1:18" x14ac:dyDescent="0.3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 s="1">
        <v>27000000</v>
      </c>
      <c r="M7009" s="1">
        <v>93282604</v>
      </c>
      <c r="N7009" t="s">
        <v>2100</v>
      </c>
      <c r="O7009">
        <v>98</v>
      </c>
      <c r="P7009">
        <f>VLOOKUP(D7009,CPI[],2,FALSE)</f>
        <v>240</v>
      </c>
      <c r="Q7009" s="5">
        <f>SUM(Movie[[#This Row],[gross]]*((VLOOKUP(2024,CPI[],2,FALSE))/Movie[[#This Row],[CPI numbers]]))</f>
        <v>121928136.97833334</v>
      </c>
      <c r="R7009" s="4">
        <f>IF(Movie[[#This Row],[budget]]=0,0,SUM((Movie[[#This Row],[gross]]-Movie[[#This Row],[budget]])/Movie[[#This Row],[budget]]))</f>
        <v>2.4549112592592595</v>
      </c>
    </row>
    <row r="7010" spans="1:18" x14ac:dyDescent="0.3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 s="1">
        <v>125000000</v>
      </c>
      <c r="M7010" s="1">
        <v>64493915</v>
      </c>
      <c r="N7010" t="s">
        <v>44</v>
      </c>
      <c r="O7010">
        <v>104</v>
      </c>
      <c r="P7010">
        <f>VLOOKUP(D7010,CPI[],2,FALSE)</f>
        <v>240</v>
      </c>
      <c r="Q7010" s="5">
        <f>SUM(Movie[[#This Row],[gross]]*((VLOOKUP(2024,CPI[],2,FALSE))/Movie[[#This Row],[CPI numbers]]))</f>
        <v>84298921.397916675</v>
      </c>
      <c r="R7010" s="4">
        <f>IF(Movie[[#This Row],[budget]]=0,0,SUM((Movie[[#This Row],[gross]]-Movie[[#This Row],[budget]])/Movie[[#This Row],[budget]]))</f>
        <v>-0.48404868000000001</v>
      </c>
    </row>
    <row r="7011" spans="1:18" x14ac:dyDescent="0.3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 s="1">
        <v>3800000</v>
      </c>
      <c r="M7011" s="1">
        <v>1138609</v>
      </c>
      <c r="N7011" t="s">
        <v>18288</v>
      </c>
      <c r="O7011">
        <v>88</v>
      </c>
      <c r="P7011">
        <f>VLOOKUP(D7011,CPI[],2,FALSE)</f>
        <v>240</v>
      </c>
      <c r="Q7011" s="5">
        <f>SUM(Movie[[#This Row],[gross]]*((VLOOKUP(2024,CPI[],2,FALSE))/Movie[[#This Row],[CPI numbers]]))</f>
        <v>1488256.8470833334</v>
      </c>
      <c r="R7011" s="4">
        <f>IF(Movie[[#This Row],[budget]]=0,0,SUM((Movie[[#This Row],[gross]]-Movie[[#This Row],[budget]])/Movie[[#This Row],[budget]]))</f>
        <v>-0.70036605263157892</v>
      </c>
    </row>
    <row r="7012" spans="1:18" x14ac:dyDescent="0.3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 s="1">
        <v>5000000</v>
      </c>
      <c r="M7012" s="1">
        <v>22227514</v>
      </c>
      <c r="N7012" t="s">
        <v>20188</v>
      </c>
      <c r="O7012">
        <v>92</v>
      </c>
      <c r="P7012">
        <f>VLOOKUP(D7012,CPI[],2,FALSE)</f>
        <v>240</v>
      </c>
      <c r="Q7012" s="5">
        <f>SUM(Movie[[#This Row],[gross]]*((VLOOKUP(2024,CPI[],2,FALSE))/Movie[[#This Row],[CPI numbers]]))</f>
        <v>29053213.090833336</v>
      </c>
      <c r="R7012" s="4">
        <f>IF(Movie[[#This Row],[budget]]=0,0,SUM((Movie[[#This Row],[gross]]-Movie[[#This Row],[budget]])/Movie[[#This Row],[budget]]))</f>
        <v>3.4455027999999999</v>
      </c>
    </row>
    <row r="7013" spans="1:18" x14ac:dyDescent="0.3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 s="1">
        <v>11784207</v>
      </c>
      <c r="N7013" t="s">
        <v>20192</v>
      </c>
      <c r="O7013">
        <v>162</v>
      </c>
      <c r="P7013">
        <f>VLOOKUP(D7013,CPI[],2,FALSE)</f>
        <v>240</v>
      </c>
      <c r="Q7013" s="5">
        <f>SUM(Movie[[#This Row],[gross]]*((VLOOKUP(2024,CPI[],2,FALSE))/Movie[[#This Row],[CPI numbers]]))</f>
        <v>15402940.56625</v>
      </c>
      <c r="R7013" s="4">
        <f>IF(Movie[[#This Row],[budget]]=0,0,SUM((Movie[[#This Row],[gross]]-Movie[[#This Row],[budget]])/Movie[[#This Row],[budget]]))</f>
        <v>0</v>
      </c>
    </row>
    <row r="7014" spans="1:18" x14ac:dyDescent="0.3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 s="1">
        <v>12597262</v>
      </c>
      <c r="N7014" t="s">
        <v>6564</v>
      </c>
      <c r="O7014">
        <v>117</v>
      </c>
      <c r="P7014">
        <f>VLOOKUP(D7014,CPI[],2,FALSE)</f>
        <v>240</v>
      </c>
      <c r="Q7014" s="5">
        <f>SUM(Movie[[#This Row],[gross]]*((VLOOKUP(2024,CPI[],2,FALSE))/Movie[[#This Row],[CPI numbers]]))</f>
        <v>16465671.205833334</v>
      </c>
      <c r="R7014" s="4">
        <f>IF(Movie[[#This Row],[budget]]=0,0,SUM((Movie[[#This Row],[gross]]-Movie[[#This Row],[budget]])/Movie[[#This Row],[budget]]))</f>
        <v>0</v>
      </c>
    </row>
    <row r="7015" spans="1:18" x14ac:dyDescent="0.3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 s="1">
        <v>18000000</v>
      </c>
      <c r="M7015" s="1">
        <v>90632641</v>
      </c>
      <c r="N7015" t="s">
        <v>12457</v>
      </c>
      <c r="O7015">
        <v>94</v>
      </c>
      <c r="P7015">
        <f>VLOOKUP(D7015,CPI[],2,FALSE)</f>
        <v>240</v>
      </c>
      <c r="Q7015" s="5">
        <f>SUM(Movie[[#This Row],[gross]]*((VLOOKUP(2024,CPI[],2,FALSE))/Movie[[#This Row],[CPI numbers]]))</f>
        <v>118464414.50708334</v>
      </c>
      <c r="R7015" s="4">
        <f>IF(Movie[[#This Row],[budget]]=0,0,SUM((Movie[[#This Row],[gross]]-Movie[[#This Row],[budget]])/Movie[[#This Row],[budget]]))</f>
        <v>4.0351467222222226</v>
      </c>
    </row>
    <row r="7016" spans="1:18" x14ac:dyDescent="0.3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 s="1">
        <v>40000000</v>
      </c>
      <c r="M7016" s="1">
        <v>30930984</v>
      </c>
      <c r="N7016" t="s">
        <v>20199</v>
      </c>
      <c r="O7016">
        <v>113</v>
      </c>
      <c r="P7016">
        <f>VLOOKUP(D7016,CPI[],2,FALSE)</f>
        <v>240</v>
      </c>
      <c r="Q7016" s="5">
        <f>SUM(Movie[[#This Row],[gross]]*((VLOOKUP(2024,CPI[],2,FALSE))/Movie[[#This Row],[CPI numbers]]))</f>
        <v>40429373.670000002</v>
      </c>
      <c r="R7016" s="4">
        <f>IF(Movie[[#This Row],[budget]]=0,0,SUM((Movie[[#This Row],[gross]]-Movie[[#This Row],[budget]])/Movie[[#This Row],[budget]]))</f>
        <v>-0.22672539999999999</v>
      </c>
    </row>
    <row r="7017" spans="1:18" x14ac:dyDescent="0.3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 s="1">
        <v>6000000</v>
      </c>
      <c r="M7017" s="1">
        <v>2840408</v>
      </c>
      <c r="N7017" t="s">
        <v>19257</v>
      </c>
      <c r="O7017">
        <v>105</v>
      </c>
      <c r="P7017">
        <f>VLOOKUP(D7017,CPI[],2,FALSE)</f>
        <v>240</v>
      </c>
      <c r="Q7017" s="5">
        <f>SUM(Movie[[#This Row],[gross]]*((VLOOKUP(2024,CPI[],2,FALSE))/Movie[[#This Row],[CPI numbers]]))</f>
        <v>3712649.956666667</v>
      </c>
      <c r="R7017" s="4">
        <f>IF(Movie[[#This Row],[budget]]=0,0,SUM((Movie[[#This Row],[gross]]-Movie[[#This Row],[budget]])/Movie[[#This Row],[budget]]))</f>
        <v>-0.52659866666666666</v>
      </c>
    </row>
    <row r="7018" spans="1:18" x14ac:dyDescent="0.3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 s="1">
        <v>10711027</v>
      </c>
      <c r="N7018" t="s">
        <v>6855</v>
      </c>
      <c r="O7018">
        <v>108</v>
      </c>
      <c r="P7018">
        <f>VLOOKUP(D7018,CPI[],2,FALSE)</f>
        <v>240</v>
      </c>
      <c r="Q7018" s="5">
        <f>SUM(Movie[[#This Row],[gross]]*((VLOOKUP(2024,CPI[],2,FALSE))/Movie[[#This Row],[CPI numbers]]))</f>
        <v>14000204.874583334</v>
      </c>
      <c r="R7018" s="4">
        <f>IF(Movie[[#This Row],[budget]]=0,0,SUM((Movie[[#This Row],[gross]]-Movie[[#This Row],[budget]])/Movie[[#This Row],[budget]]))</f>
        <v>0</v>
      </c>
    </row>
    <row r="7019" spans="1:18" x14ac:dyDescent="0.3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 s="1">
        <v>3000000</v>
      </c>
      <c r="M7019" s="1">
        <v>21401949</v>
      </c>
      <c r="N7019" t="s">
        <v>5918</v>
      </c>
      <c r="O7019">
        <v>90</v>
      </c>
      <c r="P7019">
        <f>VLOOKUP(D7019,CPI[],2,FALSE)</f>
        <v>240</v>
      </c>
      <c r="Q7019" s="5">
        <f>SUM(Movie[[#This Row],[gross]]*((VLOOKUP(2024,CPI[],2,FALSE))/Movie[[#This Row],[CPI numbers]]))</f>
        <v>27974130.838750001</v>
      </c>
      <c r="R7019" s="4">
        <f>IF(Movie[[#This Row],[budget]]=0,0,SUM((Movie[[#This Row],[gross]]-Movie[[#This Row],[budget]])/Movie[[#This Row],[budget]]))</f>
        <v>6.1339829999999997</v>
      </c>
    </row>
    <row r="7020" spans="1:18" x14ac:dyDescent="0.3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 s="1">
        <v>6000000</v>
      </c>
      <c r="M7020" s="1">
        <v>6698679</v>
      </c>
      <c r="N7020" t="s">
        <v>20207</v>
      </c>
      <c r="O7020">
        <v>117</v>
      </c>
      <c r="P7020">
        <f>VLOOKUP(D7020,CPI[],2,FALSE)</f>
        <v>240</v>
      </c>
      <c r="Q7020" s="5">
        <f>SUM(Movie[[#This Row],[gross]]*((VLOOKUP(2024,CPI[],2,FALSE))/Movie[[#This Row],[CPI numbers]]))</f>
        <v>8755731.6762499996</v>
      </c>
      <c r="R7020" s="4">
        <f>IF(Movie[[#This Row],[budget]]=0,0,SUM((Movie[[#This Row],[gross]]-Movie[[#This Row],[budget]])/Movie[[#This Row],[budget]]))</f>
        <v>0.11644649999999999</v>
      </c>
    </row>
    <row r="7021" spans="1:18" x14ac:dyDescent="0.3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 s="1">
        <v>35000000</v>
      </c>
      <c r="M7021" s="1">
        <v>24972139</v>
      </c>
      <c r="N7021" t="s">
        <v>15855</v>
      </c>
      <c r="O7021">
        <v>112</v>
      </c>
      <c r="P7021">
        <f>VLOOKUP(D7021,CPI[],2,FALSE)</f>
        <v>240</v>
      </c>
      <c r="Q7021" s="5">
        <f>SUM(Movie[[#This Row],[gross]]*((VLOOKUP(2024,CPI[],2,FALSE))/Movie[[#This Row],[CPI numbers]]))</f>
        <v>32640666.684583336</v>
      </c>
      <c r="R7021" s="4">
        <f>IF(Movie[[#This Row],[budget]]=0,0,SUM((Movie[[#This Row],[gross]]-Movie[[#This Row],[budget]])/Movie[[#This Row],[budget]]))</f>
        <v>-0.28651031428571427</v>
      </c>
    </row>
    <row r="7022" spans="1:18" x14ac:dyDescent="0.3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 s="1">
        <v>9000000</v>
      </c>
      <c r="M7022" s="1">
        <v>12957265</v>
      </c>
      <c r="N7022" t="s">
        <v>19586</v>
      </c>
      <c r="O7022">
        <v>123</v>
      </c>
      <c r="P7022">
        <f>VLOOKUP(D7022,CPI[],2,FALSE)</f>
        <v>240</v>
      </c>
      <c r="Q7022" s="5">
        <f>SUM(Movie[[#This Row],[gross]]*((VLOOKUP(2024,CPI[],2,FALSE))/Movie[[#This Row],[CPI numbers]]))</f>
        <v>16936225.127083335</v>
      </c>
      <c r="R7022" s="4">
        <f>IF(Movie[[#This Row],[budget]]=0,0,SUM((Movie[[#This Row],[gross]]-Movie[[#This Row],[budget]])/Movie[[#This Row],[budget]]))</f>
        <v>0.43969611111111112</v>
      </c>
    </row>
    <row r="7023" spans="1:18" x14ac:dyDescent="0.3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 s="1">
        <v>15793051</v>
      </c>
      <c r="N7023" t="s">
        <v>14765</v>
      </c>
      <c r="O7023">
        <v>100</v>
      </c>
      <c r="P7023">
        <f>VLOOKUP(D7023,CPI[],2,FALSE)</f>
        <v>240</v>
      </c>
      <c r="Q7023" s="5">
        <f>SUM(Movie[[#This Row],[gross]]*((VLOOKUP(2024,CPI[],2,FALSE))/Movie[[#This Row],[CPI numbers]]))</f>
        <v>20642833.744583335</v>
      </c>
      <c r="R7023" s="4">
        <f>IF(Movie[[#This Row],[budget]]=0,0,SUM((Movie[[#This Row],[gross]]-Movie[[#This Row],[budget]])/Movie[[#This Row],[budget]]))</f>
        <v>0</v>
      </c>
    </row>
    <row r="7024" spans="1:18" x14ac:dyDescent="0.3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 s="1">
        <v>1386707</v>
      </c>
      <c r="N7024" t="s">
        <v>20219</v>
      </c>
      <c r="O7024">
        <v>154</v>
      </c>
      <c r="P7024">
        <f>VLOOKUP(D7024,CPI[],2,FALSE)</f>
        <v>240</v>
      </c>
      <c r="Q7024" s="5">
        <f>SUM(Movie[[#This Row],[gross]]*((VLOOKUP(2024,CPI[],2,FALSE))/Movie[[#This Row],[CPI numbers]]))</f>
        <v>1812541.6079166667</v>
      </c>
      <c r="R7024" s="4">
        <f>IF(Movie[[#This Row],[budget]]=0,0,SUM((Movie[[#This Row],[gross]]-Movie[[#This Row],[budget]])/Movie[[#This Row],[budget]]))</f>
        <v>0</v>
      </c>
    </row>
    <row r="7025" spans="1:18" x14ac:dyDescent="0.3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 s="1">
        <v>22003</v>
      </c>
      <c r="N7025" t="s">
        <v>20223</v>
      </c>
      <c r="O7025">
        <v>94</v>
      </c>
      <c r="P7025">
        <f>VLOOKUP(D7025,CPI[],2,FALSE)</f>
        <v>240</v>
      </c>
      <c r="Q7025" s="5">
        <f>SUM(Movie[[#This Row],[gross]]*((VLOOKUP(2024,CPI[],2,FALSE))/Movie[[#This Row],[CPI numbers]]))</f>
        <v>28759.754583333335</v>
      </c>
      <c r="R7025" s="4">
        <f>IF(Movie[[#This Row],[budget]]=0,0,SUM((Movie[[#This Row],[gross]]-Movie[[#This Row],[budget]])/Movie[[#This Row],[budget]]))</f>
        <v>0</v>
      </c>
    </row>
    <row r="7026" spans="1:18" x14ac:dyDescent="0.3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 s="1">
        <v>5725482</v>
      </c>
      <c r="N7026" t="s">
        <v>20228</v>
      </c>
      <c r="O7026">
        <v>110</v>
      </c>
      <c r="P7026">
        <f>VLOOKUP(D7026,CPI[],2,FALSE)</f>
        <v>240</v>
      </c>
      <c r="Q7026" s="5">
        <f>SUM(Movie[[#This Row],[gross]]*((VLOOKUP(2024,CPI[],2,FALSE))/Movie[[#This Row],[CPI numbers]]))</f>
        <v>7483682.0975000001</v>
      </c>
      <c r="R7026" s="4">
        <f>IF(Movie[[#This Row],[budget]]=0,0,SUM((Movie[[#This Row],[gross]]-Movie[[#This Row],[budget]])/Movie[[#This Row],[budget]]))</f>
        <v>0</v>
      </c>
    </row>
    <row r="7027" spans="1:18" x14ac:dyDescent="0.3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 s="1">
        <v>8000000</v>
      </c>
      <c r="M7027" s="1">
        <v>685780</v>
      </c>
      <c r="N7027" t="s">
        <v>19097</v>
      </c>
      <c r="O7027">
        <v>104</v>
      </c>
      <c r="P7027">
        <f>VLOOKUP(D7027,CPI[],2,FALSE)</f>
        <v>240</v>
      </c>
      <c r="Q7027" s="5">
        <f>SUM(Movie[[#This Row],[gross]]*((VLOOKUP(2024,CPI[],2,FALSE))/Movie[[#This Row],[CPI numbers]]))</f>
        <v>896371.6083333334</v>
      </c>
      <c r="R7027" s="4">
        <f>IF(Movie[[#This Row],[budget]]=0,0,SUM((Movie[[#This Row],[gross]]-Movie[[#This Row],[budget]])/Movie[[#This Row],[budget]]))</f>
        <v>-0.91427749999999997</v>
      </c>
    </row>
    <row r="7028" spans="1:18" x14ac:dyDescent="0.3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 s="1">
        <v>20000000</v>
      </c>
      <c r="M7028" s="1">
        <v>4978353</v>
      </c>
      <c r="N7028" t="s">
        <v>20235</v>
      </c>
      <c r="O7028">
        <v>111</v>
      </c>
      <c r="P7028">
        <f>VLOOKUP(D7028,CPI[],2,FALSE)</f>
        <v>240</v>
      </c>
      <c r="Q7028" s="5">
        <f>SUM(Movie[[#This Row],[gross]]*((VLOOKUP(2024,CPI[],2,FALSE))/Movie[[#This Row],[CPI numbers]]))</f>
        <v>6507122.2337500006</v>
      </c>
      <c r="R7028" s="4">
        <f>IF(Movie[[#This Row],[budget]]=0,0,SUM((Movie[[#This Row],[gross]]-Movie[[#This Row],[budget]])/Movie[[#This Row],[budget]]))</f>
        <v>-0.75108235000000001</v>
      </c>
    </row>
    <row r="7029" spans="1:18" x14ac:dyDescent="0.3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 s="1">
        <v>31668920</v>
      </c>
      <c r="N7029" t="s">
        <v>20237</v>
      </c>
      <c r="O7029">
        <v>158</v>
      </c>
      <c r="P7029">
        <f>VLOOKUP(D7029,CPI[],2,FALSE)</f>
        <v>240</v>
      </c>
      <c r="Q7029" s="5">
        <f>SUM(Movie[[#This Row],[gross]]*((VLOOKUP(2024,CPI[],2,FALSE))/Movie[[#This Row],[CPI numbers]]))</f>
        <v>41393917.516666666</v>
      </c>
      <c r="R7029" s="4">
        <f>IF(Movie[[#This Row],[budget]]=0,0,SUM((Movie[[#This Row],[gross]]-Movie[[#This Row],[budget]])/Movie[[#This Row],[budget]]))</f>
        <v>0</v>
      </c>
    </row>
    <row r="7030" spans="1:18" x14ac:dyDescent="0.3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 s="1">
        <v>10000000</v>
      </c>
      <c r="M7030" s="1">
        <v>7994527</v>
      </c>
      <c r="N7030" t="s">
        <v>6564</v>
      </c>
      <c r="O7030">
        <v>109</v>
      </c>
      <c r="P7030">
        <f>VLOOKUP(D7030,CPI[],2,FALSE)</f>
        <v>240</v>
      </c>
      <c r="Q7030" s="5">
        <f>SUM(Movie[[#This Row],[gross]]*((VLOOKUP(2024,CPI[],2,FALSE))/Movie[[#This Row],[CPI numbers]]))</f>
        <v>10449512.999583334</v>
      </c>
      <c r="R7030" s="4">
        <f>IF(Movie[[#This Row],[budget]]=0,0,SUM((Movie[[#This Row],[gross]]-Movie[[#This Row],[budget]])/Movie[[#This Row],[budget]]))</f>
        <v>-0.20054730000000001</v>
      </c>
    </row>
    <row r="7031" spans="1:18" x14ac:dyDescent="0.3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 s="1">
        <v>28430</v>
      </c>
      <c r="N7031" t="s">
        <v>20244</v>
      </c>
      <c r="O7031">
        <v>98</v>
      </c>
      <c r="P7031">
        <f>VLOOKUP(D7031,CPI[],2,FALSE)</f>
        <v>240</v>
      </c>
      <c r="Q7031" s="5">
        <f>SUM(Movie[[#This Row],[gross]]*((VLOOKUP(2024,CPI[],2,FALSE))/Movie[[#This Row],[CPI numbers]]))</f>
        <v>37160.379166666666</v>
      </c>
      <c r="R7031" s="4">
        <f>IF(Movie[[#This Row],[budget]]=0,0,SUM((Movie[[#This Row],[gross]]-Movie[[#This Row],[budget]])/Movie[[#This Row],[budget]]))</f>
        <v>0</v>
      </c>
    </row>
    <row r="7032" spans="1:18" x14ac:dyDescent="0.3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 s="1">
        <v>40000000</v>
      </c>
      <c r="M7032" s="1">
        <v>124608438</v>
      </c>
      <c r="N7032" t="s">
        <v>61</v>
      </c>
      <c r="O7032">
        <v>102</v>
      </c>
      <c r="P7032">
        <f>VLOOKUP(D7032,CPI[],2,FALSE)</f>
        <v>240</v>
      </c>
      <c r="Q7032" s="5">
        <f>SUM(Movie[[#This Row],[gross]]*((VLOOKUP(2024,CPI[],2,FALSE))/Movie[[#This Row],[CPI numbers]]))</f>
        <v>162873612.5025</v>
      </c>
      <c r="R7032" s="4">
        <f>IF(Movie[[#This Row],[budget]]=0,0,SUM((Movie[[#This Row],[gross]]-Movie[[#This Row],[budget]])/Movie[[#This Row],[budget]]))</f>
        <v>2.1152109499999998</v>
      </c>
    </row>
    <row r="7033" spans="1:18" x14ac:dyDescent="0.3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 s="1">
        <v>180180</v>
      </c>
      <c r="N7033" t="s">
        <v>20250</v>
      </c>
      <c r="O7033">
        <v>136</v>
      </c>
      <c r="P7033">
        <f>VLOOKUP(D7033,CPI[],2,FALSE)</f>
        <v>240</v>
      </c>
      <c r="Q7033" s="5">
        <f>SUM(Movie[[#This Row],[gross]]*((VLOOKUP(2024,CPI[],2,FALSE))/Movie[[#This Row],[CPI numbers]]))</f>
        <v>235510.27499999999</v>
      </c>
      <c r="R7033" s="4">
        <f>IF(Movie[[#This Row],[budget]]=0,0,SUM((Movie[[#This Row],[gross]]-Movie[[#This Row],[budget]])/Movie[[#This Row],[budget]]))</f>
        <v>0</v>
      </c>
    </row>
    <row r="7034" spans="1:18" x14ac:dyDescent="0.3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 s="1">
        <v>133324</v>
      </c>
      <c r="N7034" t="s">
        <v>20254</v>
      </c>
      <c r="O7034">
        <v>84</v>
      </c>
      <c r="P7034">
        <f>VLOOKUP(D7034,CPI[],2,FALSE)</f>
        <v>240</v>
      </c>
      <c r="Q7034" s="5">
        <f>SUM(Movie[[#This Row],[gross]]*((VLOOKUP(2024,CPI[],2,FALSE))/Movie[[#This Row],[CPI numbers]]))</f>
        <v>174265.57833333334</v>
      </c>
      <c r="R7034" s="4">
        <f>IF(Movie[[#This Row],[budget]]=0,0,SUM((Movie[[#This Row],[gross]]-Movie[[#This Row],[budget]])/Movie[[#This Row],[budget]]))</f>
        <v>0</v>
      </c>
    </row>
    <row r="7035" spans="1:18" x14ac:dyDescent="0.3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 s="1">
        <v>60000000</v>
      </c>
      <c r="M7035" s="1">
        <v>23157646</v>
      </c>
      <c r="N7035" t="s">
        <v>20257</v>
      </c>
      <c r="O7035">
        <v>90</v>
      </c>
      <c r="P7035">
        <f>VLOOKUP(D7035,CPI[],2,FALSE)</f>
        <v>240</v>
      </c>
      <c r="Q7035" s="5">
        <f>SUM(Movie[[#This Row],[gross]]*((VLOOKUP(2024,CPI[],2,FALSE))/Movie[[#This Row],[CPI numbers]]))</f>
        <v>30268973.125833333</v>
      </c>
      <c r="R7035" s="4">
        <f>IF(Movie[[#This Row],[budget]]=0,0,SUM((Movie[[#This Row],[gross]]-Movie[[#This Row],[budget]])/Movie[[#This Row],[budget]]))</f>
        <v>-0.61403923333333332</v>
      </c>
    </row>
    <row r="7036" spans="1:18" x14ac:dyDescent="0.3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 s="1">
        <v>35000000</v>
      </c>
      <c r="M7036" s="1">
        <v>25070261</v>
      </c>
      <c r="N7036" t="s">
        <v>20261</v>
      </c>
      <c r="O7036">
        <v>134</v>
      </c>
      <c r="P7036">
        <f>VLOOKUP(D7036,CPI[],2,FALSE)</f>
        <v>240</v>
      </c>
      <c r="Q7036" s="5">
        <f>SUM(Movie[[#This Row],[gross]]*((VLOOKUP(2024,CPI[],2,FALSE))/Movie[[#This Row],[CPI numbers]]))</f>
        <v>32768920.315416668</v>
      </c>
      <c r="R7036" s="4">
        <f>IF(Movie[[#This Row],[budget]]=0,0,SUM((Movie[[#This Row],[gross]]-Movie[[#This Row],[budget]])/Movie[[#This Row],[budget]]))</f>
        <v>-0.28370682857142859</v>
      </c>
    </row>
    <row r="7037" spans="1:18" x14ac:dyDescent="0.3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 s="1">
        <v>14000000</v>
      </c>
      <c r="M7037" s="1">
        <v>14459330</v>
      </c>
      <c r="N7037" t="s">
        <v>9439</v>
      </c>
      <c r="O7037">
        <v>111</v>
      </c>
      <c r="P7037">
        <f>VLOOKUP(D7037,CPI[],2,FALSE)</f>
        <v>240</v>
      </c>
      <c r="Q7037" s="5">
        <f>SUM(Movie[[#This Row],[gross]]*((VLOOKUP(2024,CPI[],2,FALSE))/Movie[[#This Row],[CPI numbers]]))</f>
        <v>18899549.254166666</v>
      </c>
      <c r="R7037" s="4">
        <f>IF(Movie[[#This Row],[budget]]=0,0,SUM((Movie[[#This Row],[gross]]-Movie[[#This Row],[budget]])/Movie[[#This Row],[budget]]))</f>
        <v>3.2809285714285714E-2</v>
      </c>
    </row>
    <row r="7038" spans="1:18" x14ac:dyDescent="0.3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 s="1">
        <v>22546233</v>
      </c>
      <c r="N7038" t="s">
        <v>16296</v>
      </c>
      <c r="O7038">
        <v>99</v>
      </c>
      <c r="P7038">
        <f>VLOOKUP(D7038,CPI[],2,FALSE)</f>
        <v>240</v>
      </c>
      <c r="Q7038" s="5">
        <f>SUM(Movie[[#This Row],[gross]]*((VLOOKUP(2024,CPI[],2,FALSE))/Movie[[#This Row],[CPI numbers]]))</f>
        <v>29469805.383749999</v>
      </c>
      <c r="R7038" s="4">
        <f>IF(Movie[[#This Row],[budget]]=0,0,SUM((Movie[[#This Row],[gross]]-Movie[[#This Row],[budget]])/Movie[[#This Row],[budget]]))</f>
        <v>0</v>
      </c>
    </row>
    <row r="7039" spans="1:18" x14ac:dyDescent="0.3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 s="1">
        <v>2063436</v>
      </c>
      <c r="N7039" t="s">
        <v>14702</v>
      </c>
      <c r="O7039">
        <v>108</v>
      </c>
      <c r="P7039">
        <f>VLOOKUP(D7039,CPI[],2,FALSE)</f>
        <v>240</v>
      </c>
      <c r="Q7039" s="5">
        <f>SUM(Movie[[#This Row],[gross]]*((VLOOKUP(2024,CPI[],2,FALSE))/Movie[[#This Row],[CPI numbers]]))</f>
        <v>2697082.8050000002</v>
      </c>
      <c r="R7039" s="4">
        <f>IF(Movie[[#This Row],[budget]]=0,0,SUM((Movie[[#This Row],[gross]]-Movie[[#This Row],[budget]])/Movie[[#This Row],[budget]]))</f>
        <v>0</v>
      </c>
    </row>
    <row r="7040" spans="1:18" x14ac:dyDescent="0.3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 s="1">
        <v>73121</v>
      </c>
      <c r="N7040" t="s">
        <v>20271</v>
      </c>
      <c r="O7040">
        <v>96</v>
      </c>
      <c r="P7040">
        <f>VLOOKUP(D7040,CPI[],2,FALSE)</f>
        <v>240</v>
      </c>
      <c r="Q7040" s="5">
        <f>SUM(Movie[[#This Row],[gross]]*((VLOOKUP(2024,CPI[],2,FALSE))/Movie[[#This Row],[CPI numbers]]))</f>
        <v>95575.240416666667</v>
      </c>
      <c r="R7040" s="4">
        <f>IF(Movie[[#This Row],[budget]]=0,0,SUM((Movie[[#This Row],[gross]]-Movie[[#This Row],[budget]])/Movie[[#This Row],[budget]]))</f>
        <v>0</v>
      </c>
    </row>
    <row r="7041" spans="1:18" x14ac:dyDescent="0.3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 s="1">
        <v>217473</v>
      </c>
      <c r="N7041" t="s">
        <v>19287</v>
      </c>
      <c r="O7041">
        <v>91</v>
      </c>
      <c r="P7041">
        <f>VLOOKUP(D7041,CPI[],2,FALSE)</f>
        <v>240</v>
      </c>
      <c r="Q7041" s="5">
        <f>SUM(Movie[[#This Row],[gross]]*((VLOOKUP(2024,CPI[],2,FALSE))/Movie[[#This Row],[CPI numbers]]))</f>
        <v>284255.33374999999</v>
      </c>
      <c r="R7041" s="4">
        <f>IF(Movie[[#This Row],[budget]]=0,0,SUM((Movie[[#This Row],[gross]]-Movie[[#This Row],[budget]])/Movie[[#This Row],[budget]]))</f>
        <v>0</v>
      </c>
    </row>
    <row r="7042" spans="1:18" x14ac:dyDescent="0.3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 s="1">
        <v>353808</v>
      </c>
      <c r="N7042" t="s">
        <v>20278</v>
      </c>
      <c r="O7042">
        <v>92</v>
      </c>
      <c r="P7042">
        <f>VLOOKUP(D7042,CPI[],2,FALSE)</f>
        <v>240</v>
      </c>
      <c r="Q7042" s="5">
        <f>SUM(Movie[[#This Row],[gross]]*((VLOOKUP(2024,CPI[],2,FALSE))/Movie[[#This Row],[CPI numbers]]))</f>
        <v>462456.54000000004</v>
      </c>
      <c r="R7042" s="4">
        <f>IF(Movie[[#This Row],[budget]]=0,0,SUM((Movie[[#This Row],[gross]]-Movie[[#This Row],[budget]])/Movie[[#This Row],[budget]]))</f>
        <v>0</v>
      </c>
    </row>
    <row r="7043" spans="1:18" x14ac:dyDescent="0.3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 s="1">
        <v>5000000</v>
      </c>
      <c r="M7043" s="1">
        <v>9037058</v>
      </c>
      <c r="N7043" t="s">
        <v>17870</v>
      </c>
      <c r="O7043">
        <v>87</v>
      </c>
      <c r="P7043">
        <f>VLOOKUP(D7043,CPI[],2,FALSE)</f>
        <v>240</v>
      </c>
      <c r="Q7043" s="5">
        <f>SUM(Movie[[#This Row],[gross]]*((VLOOKUP(2024,CPI[],2,FALSE))/Movie[[#This Row],[CPI numbers]]))</f>
        <v>11812187.894166667</v>
      </c>
      <c r="R7043" s="4">
        <f>IF(Movie[[#This Row],[budget]]=0,0,SUM((Movie[[#This Row],[gross]]-Movie[[#This Row],[budget]])/Movie[[#This Row],[budget]]))</f>
        <v>0.80741160000000001</v>
      </c>
    </row>
    <row r="7044" spans="1:18" x14ac:dyDescent="0.3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 s="1">
        <v>7400324</v>
      </c>
      <c r="N7044" t="s">
        <v>18022</v>
      </c>
      <c r="O7044">
        <v>115</v>
      </c>
      <c r="P7044">
        <f>VLOOKUP(D7044,CPI[],2,FALSE)</f>
        <v>240</v>
      </c>
      <c r="Q7044" s="5">
        <f>SUM(Movie[[#This Row],[gross]]*((VLOOKUP(2024,CPI[],2,FALSE))/Movie[[#This Row],[CPI numbers]]))</f>
        <v>9672840.1616666671</v>
      </c>
      <c r="R7044" s="4">
        <f>IF(Movie[[#This Row],[budget]]=0,0,SUM((Movie[[#This Row],[gross]]-Movie[[#This Row],[budget]])/Movie[[#This Row],[budget]]))</f>
        <v>0</v>
      </c>
    </row>
    <row r="7045" spans="1:18" x14ac:dyDescent="0.3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 s="1">
        <v>180000000</v>
      </c>
      <c r="M7045" s="1">
        <v>853983911</v>
      </c>
      <c r="N7045" t="s">
        <v>1724</v>
      </c>
      <c r="O7045">
        <v>130</v>
      </c>
      <c r="P7045">
        <f>VLOOKUP(D7045,CPI[],2,FALSE)</f>
        <v>245.1</v>
      </c>
      <c r="Q7045" s="5">
        <f>SUM(Movie[[#This Row],[gross]]*((VLOOKUP(2024,CPI[],2,FALSE))/Movie[[#This Row],[CPI numbers]]))</f>
        <v>1093001847.7384741</v>
      </c>
      <c r="R7045" s="4">
        <f>IF(Movie[[#This Row],[budget]]=0,0,SUM((Movie[[#This Row],[gross]]-Movie[[#This Row],[budget]])/Movie[[#This Row],[budget]]))</f>
        <v>3.7443550611111109</v>
      </c>
    </row>
    <row r="7046" spans="1:18" x14ac:dyDescent="0.3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 s="1">
        <v>30000000</v>
      </c>
      <c r="M7046" s="1">
        <v>150847274</v>
      </c>
      <c r="N7046" t="s">
        <v>12695</v>
      </c>
      <c r="O7046">
        <v>125</v>
      </c>
      <c r="P7046">
        <f>VLOOKUP(D7046,CPI[],2,FALSE)</f>
        <v>245.1</v>
      </c>
      <c r="Q7046" s="5">
        <f>SUM(Movie[[#This Row],[gross]]*((VLOOKUP(2024,CPI[],2,FALSE))/Movie[[#This Row],[CPI numbers]]))</f>
        <v>193067278.06527948</v>
      </c>
      <c r="R7046" s="4">
        <f>IF(Movie[[#This Row],[budget]]=0,0,SUM((Movie[[#This Row],[gross]]-Movie[[#This Row],[budget]])/Movie[[#This Row],[budget]]))</f>
        <v>4.0282424666666667</v>
      </c>
    </row>
    <row r="7047" spans="1:18" x14ac:dyDescent="0.3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 s="1">
        <v>30000000</v>
      </c>
      <c r="M7047" s="1">
        <v>176600207</v>
      </c>
      <c r="N7047" t="s">
        <v>10082</v>
      </c>
      <c r="O7047">
        <v>118</v>
      </c>
      <c r="P7047">
        <f>VLOOKUP(D7047,CPI[],2,FALSE)</f>
        <v>245.1</v>
      </c>
      <c r="Q7047" s="5">
        <f>SUM(Movie[[#This Row],[gross]]*((VLOOKUP(2024,CPI[],2,FALSE))/Movie[[#This Row],[CPI numbers]]))</f>
        <v>226028090.31374949</v>
      </c>
      <c r="R7047" s="4">
        <f>IF(Movie[[#This Row],[budget]]=0,0,SUM((Movie[[#This Row],[gross]]-Movie[[#This Row],[budget]])/Movie[[#This Row],[budget]]))</f>
        <v>4.8866735666666665</v>
      </c>
    </row>
    <row r="7048" spans="1:18" x14ac:dyDescent="0.3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 s="1">
        <v>35000000</v>
      </c>
      <c r="M7048" s="1">
        <v>701796444</v>
      </c>
      <c r="N7048" t="s">
        <v>2026</v>
      </c>
      <c r="O7048">
        <v>135</v>
      </c>
      <c r="P7048">
        <f>VLOOKUP(D7048,CPI[],2,FALSE)</f>
        <v>245.1</v>
      </c>
      <c r="Q7048" s="5">
        <f>SUM(Movie[[#This Row],[gross]]*((VLOOKUP(2024,CPI[],2,FALSE))/Movie[[#This Row],[CPI numbers]]))</f>
        <v>898219275.73561811</v>
      </c>
      <c r="R7048" s="4">
        <f>IF(Movie[[#This Row],[budget]]=0,0,SUM((Movie[[#This Row],[gross]]-Movie[[#This Row],[budget]])/Movie[[#This Row],[budget]]))</f>
        <v>19.051326971428573</v>
      </c>
    </row>
    <row r="7049" spans="1:18" x14ac:dyDescent="0.3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 s="1">
        <v>175000000</v>
      </c>
      <c r="M7049" s="1">
        <v>880166924</v>
      </c>
      <c r="N7049" t="s">
        <v>31</v>
      </c>
      <c r="O7049">
        <v>133</v>
      </c>
      <c r="P7049">
        <f>VLOOKUP(D7049,CPI[],2,FALSE)</f>
        <v>245.1</v>
      </c>
      <c r="Q7049" s="5">
        <f>SUM(Movie[[#This Row],[gross]]*((VLOOKUP(2024,CPI[],2,FALSE))/Movie[[#This Row],[CPI numbers]]))</f>
        <v>1126513113.254998</v>
      </c>
      <c r="R7049" s="4">
        <f>IF(Movie[[#This Row],[budget]]=0,0,SUM((Movie[[#This Row],[gross]]-Movie[[#This Row],[budget]])/Movie[[#This Row],[budget]]))</f>
        <v>4.0295252799999997</v>
      </c>
    </row>
    <row r="7050" spans="1:18" x14ac:dyDescent="0.3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 s="1">
        <v>150000000</v>
      </c>
      <c r="M7050" s="1">
        <v>259334548</v>
      </c>
      <c r="N7050" t="s">
        <v>11128</v>
      </c>
      <c r="O7050">
        <v>164</v>
      </c>
      <c r="P7050">
        <f>VLOOKUP(D7050,CPI[],2,FALSE)</f>
        <v>245.1</v>
      </c>
      <c r="Q7050" s="5">
        <f>SUM(Movie[[#This Row],[gross]]*((VLOOKUP(2024,CPI[],2,FALSE))/Movie[[#This Row],[CPI numbers]]))</f>
        <v>331918595.29824561</v>
      </c>
      <c r="R7050" s="4">
        <f>IF(Movie[[#This Row],[budget]]=0,0,SUM((Movie[[#This Row],[gross]]-Movie[[#This Row],[budget]])/Movie[[#This Row],[budget]]))</f>
        <v>0.72889698666666669</v>
      </c>
    </row>
    <row r="7051" spans="1:18" x14ac:dyDescent="0.3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 s="1">
        <v>200000000</v>
      </c>
      <c r="M7051" s="1">
        <v>863756051</v>
      </c>
      <c r="N7051" t="s">
        <v>17632</v>
      </c>
      <c r="O7051">
        <v>136</v>
      </c>
      <c r="P7051">
        <f>VLOOKUP(D7051,CPI[],2,FALSE)</f>
        <v>245.1</v>
      </c>
      <c r="Q7051" s="5">
        <f>SUM(Movie[[#This Row],[gross]]*((VLOOKUP(2024,CPI[],2,FALSE))/Movie[[#This Row],[CPI numbers]]))</f>
        <v>1105509070.5781314</v>
      </c>
      <c r="R7051" s="4">
        <f>IF(Movie[[#This Row],[budget]]=0,0,SUM((Movie[[#This Row],[gross]]-Movie[[#This Row],[budget]])/Movie[[#This Row],[budget]]))</f>
        <v>3.3187802550000001</v>
      </c>
    </row>
    <row r="7052" spans="1:18" x14ac:dyDescent="0.3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 s="1">
        <v>84000000</v>
      </c>
      <c r="M7052" s="1">
        <v>438006904</v>
      </c>
      <c r="N7052" t="s">
        <v>20199</v>
      </c>
      <c r="O7052">
        <v>105</v>
      </c>
      <c r="P7052">
        <f>VLOOKUP(D7052,CPI[],2,FALSE)</f>
        <v>245.1</v>
      </c>
      <c r="Q7052" s="5">
        <f>SUM(Movie[[#This Row],[gross]]*((VLOOKUP(2024,CPI[],2,FALSE))/Movie[[#This Row],[CPI numbers]]))</f>
        <v>560598799.61158717</v>
      </c>
      <c r="R7052" s="4">
        <f>IF(Movie[[#This Row],[budget]]=0,0,SUM((Movie[[#This Row],[gross]]-Movie[[#This Row],[budget]])/Movie[[#This Row],[budget]]))</f>
        <v>4.2143679047619047</v>
      </c>
    </row>
    <row r="7053" spans="1:18" x14ac:dyDescent="0.3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 s="1">
        <v>90000000</v>
      </c>
      <c r="M7053" s="1">
        <v>962542945</v>
      </c>
      <c r="N7053" t="s">
        <v>31</v>
      </c>
      <c r="O7053">
        <v>119</v>
      </c>
      <c r="P7053">
        <f>VLOOKUP(D7053,CPI[],2,FALSE)</f>
        <v>245.1</v>
      </c>
      <c r="Q7053" s="5">
        <f>SUM(Movie[[#This Row],[gross]]*((VLOOKUP(2024,CPI[],2,FALSE))/Movie[[#This Row],[CPI numbers]]))</f>
        <v>1231945009.5736434</v>
      </c>
      <c r="R7053" s="4">
        <f>IF(Movie[[#This Row],[budget]]=0,0,SUM((Movie[[#This Row],[gross]]-Movie[[#This Row],[budget]])/Movie[[#This Row],[budget]]))</f>
        <v>9.6949216111111109</v>
      </c>
    </row>
    <row r="7054" spans="1:18" x14ac:dyDescent="0.3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 s="1">
        <v>69000000</v>
      </c>
      <c r="M7054" s="1">
        <v>177856751</v>
      </c>
      <c r="N7054" t="s">
        <v>44</v>
      </c>
      <c r="O7054">
        <v>116</v>
      </c>
      <c r="P7054">
        <f>VLOOKUP(D7054,CPI[],2,FALSE)</f>
        <v>245.1</v>
      </c>
      <c r="Q7054" s="5">
        <f>SUM(Movie[[#This Row],[gross]]*((VLOOKUP(2024,CPI[],2,FALSE))/Movie[[#This Row],[CPI numbers]]))</f>
        <v>227636323.0873113</v>
      </c>
      <c r="R7054" s="4">
        <f>IF(Movie[[#This Row],[budget]]=0,0,SUM((Movie[[#This Row],[gross]]-Movie[[#This Row],[budget]])/Movie[[#This Row],[budget]]))</f>
        <v>1.5776340724637681</v>
      </c>
    </row>
    <row r="7055" spans="1:18" x14ac:dyDescent="0.3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 s="1">
        <v>41888660</v>
      </c>
      <c r="N7055" t="s">
        <v>19499</v>
      </c>
      <c r="O7055">
        <v>132</v>
      </c>
      <c r="P7055">
        <f>VLOOKUP(D7055,CPI[],2,FALSE)</f>
        <v>245.1</v>
      </c>
      <c r="Q7055" s="5">
        <f>SUM(Movie[[#This Row],[gross]]*((VLOOKUP(2024,CPI[],2,FALSE))/Movie[[#This Row],[CPI numbers]]))</f>
        <v>53612699.477764182</v>
      </c>
      <c r="R7055" s="4">
        <f>IF(Movie[[#This Row],[budget]]=0,0,SUM((Movie[[#This Row],[gross]]-Movie[[#This Row],[budget]])/Movie[[#This Row],[budget]]))</f>
        <v>0</v>
      </c>
    </row>
    <row r="7056" spans="1:18" x14ac:dyDescent="0.3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 s="1">
        <v>12000000</v>
      </c>
      <c r="M7056" s="1">
        <v>37270721</v>
      </c>
      <c r="N7056" t="s">
        <v>20315</v>
      </c>
      <c r="O7056">
        <v>97</v>
      </c>
      <c r="P7056">
        <f>VLOOKUP(D7056,CPI[],2,FALSE)</f>
        <v>245.1</v>
      </c>
      <c r="Q7056" s="5">
        <f>SUM(Movie[[#This Row],[gross]]*((VLOOKUP(2024,CPI[],2,FALSE))/Movie[[#This Row],[CPI numbers]]))</f>
        <v>47702265.106895149</v>
      </c>
      <c r="R7056" s="4">
        <f>IF(Movie[[#This Row],[budget]]=0,0,SUM((Movie[[#This Row],[gross]]-Movie[[#This Row],[budget]])/Movie[[#This Row],[budget]]))</f>
        <v>2.1058934166666665</v>
      </c>
    </row>
    <row r="7057" spans="1:18" x14ac:dyDescent="0.3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 s="1">
        <v>250000000</v>
      </c>
      <c r="M7057" s="1">
        <v>1236005118</v>
      </c>
      <c r="N7057" t="s">
        <v>61</v>
      </c>
      <c r="O7057">
        <v>136</v>
      </c>
      <c r="P7057">
        <f>VLOOKUP(D7057,CPI[],2,FALSE)</f>
        <v>245.1</v>
      </c>
      <c r="Q7057" s="5">
        <f>SUM(Movie[[#This Row],[gross]]*((VLOOKUP(2024,CPI[],2,FALSE))/Movie[[#This Row],[CPI numbers]]))</f>
        <v>1581945350.9449205</v>
      </c>
      <c r="R7057" s="4">
        <f>IF(Movie[[#This Row],[budget]]=0,0,SUM((Movie[[#This Row],[gross]]-Movie[[#This Row],[budget]])/Movie[[#This Row],[budget]]))</f>
        <v>3.9440204720000001</v>
      </c>
    </row>
    <row r="7058" spans="1:18" x14ac:dyDescent="0.3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 s="1">
        <v>4500000</v>
      </c>
      <c r="M7058" s="1">
        <v>255589157</v>
      </c>
      <c r="N7058" t="s">
        <v>61</v>
      </c>
      <c r="O7058">
        <v>104</v>
      </c>
      <c r="P7058">
        <f>VLOOKUP(D7058,CPI[],2,FALSE)</f>
        <v>245.1</v>
      </c>
      <c r="Q7058" s="5">
        <f>SUM(Movie[[#This Row],[gross]]*((VLOOKUP(2024,CPI[],2,FALSE))/Movie[[#This Row],[CPI numbers]]))</f>
        <v>327124922.68829048</v>
      </c>
      <c r="R7058" s="4">
        <f>IF(Movie[[#This Row],[budget]]=0,0,SUM((Movie[[#This Row],[gross]]-Movie[[#This Row],[budget]])/Movie[[#This Row],[budget]]))</f>
        <v>55.797590444444445</v>
      </c>
    </row>
    <row r="7059" spans="1:18" x14ac:dyDescent="0.3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 s="1">
        <v>100000000</v>
      </c>
      <c r="M7059" s="1">
        <v>527016307</v>
      </c>
      <c r="N7059" t="s">
        <v>20322</v>
      </c>
      <c r="O7059">
        <v>106</v>
      </c>
      <c r="P7059">
        <f>VLOOKUP(D7059,CPI[],2,FALSE)</f>
        <v>245.1</v>
      </c>
      <c r="Q7059" s="5">
        <f>SUM(Movie[[#This Row],[gross]]*((VLOOKUP(2024,CPI[],2,FALSE))/Movie[[#This Row],[CPI numbers]]))</f>
        <v>674520667.09873521</v>
      </c>
      <c r="R7059" s="4">
        <f>IF(Movie[[#This Row],[budget]]=0,0,SUM((Movie[[#This Row],[gross]]-Movie[[#This Row],[budget]])/Movie[[#This Row],[budget]]))</f>
        <v>4.2701630699999997</v>
      </c>
    </row>
    <row r="7060" spans="1:18" x14ac:dyDescent="0.3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 s="1">
        <v>175000000</v>
      </c>
      <c r="M7060" s="1">
        <v>807817888</v>
      </c>
      <c r="N7060" t="s">
        <v>1724</v>
      </c>
      <c r="O7060">
        <v>105</v>
      </c>
      <c r="P7060">
        <f>VLOOKUP(D7060,CPI[],2,FALSE)</f>
        <v>245.1</v>
      </c>
      <c r="Q7060" s="5">
        <f>SUM(Movie[[#This Row],[gross]]*((VLOOKUP(2024,CPI[],2,FALSE))/Movie[[#This Row],[CPI numbers]]))</f>
        <v>1033914612.2627499</v>
      </c>
      <c r="R7060" s="4">
        <f>IF(Movie[[#This Row],[budget]]=0,0,SUM((Movie[[#This Row],[gross]]-Movie[[#This Row],[budget]])/Movie[[#This Row],[budget]]))</f>
        <v>3.6161022171428572</v>
      </c>
    </row>
    <row r="7061" spans="1:18" x14ac:dyDescent="0.3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 s="1">
        <v>34000000</v>
      </c>
      <c r="M7061" s="1">
        <v>226945087</v>
      </c>
      <c r="N7061" t="s">
        <v>2100</v>
      </c>
      <c r="O7061">
        <v>113</v>
      </c>
      <c r="P7061">
        <f>VLOOKUP(D7061,CPI[],2,FALSE)</f>
        <v>245.1</v>
      </c>
      <c r="Q7061" s="5">
        <f>SUM(Movie[[#This Row],[gross]]*((VLOOKUP(2024,CPI[],2,FALSE))/Movie[[#This Row],[CPI numbers]]))</f>
        <v>290463785.36066914</v>
      </c>
      <c r="R7061" s="4">
        <f>IF(Movie[[#This Row],[budget]]=0,0,SUM((Movie[[#This Row],[gross]]-Movie[[#This Row],[budget]])/Movie[[#This Row],[budget]]))</f>
        <v>5.6748554999999996</v>
      </c>
    </row>
    <row r="7062" spans="1:18" x14ac:dyDescent="0.3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 s="1">
        <v>125000000</v>
      </c>
      <c r="M7062" s="1">
        <v>527965936</v>
      </c>
      <c r="N7062" t="s">
        <v>10173</v>
      </c>
      <c r="O7062">
        <v>97</v>
      </c>
      <c r="P7062">
        <f>VLOOKUP(D7062,CPI[],2,FALSE)</f>
        <v>245.1</v>
      </c>
      <c r="Q7062" s="5">
        <f>SUM(Movie[[#This Row],[gross]]*((VLOOKUP(2024,CPI[],2,FALSE))/Movie[[#This Row],[CPI numbers]]))</f>
        <v>675736083.73398614</v>
      </c>
      <c r="R7062" s="4">
        <f>IF(Movie[[#This Row],[budget]]=0,0,SUM((Movie[[#This Row],[gross]]-Movie[[#This Row],[budget]])/Movie[[#This Row],[budget]]))</f>
        <v>3.2237274880000002</v>
      </c>
    </row>
    <row r="7063" spans="1:18" x14ac:dyDescent="0.3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 s="1">
        <v>97000000</v>
      </c>
      <c r="M7063" s="1">
        <v>619179950</v>
      </c>
      <c r="N7063" t="s">
        <v>180</v>
      </c>
      <c r="O7063">
        <v>137</v>
      </c>
      <c r="P7063">
        <f>VLOOKUP(D7063,CPI[],2,FALSE)</f>
        <v>245.1</v>
      </c>
      <c r="Q7063" s="5">
        <f>SUM(Movie[[#This Row],[gross]]*((VLOOKUP(2024,CPI[],2,FALSE))/Movie[[#This Row],[CPI numbers]]))</f>
        <v>792479601.44838846</v>
      </c>
      <c r="R7063" s="4">
        <f>IF(Movie[[#This Row],[budget]]=0,0,SUM((Movie[[#This Row],[gross]]-Movie[[#This Row],[budget]])/Movie[[#This Row],[budget]]))</f>
        <v>5.3832984536082478</v>
      </c>
    </row>
    <row r="7064" spans="1:18" x14ac:dyDescent="0.3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 s="1">
        <v>149000000</v>
      </c>
      <c r="M7064" s="1">
        <v>822824522</v>
      </c>
      <c r="N7064" t="s">
        <v>23</v>
      </c>
      <c r="O7064">
        <v>141</v>
      </c>
      <c r="P7064">
        <f>VLOOKUP(D7064,CPI[],2,FALSE)</f>
        <v>245.1</v>
      </c>
      <c r="Q7064" s="5">
        <f>SUM(Movie[[#This Row],[gross]]*((VLOOKUP(2024,CPI[],2,FALSE))/Movie[[#This Row],[CPI numbers]]))</f>
        <v>1053121389.4385965</v>
      </c>
      <c r="R7064" s="4">
        <f>IF(Movie[[#This Row],[budget]]=0,0,SUM((Movie[[#This Row],[gross]]-Movie[[#This Row],[budget]])/Movie[[#This Row],[budget]]))</f>
        <v>4.5223122281879196</v>
      </c>
    </row>
    <row r="7065" spans="1:18" x14ac:dyDescent="0.3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 s="1">
        <v>97000000</v>
      </c>
      <c r="M7065" s="1">
        <v>240891763</v>
      </c>
      <c r="N7065" t="s">
        <v>180</v>
      </c>
      <c r="O7065">
        <v>122</v>
      </c>
      <c r="P7065">
        <f>VLOOKUP(D7065,CPI[],2,FALSE)</f>
        <v>245.1</v>
      </c>
      <c r="Q7065" s="5">
        <f>SUM(Movie[[#This Row],[gross]]*((VLOOKUP(2024,CPI[],2,FALSE))/Movie[[#This Row],[CPI numbers]]))</f>
        <v>308313937.38514894</v>
      </c>
      <c r="R7065" s="4">
        <f>IF(Movie[[#This Row],[budget]]=0,0,SUM((Movie[[#This Row],[gross]]-Movie[[#This Row],[budget]])/Movie[[#This Row],[budget]]))</f>
        <v>1.483420237113402</v>
      </c>
    </row>
    <row r="7066" spans="1:18" x14ac:dyDescent="0.3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 s="1">
        <v>40000000</v>
      </c>
      <c r="M7066" s="1">
        <v>171547802</v>
      </c>
      <c r="N7066" t="s">
        <v>10082</v>
      </c>
      <c r="O7066">
        <v>122</v>
      </c>
      <c r="P7066">
        <f>VLOOKUP(D7066,CPI[],2,FALSE)</f>
        <v>245.1</v>
      </c>
      <c r="Q7066" s="5">
        <f>SUM(Movie[[#This Row],[gross]]*((VLOOKUP(2024,CPI[],2,FALSE))/Movie[[#This Row],[CPI numbers]]))</f>
        <v>219561589.09587923</v>
      </c>
      <c r="R7066" s="4">
        <f>IF(Movie[[#This Row],[budget]]=0,0,SUM((Movie[[#This Row],[gross]]-Movie[[#This Row],[budget]])/Movie[[#This Row],[budget]]))</f>
        <v>3.2886950499999998</v>
      </c>
    </row>
    <row r="7067" spans="1:18" x14ac:dyDescent="0.3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 s="1">
        <v>20000000</v>
      </c>
      <c r="M7067" s="1">
        <v>306209289</v>
      </c>
      <c r="N7067" t="s">
        <v>14702</v>
      </c>
      <c r="O7067">
        <v>113</v>
      </c>
      <c r="P7067">
        <f>VLOOKUP(D7067,CPI[],2,FALSE)</f>
        <v>245.1</v>
      </c>
      <c r="Q7067" s="5">
        <f>SUM(Movie[[#This Row],[gross]]*((VLOOKUP(2024,CPI[],2,FALSE))/Movie[[#This Row],[CPI numbers]]))</f>
        <v>391912908.8506732</v>
      </c>
      <c r="R7067" s="4">
        <f>IF(Movie[[#This Row],[budget]]=0,0,SUM((Movie[[#This Row],[gross]]-Movie[[#This Row],[budget]])/Movie[[#This Row],[budget]]))</f>
        <v>14.31046445</v>
      </c>
    </row>
    <row r="7068" spans="1:18" x14ac:dyDescent="0.3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 s="1">
        <v>300000000</v>
      </c>
      <c r="M7068" s="1">
        <v>657926987</v>
      </c>
      <c r="N7068" t="s">
        <v>23</v>
      </c>
      <c r="O7068">
        <v>120</v>
      </c>
      <c r="P7068">
        <f>VLOOKUP(D7068,CPI[],2,FALSE)</f>
        <v>245.1</v>
      </c>
      <c r="Q7068" s="5">
        <f>SUM(Movie[[#This Row],[gross]]*((VLOOKUP(2024,CPI[],2,FALSE))/Movie[[#This Row],[CPI numbers]]))</f>
        <v>842071382.38229299</v>
      </c>
      <c r="R7068" s="4">
        <f>IF(Movie[[#This Row],[budget]]=0,0,SUM((Movie[[#This Row],[gross]]-Movie[[#This Row],[budget]])/Movie[[#This Row],[budget]]))</f>
        <v>1.1930899566666666</v>
      </c>
    </row>
    <row r="7069" spans="1:18" x14ac:dyDescent="0.3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 s="1">
        <v>30000000</v>
      </c>
      <c r="M7069" s="1">
        <v>44516999</v>
      </c>
      <c r="N7069" t="s">
        <v>44</v>
      </c>
      <c r="O7069">
        <v>121</v>
      </c>
      <c r="P7069">
        <f>VLOOKUP(D7069,CPI[],2,FALSE)</f>
        <v>245.1</v>
      </c>
      <c r="Q7069" s="5">
        <f>SUM(Movie[[#This Row],[gross]]*((VLOOKUP(2024,CPI[],2,FALSE))/Movie[[#This Row],[CPI numbers]]))</f>
        <v>56976673.138718888</v>
      </c>
      <c r="R7069" s="4">
        <f>IF(Movie[[#This Row],[budget]]=0,0,SUM((Movie[[#This Row],[gross]]-Movie[[#This Row],[budget]])/Movie[[#This Row],[budget]]))</f>
        <v>0.48389996666666668</v>
      </c>
    </row>
    <row r="7070" spans="1:18" x14ac:dyDescent="0.3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 s="1">
        <v>230000000</v>
      </c>
      <c r="M7070" s="1">
        <v>794881442</v>
      </c>
      <c r="N7070" t="s">
        <v>1724</v>
      </c>
      <c r="O7070">
        <v>129</v>
      </c>
      <c r="P7070">
        <f>VLOOKUP(D7070,CPI[],2,FALSE)</f>
        <v>245.1</v>
      </c>
      <c r="Q7070" s="5">
        <f>SUM(Movie[[#This Row],[gross]]*((VLOOKUP(2024,CPI[],2,FALSE))/Movie[[#This Row],[CPI numbers]]))</f>
        <v>1017357439.2305182</v>
      </c>
      <c r="R7070" s="4">
        <f>IF(Movie[[#This Row],[budget]]=0,0,SUM((Movie[[#This Row],[gross]]-Movie[[#This Row],[budget]])/Movie[[#This Row],[budget]]))</f>
        <v>2.4560062695652172</v>
      </c>
    </row>
    <row r="7071" spans="1:18" x14ac:dyDescent="0.3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 s="1">
        <v>19400000</v>
      </c>
      <c r="M7071" s="1">
        <v>195333312</v>
      </c>
      <c r="N7071" t="s">
        <v>19270</v>
      </c>
      <c r="O7071">
        <v>123</v>
      </c>
      <c r="P7071">
        <f>VLOOKUP(D7071,CPI[],2,FALSE)</f>
        <v>245.1</v>
      </c>
      <c r="Q7071" s="5">
        <f>SUM(Movie[[#This Row],[gross]]*((VLOOKUP(2024,CPI[],2,FALSE))/Movie[[#This Row],[CPI numbers]]))</f>
        <v>250004324.66095471</v>
      </c>
      <c r="R7071" s="4">
        <f>IF(Movie[[#This Row],[budget]]=0,0,SUM((Movie[[#This Row],[gross]]-Movie[[#This Row],[budget]])/Movie[[#This Row],[budget]]))</f>
        <v>9.0687274226804124</v>
      </c>
    </row>
    <row r="7072" spans="1:18" x14ac:dyDescent="0.3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 s="1">
        <v>6000000</v>
      </c>
      <c r="M7072" s="1">
        <v>8003180</v>
      </c>
      <c r="N7072" t="s">
        <v>20351</v>
      </c>
      <c r="O7072">
        <v>114</v>
      </c>
      <c r="P7072">
        <f>VLOOKUP(D7072,CPI[],2,FALSE)</f>
        <v>245.1</v>
      </c>
      <c r="Q7072" s="5">
        <f>SUM(Movie[[#This Row],[gross]]*((VLOOKUP(2024,CPI[],2,FALSE))/Movie[[#This Row],[CPI numbers]]))</f>
        <v>10243156.124031007</v>
      </c>
      <c r="R7072" s="4">
        <f>IF(Movie[[#This Row],[budget]]=0,0,SUM((Movie[[#This Row],[gross]]-Movie[[#This Row],[budget]])/Movie[[#This Row],[budget]]))</f>
        <v>0.33386333333333335</v>
      </c>
    </row>
    <row r="7073" spans="1:18" x14ac:dyDescent="0.3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 s="1">
        <v>185000000</v>
      </c>
      <c r="M7073" s="1">
        <v>566652812</v>
      </c>
      <c r="N7073" t="s">
        <v>23</v>
      </c>
      <c r="O7073">
        <v>118</v>
      </c>
      <c r="P7073">
        <f>VLOOKUP(D7073,CPI[],2,FALSE)</f>
        <v>245.1</v>
      </c>
      <c r="Q7073" s="5">
        <f>SUM(Movie[[#This Row],[gross]]*((VLOOKUP(2024,CPI[],2,FALSE))/Movie[[#This Row],[CPI numbers]]))</f>
        <v>725250865.46062827</v>
      </c>
      <c r="R7073" s="4">
        <f>IF(Movie[[#This Row],[budget]]=0,0,SUM((Movie[[#This Row],[gross]]-Movie[[#This Row],[budget]])/Movie[[#This Row],[budget]]))</f>
        <v>2.0629881729729731</v>
      </c>
    </row>
    <row r="7074" spans="1:18" x14ac:dyDescent="0.3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 s="1">
        <v>160000000</v>
      </c>
      <c r="M7074" s="1">
        <v>1264434525</v>
      </c>
      <c r="N7074" t="s">
        <v>9484</v>
      </c>
      <c r="O7074">
        <v>129</v>
      </c>
      <c r="P7074">
        <f>VLOOKUP(D7074,CPI[],2,FALSE)</f>
        <v>245.1</v>
      </c>
      <c r="Q7074" s="5">
        <f>SUM(Movie[[#This Row],[gross]]*((VLOOKUP(2024,CPI[],2,FALSE))/Movie[[#This Row],[CPI numbers]]))</f>
        <v>1618331744.1554468</v>
      </c>
      <c r="R7074" s="4">
        <f>IF(Movie[[#This Row],[budget]]=0,0,SUM((Movie[[#This Row],[gross]]-Movie[[#This Row],[budget]])/Movie[[#This Row],[budget]]))</f>
        <v>6.9027157812500004</v>
      </c>
    </row>
    <row r="7075" spans="1:18" x14ac:dyDescent="0.3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 s="1">
        <v>104000000</v>
      </c>
      <c r="M7075" s="1">
        <v>410902662</v>
      </c>
      <c r="N7075" t="s">
        <v>180</v>
      </c>
      <c r="O7075">
        <v>141</v>
      </c>
      <c r="P7075">
        <f>VLOOKUP(D7075,CPI[],2,FALSE)</f>
        <v>245.1</v>
      </c>
      <c r="Q7075" s="5">
        <f>SUM(Movie[[#This Row],[gross]]*((VLOOKUP(2024,CPI[],2,FALSE))/Movie[[#This Row],[CPI numbers]]))</f>
        <v>525908466.21542227</v>
      </c>
      <c r="R7075" s="4">
        <f>IF(Movie[[#This Row],[budget]]=0,0,SUM((Movie[[#This Row],[gross]]-Movie[[#This Row],[budget]])/Movie[[#This Row],[budget]]))</f>
        <v>2.9509871346153846</v>
      </c>
    </row>
    <row r="7076" spans="1:18" x14ac:dyDescent="0.3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 s="1">
        <v>15000000</v>
      </c>
      <c r="M7076" s="1">
        <v>160192267</v>
      </c>
      <c r="N7076" t="s">
        <v>17331</v>
      </c>
      <c r="O7076">
        <v>115</v>
      </c>
      <c r="P7076">
        <f>VLOOKUP(D7076,CPI[],2,FALSE)</f>
        <v>245.1</v>
      </c>
      <c r="Q7076" s="5">
        <f>SUM(Movie[[#This Row],[gross]]*((VLOOKUP(2024,CPI[],2,FALSE))/Movie[[#This Row],[CPI numbers]]))</f>
        <v>205027801.54181966</v>
      </c>
      <c r="R7076" s="4">
        <f>IF(Movie[[#This Row],[budget]]=0,0,SUM((Movie[[#This Row],[gross]]-Movie[[#This Row],[budget]])/Movie[[#This Row],[budget]]))</f>
        <v>9.6794844666666666</v>
      </c>
    </row>
    <row r="7077" spans="1:18" x14ac:dyDescent="0.3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 s="1">
        <v>317000000</v>
      </c>
      <c r="M7077" s="1">
        <v>1332698830</v>
      </c>
      <c r="N7077" t="s">
        <v>1724</v>
      </c>
      <c r="O7077">
        <v>152</v>
      </c>
      <c r="P7077">
        <f>VLOOKUP(D7077,CPI[],2,FALSE)</f>
        <v>245.1</v>
      </c>
      <c r="Q7077" s="5">
        <f>SUM(Movie[[#This Row],[gross]]*((VLOOKUP(2024,CPI[],2,FALSE))/Movie[[#This Row],[CPI numbers]]))</f>
        <v>1705702256.1036313</v>
      </c>
      <c r="R7077" s="4">
        <f>IF(Movie[[#This Row],[budget]]=0,0,SUM((Movie[[#This Row],[gross]]-Movie[[#This Row],[budget]])/Movie[[#This Row],[budget]]))</f>
        <v>3.2040972555205047</v>
      </c>
    </row>
    <row r="7078" spans="1:18" x14ac:dyDescent="0.3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 s="1">
        <v>1744071</v>
      </c>
      <c r="N7078" t="s">
        <v>20363</v>
      </c>
      <c r="O7078">
        <v>107</v>
      </c>
      <c r="P7078">
        <f>VLOOKUP(D7078,CPI[],2,FALSE)</f>
        <v>245.1</v>
      </c>
      <c r="Q7078" s="5">
        <f>SUM(Movie[[#This Row],[gross]]*((VLOOKUP(2024,CPI[],2,FALSE))/Movie[[#This Row],[CPI numbers]]))</f>
        <v>2232211.6389228888</v>
      </c>
      <c r="R7078" s="4">
        <f>IF(Movie[[#This Row],[budget]]=0,0,SUM((Movie[[#This Row],[gross]]-Movie[[#This Row],[budget]])/Movie[[#This Row],[budget]]))</f>
        <v>0</v>
      </c>
    </row>
    <row r="7079" spans="1:18" x14ac:dyDescent="0.3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 s="1">
        <v>11000000</v>
      </c>
      <c r="M7079" s="1">
        <v>53939297</v>
      </c>
      <c r="N7079" t="s">
        <v>20181</v>
      </c>
      <c r="O7079">
        <v>119</v>
      </c>
      <c r="P7079">
        <f>VLOOKUP(D7079,CPI[],2,FALSE)</f>
        <v>245.1</v>
      </c>
      <c r="Q7079" s="5">
        <f>SUM(Movie[[#This Row],[gross]]*((VLOOKUP(2024,CPI[],2,FALSE))/Movie[[#This Row],[CPI numbers]]))</f>
        <v>69036138.184006527</v>
      </c>
      <c r="R7079" s="4">
        <f>IF(Movie[[#This Row],[budget]]=0,0,SUM((Movie[[#This Row],[gross]]-Movie[[#This Row],[budget]])/Movie[[#This Row],[budget]]))</f>
        <v>3.9035724545454547</v>
      </c>
    </row>
    <row r="7080" spans="1:18" x14ac:dyDescent="0.3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 s="1">
        <v>30000000</v>
      </c>
      <c r="M7080" s="1">
        <v>100014025</v>
      </c>
      <c r="N7080" t="s">
        <v>12695</v>
      </c>
      <c r="O7080">
        <v>115</v>
      </c>
      <c r="P7080">
        <f>VLOOKUP(D7080,CPI[],2,FALSE)</f>
        <v>245.1</v>
      </c>
      <c r="Q7080" s="5">
        <f>SUM(Movie[[#This Row],[gross]]*((VLOOKUP(2024,CPI[],2,FALSE))/Movie[[#This Row],[CPI numbers]]))</f>
        <v>128006526.48918809</v>
      </c>
      <c r="R7080" s="4">
        <f>IF(Movie[[#This Row],[budget]]=0,0,SUM((Movie[[#This Row],[gross]]-Movie[[#This Row],[budget]])/Movie[[#This Row],[budget]]))</f>
        <v>2.3338008333333335</v>
      </c>
    </row>
    <row r="7081" spans="1:18" x14ac:dyDescent="0.3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 s="1">
        <v>11000000</v>
      </c>
      <c r="M7081" s="1">
        <v>43980821</v>
      </c>
      <c r="N7081" t="s">
        <v>20370</v>
      </c>
      <c r="O7081">
        <v>107</v>
      </c>
      <c r="P7081">
        <f>VLOOKUP(D7081,CPI[],2,FALSE)</f>
        <v>245.1</v>
      </c>
      <c r="Q7081" s="5">
        <f>SUM(Movie[[#This Row],[gross]]*((VLOOKUP(2024,CPI[],2,FALSE))/Movie[[#This Row],[CPI numbers]]))</f>
        <v>56290426.551203594</v>
      </c>
      <c r="R7081" s="4">
        <f>IF(Movie[[#This Row],[budget]]=0,0,SUM((Movie[[#This Row],[gross]]-Movie[[#This Row],[budget]])/Movie[[#This Row],[budget]]))</f>
        <v>2.9982564545454546</v>
      </c>
    </row>
    <row r="7082" spans="1:18" x14ac:dyDescent="0.3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 s="1">
        <v>55000000</v>
      </c>
      <c r="M7082" s="1">
        <v>352794081</v>
      </c>
      <c r="N7082" t="s">
        <v>180</v>
      </c>
      <c r="O7082">
        <v>114</v>
      </c>
      <c r="P7082">
        <f>VLOOKUP(D7082,CPI[],2,FALSE)</f>
        <v>245.1</v>
      </c>
      <c r="Q7082" s="5">
        <f>SUM(Movie[[#This Row],[gross]]*((VLOOKUP(2024,CPI[],2,FALSE))/Movie[[#This Row],[CPI numbers]]))</f>
        <v>451536120.80660957</v>
      </c>
      <c r="R7082" s="4">
        <f>IF(Movie[[#This Row],[budget]]=0,0,SUM((Movie[[#This Row],[gross]]-Movie[[#This Row],[budget]])/Movie[[#This Row],[budget]]))</f>
        <v>5.4144378363636365</v>
      </c>
    </row>
    <row r="7083" spans="1:18" x14ac:dyDescent="0.3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 s="1">
        <v>175000000</v>
      </c>
      <c r="M7083" s="1">
        <v>148675066</v>
      </c>
      <c r="N7083" t="s">
        <v>23</v>
      </c>
      <c r="O7083">
        <v>126</v>
      </c>
      <c r="P7083">
        <f>VLOOKUP(D7083,CPI[],2,FALSE)</f>
        <v>245.1</v>
      </c>
      <c r="Q7083" s="5">
        <f>SUM(Movie[[#This Row],[gross]]*((VLOOKUP(2024,CPI[],2,FALSE))/Movie[[#This Row],[CPI numbers]]))</f>
        <v>190287099.97633618</v>
      </c>
      <c r="R7083" s="4">
        <f>IF(Movie[[#This Row],[budget]]=0,0,SUM((Movie[[#This Row],[gross]]-Movie[[#This Row],[budget]])/Movie[[#This Row],[budget]]))</f>
        <v>-0.15042819428571427</v>
      </c>
    </row>
    <row r="7084" spans="1:18" x14ac:dyDescent="0.3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 s="1">
        <v>10000000</v>
      </c>
      <c r="M7084" s="1">
        <v>78966486</v>
      </c>
      <c r="N7084" t="s">
        <v>19220</v>
      </c>
      <c r="O7084">
        <v>94</v>
      </c>
      <c r="P7084">
        <f>VLOOKUP(D7084,CPI[],2,FALSE)</f>
        <v>245.1</v>
      </c>
      <c r="Q7084" s="5">
        <f>SUM(Movie[[#This Row],[gross]]*((VLOOKUP(2024,CPI[],2,FALSE))/Movie[[#This Row],[CPI numbers]]))</f>
        <v>101068081.02080783</v>
      </c>
      <c r="R7084" s="4">
        <f>IF(Movie[[#This Row],[budget]]=0,0,SUM((Movie[[#This Row],[gross]]-Movie[[#This Row],[budget]])/Movie[[#This Row],[budget]]))</f>
        <v>6.8966485999999998</v>
      </c>
    </row>
    <row r="7085" spans="1:18" x14ac:dyDescent="0.3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 s="1">
        <v>7027336</v>
      </c>
      <c r="N7085" t="s">
        <v>19209</v>
      </c>
      <c r="O7085">
        <v>121</v>
      </c>
      <c r="P7085">
        <f>VLOOKUP(D7085,CPI[],2,FALSE)</f>
        <v>245.1</v>
      </c>
      <c r="Q7085" s="5">
        <f>SUM(Movie[[#This Row],[gross]]*((VLOOKUP(2024,CPI[],2,FALSE))/Movie[[#This Row],[CPI numbers]]))</f>
        <v>8994187.2835577317</v>
      </c>
      <c r="R7085" s="4">
        <f>IF(Movie[[#This Row],[budget]]=0,0,SUM((Movie[[#This Row],[gross]]-Movie[[#This Row],[budget]])/Movie[[#This Row],[budget]]))</f>
        <v>0</v>
      </c>
    </row>
    <row r="7086" spans="1:18" x14ac:dyDescent="0.3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 s="1">
        <v>29000000</v>
      </c>
      <c r="M7086" s="1">
        <v>48453605</v>
      </c>
      <c r="N7086" t="s">
        <v>20382</v>
      </c>
      <c r="O7086">
        <v>118</v>
      </c>
      <c r="P7086">
        <f>VLOOKUP(D7086,CPI[],2,FALSE)</f>
        <v>245.1</v>
      </c>
      <c r="Q7086" s="5">
        <f>SUM(Movie[[#This Row],[gross]]*((VLOOKUP(2024,CPI[],2,FALSE))/Movie[[#This Row],[CPI numbers]]))</f>
        <v>62015079.104447164</v>
      </c>
      <c r="R7086" s="4">
        <f>IF(Movie[[#This Row],[budget]]=0,0,SUM((Movie[[#This Row],[gross]]-Movie[[#This Row],[budget]])/Movie[[#This Row],[budget]]))</f>
        <v>0.67081396551724137</v>
      </c>
    </row>
    <row r="7087" spans="1:18" x14ac:dyDescent="0.3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 s="1">
        <v>55000000</v>
      </c>
      <c r="M7087" s="1">
        <v>381545846</v>
      </c>
      <c r="N7087" t="s">
        <v>61</v>
      </c>
      <c r="O7087">
        <v>118</v>
      </c>
      <c r="P7087">
        <f>VLOOKUP(D7087,CPI[],2,FALSE)</f>
        <v>245.1</v>
      </c>
      <c r="Q7087" s="5">
        <f>SUM(Movie[[#This Row],[gross]]*((VLOOKUP(2024,CPI[],2,FALSE))/Movie[[#This Row],[CPI numbers]]))</f>
        <v>488335095.43125254</v>
      </c>
      <c r="R7087" s="4">
        <f>IF(Movie[[#This Row],[budget]]=0,0,SUM((Movie[[#This Row],[gross]]-Movie[[#This Row],[budget]])/Movie[[#This Row],[budget]]))</f>
        <v>5.9371972</v>
      </c>
    </row>
    <row r="7088" spans="1:18" x14ac:dyDescent="0.3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 s="1">
        <v>4800000</v>
      </c>
      <c r="M7088" s="1">
        <v>125479266</v>
      </c>
      <c r="N7088" t="s">
        <v>61</v>
      </c>
      <c r="O7088">
        <v>96</v>
      </c>
      <c r="P7088">
        <f>VLOOKUP(D7088,CPI[],2,FALSE)</f>
        <v>245.1</v>
      </c>
      <c r="Q7088" s="5">
        <f>SUM(Movie[[#This Row],[gross]]*((VLOOKUP(2024,CPI[],2,FALSE))/Movie[[#This Row],[CPI numbers]]))</f>
        <v>160599125.84332925</v>
      </c>
      <c r="R7088" s="4">
        <f>IF(Movie[[#This Row],[budget]]=0,0,SUM((Movie[[#This Row],[gross]]-Movie[[#This Row],[budget]])/Movie[[#This Row],[budget]]))</f>
        <v>25.141513750000001</v>
      </c>
    </row>
    <row r="7089" spans="1:18" x14ac:dyDescent="0.3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 s="1">
        <v>217000000</v>
      </c>
      <c r="M7089" s="1">
        <v>605425157</v>
      </c>
      <c r="N7089" t="s">
        <v>44</v>
      </c>
      <c r="O7089">
        <v>154</v>
      </c>
      <c r="P7089">
        <f>VLOOKUP(D7089,CPI[],2,FALSE)</f>
        <v>245.1</v>
      </c>
      <c r="Q7089" s="5">
        <f>SUM(Movie[[#This Row],[gross]]*((VLOOKUP(2024,CPI[],2,FALSE))/Movie[[#This Row],[CPI numbers]]))</f>
        <v>774875037.74337006</v>
      </c>
      <c r="R7089" s="4">
        <f>IF(Movie[[#This Row],[budget]]=0,0,SUM((Movie[[#This Row],[gross]]-Movie[[#This Row],[budget]])/Movie[[#This Row],[budget]]))</f>
        <v>1.7899776820276498</v>
      </c>
    </row>
    <row r="7090" spans="1:18" x14ac:dyDescent="0.3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 s="1">
        <v>4500000</v>
      </c>
      <c r="M7090" s="1">
        <v>3283369</v>
      </c>
      <c r="N7090" t="s">
        <v>20394</v>
      </c>
      <c r="O7090">
        <v>102</v>
      </c>
      <c r="P7090">
        <f>VLOOKUP(D7090,CPI[],2,FALSE)</f>
        <v>245.1</v>
      </c>
      <c r="Q7090" s="5">
        <f>SUM(Movie[[#This Row],[gross]]*((VLOOKUP(2024,CPI[],2,FALSE))/Movie[[#This Row],[CPI numbers]]))</f>
        <v>4202337.2309261523</v>
      </c>
      <c r="R7090" s="4">
        <f>IF(Movie[[#This Row],[budget]]=0,0,SUM((Movie[[#This Row],[gross]]-Movie[[#This Row],[budget]])/Movie[[#This Row],[budget]]))</f>
        <v>-0.27036244444444446</v>
      </c>
    </row>
    <row r="7091" spans="1:18" x14ac:dyDescent="0.3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 s="1">
        <v>110000000</v>
      </c>
      <c r="M7091" s="1">
        <v>169846945</v>
      </c>
      <c r="N7091" t="s">
        <v>44</v>
      </c>
      <c r="O7091">
        <v>107</v>
      </c>
      <c r="P7091">
        <f>VLOOKUP(D7091,CPI[],2,FALSE)</f>
        <v>245.1</v>
      </c>
      <c r="Q7091" s="5">
        <f>SUM(Movie[[#This Row],[gross]]*((VLOOKUP(2024,CPI[],2,FALSE))/Movie[[#This Row],[CPI numbers]]))</f>
        <v>217384686.44022849</v>
      </c>
      <c r="R7091" s="4">
        <f>IF(Movie[[#This Row],[budget]]=0,0,SUM((Movie[[#This Row],[gross]]-Movie[[#This Row],[budget]])/Movie[[#This Row],[budget]]))</f>
        <v>0.54406313636363635</v>
      </c>
    </row>
    <row r="7092" spans="1:18" x14ac:dyDescent="0.3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 s="1">
        <v>6335171</v>
      </c>
      <c r="N7092" t="s">
        <v>12365</v>
      </c>
      <c r="O7092">
        <v>102</v>
      </c>
      <c r="P7092">
        <f>VLOOKUP(D7092,CPI[],2,FALSE)</f>
        <v>245.1</v>
      </c>
      <c r="Q7092" s="5">
        <f>SUM(Movie[[#This Row],[gross]]*((VLOOKUP(2024,CPI[],2,FALSE))/Movie[[#This Row],[CPI numbers]]))</f>
        <v>8108295.1558547532</v>
      </c>
      <c r="R7092" s="4">
        <f>IF(Movie[[#This Row],[budget]]=0,0,SUM((Movie[[#This Row],[gross]]-Movie[[#This Row],[budget]])/Movie[[#This Row],[budget]]))</f>
        <v>0</v>
      </c>
    </row>
    <row r="7093" spans="1:18" x14ac:dyDescent="0.3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 s="1">
        <v>30000000</v>
      </c>
      <c r="M7093" s="1">
        <v>59284015</v>
      </c>
      <c r="N7093" t="s">
        <v>20015</v>
      </c>
      <c r="O7093">
        <v>140</v>
      </c>
      <c r="P7093">
        <f>VLOOKUP(D7093,CPI[],2,FALSE)</f>
        <v>245.1</v>
      </c>
      <c r="Q7093" s="5">
        <f>SUM(Movie[[#This Row],[gross]]*((VLOOKUP(2024,CPI[],2,FALSE))/Movie[[#This Row],[CPI numbers]]))</f>
        <v>75876766.648306817</v>
      </c>
      <c r="R7093" s="4">
        <f>IF(Movie[[#This Row],[budget]]=0,0,SUM((Movie[[#This Row],[gross]]-Movie[[#This Row],[budget]])/Movie[[#This Row],[budget]]))</f>
        <v>0.97613383333333337</v>
      </c>
    </row>
    <row r="7094" spans="1:18" x14ac:dyDescent="0.3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 s="1">
        <v>39000000</v>
      </c>
      <c r="M7094" s="1">
        <v>35669017</v>
      </c>
      <c r="N7094" t="s">
        <v>20404</v>
      </c>
      <c r="O7094">
        <v>134</v>
      </c>
      <c r="P7094">
        <f>VLOOKUP(D7094,CPI[],2,FALSE)</f>
        <v>245.1</v>
      </c>
      <c r="Q7094" s="5">
        <f>SUM(Movie[[#This Row],[gross]]*((VLOOKUP(2024,CPI[],2,FALSE))/Movie[[#This Row],[CPI numbers]]))</f>
        <v>45652266.964096285</v>
      </c>
      <c r="R7094" s="4">
        <f>IF(Movie[[#This Row],[budget]]=0,0,SUM((Movie[[#This Row],[gross]]-Movie[[#This Row],[budget]])/Movie[[#This Row],[budget]]))</f>
        <v>-8.540982051282052E-2</v>
      </c>
    </row>
    <row r="7095" spans="1:18" x14ac:dyDescent="0.3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 s="1">
        <v>177200000</v>
      </c>
      <c r="M7095" s="1">
        <v>225973340</v>
      </c>
      <c r="N7095" t="s">
        <v>12251</v>
      </c>
      <c r="O7095">
        <v>136</v>
      </c>
      <c r="P7095">
        <f>VLOOKUP(D7095,CPI[],2,FALSE)</f>
        <v>245.1</v>
      </c>
      <c r="Q7095" s="5">
        <f>SUM(Movie[[#This Row],[gross]]*((VLOOKUP(2024,CPI[],2,FALSE))/Movie[[#This Row],[CPI numbers]]))</f>
        <v>289220060.21215832</v>
      </c>
      <c r="R7095" s="4">
        <f>IF(Movie[[#This Row],[budget]]=0,0,SUM((Movie[[#This Row],[gross]]-Movie[[#This Row],[budget]])/Movie[[#This Row],[budget]]))</f>
        <v>0.27524458239277655</v>
      </c>
    </row>
    <row r="7096" spans="1:18" x14ac:dyDescent="0.3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 s="1">
        <v>60000000</v>
      </c>
      <c r="M7096" s="1">
        <v>113231078</v>
      </c>
      <c r="N7096" t="s">
        <v>31</v>
      </c>
      <c r="O7096">
        <v>95</v>
      </c>
      <c r="P7096">
        <f>VLOOKUP(D7096,CPI[],2,FALSE)</f>
        <v>245.1</v>
      </c>
      <c r="Q7096" s="5">
        <f>SUM(Movie[[#This Row],[gross]]*((VLOOKUP(2024,CPI[],2,FALSE))/Movie[[#This Row],[CPI numbers]]))</f>
        <v>144922844.4251326</v>
      </c>
      <c r="R7096" s="4">
        <f>IF(Movie[[#This Row],[budget]]=0,0,SUM((Movie[[#This Row],[gross]]-Movie[[#This Row],[budget]])/Movie[[#This Row],[budget]]))</f>
        <v>0.88718463333333331</v>
      </c>
    </row>
    <row r="7097" spans="1:18" x14ac:dyDescent="0.3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 s="1">
        <v>45000000</v>
      </c>
      <c r="M7097" s="1">
        <v>185400345</v>
      </c>
      <c r="N7097" t="s">
        <v>20410</v>
      </c>
      <c r="O7097">
        <v>93</v>
      </c>
      <c r="P7097">
        <f>VLOOKUP(D7097,CPI[],2,FALSE)</f>
        <v>245.1</v>
      </c>
      <c r="Q7097" s="5">
        <f>SUM(Movie[[#This Row],[gross]]*((VLOOKUP(2024,CPI[],2,FALSE))/Movie[[#This Row],[CPI numbers]]))</f>
        <v>237291261.63402694</v>
      </c>
      <c r="R7097" s="4">
        <f>IF(Movie[[#This Row],[budget]]=0,0,SUM((Movie[[#This Row],[gross]]-Movie[[#This Row],[budget]])/Movie[[#This Row],[budget]]))</f>
        <v>3.1200076666666665</v>
      </c>
    </row>
    <row r="7098" spans="1:18" x14ac:dyDescent="0.3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 s="1">
        <v>33000000</v>
      </c>
      <c r="M7098" s="1">
        <v>67234188</v>
      </c>
      <c r="N7098" t="s">
        <v>16785</v>
      </c>
      <c r="O7098">
        <v>111</v>
      </c>
      <c r="P7098">
        <f>VLOOKUP(D7098,CPI[],2,FALSE)</f>
        <v>245.1</v>
      </c>
      <c r="Q7098" s="5">
        <f>SUM(Movie[[#This Row],[gross]]*((VLOOKUP(2024,CPI[],2,FALSE))/Movie[[#This Row],[CPI numbers]]))</f>
        <v>86052079.867809057</v>
      </c>
      <c r="R7098" s="4">
        <f>IF(Movie[[#This Row],[budget]]=0,0,SUM((Movie[[#This Row],[gross]]-Movie[[#This Row],[budget]])/Movie[[#This Row],[budget]]))</f>
        <v>1.0373996363636364</v>
      </c>
    </row>
    <row r="7099" spans="1:18" x14ac:dyDescent="0.3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 s="1">
        <v>9360514</v>
      </c>
      <c r="N7099" t="s">
        <v>7197</v>
      </c>
      <c r="O7099">
        <v>89</v>
      </c>
      <c r="P7099">
        <f>VLOOKUP(D7099,CPI[],2,FALSE)</f>
        <v>245.1</v>
      </c>
      <c r="Q7099" s="5">
        <f>SUM(Movie[[#This Row],[gross]]*((VLOOKUP(2024,CPI[],2,FALSE))/Movie[[#This Row],[CPI numbers]]))</f>
        <v>11980388.583435332</v>
      </c>
      <c r="R7099" s="4">
        <f>IF(Movie[[#This Row],[budget]]=0,0,SUM((Movie[[#This Row],[gross]]-Movie[[#This Row],[budget]])/Movie[[#This Row],[budget]]))</f>
        <v>0</v>
      </c>
    </row>
    <row r="7100" spans="1:18" x14ac:dyDescent="0.3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 s="1">
        <v>2000000</v>
      </c>
      <c r="M7100" s="1">
        <v>10971298</v>
      </c>
      <c r="N7100" t="s">
        <v>20418</v>
      </c>
      <c r="O7100">
        <v>111</v>
      </c>
      <c r="P7100">
        <f>VLOOKUP(D7100,CPI[],2,FALSE)</f>
        <v>245.1</v>
      </c>
      <c r="Q7100" s="5">
        <f>SUM(Movie[[#This Row],[gross]]*((VLOOKUP(2024,CPI[],2,FALSE))/Movie[[#This Row],[CPI numbers]]))</f>
        <v>14042008.088943288</v>
      </c>
      <c r="R7100" s="4">
        <f>IF(Movie[[#This Row],[budget]]=0,0,SUM((Movie[[#This Row],[gross]]-Movie[[#This Row],[budget]])/Movie[[#This Row],[budget]]))</f>
        <v>4.4856490000000004</v>
      </c>
    </row>
    <row r="7101" spans="1:18" x14ac:dyDescent="0.3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 s="1">
        <v>58000000</v>
      </c>
      <c r="M7101" s="1">
        <v>100541806</v>
      </c>
      <c r="N7101" t="s">
        <v>31</v>
      </c>
      <c r="O7101">
        <v>104</v>
      </c>
      <c r="P7101">
        <f>VLOOKUP(D7101,CPI[],2,FALSE)</f>
        <v>245.1</v>
      </c>
      <c r="Q7101" s="5">
        <f>SUM(Movie[[#This Row],[gross]]*((VLOOKUP(2024,CPI[],2,FALSE))/Movie[[#This Row],[CPI numbers]]))</f>
        <v>128682025.87596899</v>
      </c>
      <c r="R7101" s="4">
        <f>IF(Movie[[#This Row],[budget]]=0,0,SUM((Movie[[#This Row],[gross]]-Movie[[#This Row],[budget]])/Movie[[#This Row],[budget]]))</f>
        <v>0.73347941379310344</v>
      </c>
    </row>
    <row r="7102" spans="1:18" x14ac:dyDescent="0.3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 s="1">
        <v>13000000</v>
      </c>
      <c r="M7102" s="1">
        <v>24646055</v>
      </c>
      <c r="N7102" t="s">
        <v>17139</v>
      </c>
      <c r="O7102">
        <v>107</v>
      </c>
      <c r="P7102">
        <f>VLOOKUP(D7102,CPI[],2,FALSE)</f>
        <v>245.1</v>
      </c>
      <c r="Q7102" s="5">
        <f>SUM(Movie[[#This Row],[gross]]*((VLOOKUP(2024,CPI[],2,FALSE))/Movie[[#This Row],[CPI numbers]]))</f>
        <v>31544134.857201144</v>
      </c>
      <c r="R7102" s="4">
        <f>IF(Movie[[#This Row],[budget]]=0,0,SUM((Movie[[#This Row],[gross]]-Movie[[#This Row],[budget]])/Movie[[#This Row],[budget]]))</f>
        <v>0.89585038461538458</v>
      </c>
    </row>
    <row r="7103" spans="1:18" x14ac:dyDescent="0.3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 s="1">
        <v>7000000</v>
      </c>
      <c r="M7103" s="1">
        <v>43069254</v>
      </c>
      <c r="N7103" t="s">
        <v>20425</v>
      </c>
      <c r="O7103">
        <v>101</v>
      </c>
      <c r="P7103">
        <f>VLOOKUP(D7103,CPI[],2,FALSE)</f>
        <v>245.1</v>
      </c>
      <c r="Q7103" s="5">
        <f>SUM(Movie[[#This Row],[gross]]*((VLOOKUP(2024,CPI[],2,FALSE))/Movie[[#This Row],[CPI numbers]]))</f>
        <v>55123724.927784577</v>
      </c>
      <c r="R7103" s="4">
        <f>IF(Movie[[#This Row],[budget]]=0,0,SUM((Movie[[#This Row],[gross]]-Movie[[#This Row],[budget]])/Movie[[#This Row],[budget]]))</f>
        <v>5.1527505714285713</v>
      </c>
    </row>
    <row r="7104" spans="1:18" x14ac:dyDescent="0.3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 s="1">
        <v>35000000</v>
      </c>
      <c r="M7104" s="1">
        <v>47756590</v>
      </c>
      <c r="N7104" t="s">
        <v>12695</v>
      </c>
      <c r="O7104">
        <v>130</v>
      </c>
      <c r="P7104">
        <f>VLOOKUP(D7104,CPI[],2,FALSE)</f>
        <v>245.1</v>
      </c>
      <c r="Q7104" s="5">
        <f>SUM(Movie[[#This Row],[gross]]*((VLOOKUP(2024,CPI[],2,FALSE))/Movie[[#This Row],[CPI numbers]]))</f>
        <v>61122979.530803755</v>
      </c>
      <c r="R7104" s="4">
        <f>IF(Movie[[#This Row],[budget]]=0,0,SUM((Movie[[#This Row],[gross]]-Movie[[#This Row],[budget]])/Movie[[#This Row],[budget]]))</f>
        <v>0.36447400000000002</v>
      </c>
    </row>
    <row r="7105" spans="1:18" x14ac:dyDescent="0.3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 s="1">
        <v>37500000</v>
      </c>
      <c r="M7105" s="1">
        <v>125856180</v>
      </c>
      <c r="N7105" t="s">
        <v>19397</v>
      </c>
      <c r="O7105">
        <v>126</v>
      </c>
      <c r="P7105">
        <f>VLOOKUP(D7105,CPI[],2,FALSE)</f>
        <v>245.1</v>
      </c>
      <c r="Q7105" s="5">
        <f>SUM(Movie[[#This Row],[gross]]*((VLOOKUP(2024,CPI[],2,FALSE))/Movie[[#This Row],[CPI numbers]]))</f>
        <v>161081532.70501837</v>
      </c>
      <c r="R7105" s="4">
        <f>IF(Movie[[#This Row],[budget]]=0,0,SUM((Movie[[#This Row],[gross]]-Movie[[#This Row],[budget]])/Movie[[#This Row],[budget]]))</f>
        <v>2.3561648000000002</v>
      </c>
    </row>
    <row r="7106" spans="1:18" x14ac:dyDescent="0.3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 s="1">
        <v>397783</v>
      </c>
      <c r="N7106" t="s">
        <v>20432</v>
      </c>
      <c r="O7106">
        <v>116</v>
      </c>
      <c r="P7106">
        <f>VLOOKUP(D7106,CPI[],2,FALSE)</f>
        <v>245.1</v>
      </c>
      <c r="Q7106" s="5">
        <f>SUM(Movie[[#This Row],[gross]]*((VLOOKUP(2024,CPI[],2,FALSE))/Movie[[#This Row],[CPI numbers]]))</f>
        <v>509116.79763361893</v>
      </c>
      <c r="R7106" s="4">
        <f>IF(Movie[[#This Row],[budget]]=0,0,SUM((Movie[[#This Row],[gross]]-Movie[[#This Row],[budget]])/Movie[[#This Row],[budget]]))</f>
        <v>0</v>
      </c>
    </row>
    <row r="7107" spans="1:18" x14ac:dyDescent="0.3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 s="1">
        <v>15000000</v>
      </c>
      <c r="M7107" s="1">
        <v>306515884</v>
      </c>
      <c r="N7107" t="s">
        <v>2026</v>
      </c>
      <c r="O7107">
        <v>109</v>
      </c>
      <c r="P7107">
        <f>VLOOKUP(D7107,CPI[],2,FALSE)</f>
        <v>245.1</v>
      </c>
      <c r="Q7107" s="5">
        <f>SUM(Movie[[#This Row],[gross]]*((VLOOKUP(2024,CPI[],2,FALSE))/Movie[[#This Row],[CPI numbers]]))</f>
        <v>392305315.42554063</v>
      </c>
      <c r="R7107" s="4">
        <f>IF(Movie[[#This Row],[budget]]=0,0,SUM((Movie[[#This Row],[gross]]-Movie[[#This Row],[budget]])/Movie[[#This Row],[budget]]))</f>
        <v>19.434392266666666</v>
      </c>
    </row>
    <row r="7108" spans="1:18" x14ac:dyDescent="0.3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 s="1">
        <v>50000000</v>
      </c>
      <c r="M7108" s="1">
        <v>134866593</v>
      </c>
      <c r="N7108" t="s">
        <v>19022</v>
      </c>
      <c r="O7108">
        <v>115</v>
      </c>
      <c r="P7108">
        <f>VLOOKUP(D7108,CPI[],2,FALSE)</f>
        <v>245.1</v>
      </c>
      <c r="Q7108" s="5">
        <f>SUM(Movie[[#This Row],[gross]]*((VLOOKUP(2024,CPI[],2,FALSE))/Movie[[#This Row],[CPI numbers]]))</f>
        <v>172613832.00367197</v>
      </c>
      <c r="R7108" s="4">
        <f>IF(Movie[[#This Row],[budget]]=0,0,SUM((Movie[[#This Row],[gross]]-Movie[[#This Row],[budget]])/Movie[[#This Row],[budget]]))</f>
        <v>1.69733186</v>
      </c>
    </row>
    <row r="7109" spans="1:18" x14ac:dyDescent="0.3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 s="1">
        <v>150000000</v>
      </c>
      <c r="M7109" s="1">
        <v>490719763</v>
      </c>
      <c r="N7109" t="s">
        <v>180</v>
      </c>
      <c r="O7109">
        <v>140</v>
      </c>
      <c r="P7109">
        <f>VLOOKUP(D7109,CPI[],2,FALSE)</f>
        <v>245.1</v>
      </c>
      <c r="Q7109" s="5">
        <f>SUM(Movie[[#This Row],[gross]]*((VLOOKUP(2024,CPI[],2,FALSE))/Movie[[#This Row],[CPI numbers]]))</f>
        <v>628065237.26274991</v>
      </c>
      <c r="R7109" s="4">
        <f>IF(Movie[[#This Row],[budget]]=0,0,SUM((Movie[[#This Row],[gross]]-Movie[[#This Row],[budget]])/Movie[[#This Row],[budget]]))</f>
        <v>2.2714650866666668</v>
      </c>
    </row>
    <row r="7110" spans="1:18" x14ac:dyDescent="0.3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 s="1">
        <v>120000000</v>
      </c>
      <c r="M7110" s="1">
        <v>221600160</v>
      </c>
      <c r="N7110" t="s">
        <v>23</v>
      </c>
      <c r="O7110">
        <v>109</v>
      </c>
      <c r="P7110">
        <f>VLOOKUP(D7110,CPI[],2,FALSE)</f>
        <v>245.1</v>
      </c>
      <c r="Q7110" s="5">
        <f>SUM(Movie[[#This Row],[gross]]*((VLOOKUP(2024,CPI[],2,FALSE))/Movie[[#This Row],[CPI numbers]]))</f>
        <v>283622889.40024477</v>
      </c>
      <c r="R7110" s="4">
        <f>IF(Movie[[#This Row],[budget]]=0,0,SUM((Movie[[#This Row],[gross]]-Movie[[#This Row],[budget]])/Movie[[#This Row],[budget]]))</f>
        <v>0.84666799999999998</v>
      </c>
    </row>
    <row r="7111" spans="1:18" x14ac:dyDescent="0.3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 s="1">
        <v>18000000</v>
      </c>
      <c r="M7111" s="1">
        <v>40656399</v>
      </c>
      <c r="N7111" t="s">
        <v>20444</v>
      </c>
      <c r="O7111">
        <v>110</v>
      </c>
      <c r="P7111">
        <f>VLOOKUP(D7111,CPI[],2,FALSE)</f>
        <v>245.1</v>
      </c>
      <c r="Q7111" s="5">
        <f>SUM(Movie[[#This Row],[gross]]*((VLOOKUP(2024,CPI[],2,FALSE))/Movie[[#This Row],[CPI numbers]]))</f>
        <v>52035546.170134641</v>
      </c>
      <c r="R7111" s="4">
        <f>IF(Movie[[#This Row],[budget]]=0,0,SUM((Movie[[#This Row],[gross]]-Movie[[#This Row],[budget]])/Movie[[#This Row],[budget]]))</f>
        <v>1.2586888333333333</v>
      </c>
    </row>
    <row r="7112" spans="1:18" x14ac:dyDescent="0.3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 s="1">
        <v>175000000</v>
      </c>
      <c r="M7112" s="1">
        <v>383930656</v>
      </c>
      <c r="N7112" t="s">
        <v>10118</v>
      </c>
      <c r="O7112">
        <v>102</v>
      </c>
      <c r="P7112">
        <f>VLOOKUP(D7112,CPI[],2,FALSE)</f>
        <v>245.1</v>
      </c>
      <c r="Q7112" s="5">
        <f>SUM(Movie[[#This Row],[gross]]*((VLOOKUP(2024,CPI[],2,FALSE))/Movie[[#This Row],[CPI numbers]]))</f>
        <v>491387379.79273766</v>
      </c>
      <c r="R7112" s="4">
        <f>IF(Movie[[#This Row],[budget]]=0,0,SUM((Movie[[#This Row],[gross]]-Movie[[#This Row],[budget]])/Movie[[#This Row],[budget]]))</f>
        <v>1.1938894628571428</v>
      </c>
    </row>
    <row r="7113" spans="1:18" x14ac:dyDescent="0.3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 s="1">
        <v>20000000</v>
      </c>
      <c r="M7113" s="1">
        <v>47347283</v>
      </c>
      <c r="N7113" t="s">
        <v>20450</v>
      </c>
      <c r="O7113">
        <v>101</v>
      </c>
      <c r="P7113">
        <f>VLOOKUP(D7113,CPI[],2,FALSE)</f>
        <v>245.1</v>
      </c>
      <c r="Q7113" s="5">
        <f>SUM(Movie[[#This Row],[gross]]*((VLOOKUP(2024,CPI[],2,FALSE))/Movie[[#This Row],[CPI numbers]]))</f>
        <v>60599113.329661362</v>
      </c>
      <c r="R7113" s="4">
        <f>IF(Movie[[#This Row],[budget]]=0,0,SUM((Movie[[#This Row],[gross]]-Movie[[#This Row],[budget]])/Movie[[#This Row],[budget]]))</f>
        <v>1.36736415</v>
      </c>
    </row>
    <row r="7114" spans="1:18" x14ac:dyDescent="0.3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 s="1">
        <v>85000000</v>
      </c>
      <c r="M7114" s="1">
        <v>346118277</v>
      </c>
      <c r="N7114" t="s">
        <v>44</v>
      </c>
      <c r="O7114">
        <v>107</v>
      </c>
      <c r="P7114">
        <f>VLOOKUP(D7114,CPI[],2,FALSE)</f>
        <v>245.1</v>
      </c>
      <c r="Q7114" s="5">
        <f>SUM(Movie[[#This Row],[gross]]*((VLOOKUP(2024,CPI[],2,FALSE))/Movie[[#This Row],[CPI numbers]]))</f>
        <v>442991854.32435739</v>
      </c>
      <c r="R7114" s="4">
        <f>IF(Movie[[#This Row],[budget]]=0,0,SUM((Movie[[#This Row],[gross]]-Movie[[#This Row],[budget]])/Movie[[#This Row],[budget]]))</f>
        <v>3.0719797294117646</v>
      </c>
    </row>
    <row r="7115" spans="1:18" x14ac:dyDescent="0.3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 s="1">
        <v>125000000</v>
      </c>
      <c r="M7115" s="1">
        <v>409231607</v>
      </c>
      <c r="N7115" t="s">
        <v>61</v>
      </c>
      <c r="O7115">
        <v>110</v>
      </c>
      <c r="P7115">
        <f>VLOOKUP(D7115,CPI[],2,FALSE)</f>
        <v>245.1</v>
      </c>
      <c r="Q7115" s="5">
        <f>SUM(Movie[[#This Row],[gross]]*((VLOOKUP(2024,CPI[],2,FALSE))/Movie[[#This Row],[CPI numbers]]))</f>
        <v>523769706.71521831</v>
      </c>
      <c r="R7115" s="4">
        <f>IF(Movie[[#This Row],[budget]]=0,0,SUM((Movie[[#This Row],[gross]]-Movie[[#This Row],[budget]])/Movie[[#This Row],[budget]]))</f>
        <v>2.273852856</v>
      </c>
    </row>
    <row r="7116" spans="1:18" x14ac:dyDescent="0.3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 s="1">
        <v>25000000</v>
      </c>
      <c r="M7116" s="1">
        <v>26800152</v>
      </c>
      <c r="N7116" t="s">
        <v>20455</v>
      </c>
      <c r="O7116">
        <v>100</v>
      </c>
      <c r="P7116">
        <f>VLOOKUP(D7116,CPI[],2,FALSE)</f>
        <v>245.1</v>
      </c>
      <c r="Q7116" s="5">
        <f>SUM(Movie[[#This Row],[gross]]*((VLOOKUP(2024,CPI[],2,FALSE))/Movie[[#This Row],[CPI numbers]]))</f>
        <v>34301132.935128517</v>
      </c>
      <c r="R7116" s="4">
        <f>IF(Movie[[#This Row],[budget]]=0,0,SUM((Movie[[#This Row],[gross]]-Movie[[#This Row],[budget]])/Movie[[#This Row],[budget]]))</f>
        <v>7.200608E-2</v>
      </c>
    </row>
    <row r="7117" spans="1:18" x14ac:dyDescent="0.3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 s="1">
        <v>111000000</v>
      </c>
      <c r="M7117" s="1">
        <v>296069199</v>
      </c>
      <c r="N7117" t="s">
        <v>15778</v>
      </c>
      <c r="O7117">
        <v>108</v>
      </c>
      <c r="P7117">
        <f>VLOOKUP(D7117,CPI[],2,FALSE)</f>
        <v>245.1</v>
      </c>
      <c r="Q7117" s="5">
        <f>SUM(Movie[[#This Row],[gross]]*((VLOOKUP(2024,CPI[],2,FALSE))/Movie[[#This Row],[CPI numbers]]))</f>
        <v>378934752.04528767</v>
      </c>
      <c r="R7117" s="4">
        <f>IF(Movie[[#This Row],[budget]]=0,0,SUM((Movie[[#This Row],[gross]]-Movie[[#This Row],[budget]])/Movie[[#This Row],[budget]]))</f>
        <v>1.6672900810810811</v>
      </c>
    </row>
    <row r="7118" spans="1:18" x14ac:dyDescent="0.3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 s="1">
        <v>38000000</v>
      </c>
      <c r="M7118" s="1">
        <v>26351322</v>
      </c>
      <c r="N7118" t="s">
        <v>31</v>
      </c>
      <c r="O7118">
        <v>134</v>
      </c>
      <c r="P7118">
        <f>VLOOKUP(D7118,CPI[],2,FALSE)</f>
        <v>245.1</v>
      </c>
      <c r="Q7118" s="5">
        <f>SUM(Movie[[#This Row],[gross]]*((VLOOKUP(2024,CPI[],2,FALSE))/Movie[[#This Row],[CPI numbers]]))</f>
        <v>33726681.809057526</v>
      </c>
      <c r="R7118" s="4">
        <f>IF(Movie[[#This Row],[budget]]=0,0,SUM((Movie[[#This Row],[gross]]-Movie[[#This Row],[budget]])/Movie[[#This Row],[budget]]))</f>
        <v>-0.30654415789473682</v>
      </c>
    </row>
    <row r="7119" spans="1:18" x14ac:dyDescent="0.3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 s="1">
        <v>10500000</v>
      </c>
      <c r="M7119" s="1">
        <v>27869129</v>
      </c>
      <c r="N7119" t="s">
        <v>6790</v>
      </c>
      <c r="O7119">
        <v>93</v>
      </c>
      <c r="P7119">
        <f>VLOOKUP(D7119,CPI[],2,FALSE)</f>
        <v>245.1</v>
      </c>
      <c r="Q7119" s="5">
        <f>SUM(Movie[[#This Row],[gross]]*((VLOOKUP(2024,CPI[],2,FALSE))/Movie[[#This Row],[CPI numbers]]))</f>
        <v>35669301.37617299</v>
      </c>
      <c r="R7119" s="4">
        <f>IF(Movie[[#This Row],[budget]]=0,0,SUM((Movie[[#This Row],[gross]]-Movie[[#This Row],[budget]])/Movie[[#This Row],[budget]]))</f>
        <v>1.6542027619047619</v>
      </c>
    </row>
    <row r="7120" spans="1:18" x14ac:dyDescent="0.3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 s="1">
        <v>9000000</v>
      </c>
      <c r="M7120" s="1">
        <v>22088533</v>
      </c>
      <c r="N7120" t="s">
        <v>14702</v>
      </c>
      <c r="O7120">
        <v>127</v>
      </c>
      <c r="P7120">
        <f>VLOOKUP(D7120,CPI[],2,FALSE)</f>
        <v>245.1</v>
      </c>
      <c r="Q7120" s="5">
        <f>SUM(Movie[[#This Row],[gross]]*((VLOOKUP(2024,CPI[],2,FALSE))/Movie[[#This Row],[CPI numbers]]))</f>
        <v>28270798.866177071</v>
      </c>
      <c r="R7120" s="4">
        <f>IF(Movie[[#This Row],[budget]]=0,0,SUM((Movie[[#This Row],[gross]]-Movie[[#This Row],[budget]])/Movie[[#This Row],[budget]]))</f>
        <v>1.4542814444444445</v>
      </c>
    </row>
    <row r="7121" spans="1:18" x14ac:dyDescent="0.3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 s="1">
        <v>80000000</v>
      </c>
      <c r="M7121" s="1">
        <v>311950384</v>
      </c>
      <c r="N7121" t="s">
        <v>20465</v>
      </c>
      <c r="O7121">
        <v>104</v>
      </c>
      <c r="P7121">
        <f>VLOOKUP(D7121,CPI[],2,FALSE)</f>
        <v>245.1</v>
      </c>
      <c r="Q7121" s="5">
        <f>SUM(Movie[[#This Row],[gross]]*((VLOOKUP(2024,CPI[],2,FALSE))/Movie[[#This Row],[CPI numbers]]))</f>
        <v>399260854.59322727</v>
      </c>
      <c r="R7121" s="4">
        <f>IF(Movie[[#This Row],[budget]]=0,0,SUM((Movie[[#This Row],[gross]]-Movie[[#This Row],[budget]])/Movie[[#This Row],[budget]]))</f>
        <v>2.8993798000000002</v>
      </c>
    </row>
    <row r="7122" spans="1:18" x14ac:dyDescent="0.3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 s="1">
        <v>10060903</v>
      </c>
      <c r="N7122" t="s">
        <v>20469</v>
      </c>
      <c r="O7122">
        <v>133</v>
      </c>
      <c r="P7122">
        <f>VLOOKUP(D7122,CPI[],2,FALSE)</f>
        <v>245.1</v>
      </c>
      <c r="Q7122" s="5">
        <f>SUM(Movie[[#This Row],[gross]]*((VLOOKUP(2024,CPI[],2,FALSE))/Movie[[#This Row],[CPI numbers]]))</f>
        <v>12876806.491636068</v>
      </c>
      <c r="R7122" s="4">
        <f>IF(Movie[[#This Row],[budget]]=0,0,SUM((Movie[[#This Row],[gross]]-Movie[[#This Row],[budget]])/Movie[[#This Row],[budget]]))</f>
        <v>0</v>
      </c>
    </row>
    <row r="7123" spans="1:18" x14ac:dyDescent="0.3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 s="1">
        <v>5000000</v>
      </c>
      <c r="M7123" s="1">
        <v>56411585</v>
      </c>
      <c r="N7123" t="s">
        <v>15188</v>
      </c>
      <c r="O7123">
        <v>120</v>
      </c>
      <c r="P7123">
        <f>VLOOKUP(D7123,CPI[],2,FALSE)</f>
        <v>245.1</v>
      </c>
      <c r="Q7123" s="5">
        <f>SUM(Movie[[#This Row],[gross]]*((VLOOKUP(2024,CPI[],2,FALSE))/Movie[[#This Row],[CPI numbers]]))</f>
        <v>72200384.392084867</v>
      </c>
      <c r="R7123" s="4">
        <f>IF(Movie[[#This Row],[budget]]=0,0,SUM((Movie[[#This Row],[gross]]-Movie[[#This Row],[budget]])/Movie[[#This Row],[budget]]))</f>
        <v>10.282317000000001</v>
      </c>
    </row>
    <row r="7124" spans="1:18" x14ac:dyDescent="0.3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 s="1">
        <v>956425</v>
      </c>
      <c r="N7124" t="s">
        <v>20475</v>
      </c>
      <c r="O7124">
        <v>111</v>
      </c>
      <c r="P7124">
        <f>VLOOKUP(D7124,CPI[],2,FALSE)</f>
        <v>245.1</v>
      </c>
      <c r="Q7124" s="5">
        <f>SUM(Movie[[#This Row],[gross]]*((VLOOKUP(2024,CPI[],2,FALSE))/Movie[[#This Row],[CPI numbers]]))</f>
        <v>1224114.738882089</v>
      </c>
      <c r="R7124" s="4">
        <f>IF(Movie[[#This Row],[budget]]=0,0,SUM((Movie[[#This Row],[gross]]-Movie[[#This Row],[budget]])/Movie[[#This Row],[budget]]))</f>
        <v>0</v>
      </c>
    </row>
    <row r="7125" spans="1:18" x14ac:dyDescent="0.3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 s="1">
        <v>6000000</v>
      </c>
      <c r="M7125" s="1">
        <v>3187255</v>
      </c>
      <c r="N7125" t="s">
        <v>20478</v>
      </c>
      <c r="O7125">
        <v>92</v>
      </c>
      <c r="P7125">
        <f>VLOOKUP(D7125,CPI[],2,FALSE)</f>
        <v>245.1</v>
      </c>
      <c r="Q7125" s="5">
        <f>SUM(Movie[[#This Row],[gross]]*((VLOOKUP(2024,CPI[],2,FALSE))/Movie[[#This Row],[CPI numbers]]))</f>
        <v>4079322.290901673</v>
      </c>
      <c r="R7125" s="4">
        <f>IF(Movie[[#This Row],[budget]]=0,0,SUM((Movie[[#This Row],[gross]]-Movie[[#This Row],[budget]])/Movie[[#This Row],[budget]]))</f>
        <v>-0.46879083333333332</v>
      </c>
    </row>
    <row r="7126" spans="1:18" x14ac:dyDescent="0.3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 s="1">
        <v>35000000</v>
      </c>
      <c r="M7126" s="1">
        <v>145418070</v>
      </c>
      <c r="N7126" t="s">
        <v>20015</v>
      </c>
      <c r="O7126">
        <v>113</v>
      </c>
      <c r="P7126">
        <f>VLOOKUP(D7126,CPI[],2,FALSE)</f>
        <v>245.1</v>
      </c>
      <c r="Q7126" s="5">
        <f>SUM(Movie[[#This Row],[gross]]*((VLOOKUP(2024,CPI[],2,FALSE))/Movie[[#This Row],[CPI numbers]]))</f>
        <v>186118517.17258263</v>
      </c>
      <c r="R7126" s="4">
        <f>IF(Movie[[#This Row],[budget]]=0,0,SUM((Movie[[#This Row],[gross]]-Movie[[#This Row],[budget]])/Movie[[#This Row],[budget]]))</f>
        <v>3.1548020000000001</v>
      </c>
    </row>
    <row r="7127" spans="1:18" x14ac:dyDescent="0.3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 s="1">
        <v>913331</v>
      </c>
      <c r="N7127" t="s">
        <v>20483</v>
      </c>
      <c r="O7127">
        <v>108</v>
      </c>
      <c r="P7127">
        <f>VLOOKUP(D7127,CPI[],2,FALSE)</f>
        <v>245.1</v>
      </c>
      <c r="Q7127" s="5">
        <f>SUM(Movie[[#This Row],[gross]]*((VLOOKUP(2024,CPI[],2,FALSE))/Movie[[#This Row],[CPI numbers]]))</f>
        <v>1168959.3419012649</v>
      </c>
      <c r="R7127" s="4">
        <f>IF(Movie[[#This Row],[budget]]=0,0,SUM((Movie[[#This Row],[gross]]-Movie[[#This Row],[budget]])/Movie[[#This Row],[budget]]))</f>
        <v>0</v>
      </c>
    </row>
    <row r="7128" spans="1:18" x14ac:dyDescent="0.3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 s="1">
        <v>10000000</v>
      </c>
      <c r="M7128" s="1">
        <v>102952888</v>
      </c>
      <c r="N7128" t="s">
        <v>14132</v>
      </c>
      <c r="O7128">
        <v>92</v>
      </c>
      <c r="P7128">
        <f>VLOOKUP(D7128,CPI[],2,FALSE)</f>
        <v>245.1</v>
      </c>
      <c r="Q7128" s="5">
        <f>SUM(Movie[[#This Row],[gross]]*((VLOOKUP(2024,CPI[],2,FALSE))/Movie[[#This Row],[CPI numbers]]))</f>
        <v>131767935.39616483</v>
      </c>
      <c r="R7128" s="4">
        <f>IF(Movie[[#This Row],[budget]]=0,0,SUM((Movie[[#This Row],[gross]]-Movie[[#This Row],[budget]])/Movie[[#This Row],[budget]]))</f>
        <v>9.2952887999999998</v>
      </c>
    </row>
    <row r="7129" spans="1:18" x14ac:dyDescent="0.3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 s="1">
        <v>35000000</v>
      </c>
      <c r="M7129" s="1">
        <v>43155261</v>
      </c>
      <c r="N7129" t="s">
        <v>61</v>
      </c>
      <c r="O7129">
        <v>119</v>
      </c>
      <c r="P7129">
        <f>VLOOKUP(D7129,CPI[],2,FALSE)</f>
        <v>245.1</v>
      </c>
      <c r="Q7129" s="5">
        <f>SUM(Movie[[#This Row],[gross]]*((VLOOKUP(2024,CPI[],2,FALSE))/Movie[[#This Row],[CPI numbers]]))</f>
        <v>55233804.062423505</v>
      </c>
      <c r="R7129" s="4">
        <f>IF(Movie[[#This Row],[budget]]=0,0,SUM((Movie[[#This Row],[gross]]-Movie[[#This Row],[budget]])/Movie[[#This Row],[budget]]))</f>
        <v>0.23300745714285714</v>
      </c>
    </row>
    <row r="7130" spans="1:18" x14ac:dyDescent="0.3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 s="1">
        <v>10000000</v>
      </c>
      <c r="M7130" s="1">
        <v>29820616</v>
      </c>
      <c r="N7130" t="s">
        <v>18310</v>
      </c>
      <c r="O7130">
        <v>104</v>
      </c>
      <c r="P7130">
        <f>VLOOKUP(D7130,CPI[],2,FALSE)</f>
        <v>245.1</v>
      </c>
      <c r="Q7130" s="5">
        <f>SUM(Movie[[#This Row],[gross]]*((VLOOKUP(2024,CPI[],2,FALSE))/Movie[[#This Row],[CPI numbers]]))</f>
        <v>38166981.800081603</v>
      </c>
      <c r="R7130" s="4">
        <f>IF(Movie[[#This Row],[budget]]=0,0,SUM((Movie[[#This Row],[gross]]-Movie[[#This Row],[budget]])/Movie[[#This Row],[budget]]))</f>
        <v>1.9820616</v>
      </c>
    </row>
    <row r="7131" spans="1:18" x14ac:dyDescent="0.3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 s="1">
        <v>5300000</v>
      </c>
      <c r="M7131" s="1">
        <v>62198461</v>
      </c>
      <c r="N7131" t="s">
        <v>20492</v>
      </c>
      <c r="O7131">
        <v>89</v>
      </c>
      <c r="P7131">
        <f>VLOOKUP(D7131,CPI[],2,FALSE)</f>
        <v>245.1</v>
      </c>
      <c r="Q7131" s="5">
        <f>SUM(Movie[[#This Row],[gross]]*((VLOOKUP(2024,CPI[],2,FALSE))/Movie[[#This Row],[CPI numbers]]))</f>
        <v>79606924.584659323</v>
      </c>
      <c r="R7131" s="4">
        <f>IF(Movie[[#This Row],[budget]]=0,0,SUM((Movie[[#This Row],[gross]]-Movie[[#This Row],[budget]])/Movie[[#This Row],[budget]]))</f>
        <v>10.735558679245283</v>
      </c>
    </row>
    <row r="7132" spans="1:18" x14ac:dyDescent="0.3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 s="1">
        <v>50000000</v>
      </c>
      <c r="M7132" s="1">
        <v>180419231</v>
      </c>
      <c r="N7132" t="s">
        <v>180</v>
      </c>
      <c r="O7132">
        <v>116</v>
      </c>
      <c r="P7132">
        <f>VLOOKUP(D7132,CPI[],2,FALSE)</f>
        <v>245.1</v>
      </c>
      <c r="Q7132" s="5">
        <f>SUM(Movie[[#This Row],[gross]]*((VLOOKUP(2024,CPI[],2,FALSE))/Movie[[#This Row],[CPI numbers]]))</f>
        <v>230916004.75193799</v>
      </c>
      <c r="R7132" s="4">
        <f>IF(Movie[[#This Row],[budget]]=0,0,SUM((Movie[[#This Row],[gross]]-Movie[[#This Row],[budget]])/Movie[[#This Row],[budget]]))</f>
        <v>2.6083846199999998</v>
      </c>
    </row>
    <row r="7133" spans="1:18" x14ac:dyDescent="0.3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 s="1">
        <v>10000000</v>
      </c>
      <c r="M7133" s="1">
        <v>61621140</v>
      </c>
      <c r="N7133" t="s">
        <v>20499</v>
      </c>
      <c r="O7133">
        <v>96</v>
      </c>
      <c r="P7133">
        <f>VLOOKUP(D7133,CPI[],2,FALSE)</f>
        <v>245.1</v>
      </c>
      <c r="Q7133" s="5">
        <f>SUM(Movie[[#This Row],[gross]]*((VLOOKUP(2024,CPI[],2,FALSE))/Movie[[#This Row],[CPI numbers]]))</f>
        <v>78868019.65728274</v>
      </c>
      <c r="R7133" s="4">
        <f>IF(Movie[[#This Row],[budget]]=0,0,SUM((Movie[[#This Row],[gross]]-Movie[[#This Row],[budget]])/Movie[[#This Row],[budget]]))</f>
        <v>5.1621139999999999</v>
      </c>
    </row>
    <row r="7134" spans="1:18" x14ac:dyDescent="0.3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 s="1">
        <v>100000</v>
      </c>
      <c r="M7134" s="1">
        <v>1951683</v>
      </c>
      <c r="N7134" t="s">
        <v>18685</v>
      </c>
      <c r="O7134">
        <v>92</v>
      </c>
      <c r="P7134">
        <f>VLOOKUP(D7134,CPI[],2,FALSE)</f>
        <v>245.1</v>
      </c>
      <c r="Q7134" s="5">
        <f>SUM(Movie[[#This Row],[gross]]*((VLOOKUP(2024,CPI[],2,FALSE))/Movie[[#This Row],[CPI numbers]]))</f>
        <v>2497931.2815177478</v>
      </c>
      <c r="R7134" s="4">
        <f>IF(Movie[[#This Row],[budget]]=0,0,SUM((Movie[[#This Row],[gross]]-Movie[[#This Row],[budget]])/Movie[[#This Row],[budget]]))</f>
        <v>18.516829999999999</v>
      </c>
    </row>
    <row r="7135" spans="1:18" x14ac:dyDescent="0.3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 s="1">
        <v>14725</v>
      </c>
      <c r="N7135" t="s">
        <v>17984</v>
      </c>
      <c r="O7135">
        <v>93</v>
      </c>
      <c r="P7135">
        <f>VLOOKUP(D7135,CPI[],2,FALSE)</f>
        <v>245.1</v>
      </c>
      <c r="Q7135" s="5">
        <f>SUM(Movie[[#This Row],[gross]]*((VLOOKUP(2024,CPI[],2,FALSE))/Movie[[#This Row],[CPI numbers]]))</f>
        <v>18846.317829457366</v>
      </c>
      <c r="R7135" s="4">
        <f>IF(Movie[[#This Row],[budget]]=0,0,SUM((Movie[[#This Row],[gross]]-Movie[[#This Row],[budget]])/Movie[[#This Row],[budget]]))</f>
        <v>0</v>
      </c>
    </row>
    <row r="7136" spans="1:18" x14ac:dyDescent="0.3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 s="1">
        <v>100000000</v>
      </c>
      <c r="M7136" s="1">
        <v>142337240</v>
      </c>
      <c r="N7136" t="s">
        <v>14702</v>
      </c>
      <c r="O7136">
        <v>124</v>
      </c>
      <c r="P7136">
        <f>VLOOKUP(D7136,CPI[],2,FALSE)</f>
        <v>245.1</v>
      </c>
      <c r="Q7136" s="5">
        <f>SUM(Movie[[#This Row],[gross]]*((VLOOKUP(2024,CPI[],2,FALSE))/Movie[[#This Row],[CPI numbers]]))</f>
        <v>182175406.72378621</v>
      </c>
      <c r="R7136" s="4">
        <f>IF(Movie[[#This Row],[budget]]=0,0,SUM((Movie[[#This Row],[gross]]-Movie[[#This Row],[budget]])/Movie[[#This Row],[budget]]))</f>
        <v>0.42337239999999998</v>
      </c>
    </row>
    <row r="7137" spans="1:18" x14ac:dyDescent="0.3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 s="1">
        <v>2728446</v>
      </c>
      <c r="N7137" t="s">
        <v>20512</v>
      </c>
      <c r="O7137">
        <v>88</v>
      </c>
      <c r="P7137">
        <f>VLOOKUP(D7137,CPI[],2,FALSE)</f>
        <v>245.1</v>
      </c>
      <c r="Q7137" s="5">
        <f>SUM(Movie[[#This Row],[gross]]*((VLOOKUP(2024,CPI[],2,FALSE))/Movie[[#This Row],[CPI numbers]]))</f>
        <v>3492099.1848225216</v>
      </c>
      <c r="R7137" s="4">
        <f>IF(Movie[[#This Row],[budget]]=0,0,SUM((Movie[[#This Row],[gross]]-Movie[[#This Row],[budget]])/Movie[[#This Row],[budget]]))</f>
        <v>0</v>
      </c>
    </row>
    <row r="7138" spans="1:18" x14ac:dyDescent="0.3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 s="1">
        <v>50000000</v>
      </c>
      <c r="M7138" s="1">
        <v>56996304</v>
      </c>
      <c r="N7138" t="s">
        <v>20515</v>
      </c>
      <c r="O7138">
        <v>132</v>
      </c>
      <c r="P7138">
        <f>VLOOKUP(D7138,CPI[],2,FALSE)</f>
        <v>245.1</v>
      </c>
      <c r="Q7138" s="5">
        <f>SUM(Movie[[#This Row],[gross]]*((VLOOKUP(2024,CPI[],2,FALSE))/Movie[[#This Row],[CPI numbers]]))</f>
        <v>72948757.914320692</v>
      </c>
      <c r="R7138" s="4">
        <f>IF(Movie[[#This Row],[budget]]=0,0,SUM((Movie[[#This Row],[gross]]-Movie[[#This Row],[budget]])/Movie[[#This Row],[budget]]))</f>
        <v>0.13992608000000001</v>
      </c>
    </row>
    <row r="7139" spans="1:18" x14ac:dyDescent="0.3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 s="1">
        <v>25000000</v>
      </c>
      <c r="M7139" s="1">
        <v>12751667</v>
      </c>
      <c r="N7139" t="s">
        <v>18759</v>
      </c>
      <c r="O7139">
        <v>105</v>
      </c>
      <c r="P7139">
        <f>VLOOKUP(D7139,CPI[],2,FALSE)</f>
        <v>245.1</v>
      </c>
      <c r="Q7139" s="5">
        <f>SUM(Movie[[#This Row],[gross]]*((VLOOKUP(2024,CPI[],2,FALSE))/Movie[[#This Row],[CPI numbers]]))</f>
        <v>16320677.02121583</v>
      </c>
      <c r="R7139" s="4">
        <f>IF(Movie[[#This Row],[budget]]=0,0,SUM((Movie[[#This Row],[gross]]-Movie[[#This Row],[budget]])/Movie[[#This Row],[budget]]))</f>
        <v>-0.48993332000000001</v>
      </c>
    </row>
    <row r="7140" spans="1:18" x14ac:dyDescent="0.3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 s="1">
        <v>19978189</v>
      </c>
      <c r="N7140" t="s">
        <v>19633</v>
      </c>
      <c r="O7140">
        <v>99</v>
      </c>
      <c r="P7140">
        <f>VLOOKUP(D7140,CPI[],2,FALSE)</f>
        <v>245.1</v>
      </c>
      <c r="Q7140" s="5">
        <f>SUM(Movie[[#This Row],[gross]]*((VLOOKUP(2024,CPI[],2,FALSE))/Movie[[#This Row],[CPI numbers]]))</f>
        <v>25569799.629946962</v>
      </c>
      <c r="R7140" s="4">
        <f>IF(Movie[[#This Row],[budget]]=0,0,SUM((Movie[[#This Row],[gross]]-Movie[[#This Row],[budget]])/Movie[[#This Row],[budget]]))</f>
        <v>0</v>
      </c>
    </row>
    <row r="7141" spans="1:18" x14ac:dyDescent="0.3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 s="1">
        <v>5000000</v>
      </c>
      <c r="M7141" s="1">
        <v>19735344</v>
      </c>
      <c r="N7141" t="s">
        <v>16721</v>
      </c>
      <c r="O7141">
        <v>91</v>
      </c>
      <c r="P7141">
        <f>VLOOKUP(D7141,CPI[],2,FALSE)</f>
        <v>245.1</v>
      </c>
      <c r="Q7141" s="5">
        <f>SUM(Movie[[#This Row],[gross]]*((VLOOKUP(2024,CPI[],2,FALSE))/Movie[[#This Row],[CPI numbers]]))</f>
        <v>25258985.77233782</v>
      </c>
      <c r="R7141" s="4">
        <f>IF(Movie[[#This Row],[budget]]=0,0,SUM((Movie[[#This Row],[gross]]-Movie[[#This Row],[budget]])/Movie[[#This Row],[budget]]))</f>
        <v>2.9470687999999998</v>
      </c>
    </row>
    <row r="7142" spans="1:18" x14ac:dyDescent="0.3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 s="1">
        <v>80000000</v>
      </c>
      <c r="M7142" s="1">
        <v>1034800131</v>
      </c>
      <c r="N7142" t="s">
        <v>19371</v>
      </c>
      <c r="O7142">
        <v>89</v>
      </c>
      <c r="P7142">
        <f>VLOOKUP(D7142,CPI[],2,FALSE)</f>
        <v>245.1</v>
      </c>
      <c r="Q7142" s="5">
        <f>SUM(Movie[[#This Row],[gross]]*((VLOOKUP(2024,CPI[],2,FALSE))/Movie[[#This Row],[CPI numbers]]))</f>
        <v>1324425953.0587516</v>
      </c>
      <c r="R7142" s="4">
        <f>IF(Movie[[#This Row],[budget]]=0,0,SUM((Movie[[#This Row],[gross]]-Movie[[#This Row],[budget]])/Movie[[#This Row],[budget]]))</f>
        <v>11.935001637499999</v>
      </c>
    </row>
    <row r="7143" spans="1:18" x14ac:dyDescent="0.3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 s="1">
        <v>25000000</v>
      </c>
      <c r="M7143" s="1">
        <v>84918541</v>
      </c>
      <c r="N7143" t="s">
        <v>16463</v>
      </c>
      <c r="O7143">
        <v>96</v>
      </c>
      <c r="P7143">
        <f>VLOOKUP(D7143,CPI[],2,FALSE)</f>
        <v>245.1</v>
      </c>
      <c r="Q7143" s="5">
        <f>SUM(Movie[[#This Row],[gross]]*((VLOOKUP(2024,CPI[],2,FALSE))/Movie[[#This Row],[CPI numbers]]))</f>
        <v>108686031.46348429</v>
      </c>
      <c r="R7143" s="4">
        <f>IF(Movie[[#This Row],[budget]]=0,0,SUM((Movie[[#This Row],[gross]]-Movie[[#This Row],[budget]])/Movie[[#This Row],[budget]]))</f>
        <v>2.3967416400000001</v>
      </c>
    </row>
    <row r="7144" spans="1:18" x14ac:dyDescent="0.3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 s="1">
        <v>68000000</v>
      </c>
      <c r="M7144" s="1">
        <v>55003890</v>
      </c>
      <c r="N7144" t="s">
        <v>44</v>
      </c>
      <c r="O7144">
        <v>135</v>
      </c>
      <c r="P7144">
        <f>VLOOKUP(D7144,CPI[],2,FALSE)</f>
        <v>245.1</v>
      </c>
      <c r="Q7144" s="5">
        <f>SUM(Movie[[#This Row],[gross]]*((VLOOKUP(2024,CPI[],2,FALSE))/Movie[[#This Row],[CPI numbers]]))</f>
        <v>70398695.605875149</v>
      </c>
      <c r="R7144" s="4">
        <f>IF(Movie[[#This Row],[budget]]=0,0,SUM((Movie[[#This Row],[gross]]-Movie[[#This Row],[budget]])/Movie[[#This Row],[budget]]))</f>
        <v>-0.19111926470588236</v>
      </c>
    </row>
    <row r="7145" spans="1:18" x14ac:dyDescent="0.3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 s="1">
        <v>5000000</v>
      </c>
      <c r="M7145" s="1">
        <v>16373843</v>
      </c>
      <c r="N7145" t="s">
        <v>20527</v>
      </c>
      <c r="O7145">
        <v>98</v>
      </c>
      <c r="P7145">
        <f>VLOOKUP(D7145,CPI[],2,FALSE)</f>
        <v>245.1</v>
      </c>
      <c r="Q7145" s="5">
        <f>SUM(Movie[[#This Row],[gross]]*((VLOOKUP(2024,CPI[],2,FALSE))/Movie[[#This Row],[CPI numbers]]))</f>
        <v>20956648.507139944</v>
      </c>
      <c r="R7145" s="4">
        <f>IF(Movie[[#This Row],[budget]]=0,0,SUM((Movie[[#This Row],[gross]]-Movie[[#This Row],[budget]])/Movie[[#This Row],[budget]]))</f>
        <v>2.2747685999999998</v>
      </c>
    </row>
    <row r="7146" spans="1:18" x14ac:dyDescent="0.3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 s="1">
        <v>25000000</v>
      </c>
      <c r="M7146" s="1">
        <v>15889124</v>
      </c>
      <c r="N7146" t="s">
        <v>19907</v>
      </c>
      <c r="O7146">
        <v>101</v>
      </c>
      <c r="P7146">
        <f>VLOOKUP(D7146,CPI[],2,FALSE)</f>
        <v>245.1</v>
      </c>
      <c r="Q7146" s="5">
        <f>SUM(Movie[[#This Row],[gross]]*((VLOOKUP(2024,CPI[],2,FALSE))/Movie[[#This Row],[CPI numbers]]))</f>
        <v>20336263.560995512</v>
      </c>
      <c r="R7146" s="4">
        <f>IF(Movie[[#This Row],[budget]]=0,0,SUM((Movie[[#This Row],[gross]]-Movie[[#This Row],[budget]])/Movie[[#This Row],[budget]]))</f>
        <v>-0.36443503999999999</v>
      </c>
    </row>
    <row r="7147" spans="1:18" x14ac:dyDescent="0.3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 s="1">
        <v>50000000</v>
      </c>
      <c r="M7147" s="1">
        <v>217776646</v>
      </c>
      <c r="N7147" t="s">
        <v>31</v>
      </c>
      <c r="O7147">
        <v>86</v>
      </c>
      <c r="P7147">
        <f>VLOOKUP(D7147,CPI[],2,FALSE)</f>
        <v>245.1</v>
      </c>
      <c r="Q7147" s="5">
        <f>SUM(Movie[[#This Row],[gross]]*((VLOOKUP(2024,CPI[],2,FALSE))/Movie[[#This Row],[CPI numbers]]))</f>
        <v>278729228.27498978</v>
      </c>
      <c r="R7147" s="4">
        <f>IF(Movie[[#This Row],[budget]]=0,0,SUM((Movie[[#This Row],[gross]]-Movie[[#This Row],[budget]])/Movie[[#This Row],[budget]]))</f>
        <v>3.3555329199999999</v>
      </c>
    </row>
    <row r="7148" spans="1:18" x14ac:dyDescent="0.3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 s="1">
        <v>3146831</v>
      </c>
      <c r="N7148" t="s">
        <v>20534</v>
      </c>
      <c r="O7148">
        <v>98</v>
      </c>
      <c r="P7148">
        <f>VLOOKUP(D7148,CPI[],2,FALSE)</f>
        <v>245.1</v>
      </c>
      <c r="Q7148" s="5">
        <f>SUM(Movie[[#This Row],[gross]]*((VLOOKUP(2024,CPI[],2,FALSE))/Movie[[#This Row],[CPI numbers]]))</f>
        <v>4027584.1889024889</v>
      </c>
      <c r="R7148" s="4">
        <f>IF(Movie[[#This Row],[budget]]=0,0,SUM((Movie[[#This Row],[gross]]-Movie[[#This Row],[budget]])/Movie[[#This Row],[budget]]))</f>
        <v>0</v>
      </c>
    </row>
    <row r="7149" spans="1:18" x14ac:dyDescent="0.3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 s="1">
        <v>12000000</v>
      </c>
      <c r="M7149" s="1">
        <v>17768012</v>
      </c>
      <c r="N7149" t="s">
        <v>10127</v>
      </c>
      <c r="O7149">
        <v>100</v>
      </c>
      <c r="P7149">
        <f>VLOOKUP(D7149,CPI[],2,FALSE)</f>
        <v>245.1</v>
      </c>
      <c r="Q7149" s="5">
        <f>SUM(Movie[[#This Row],[gross]]*((VLOOKUP(2024,CPI[],2,FALSE))/Movie[[#This Row],[CPI numbers]]))</f>
        <v>22741025.55854753</v>
      </c>
      <c r="R7149" s="4">
        <f>IF(Movie[[#This Row],[budget]]=0,0,SUM((Movie[[#This Row],[gross]]-Movie[[#This Row],[budget]])/Movie[[#This Row],[budget]]))</f>
        <v>0.48066766666666666</v>
      </c>
    </row>
    <row r="7150" spans="1:18" x14ac:dyDescent="0.3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 s="1">
        <v>40000000</v>
      </c>
      <c r="M7150" s="1">
        <v>227978645</v>
      </c>
      <c r="N7150" t="s">
        <v>6855</v>
      </c>
      <c r="O7150">
        <v>103</v>
      </c>
      <c r="P7150">
        <f>VLOOKUP(D7150,CPI[],2,FALSE)</f>
        <v>245.1</v>
      </c>
      <c r="Q7150" s="5">
        <f>SUM(Movie[[#This Row],[gross]]*((VLOOKUP(2024,CPI[],2,FALSE))/Movie[[#This Row],[CPI numbers]]))</f>
        <v>291786621.52794778</v>
      </c>
      <c r="R7150" s="4">
        <f>IF(Movie[[#This Row],[budget]]=0,0,SUM((Movie[[#This Row],[gross]]-Movie[[#This Row],[budget]])/Movie[[#This Row],[budget]]))</f>
        <v>4.6994661249999998</v>
      </c>
    </row>
    <row r="7151" spans="1:18" x14ac:dyDescent="0.3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 s="1">
        <v>19000000</v>
      </c>
      <c r="M7151" s="1">
        <v>140552359</v>
      </c>
      <c r="N7151" t="s">
        <v>20541</v>
      </c>
      <c r="O7151">
        <v>122</v>
      </c>
      <c r="P7151">
        <f>VLOOKUP(D7151,CPI[],2,FALSE)</f>
        <v>245.1</v>
      </c>
      <c r="Q7151" s="5">
        <f>SUM(Movie[[#This Row],[gross]]*((VLOOKUP(2024,CPI[],2,FALSE))/Movie[[#This Row],[CPI numbers]]))</f>
        <v>179890962.94696042</v>
      </c>
      <c r="R7151" s="4">
        <f>IF(Movie[[#This Row],[budget]]=0,0,SUM((Movie[[#This Row],[gross]]-Movie[[#This Row],[budget]])/Movie[[#This Row],[budget]]))</f>
        <v>6.397492578947368</v>
      </c>
    </row>
    <row r="7152" spans="1:18" x14ac:dyDescent="0.3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 s="1">
        <v>42187665</v>
      </c>
      <c r="N7152" t="s">
        <v>20545</v>
      </c>
      <c r="O7152">
        <v>94</v>
      </c>
      <c r="P7152">
        <f>VLOOKUP(D7152,CPI[],2,FALSE)</f>
        <v>245.1</v>
      </c>
      <c r="Q7152" s="5">
        <f>SUM(Movie[[#This Row],[gross]]*((VLOOKUP(2024,CPI[],2,FALSE))/Movie[[#This Row],[CPI numbers]]))</f>
        <v>53995391.719706245</v>
      </c>
      <c r="R7152" s="4">
        <f>IF(Movie[[#This Row],[budget]]=0,0,SUM((Movie[[#This Row],[gross]]-Movie[[#This Row],[budget]])/Movie[[#This Row],[budget]]))</f>
        <v>0</v>
      </c>
    </row>
    <row r="7153" spans="1:18" x14ac:dyDescent="0.3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 s="1">
        <v>30000000</v>
      </c>
      <c r="M7153" s="1">
        <v>16080475</v>
      </c>
      <c r="N7153" t="s">
        <v>20548</v>
      </c>
      <c r="O7153">
        <v>120</v>
      </c>
      <c r="P7153">
        <f>VLOOKUP(D7153,CPI[],2,FALSE)</f>
        <v>245.1</v>
      </c>
      <c r="Q7153" s="5">
        <f>SUM(Movie[[#This Row],[gross]]*((VLOOKUP(2024,CPI[],2,FALSE))/Movie[[#This Row],[CPI numbers]]))</f>
        <v>20581170.981232151</v>
      </c>
      <c r="R7153" s="4">
        <f>IF(Movie[[#This Row],[budget]]=0,0,SUM((Movie[[#This Row],[gross]]-Movie[[#This Row],[budget]])/Movie[[#This Row],[budget]]))</f>
        <v>-0.46398416666666664</v>
      </c>
    </row>
    <row r="7154" spans="1:18" x14ac:dyDescent="0.3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 s="1">
        <v>5012423</v>
      </c>
      <c r="N7154" t="s">
        <v>18022</v>
      </c>
      <c r="O7154">
        <v>107</v>
      </c>
      <c r="P7154">
        <f>VLOOKUP(D7154,CPI[],2,FALSE)</f>
        <v>245.1</v>
      </c>
      <c r="Q7154" s="5">
        <f>SUM(Movie[[#This Row],[gross]]*((VLOOKUP(2024,CPI[],2,FALSE))/Movie[[#This Row],[CPI numbers]]))</f>
        <v>6415328.8253773972</v>
      </c>
      <c r="R7154" s="4">
        <f>IF(Movie[[#This Row],[budget]]=0,0,SUM((Movie[[#This Row],[gross]]-Movie[[#This Row],[budget]])/Movie[[#This Row],[budget]]))</f>
        <v>0</v>
      </c>
    </row>
    <row r="7155" spans="1:18" x14ac:dyDescent="0.3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 s="1">
        <v>35000000</v>
      </c>
      <c r="M7155" s="1">
        <v>62832209</v>
      </c>
      <c r="N7155" t="s">
        <v>18872</v>
      </c>
      <c r="O7155">
        <v>112</v>
      </c>
      <c r="P7155">
        <f>VLOOKUP(D7155,CPI[],2,FALSE)</f>
        <v>245.1</v>
      </c>
      <c r="Q7155" s="5">
        <f>SUM(Movie[[#This Row],[gross]]*((VLOOKUP(2024,CPI[],2,FALSE))/Movie[[#This Row],[CPI numbers]]))</f>
        <v>80418049.625866994</v>
      </c>
      <c r="R7155" s="4">
        <f>IF(Movie[[#This Row],[budget]]=0,0,SUM((Movie[[#This Row],[gross]]-Movie[[#This Row],[budget]])/Movie[[#This Row],[budget]]))</f>
        <v>0.79520597142857141</v>
      </c>
    </row>
    <row r="7156" spans="1:18" x14ac:dyDescent="0.3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 s="1">
        <v>18000000</v>
      </c>
      <c r="M7156" s="1">
        <v>41681746</v>
      </c>
      <c r="N7156" t="s">
        <v>20554</v>
      </c>
      <c r="O7156">
        <v>117</v>
      </c>
      <c r="P7156">
        <f>VLOOKUP(D7156,CPI[],2,FALSE)</f>
        <v>245.1</v>
      </c>
      <c r="Q7156" s="5">
        <f>SUM(Movie[[#This Row],[gross]]*((VLOOKUP(2024,CPI[],2,FALSE))/Movie[[#This Row],[CPI numbers]]))</f>
        <v>53347873.195430435</v>
      </c>
      <c r="R7156" s="4">
        <f>IF(Movie[[#This Row],[budget]]=0,0,SUM((Movie[[#This Row],[gross]]-Movie[[#This Row],[budget]])/Movie[[#This Row],[budget]]))</f>
        <v>1.3156525555555556</v>
      </c>
    </row>
    <row r="7157" spans="1:18" x14ac:dyDescent="0.3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 s="1">
        <v>9493791</v>
      </c>
      <c r="N7157" t="s">
        <v>19161</v>
      </c>
      <c r="O7157">
        <v>151</v>
      </c>
      <c r="P7157">
        <f>VLOOKUP(D7157,CPI[],2,FALSE)</f>
        <v>245.1</v>
      </c>
      <c r="Q7157" s="5">
        <f>SUM(Movie[[#This Row],[gross]]*((VLOOKUP(2024,CPI[],2,FALSE))/Movie[[#This Row],[CPI numbers]]))</f>
        <v>12150967.917992657</v>
      </c>
      <c r="R7157" s="4">
        <f>IF(Movie[[#This Row],[budget]]=0,0,SUM((Movie[[#This Row],[gross]]-Movie[[#This Row],[budget]])/Movie[[#This Row],[budget]]))</f>
        <v>0</v>
      </c>
    </row>
    <row r="7158" spans="1:18" x14ac:dyDescent="0.3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 s="1">
        <v>1200000</v>
      </c>
      <c r="M7158" s="1">
        <v>4101699</v>
      </c>
      <c r="N7158" t="s">
        <v>20559</v>
      </c>
      <c r="O7158">
        <v>96</v>
      </c>
      <c r="P7158">
        <f>VLOOKUP(D7158,CPI[],2,FALSE)</f>
        <v>245.1</v>
      </c>
      <c r="Q7158" s="5">
        <f>SUM(Movie[[#This Row],[gross]]*((VLOOKUP(2024,CPI[],2,FALSE))/Movie[[#This Row],[CPI numbers]]))</f>
        <v>5249706.1456548348</v>
      </c>
      <c r="R7158" s="4">
        <f>IF(Movie[[#This Row],[budget]]=0,0,SUM((Movie[[#This Row],[gross]]-Movie[[#This Row],[budget]])/Movie[[#This Row],[budget]]))</f>
        <v>2.4180825000000001</v>
      </c>
    </row>
    <row r="7159" spans="1:18" x14ac:dyDescent="0.3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 s="1">
        <v>25000000</v>
      </c>
      <c r="M7159" s="1">
        <v>18598607</v>
      </c>
      <c r="N7159" t="s">
        <v>20561</v>
      </c>
      <c r="O7159">
        <v>121</v>
      </c>
      <c r="P7159">
        <f>VLOOKUP(D7159,CPI[],2,FALSE)</f>
        <v>245.1</v>
      </c>
      <c r="Q7159" s="5">
        <f>SUM(Movie[[#This Row],[gross]]*((VLOOKUP(2024,CPI[],2,FALSE))/Movie[[#This Row],[CPI numbers]]))</f>
        <v>23804092.272133823</v>
      </c>
      <c r="R7159" s="4">
        <f>IF(Movie[[#This Row],[budget]]=0,0,SUM((Movie[[#This Row],[gross]]-Movie[[#This Row],[budget]])/Movie[[#This Row],[budget]]))</f>
        <v>-0.25605571999999999</v>
      </c>
    </row>
    <row r="7160" spans="1:18" x14ac:dyDescent="0.3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 s="1">
        <v>2559939</v>
      </c>
      <c r="N7160" t="s">
        <v>3464</v>
      </c>
      <c r="O7160">
        <v>104</v>
      </c>
      <c r="P7160">
        <f>VLOOKUP(D7160,CPI[],2,FALSE)</f>
        <v>245.1</v>
      </c>
      <c r="Q7160" s="5">
        <f>SUM(Movie[[#This Row],[gross]]*((VLOOKUP(2024,CPI[],2,FALSE))/Movie[[#This Row],[CPI numbers]]))</f>
        <v>3276429.4749082006</v>
      </c>
      <c r="R7160" s="4">
        <f>IF(Movie[[#This Row],[budget]]=0,0,SUM((Movie[[#This Row],[gross]]-Movie[[#This Row],[budget]])/Movie[[#This Row],[budget]]))</f>
        <v>0</v>
      </c>
    </row>
    <row r="7161" spans="1:18" x14ac:dyDescent="0.3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 s="1">
        <v>10000000</v>
      </c>
      <c r="M7161" s="1">
        <v>4596705</v>
      </c>
      <c r="N7161" t="s">
        <v>20568</v>
      </c>
      <c r="O7161">
        <v>105</v>
      </c>
      <c r="P7161">
        <f>VLOOKUP(D7161,CPI[],2,FALSE)</f>
        <v>245.1</v>
      </c>
      <c r="Q7161" s="5">
        <f>SUM(Movie[[#This Row],[gross]]*((VLOOKUP(2024,CPI[],2,FALSE))/Movie[[#This Row],[CPI numbers]]))</f>
        <v>5883257.2766217869</v>
      </c>
      <c r="R7161" s="4">
        <f>IF(Movie[[#This Row],[budget]]=0,0,SUM((Movie[[#This Row],[gross]]-Movie[[#This Row],[budget]])/Movie[[#This Row],[budget]]))</f>
        <v>-0.54032950000000002</v>
      </c>
    </row>
    <row r="7162" spans="1:18" x14ac:dyDescent="0.3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 s="1">
        <v>3430165</v>
      </c>
      <c r="N7162" t="s">
        <v>20574</v>
      </c>
      <c r="O7162">
        <v>107</v>
      </c>
      <c r="P7162">
        <f>VLOOKUP(D7162,CPI[],2,FALSE)</f>
        <v>245.1</v>
      </c>
      <c r="Q7162" s="5">
        <f>SUM(Movie[[#This Row],[gross]]*((VLOOKUP(2024,CPI[],2,FALSE))/Movie[[#This Row],[CPI numbers]]))</f>
        <v>4390219.341085271</v>
      </c>
      <c r="R7162" s="4">
        <f>IF(Movie[[#This Row],[budget]]=0,0,SUM((Movie[[#This Row],[gross]]-Movie[[#This Row],[budget]])/Movie[[#This Row],[budget]]))</f>
        <v>0</v>
      </c>
    </row>
    <row r="7163" spans="1:18" x14ac:dyDescent="0.3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 s="1">
        <v>69000000</v>
      </c>
      <c r="M7163" s="1">
        <v>180613824</v>
      </c>
      <c r="N7163" t="s">
        <v>44</v>
      </c>
      <c r="O7163">
        <v>100</v>
      </c>
      <c r="P7163">
        <f>VLOOKUP(D7163,CPI[],2,FALSE)</f>
        <v>245.1</v>
      </c>
      <c r="Q7163" s="5">
        <f>SUM(Movie[[#This Row],[gross]]*((VLOOKUP(2024,CPI[],2,FALSE))/Movie[[#This Row],[CPI numbers]]))</f>
        <v>231165061.56181151</v>
      </c>
      <c r="R7163" s="4">
        <f>IF(Movie[[#This Row],[budget]]=0,0,SUM((Movie[[#This Row],[gross]]-Movie[[#This Row],[budget]])/Movie[[#This Row],[budget]]))</f>
        <v>1.6175916521739131</v>
      </c>
    </row>
    <row r="7164" spans="1:18" x14ac:dyDescent="0.3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 s="1">
        <v>4372130</v>
      </c>
      <c r="N7164" t="s">
        <v>20578</v>
      </c>
      <c r="O7164">
        <v>103</v>
      </c>
      <c r="P7164">
        <f>VLOOKUP(D7164,CPI[],2,FALSE)</f>
        <v>245.1</v>
      </c>
      <c r="Q7164" s="5">
        <f>SUM(Movie[[#This Row],[gross]]*((VLOOKUP(2024,CPI[],2,FALSE))/Movie[[#This Row],[CPI numbers]]))</f>
        <v>5595826.9318645447</v>
      </c>
      <c r="R7164" s="4">
        <f>IF(Movie[[#This Row],[budget]]=0,0,SUM((Movie[[#This Row],[gross]]-Movie[[#This Row],[budget]])/Movie[[#This Row],[budget]]))</f>
        <v>0</v>
      </c>
    </row>
    <row r="7165" spans="1:18" x14ac:dyDescent="0.3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 s="1">
        <v>22000000</v>
      </c>
      <c r="M7165" s="1">
        <v>205035819</v>
      </c>
      <c r="N7165" t="s">
        <v>9686</v>
      </c>
      <c r="O7165">
        <v>100</v>
      </c>
      <c r="P7165">
        <f>VLOOKUP(D7165,CPI[],2,FALSE)</f>
        <v>245.1</v>
      </c>
      <c r="Q7165" s="5">
        <f>SUM(Movie[[#This Row],[gross]]*((VLOOKUP(2024,CPI[],2,FALSE))/Movie[[#This Row],[CPI numbers]]))</f>
        <v>262422425.21542227</v>
      </c>
      <c r="R7165" s="4">
        <f>IF(Movie[[#This Row],[budget]]=0,0,SUM((Movie[[#This Row],[gross]]-Movie[[#This Row],[budget]])/Movie[[#This Row],[budget]]))</f>
        <v>8.3198099545454554</v>
      </c>
    </row>
    <row r="7166" spans="1:18" x14ac:dyDescent="0.3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 s="1">
        <v>1093077</v>
      </c>
      <c r="N7166" t="s">
        <v>19598</v>
      </c>
      <c r="O7166">
        <v>100</v>
      </c>
      <c r="P7166">
        <f>VLOOKUP(D7166,CPI[],2,FALSE)</f>
        <v>245.1</v>
      </c>
      <c r="Q7166" s="5">
        <f>SUM(Movie[[#This Row],[gross]]*((VLOOKUP(2024,CPI[],2,FALSE))/Movie[[#This Row],[CPI numbers]]))</f>
        <v>1399013.687882497</v>
      </c>
      <c r="R7166" s="4">
        <f>IF(Movie[[#This Row],[budget]]=0,0,SUM((Movie[[#This Row],[gross]]-Movie[[#This Row],[budget]])/Movie[[#This Row],[budget]]))</f>
        <v>0</v>
      </c>
    </row>
    <row r="7167" spans="1:18" x14ac:dyDescent="0.3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 s="1">
        <v>1647175</v>
      </c>
      <c r="N7167" t="s">
        <v>20588</v>
      </c>
      <c r="O7167">
        <v>90</v>
      </c>
      <c r="P7167">
        <f>VLOOKUP(D7167,CPI[],2,FALSE)</f>
        <v>245.1</v>
      </c>
      <c r="Q7167" s="5">
        <f>SUM(Movie[[#This Row],[gross]]*((VLOOKUP(2024,CPI[],2,FALSE))/Movie[[#This Row],[CPI numbers]]))</f>
        <v>2108195.8282333743</v>
      </c>
      <c r="R7167" s="4">
        <f>IF(Movie[[#This Row],[budget]]=0,0,SUM((Movie[[#This Row],[gross]]-Movie[[#This Row],[budget]])/Movie[[#This Row],[budget]]))</f>
        <v>0</v>
      </c>
    </row>
    <row r="7168" spans="1:18" x14ac:dyDescent="0.3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 s="1">
        <v>20000000</v>
      </c>
      <c r="M7168" s="1">
        <v>96942115</v>
      </c>
      <c r="N7168" t="s">
        <v>10082</v>
      </c>
      <c r="O7168">
        <v>132</v>
      </c>
      <c r="P7168">
        <f>VLOOKUP(D7168,CPI[],2,FALSE)</f>
        <v>245.1</v>
      </c>
      <c r="Q7168" s="5">
        <f>SUM(Movie[[#This Row],[gross]]*((VLOOKUP(2024,CPI[],2,FALSE))/Movie[[#This Row],[CPI numbers]]))</f>
        <v>124074832.62137903</v>
      </c>
      <c r="R7168" s="4">
        <f>IF(Movie[[#This Row],[budget]]=0,0,SUM((Movie[[#This Row],[gross]]-Movie[[#This Row],[budget]])/Movie[[#This Row],[budget]]))</f>
        <v>3.8471057499999999</v>
      </c>
    </row>
    <row r="7169" spans="1:18" x14ac:dyDescent="0.3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 s="1">
        <v>1463727</v>
      </c>
      <c r="N7169" t="s">
        <v>17376</v>
      </c>
      <c r="O7169">
        <v>116</v>
      </c>
      <c r="P7169">
        <f>VLOOKUP(D7169,CPI[],2,FALSE)</f>
        <v>245.1</v>
      </c>
      <c r="Q7169" s="5">
        <f>SUM(Movie[[#This Row],[gross]]*((VLOOKUP(2024,CPI[],2,FALSE))/Movie[[#This Row],[CPI numbers]]))</f>
        <v>1873403.3451652387</v>
      </c>
      <c r="R7169" s="4">
        <f>IF(Movie[[#This Row],[budget]]=0,0,SUM((Movie[[#This Row],[gross]]-Movie[[#This Row],[budget]])/Movie[[#This Row],[budget]]))</f>
        <v>0</v>
      </c>
    </row>
    <row r="7170" spans="1:18" x14ac:dyDescent="0.3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 s="1">
        <v>19000000</v>
      </c>
      <c r="M7170" s="1">
        <v>45158254</v>
      </c>
      <c r="N7170" t="s">
        <v>31</v>
      </c>
      <c r="O7170">
        <v>109</v>
      </c>
      <c r="P7170">
        <f>VLOOKUP(D7170,CPI[],2,FALSE)</f>
        <v>245.1</v>
      </c>
      <c r="Q7170" s="5">
        <f>SUM(Movie[[#This Row],[gross]]*((VLOOKUP(2024,CPI[],2,FALSE))/Movie[[#This Row],[CPI numbers]]))</f>
        <v>57797406.282333739</v>
      </c>
      <c r="R7170" s="4">
        <f>IF(Movie[[#This Row],[budget]]=0,0,SUM((Movie[[#This Row],[gross]]-Movie[[#This Row],[budget]])/Movie[[#This Row],[budget]]))</f>
        <v>1.3767502105263159</v>
      </c>
    </row>
    <row r="7171" spans="1:18" x14ac:dyDescent="0.3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 s="1">
        <v>25000000</v>
      </c>
      <c r="M7171" s="1">
        <v>83080890</v>
      </c>
      <c r="N7171" t="s">
        <v>20597</v>
      </c>
      <c r="O7171">
        <v>102</v>
      </c>
      <c r="P7171">
        <f>VLOOKUP(D7171,CPI[],2,FALSE)</f>
        <v>245.1</v>
      </c>
      <c r="Q7171" s="5">
        <f>SUM(Movie[[#This Row],[gross]]*((VLOOKUP(2024,CPI[],2,FALSE))/Movie[[#This Row],[CPI numbers]]))</f>
        <v>106334048.11505508</v>
      </c>
      <c r="R7171" s="4">
        <f>IF(Movie[[#This Row],[budget]]=0,0,SUM((Movie[[#This Row],[gross]]-Movie[[#This Row],[budget]])/Movie[[#This Row],[budget]]))</f>
        <v>2.3232355999999998</v>
      </c>
    </row>
    <row r="7172" spans="1:18" x14ac:dyDescent="0.3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 s="1">
        <v>280668</v>
      </c>
      <c r="N7172" t="s">
        <v>20600</v>
      </c>
      <c r="O7172">
        <v>106</v>
      </c>
      <c r="P7172">
        <f>VLOOKUP(D7172,CPI[],2,FALSE)</f>
        <v>245.1</v>
      </c>
      <c r="Q7172" s="5">
        <f>SUM(Movie[[#This Row],[gross]]*((VLOOKUP(2024,CPI[],2,FALSE))/Movie[[#This Row],[CPI numbers]]))</f>
        <v>359222.97674418607</v>
      </c>
      <c r="R7172" s="4">
        <f>IF(Movie[[#This Row],[budget]]=0,0,SUM((Movie[[#This Row],[gross]]-Movie[[#This Row],[budget]])/Movie[[#This Row],[budget]]))</f>
        <v>0</v>
      </c>
    </row>
    <row r="7173" spans="1:18" x14ac:dyDescent="0.3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 s="1">
        <v>1899615</v>
      </c>
      <c r="N7173" t="s">
        <v>20602</v>
      </c>
      <c r="O7173">
        <v>108</v>
      </c>
      <c r="P7173">
        <f>VLOOKUP(D7173,CPI[],2,FALSE)</f>
        <v>245.1</v>
      </c>
      <c r="Q7173" s="5">
        <f>SUM(Movie[[#This Row],[gross]]*((VLOOKUP(2024,CPI[],2,FALSE))/Movie[[#This Row],[CPI numbers]]))</f>
        <v>2431290.1897184821</v>
      </c>
      <c r="R7173" s="4">
        <f>IF(Movie[[#This Row],[budget]]=0,0,SUM((Movie[[#This Row],[gross]]-Movie[[#This Row],[budget]])/Movie[[#This Row],[budget]]))</f>
        <v>0</v>
      </c>
    </row>
    <row r="7174" spans="1:18" x14ac:dyDescent="0.3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 s="1">
        <v>3436124</v>
      </c>
      <c r="N7174" t="s">
        <v>19539</v>
      </c>
      <c r="O7174">
        <v>104</v>
      </c>
      <c r="P7174">
        <f>VLOOKUP(D7174,CPI[],2,FALSE)</f>
        <v>245.1</v>
      </c>
      <c r="Q7174" s="5">
        <f>SUM(Movie[[#This Row],[gross]]*((VLOOKUP(2024,CPI[],2,FALSE))/Movie[[#This Row],[CPI numbers]]))</f>
        <v>4397846.1803345578</v>
      </c>
      <c r="R7174" s="4">
        <f>IF(Movie[[#This Row],[budget]]=0,0,SUM((Movie[[#This Row],[gross]]-Movie[[#This Row],[budget]])/Movie[[#This Row],[budget]]))</f>
        <v>0</v>
      </c>
    </row>
    <row r="7175" spans="1:18" x14ac:dyDescent="0.3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 s="1">
        <v>3862498</v>
      </c>
      <c r="N7175" t="s">
        <v>12052</v>
      </c>
      <c r="O7175">
        <v>113</v>
      </c>
      <c r="P7175">
        <f>VLOOKUP(D7175,CPI[],2,FALSE)</f>
        <v>245.1</v>
      </c>
      <c r="Q7175" s="5">
        <f>SUM(Movie[[#This Row],[gross]]*((VLOOKUP(2024,CPI[],2,FALSE))/Movie[[#This Row],[CPI numbers]]))</f>
        <v>4943556.191758466</v>
      </c>
      <c r="R7175" s="4">
        <f>IF(Movie[[#This Row],[budget]]=0,0,SUM((Movie[[#This Row],[gross]]-Movie[[#This Row],[budget]])/Movie[[#This Row],[budget]]))</f>
        <v>0</v>
      </c>
    </row>
    <row r="7176" spans="1:18" x14ac:dyDescent="0.3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 s="1">
        <v>70000000</v>
      </c>
      <c r="M7176" s="1">
        <v>123081555</v>
      </c>
      <c r="N7176" t="s">
        <v>20465</v>
      </c>
      <c r="O7176">
        <v>101</v>
      </c>
      <c r="P7176">
        <f>VLOOKUP(D7176,CPI[],2,FALSE)</f>
        <v>245.1</v>
      </c>
      <c r="Q7176" s="5">
        <f>SUM(Movie[[#This Row],[gross]]*((VLOOKUP(2024,CPI[],2,FALSE))/Movie[[#This Row],[CPI numbers]]))</f>
        <v>157530329.67564261</v>
      </c>
      <c r="R7176" s="4">
        <f>IF(Movie[[#This Row],[budget]]=0,0,SUM((Movie[[#This Row],[gross]]-Movie[[#This Row],[budget]])/Movie[[#This Row],[budget]]))</f>
        <v>0.75830792857142859</v>
      </c>
    </row>
    <row r="7177" spans="1:18" x14ac:dyDescent="0.3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 s="1">
        <v>1436751</v>
      </c>
      <c r="N7177" t="s">
        <v>20614</v>
      </c>
      <c r="O7177">
        <v>107</v>
      </c>
      <c r="P7177">
        <f>VLOOKUP(D7177,CPI[],2,FALSE)</f>
        <v>245.1</v>
      </c>
      <c r="Q7177" s="5">
        <f>SUM(Movie[[#This Row],[gross]]*((VLOOKUP(2024,CPI[],2,FALSE))/Movie[[#This Row],[CPI numbers]]))</f>
        <v>1838877.146878825</v>
      </c>
      <c r="R7177" s="4">
        <f>IF(Movie[[#This Row],[budget]]=0,0,SUM((Movie[[#This Row],[gross]]-Movie[[#This Row],[budget]])/Movie[[#This Row],[budget]]))</f>
        <v>0</v>
      </c>
    </row>
    <row r="7178" spans="1:18" x14ac:dyDescent="0.3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 s="1">
        <v>40000000</v>
      </c>
      <c r="M7178" s="1">
        <v>34184504</v>
      </c>
      <c r="N7178" t="s">
        <v>18040</v>
      </c>
      <c r="O7178">
        <v>88</v>
      </c>
      <c r="P7178">
        <f>VLOOKUP(D7178,CPI[],2,FALSE)</f>
        <v>245.1</v>
      </c>
      <c r="Q7178" s="5">
        <f>SUM(Movie[[#This Row],[gross]]*((VLOOKUP(2024,CPI[],2,FALSE))/Movie[[#This Row],[CPI numbers]]))</f>
        <v>43752259.91350469</v>
      </c>
      <c r="R7178" s="4">
        <f>IF(Movie[[#This Row],[budget]]=0,0,SUM((Movie[[#This Row],[gross]]-Movie[[#This Row],[budget]])/Movie[[#This Row],[budget]]))</f>
        <v>-0.1453874</v>
      </c>
    </row>
    <row r="7179" spans="1:18" x14ac:dyDescent="0.3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 s="1">
        <v>12294931</v>
      </c>
      <c r="N7179" t="s">
        <v>14702</v>
      </c>
      <c r="O7179">
        <v>110</v>
      </c>
      <c r="P7179">
        <f>VLOOKUP(D7179,CPI[],2,FALSE)</f>
        <v>245.1</v>
      </c>
      <c r="Q7179" s="5">
        <f>SUM(Movie[[#This Row],[gross]]*((VLOOKUP(2024,CPI[],2,FALSE))/Movie[[#This Row],[CPI numbers]]))</f>
        <v>15736107.118319053</v>
      </c>
      <c r="R7179" s="4">
        <f>IF(Movie[[#This Row],[budget]]=0,0,SUM((Movie[[#This Row],[gross]]-Movie[[#This Row],[budget]])/Movie[[#This Row],[budget]]))</f>
        <v>0</v>
      </c>
    </row>
    <row r="7180" spans="1:18" x14ac:dyDescent="0.3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 s="1">
        <v>20000000</v>
      </c>
      <c r="M7180" s="1">
        <v>26152835</v>
      </c>
      <c r="N7180" t="s">
        <v>16488</v>
      </c>
      <c r="O7180">
        <v>127</v>
      </c>
      <c r="P7180">
        <f>VLOOKUP(D7180,CPI[],2,FALSE)</f>
        <v>245.1</v>
      </c>
      <c r="Q7180" s="5">
        <f>SUM(Movie[[#This Row],[gross]]*((VLOOKUP(2024,CPI[],2,FALSE))/Movie[[#This Row],[CPI numbers]]))</f>
        <v>33472641.124031007</v>
      </c>
      <c r="R7180" s="4">
        <f>IF(Movie[[#This Row],[budget]]=0,0,SUM((Movie[[#This Row],[gross]]-Movie[[#This Row],[budget]])/Movie[[#This Row],[budget]]))</f>
        <v>0.30764174999999999</v>
      </c>
    </row>
    <row r="7181" spans="1:18" x14ac:dyDescent="0.3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 s="1">
        <v>380553</v>
      </c>
      <c r="N7181" t="s">
        <v>20625</v>
      </c>
      <c r="O7181">
        <v>90</v>
      </c>
      <c r="P7181">
        <f>VLOOKUP(D7181,CPI[],2,FALSE)</f>
        <v>245.1</v>
      </c>
      <c r="Q7181" s="5">
        <f>SUM(Movie[[#This Row],[gross]]*((VLOOKUP(2024,CPI[],2,FALSE))/Movie[[#This Row],[CPI numbers]]))</f>
        <v>487064.36597307224</v>
      </c>
      <c r="R7181" s="4">
        <f>IF(Movie[[#This Row],[budget]]=0,0,SUM((Movie[[#This Row],[gross]]-Movie[[#This Row],[budget]])/Movie[[#This Row],[budget]]))</f>
        <v>0</v>
      </c>
    </row>
    <row r="7182" spans="1:18" x14ac:dyDescent="0.3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 s="1">
        <v>1813453</v>
      </c>
      <c r="N7182" t="s">
        <v>20627</v>
      </c>
      <c r="O7182">
        <v>129</v>
      </c>
      <c r="P7182">
        <f>VLOOKUP(D7182,CPI[],2,FALSE)</f>
        <v>245.1</v>
      </c>
      <c r="Q7182" s="5">
        <f>SUM(Movie[[#This Row],[gross]]*((VLOOKUP(2024,CPI[],2,FALSE))/Movie[[#This Row],[CPI numbers]]))</f>
        <v>2321012.6727866177</v>
      </c>
      <c r="R7182" s="4">
        <f>IF(Movie[[#This Row],[budget]]=0,0,SUM((Movie[[#This Row],[gross]]-Movie[[#This Row],[budget]])/Movie[[#This Row],[budget]]))</f>
        <v>0</v>
      </c>
    </row>
    <row r="7183" spans="1:18" x14ac:dyDescent="0.3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 s="1">
        <v>34000000</v>
      </c>
      <c r="M7183" s="1">
        <v>23355100</v>
      </c>
      <c r="N7183" t="s">
        <v>18231</v>
      </c>
      <c r="O7183">
        <v>143</v>
      </c>
      <c r="P7183">
        <f>VLOOKUP(D7183,CPI[],2,FALSE)</f>
        <v>245.1</v>
      </c>
      <c r="Q7183" s="5">
        <f>SUM(Movie[[#This Row],[gross]]*((VLOOKUP(2024,CPI[],2,FALSE))/Movie[[#This Row],[CPI numbers]]))</f>
        <v>29891859.934720524</v>
      </c>
      <c r="R7183" s="4">
        <f>IF(Movie[[#This Row],[budget]]=0,0,SUM((Movie[[#This Row],[gross]]-Movie[[#This Row],[budget]])/Movie[[#This Row],[budget]]))</f>
        <v>-0.31308529411764707</v>
      </c>
    </row>
    <row r="7184" spans="1:18" x14ac:dyDescent="0.3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 s="1">
        <v>1872950</v>
      </c>
      <c r="N7184" t="s">
        <v>19907</v>
      </c>
      <c r="O7184">
        <v>125</v>
      </c>
      <c r="P7184">
        <f>VLOOKUP(D7184,CPI[],2,FALSE)</f>
        <v>245.1</v>
      </c>
      <c r="Q7184" s="5">
        <f>SUM(Movie[[#This Row],[gross]]*((VLOOKUP(2024,CPI[],2,FALSE))/Movie[[#This Row],[CPI numbers]]))</f>
        <v>2397162.0359037127</v>
      </c>
      <c r="R7184" s="4">
        <f>IF(Movie[[#This Row],[budget]]=0,0,SUM((Movie[[#This Row],[gross]]-Movie[[#This Row],[budget]])/Movie[[#This Row],[budget]]))</f>
        <v>0</v>
      </c>
    </row>
    <row r="7185" spans="1:18" x14ac:dyDescent="0.3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 s="1">
        <v>14510490</v>
      </c>
      <c r="N7185" t="s">
        <v>16253</v>
      </c>
      <c r="O7185">
        <v>116</v>
      </c>
      <c r="P7185">
        <f>VLOOKUP(D7185,CPI[],2,FALSE)</f>
        <v>245.1</v>
      </c>
      <c r="Q7185" s="5">
        <f>SUM(Movie[[#This Row],[gross]]*((VLOOKUP(2024,CPI[],2,FALSE))/Movie[[#This Row],[CPI numbers]]))</f>
        <v>18571769.534883723</v>
      </c>
      <c r="R7185" s="4">
        <f>IF(Movie[[#This Row],[budget]]=0,0,SUM((Movie[[#This Row],[gross]]-Movie[[#This Row],[budget]])/Movie[[#This Row],[budget]]))</f>
        <v>0</v>
      </c>
    </row>
    <row r="7186" spans="1:18" x14ac:dyDescent="0.3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 s="1">
        <v>40000000</v>
      </c>
      <c r="M7186" s="1">
        <v>55668698</v>
      </c>
      <c r="N7186" t="s">
        <v>10082</v>
      </c>
      <c r="O7186">
        <v>139</v>
      </c>
      <c r="P7186">
        <f>VLOOKUP(D7186,CPI[],2,FALSE)</f>
        <v>245.1</v>
      </c>
      <c r="Q7186" s="5">
        <f>SUM(Movie[[#This Row],[gross]]*((VLOOKUP(2024,CPI[],2,FALSE))/Movie[[#This Row],[CPI numbers]]))</f>
        <v>71249573.898816809</v>
      </c>
      <c r="R7186" s="4">
        <f>IF(Movie[[#This Row],[budget]]=0,0,SUM((Movie[[#This Row],[gross]]-Movie[[#This Row],[budget]])/Movie[[#This Row],[budget]]))</f>
        <v>0.39171745000000002</v>
      </c>
    </row>
    <row r="7187" spans="1:18" x14ac:dyDescent="0.3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 s="1">
        <v>30000000</v>
      </c>
      <c r="M7187" s="1">
        <v>32917353</v>
      </c>
      <c r="N7187" t="s">
        <v>17334</v>
      </c>
      <c r="O7187">
        <v>95</v>
      </c>
      <c r="P7187">
        <f>VLOOKUP(D7187,CPI[],2,FALSE)</f>
        <v>245.1</v>
      </c>
      <c r="Q7187" s="5">
        <f>SUM(Movie[[#This Row],[gross]]*((VLOOKUP(2024,CPI[],2,FALSE))/Movie[[#This Row],[CPI numbers]]))</f>
        <v>42130451.391676866</v>
      </c>
      <c r="R7187" s="4">
        <f>IF(Movie[[#This Row],[budget]]=0,0,SUM((Movie[[#This Row],[gross]]-Movie[[#This Row],[budget]])/Movie[[#This Row],[budget]]))</f>
        <v>9.7245100000000001E-2</v>
      </c>
    </row>
    <row r="7188" spans="1:18" x14ac:dyDescent="0.3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 s="1">
        <v>1196669</v>
      </c>
      <c r="N7188" t="s">
        <v>20640</v>
      </c>
      <c r="O7188">
        <v>118</v>
      </c>
      <c r="P7188">
        <f>VLOOKUP(D7188,CPI[],2,FALSE)</f>
        <v>245.1</v>
      </c>
      <c r="Q7188" s="5">
        <f>SUM(Movie[[#This Row],[gross]]*((VLOOKUP(2024,CPI[],2,FALSE))/Movie[[#This Row],[CPI numbers]]))</f>
        <v>1531599.6136270911</v>
      </c>
      <c r="R7188" s="4">
        <f>IF(Movie[[#This Row],[budget]]=0,0,SUM((Movie[[#This Row],[gross]]-Movie[[#This Row],[budget]])/Movie[[#This Row],[budget]]))</f>
        <v>0</v>
      </c>
    </row>
    <row r="7189" spans="1:18" x14ac:dyDescent="0.3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 s="1">
        <v>25000000</v>
      </c>
      <c r="M7189" s="1">
        <v>9204549</v>
      </c>
      <c r="N7189" t="s">
        <v>18249</v>
      </c>
      <c r="O7189">
        <v>105</v>
      </c>
      <c r="P7189">
        <f>VLOOKUP(D7189,CPI[],2,FALSE)</f>
        <v>245.1</v>
      </c>
      <c r="Q7189" s="5">
        <f>SUM(Movie[[#This Row],[gross]]*((VLOOKUP(2024,CPI[],2,FALSE))/Movie[[#This Row],[CPI numbers]]))</f>
        <v>11780771.200734394</v>
      </c>
      <c r="R7189" s="4">
        <f>IF(Movie[[#This Row],[budget]]=0,0,SUM((Movie[[#This Row],[gross]]-Movie[[#This Row],[budget]])/Movie[[#This Row],[budget]]))</f>
        <v>-0.63181803999999997</v>
      </c>
    </row>
    <row r="7190" spans="1:18" x14ac:dyDescent="0.3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 s="1">
        <v>30000000</v>
      </c>
      <c r="M7190" s="1">
        <v>8503658</v>
      </c>
      <c r="N7190" t="s">
        <v>14702</v>
      </c>
      <c r="O7190">
        <v>119</v>
      </c>
      <c r="P7190">
        <f>VLOOKUP(D7190,CPI[],2,FALSE)</f>
        <v>245.1</v>
      </c>
      <c r="Q7190" s="5">
        <f>SUM(Movie[[#This Row],[gross]]*((VLOOKUP(2024,CPI[],2,FALSE))/Movie[[#This Row],[CPI numbers]]))</f>
        <v>10883710.789881682</v>
      </c>
      <c r="R7190" s="4">
        <f>IF(Movie[[#This Row],[budget]]=0,0,SUM((Movie[[#This Row],[gross]]-Movie[[#This Row],[budget]])/Movie[[#This Row],[budget]]))</f>
        <v>-0.71654473333333335</v>
      </c>
    </row>
    <row r="7191" spans="1:18" x14ac:dyDescent="0.3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 s="1">
        <v>4017852</v>
      </c>
      <c r="N7191" t="s">
        <v>20647</v>
      </c>
      <c r="O7191">
        <v>100</v>
      </c>
      <c r="P7191">
        <f>VLOOKUP(D7191,CPI[],2,FALSE)</f>
        <v>245.1</v>
      </c>
      <c r="Q7191" s="5">
        <f>SUM(Movie[[#This Row],[gross]]*((VLOOKUP(2024,CPI[],2,FALSE))/Movie[[#This Row],[CPI numbers]]))</f>
        <v>5142391.5642594863</v>
      </c>
      <c r="R7191" s="4">
        <f>IF(Movie[[#This Row],[budget]]=0,0,SUM((Movie[[#This Row],[gross]]-Movie[[#This Row],[budget]])/Movie[[#This Row],[budget]]))</f>
        <v>0</v>
      </c>
    </row>
    <row r="7192" spans="1:18" x14ac:dyDescent="0.3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 s="1">
        <v>9200168</v>
      </c>
      <c r="N7192" t="s">
        <v>9439</v>
      </c>
      <c r="O7192">
        <v>106</v>
      </c>
      <c r="P7192">
        <f>VLOOKUP(D7192,CPI[],2,FALSE)</f>
        <v>245.1</v>
      </c>
      <c r="Q7192" s="5">
        <f>SUM(Movie[[#This Row],[gross]]*((VLOOKUP(2024,CPI[],2,FALSE))/Movie[[#This Row],[CPI numbers]]))</f>
        <v>11775164.02121583</v>
      </c>
      <c r="R7192" s="4">
        <f>IF(Movie[[#This Row],[budget]]=0,0,SUM((Movie[[#This Row],[gross]]-Movie[[#This Row],[budget]])/Movie[[#This Row],[budget]]))</f>
        <v>0</v>
      </c>
    </row>
    <row r="7193" spans="1:18" x14ac:dyDescent="0.3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 s="1">
        <v>254158390</v>
      </c>
      <c r="N7193" t="s">
        <v>19497</v>
      </c>
      <c r="O7193">
        <v>167</v>
      </c>
      <c r="P7193">
        <f>VLOOKUP(D7193,CPI[],2,FALSE)</f>
        <v>245.1</v>
      </c>
      <c r="Q7193" s="5">
        <f>SUM(Movie[[#This Row],[gross]]*((VLOOKUP(2024,CPI[],2,FALSE))/Movie[[#This Row],[CPI numbers]]))</f>
        <v>325293704.37780499</v>
      </c>
      <c r="R7193" s="4">
        <f>IF(Movie[[#This Row],[budget]]=0,0,SUM((Movie[[#This Row],[gross]]-Movie[[#This Row],[budget]])/Movie[[#This Row],[budget]]))</f>
        <v>0</v>
      </c>
    </row>
    <row r="7194" spans="1:18" x14ac:dyDescent="0.3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 s="1">
        <v>5026154</v>
      </c>
      <c r="N7194" t="s">
        <v>6564</v>
      </c>
      <c r="O7194">
        <v>118</v>
      </c>
      <c r="P7194">
        <f>VLOOKUP(D7194,CPI[],2,FALSE)</f>
        <v>245.1</v>
      </c>
      <c r="Q7194" s="5">
        <f>SUM(Movie[[#This Row],[gross]]*((VLOOKUP(2024,CPI[],2,FALSE))/Movie[[#This Row],[CPI numbers]]))</f>
        <v>6432902.9367605057</v>
      </c>
      <c r="R7194" s="4">
        <f>IF(Movie[[#This Row],[budget]]=0,0,SUM((Movie[[#This Row],[gross]]-Movie[[#This Row],[budget]])/Movie[[#This Row],[budget]]))</f>
        <v>0</v>
      </c>
    </row>
    <row r="7195" spans="1:18" x14ac:dyDescent="0.3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 s="1">
        <v>2550321</v>
      </c>
      <c r="N7195" t="s">
        <v>19907</v>
      </c>
      <c r="O7195">
        <v>89</v>
      </c>
      <c r="P7195">
        <f>VLOOKUP(D7195,CPI[],2,FALSE)</f>
        <v>245.1</v>
      </c>
      <c r="Q7195" s="5">
        <f>SUM(Movie[[#This Row],[gross]]*((VLOOKUP(2024,CPI[],2,FALSE))/Movie[[#This Row],[CPI numbers]]))</f>
        <v>3264119.5336597306</v>
      </c>
      <c r="R7195" s="4">
        <f>IF(Movie[[#This Row],[budget]]=0,0,SUM((Movie[[#This Row],[gross]]-Movie[[#This Row],[budget]])/Movie[[#This Row],[budget]]))</f>
        <v>0</v>
      </c>
    </row>
    <row r="7196" spans="1:18" x14ac:dyDescent="0.3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 s="1">
        <v>86252940</v>
      </c>
      <c r="N7196" t="s">
        <v>20658</v>
      </c>
      <c r="O7196">
        <v>137</v>
      </c>
      <c r="P7196">
        <f>VLOOKUP(D7196,CPI[],2,FALSE)</f>
        <v>245.1</v>
      </c>
      <c r="Q7196" s="5">
        <f>SUM(Movie[[#This Row],[gross]]*((VLOOKUP(2024,CPI[],2,FALSE))/Movie[[#This Row],[CPI numbers]]))</f>
        <v>110393909.74296206</v>
      </c>
      <c r="R7196" s="4">
        <f>IF(Movie[[#This Row],[budget]]=0,0,SUM((Movie[[#This Row],[gross]]-Movie[[#This Row],[budget]])/Movie[[#This Row],[budget]]))</f>
        <v>0</v>
      </c>
    </row>
    <row r="7197" spans="1:18" x14ac:dyDescent="0.3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 s="1">
        <v>3816527</v>
      </c>
      <c r="N7197" t="s">
        <v>19907</v>
      </c>
      <c r="O7197">
        <v>102</v>
      </c>
      <c r="P7197">
        <f>VLOOKUP(D7197,CPI[],2,FALSE)</f>
        <v>245.1</v>
      </c>
      <c r="Q7197" s="5">
        <f>SUM(Movie[[#This Row],[gross]]*((VLOOKUP(2024,CPI[],2,FALSE))/Movie[[#This Row],[CPI numbers]]))</f>
        <v>4884718.5634434922</v>
      </c>
      <c r="R7197" s="4">
        <f>IF(Movie[[#This Row],[budget]]=0,0,SUM((Movie[[#This Row],[gross]]-Movie[[#This Row],[budget]])/Movie[[#This Row],[budget]]))</f>
        <v>0</v>
      </c>
    </row>
    <row r="7198" spans="1:18" x14ac:dyDescent="0.3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 s="1">
        <v>237708</v>
      </c>
      <c r="N7198" t="s">
        <v>20663</v>
      </c>
      <c r="O7198">
        <v>111</v>
      </c>
      <c r="P7198">
        <f>VLOOKUP(D7198,CPI[],2,FALSE)</f>
        <v>245.1</v>
      </c>
      <c r="Q7198" s="5">
        <f>SUM(Movie[[#This Row],[gross]]*((VLOOKUP(2024,CPI[],2,FALSE))/Movie[[#This Row],[CPI numbers]]))</f>
        <v>304239.08445532434</v>
      </c>
      <c r="R7198" s="4">
        <f>IF(Movie[[#This Row],[budget]]=0,0,SUM((Movie[[#This Row],[gross]]-Movie[[#This Row],[budget]])/Movie[[#This Row],[budget]]))</f>
        <v>0</v>
      </c>
    </row>
    <row r="7199" spans="1:18" x14ac:dyDescent="0.3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 s="1">
        <v>60000000</v>
      </c>
      <c r="M7199" s="1">
        <v>197183546</v>
      </c>
      <c r="N7199" t="s">
        <v>611</v>
      </c>
      <c r="O7199">
        <v>90</v>
      </c>
      <c r="P7199">
        <f>VLOOKUP(D7199,CPI[],2,FALSE)</f>
        <v>245.1</v>
      </c>
      <c r="Q7199" s="5">
        <f>SUM(Movie[[#This Row],[gross]]*((VLOOKUP(2024,CPI[],2,FALSE))/Movie[[#This Row],[CPI numbers]]))</f>
        <v>252372412.81191352</v>
      </c>
      <c r="R7199" s="4">
        <f>IF(Movie[[#This Row],[budget]]=0,0,SUM((Movie[[#This Row],[gross]]-Movie[[#This Row],[budget]])/Movie[[#This Row],[budget]]))</f>
        <v>2.2863924333333334</v>
      </c>
    </row>
    <row r="7200" spans="1:18" x14ac:dyDescent="0.3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 s="1">
        <v>251541</v>
      </c>
      <c r="N7200" t="s">
        <v>20671</v>
      </c>
      <c r="O7200">
        <v>94</v>
      </c>
      <c r="P7200">
        <f>VLOOKUP(D7200,CPI[],2,FALSE)</f>
        <v>245.1</v>
      </c>
      <c r="Q7200" s="5">
        <f>SUM(Movie[[#This Row],[gross]]*((VLOOKUP(2024,CPI[],2,FALSE))/Movie[[#This Row],[CPI numbers]]))</f>
        <v>321943.74418604653</v>
      </c>
      <c r="R7200" s="4">
        <f>IF(Movie[[#This Row],[budget]]=0,0,SUM((Movie[[#This Row],[gross]]-Movie[[#This Row],[budget]])/Movie[[#This Row],[budget]]))</f>
        <v>0</v>
      </c>
    </row>
    <row r="7201" spans="1:18" x14ac:dyDescent="0.3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 s="1">
        <v>3285916</v>
      </c>
      <c r="N7201" t="s">
        <v>19907</v>
      </c>
      <c r="O7201">
        <v>116</v>
      </c>
      <c r="P7201">
        <f>VLOOKUP(D7201,CPI[],2,FALSE)</f>
        <v>245.1</v>
      </c>
      <c r="Q7201" s="5">
        <f>SUM(Movie[[#This Row],[gross]]*((VLOOKUP(2024,CPI[],2,FALSE))/Movie[[#This Row],[CPI numbers]]))</f>
        <v>4205597.0999592002</v>
      </c>
      <c r="R7201" s="4">
        <f>IF(Movie[[#This Row],[budget]]=0,0,SUM((Movie[[#This Row],[gross]]-Movie[[#This Row],[budget]])/Movie[[#This Row],[budget]]))</f>
        <v>0</v>
      </c>
    </row>
    <row r="7202" spans="1:18" x14ac:dyDescent="0.3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 s="1">
        <v>5104991</v>
      </c>
      <c r="N7202" t="s">
        <v>23</v>
      </c>
      <c r="O7202">
        <v>106</v>
      </c>
      <c r="P7202">
        <f>VLOOKUP(D7202,CPI[],2,FALSE)</f>
        <v>245.1</v>
      </c>
      <c r="Q7202" s="5">
        <f>SUM(Movie[[#This Row],[gross]]*((VLOOKUP(2024,CPI[],2,FALSE))/Movie[[#This Row],[CPI numbers]]))</f>
        <v>6533805.2904936764</v>
      </c>
      <c r="R7202" s="4">
        <f>IF(Movie[[#This Row],[budget]]=0,0,SUM((Movie[[#This Row],[gross]]-Movie[[#This Row],[budget]])/Movie[[#This Row],[budget]]))</f>
        <v>0</v>
      </c>
    </row>
    <row r="7203" spans="1:18" x14ac:dyDescent="0.3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 s="1">
        <v>42000000</v>
      </c>
      <c r="M7203" s="1">
        <v>60845711</v>
      </c>
      <c r="N7203" t="s">
        <v>18872</v>
      </c>
      <c r="O7203">
        <v>90</v>
      </c>
      <c r="P7203">
        <f>VLOOKUP(D7203,CPI[],2,FALSE)</f>
        <v>245.1</v>
      </c>
      <c r="Q7203" s="5">
        <f>SUM(Movie[[#This Row],[gross]]*((VLOOKUP(2024,CPI[],2,FALSE))/Movie[[#This Row],[CPI numbers]]))</f>
        <v>77875559.12158303</v>
      </c>
      <c r="R7203" s="4">
        <f>IF(Movie[[#This Row],[budget]]=0,0,SUM((Movie[[#This Row],[gross]]-Movie[[#This Row],[budget]])/Movie[[#This Row],[budget]]))</f>
        <v>0.44870740476190474</v>
      </c>
    </row>
    <row r="7204" spans="1:18" x14ac:dyDescent="0.3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 s="1">
        <v>22000000</v>
      </c>
      <c r="M7204" s="1">
        <v>13025860</v>
      </c>
      <c r="N7204" t="s">
        <v>19366</v>
      </c>
      <c r="O7204">
        <v>122</v>
      </c>
      <c r="P7204">
        <f>VLOOKUP(D7204,CPI[],2,FALSE)</f>
        <v>245.1</v>
      </c>
      <c r="Q7204" s="5">
        <f>SUM(Movie[[#This Row],[gross]]*((VLOOKUP(2024,CPI[],2,FALSE))/Movie[[#This Row],[CPI numbers]]))</f>
        <v>16671612.737658098</v>
      </c>
      <c r="R7204" s="4">
        <f>IF(Movie[[#This Row],[budget]]=0,0,SUM((Movie[[#This Row],[gross]]-Movie[[#This Row],[budget]])/Movie[[#This Row],[budget]]))</f>
        <v>-0.40791545454545453</v>
      </c>
    </row>
    <row r="7205" spans="1:18" x14ac:dyDescent="0.3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 s="1">
        <v>21000000</v>
      </c>
      <c r="M7205" s="1">
        <v>66558465</v>
      </c>
      <c r="N7205" t="s">
        <v>6564</v>
      </c>
      <c r="O7205">
        <v>111</v>
      </c>
      <c r="P7205">
        <f>VLOOKUP(D7205,CPI[],2,FALSE)</f>
        <v>245.1</v>
      </c>
      <c r="Q7205" s="5">
        <f>SUM(Movie[[#This Row],[gross]]*((VLOOKUP(2024,CPI[],2,FALSE))/Movie[[#This Row],[CPI numbers]]))</f>
        <v>85187231.621787027</v>
      </c>
      <c r="R7205" s="4">
        <f>IF(Movie[[#This Row],[budget]]=0,0,SUM((Movie[[#This Row],[gross]]-Movie[[#This Row],[budget]])/Movie[[#This Row],[budget]]))</f>
        <v>2.1694507142857145</v>
      </c>
    </row>
    <row r="7206" spans="1:18" x14ac:dyDescent="0.3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 s="1">
        <v>22000000</v>
      </c>
      <c r="M7206" s="1">
        <v>41087017</v>
      </c>
      <c r="N7206" t="s">
        <v>2026</v>
      </c>
      <c r="O7206">
        <v>91</v>
      </c>
      <c r="P7206">
        <f>VLOOKUP(D7206,CPI[],2,FALSE)</f>
        <v>245.1</v>
      </c>
      <c r="Q7206" s="5">
        <f>SUM(Movie[[#This Row],[gross]]*((VLOOKUP(2024,CPI[],2,FALSE))/Movie[[#This Row],[CPI numbers]]))</f>
        <v>52586688.016727865</v>
      </c>
      <c r="R7206" s="4">
        <f>IF(Movie[[#This Row],[budget]]=0,0,SUM((Movie[[#This Row],[gross]]-Movie[[#This Row],[budget]])/Movie[[#This Row],[budget]]))</f>
        <v>0.8675916818181818</v>
      </c>
    </row>
    <row r="7207" spans="1:18" x14ac:dyDescent="0.3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 s="1">
        <v>4477141</v>
      </c>
      <c r="N7207" t="s">
        <v>19907</v>
      </c>
      <c r="O7207">
        <v>88</v>
      </c>
      <c r="P7207">
        <f>VLOOKUP(D7207,CPI[],2,FALSE)</f>
        <v>245.1</v>
      </c>
      <c r="Q7207" s="5">
        <f>SUM(Movie[[#This Row],[gross]]*((VLOOKUP(2024,CPI[],2,FALSE))/Movie[[#This Row],[CPI numbers]]))</f>
        <v>5730229.0155038759</v>
      </c>
      <c r="R7207" s="4">
        <f>IF(Movie[[#This Row],[budget]]=0,0,SUM((Movie[[#This Row],[gross]]-Movie[[#This Row],[budget]])/Movie[[#This Row],[budget]]))</f>
        <v>0</v>
      </c>
    </row>
    <row r="7208" spans="1:18" x14ac:dyDescent="0.3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 s="1">
        <v>10000000</v>
      </c>
      <c r="M7208" s="1">
        <v>62547032</v>
      </c>
      <c r="N7208" t="s">
        <v>20691</v>
      </c>
      <c r="O7208">
        <v>115</v>
      </c>
      <c r="P7208">
        <f>VLOOKUP(D7208,CPI[],2,FALSE)</f>
        <v>245.1</v>
      </c>
      <c r="Q7208" s="5">
        <f>SUM(Movie[[#This Row],[gross]]*((VLOOKUP(2024,CPI[],2,FALSE))/Movie[[#This Row],[CPI numbers]]))</f>
        <v>80053055.644226849</v>
      </c>
      <c r="R7208" s="4">
        <f>IF(Movie[[#This Row],[budget]]=0,0,SUM((Movie[[#This Row],[gross]]-Movie[[#This Row],[budget]])/Movie[[#This Row],[budget]]))</f>
        <v>5.2547031999999998</v>
      </c>
    </row>
    <row r="7209" spans="1:18" x14ac:dyDescent="0.3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 s="1">
        <v>10472180</v>
      </c>
      <c r="N7209" t="s">
        <v>20696</v>
      </c>
      <c r="O7209">
        <v>112</v>
      </c>
      <c r="P7209">
        <f>VLOOKUP(D7209,CPI[],2,FALSE)</f>
        <v>245.1</v>
      </c>
      <c r="Q7209" s="5">
        <f>SUM(Movie[[#This Row],[gross]]*((VLOOKUP(2024,CPI[],2,FALSE))/Movie[[#This Row],[CPI numbers]]))</f>
        <v>13403194.067727458</v>
      </c>
      <c r="R7209" s="4">
        <f>IF(Movie[[#This Row],[budget]]=0,0,SUM((Movie[[#This Row],[gross]]-Movie[[#This Row],[budget]])/Movie[[#This Row],[budget]]))</f>
        <v>0</v>
      </c>
    </row>
    <row r="7210" spans="1:18" x14ac:dyDescent="0.3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 s="1">
        <v>15000000</v>
      </c>
      <c r="M7210" s="1">
        <v>6423605</v>
      </c>
      <c r="N7210" t="s">
        <v>20700</v>
      </c>
      <c r="O7210">
        <v>119</v>
      </c>
      <c r="P7210">
        <f>VLOOKUP(D7210,CPI[],2,FALSE)</f>
        <v>245.1</v>
      </c>
      <c r="Q7210" s="5">
        <f>SUM(Movie[[#This Row],[gross]]*((VLOOKUP(2024,CPI[],2,FALSE))/Movie[[#This Row],[CPI numbers]]))</f>
        <v>8221480.573235414</v>
      </c>
      <c r="R7210" s="4">
        <f>IF(Movie[[#This Row],[budget]]=0,0,SUM((Movie[[#This Row],[gross]]-Movie[[#This Row],[budget]])/Movie[[#This Row],[budget]]))</f>
        <v>-0.57175966666666667</v>
      </c>
    </row>
    <row r="7211" spans="1:18" x14ac:dyDescent="0.3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 s="1">
        <v>6500000</v>
      </c>
      <c r="M7211" s="1">
        <v>60330833</v>
      </c>
      <c r="N7211" t="s">
        <v>14702</v>
      </c>
      <c r="O7211">
        <v>99</v>
      </c>
      <c r="P7211">
        <f>VLOOKUP(D7211,CPI[],2,FALSE)</f>
        <v>245.1</v>
      </c>
      <c r="Q7211" s="5">
        <f>SUM(Movie[[#This Row],[gross]]*((VLOOKUP(2024,CPI[],2,FALSE))/Movie[[#This Row],[CPI numbers]]))</f>
        <v>77216574.100775197</v>
      </c>
      <c r="R7211" s="4">
        <f>IF(Movie[[#This Row],[budget]]=0,0,SUM((Movie[[#This Row],[gross]]-Movie[[#This Row],[budget]])/Movie[[#This Row],[budget]]))</f>
        <v>8.2816666153846157</v>
      </c>
    </row>
    <row r="7212" spans="1:18" x14ac:dyDescent="0.3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 s="1">
        <v>7401949</v>
      </c>
      <c r="N7212" t="s">
        <v>17552</v>
      </c>
      <c r="O7212">
        <v>107</v>
      </c>
      <c r="P7212">
        <f>VLOOKUP(D7212,CPI[],2,FALSE)</f>
        <v>245.1</v>
      </c>
      <c r="Q7212" s="5">
        <f>SUM(Movie[[#This Row],[gross]]*((VLOOKUP(2024,CPI[],2,FALSE))/Movie[[#This Row],[CPI numbers]]))</f>
        <v>9473649.128110975</v>
      </c>
      <c r="R7212" s="4">
        <f>IF(Movie[[#This Row],[budget]]=0,0,SUM((Movie[[#This Row],[gross]]-Movie[[#This Row],[budget]])/Movie[[#This Row],[budget]]))</f>
        <v>0</v>
      </c>
    </row>
    <row r="7213" spans="1:18" x14ac:dyDescent="0.3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 s="1">
        <v>5000000</v>
      </c>
      <c r="M7213" s="1">
        <v>5042014</v>
      </c>
      <c r="N7213" t="s">
        <v>18682</v>
      </c>
      <c r="O7213">
        <v>87</v>
      </c>
      <c r="P7213">
        <f>VLOOKUP(D7213,CPI[],2,FALSE)</f>
        <v>245.1</v>
      </c>
      <c r="Q7213" s="5">
        <f>SUM(Movie[[#This Row],[gross]]*((VLOOKUP(2024,CPI[],2,FALSE))/Movie[[#This Row],[CPI numbers]]))</f>
        <v>6453201.9249286009</v>
      </c>
      <c r="R7213" s="4">
        <f>IF(Movie[[#This Row],[budget]]=0,0,SUM((Movie[[#This Row],[gross]]-Movie[[#This Row],[budget]])/Movie[[#This Row],[budget]]))</f>
        <v>8.4028000000000002E-3</v>
      </c>
    </row>
    <row r="7214" spans="1:18" x14ac:dyDescent="0.3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 s="1">
        <v>25000000</v>
      </c>
      <c r="M7214" s="1">
        <v>25601244</v>
      </c>
      <c r="N7214" t="s">
        <v>11128</v>
      </c>
      <c r="O7214">
        <v>113</v>
      </c>
      <c r="P7214">
        <f>VLOOKUP(D7214,CPI[],2,FALSE)</f>
        <v>245.1</v>
      </c>
      <c r="Q7214" s="5">
        <f>SUM(Movie[[#This Row],[gross]]*((VLOOKUP(2024,CPI[],2,FALSE))/Movie[[#This Row],[CPI numbers]]))</f>
        <v>32766667.657282744</v>
      </c>
      <c r="R7214" s="4">
        <f>IF(Movie[[#This Row],[budget]]=0,0,SUM((Movie[[#This Row],[gross]]-Movie[[#This Row],[budget]])/Movie[[#This Row],[budget]]))</f>
        <v>2.404976E-2</v>
      </c>
    </row>
    <row r="7215" spans="1:18" x14ac:dyDescent="0.3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 s="1">
        <v>21000000</v>
      </c>
      <c r="M7215" s="1">
        <v>34814102</v>
      </c>
      <c r="N7215" t="s">
        <v>14286</v>
      </c>
      <c r="O7215">
        <v>95</v>
      </c>
      <c r="P7215">
        <f>VLOOKUP(D7215,CPI[],2,FALSE)</f>
        <v>245.1</v>
      </c>
      <c r="Q7215" s="5">
        <f>SUM(Movie[[#This Row],[gross]]*((VLOOKUP(2024,CPI[],2,FALSE))/Movie[[#This Row],[CPI numbers]]))</f>
        <v>44558073.428804569</v>
      </c>
      <c r="R7215" s="4">
        <f>IF(Movie[[#This Row],[budget]]=0,0,SUM((Movie[[#This Row],[gross]]-Movie[[#This Row],[budget]])/Movie[[#This Row],[budget]]))</f>
        <v>0.65781438095238098</v>
      </c>
    </row>
    <row r="7216" spans="1:18" x14ac:dyDescent="0.3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 s="1">
        <v>22000000</v>
      </c>
      <c r="M7216" s="1">
        <v>40140972</v>
      </c>
      <c r="N7216" t="s">
        <v>180</v>
      </c>
      <c r="O7216">
        <v>91</v>
      </c>
      <c r="P7216">
        <f>VLOOKUP(D7216,CPI[],2,FALSE)</f>
        <v>245.1</v>
      </c>
      <c r="Q7216" s="5">
        <f>SUM(Movie[[#This Row],[gross]]*((VLOOKUP(2024,CPI[],2,FALSE))/Movie[[#This Row],[CPI numbers]]))</f>
        <v>51375858.492044061</v>
      </c>
      <c r="R7216" s="4">
        <f>IF(Movie[[#This Row],[budget]]=0,0,SUM((Movie[[#This Row],[gross]]-Movie[[#This Row],[budget]])/Movie[[#This Row],[budget]]))</f>
        <v>0.82458963636363636</v>
      </c>
    </row>
    <row r="7217" spans="1:18" x14ac:dyDescent="0.3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 s="1">
        <v>4131358</v>
      </c>
      <c r="N7217" t="s">
        <v>13735</v>
      </c>
      <c r="O7217">
        <v>98</v>
      </c>
      <c r="P7217">
        <f>VLOOKUP(D7217,CPI[],2,FALSE)</f>
        <v>245.1</v>
      </c>
      <c r="Q7217" s="5">
        <f>SUM(Movie[[#This Row],[gross]]*((VLOOKUP(2024,CPI[],2,FALSE))/Movie[[#This Row],[CPI numbers]]))</f>
        <v>5287666.277437781</v>
      </c>
      <c r="R7217" s="4">
        <f>IF(Movie[[#This Row],[budget]]=0,0,SUM((Movie[[#This Row],[gross]]-Movie[[#This Row],[budget]])/Movie[[#This Row],[budget]]))</f>
        <v>0</v>
      </c>
    </row>
    <row r="7218" spans="1:18" x14ac:dyDescent="0.3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 s="1">
        <v>6400000</v>
      </c>
      <c r="M7218" s="1">
        <v>6724365</v>
      </c>
      <c r="N7218" t="s">
        <v>20723</v>
      </c>
      <c r="O7218">
        <v>105</v>
      </c>
      <c r="P7218">
        <f>VLOOKUP(D7218,CPI[],2,FALSE)</f>
        <v>245.1</v>
      </c>
      <c r="Q7218" s="5">
        <f>SUM(Movie[[#This Row],[gross]]*((VLOOKUP(2024,CPI[],2,FALSE))/Movie[[#This Row],[CPI numbers]]))</f>
        <v>8606419.0146878827</v>
      </c>
      <c r="R7218" s="4">
        <f>IF(Movie[[#This Row],[budget]]=0,0,SUM((Movie[[#This Row],[gross]]-Movie[[#This Row],[budget]])/Movie[[#This Row],[budget]]))</f>
        <v>5.0682031250000002E-2</v>
      </c>
    </row>
    <row r="7219" spans="1:18" x14ac:dyDescent="0.3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 s="1">
        <v>486623</v>
      </c>
      <c r="N7219" t="s">
        <v>18016</v>
      </c>
      <c r="O7219">
        <v>98</v>
      </c>
      <c r="P7219">
        <f>VLOOKUP(D7219,CPI[],2,FALSE)</f>
        <v>245.1</v>
      </c>
      <c r="Q7219" s="5">
        <f>SUM(Movie[[#This Row],[gross]]*((VLOOKUP(2024,CPI[],2,FALSE))/Movie[[#This Row],[CPI numbers]]))</f>
        <v>622821.84863321099</v>
      </c>
      <c r="R7219" s="4">
        <f>IF(Movie[[#This Row],[budget]]=0,0,SUM((Movie[[#This Row],[gross]]-Movie[[#This Row],[budget]])/Movie[[#This Row],[budget]]))</f>
        <v>0</v>
      </c>
    </row>
    <row r="7220" spans="1:18" x14ac:dyDescent="0.3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 s="1">
        <v>5400000</v>
      </c>
      <c r="M7220" s="1">
        <v>12062146</v>
      </c>
      <c r="N7220" t="s">
        <v>20730</v>
      </c>
      <c r="O7220">
        <v>113</v>
      </c>
      <c r="P7220">
        <f>VLOOKUP(D7220,CPI[],2,FALSE)</f>
        <v>245.1</v>
      </c>
      <c r="Q7220" s="5">
        <f>SUM(Movie[[#This Row],[gross]]*((VLOOKUP(2024,CPI[],2,FALSE))/Movie[[#This Row],[CPI numbers]]))</f>
        <v>15438168.911464708</v>
      </c>
      <c r="R7220" s="4">
        <f>IF(Movie[[#This Row],[budget]]=0,0,SUM((Movie[[#This Row],[gross]]-Movie[[#This Row],[budget]])/Movie[[#This Row],[budget]]))</f>
        <v>1.2337307407407407</v>
      </c>
    </row>
    <row r="7221" spans="1:18" x14ac:dyDescent="0.3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 s="1">
        <v>2096600</v>
      </c>
      <c r="N7221" t="s">
        <v>19787</v>
      </c>
      <c r="O7221">
        <v>120</v>
      </c>
      <c r="P7221">
        <f>VLOOKUP(D7221,CPI[],2,FALSE)</f>
        <v>245.1</v>
      </c>
      <c r="Q7221" s="5">
        <f>SUM(Movie[[#This Row],[gross]]*((VLOOKUP(2024,CPI[],2,FALSE))/Movie[[#This Row],[CPI numbers]]))</f>
        <v>2683408.4863321092</v>
      </c>
      <c r="R7221" s="4">
        <f>IF(Movie[[#This Row],[budget]]=0,0,SUM((Movie[[#This Row],[gross]]-Movie[[#This Row],[budget]])/Movie[[#This Row],[budget]]))</f>
        <v>0</v>
      </c>
    </row>
    <row r="7222" spans="1:18" x14ac:dyDescent="0.3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 s="1">
        <v>28000000</v>
      </c>
      <c r="M7222" s="1">
        <v>130560428</v>
      </c>
      <c r="N7222" t="s">
        <v>20736</v>
      </c>
      <c r="O7222">
        <v>104</v>
      </c>
      <c r="P7222">
        <f>VLOOKUP(D7222,CPI[],2,FALSE)</f>
        <v>245.1</v>
      </c>
      <c r="Q7222" s="5">
        <f>SUM(Movie[[#This Row],[gross]]*((VLOOKUP(2024,CPI[],2,FALSE))/Movie[[#This Row],[CPI numbers]]))</f>
        <v>167102432.73602611</v>
      </c>
      <c r="R7222" s="4">
        <f>IF(Movie[[#This Row],[budget]]=0,0,SUM((Movie[[#This Row],[gross]]-Movie[[#This Row],[budget]])/Movie[[#This Row],[budget]]))</f>
        <v>3.6628724285714287</v>
      </c>
    </row>
    <row r="7223" spans="1:18" x14ac:dyDescent="0.3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 s="1">
        <v>3925992</v>
      </c>
      <c r="N7223" t="s">
        <v>19193</v>
      </c>
      <c r="O7223">
        <v>127</v>
      </c>
      <c r="P7223">
        <f>VLOOKUP(D7223,CPI[],2,FALSE)</f>
        <v>245.1</v>
      </c>
      <c r="Q7223" s="5">
        <f>SUM(Movie[[#This Row],[gross]]*((VLOOKUP(2024,CPI[],2,FALSE))/Movie[[#This Row],[CPI numbers]]))</f>
        <v>5024821.2582619339</v>
      </c>
      <c r="R7223" s="4">
        <f>IF(Movie[[#This Row],[budget]]=0,0,SUM((Movie[[#This Row],[gross]]-Movie[[#This Row],[budget]])/Movie[[#This Row],[budget]]))</f>
        <v>0</v>
      </c>
    </row>
    <row r="7224" spans="1:18" x14ac:dyDescent="0.3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 s="1">
        <v>38000000</v>
      </c>
      <c r="M7224" s="1">
        <v>125427681</v>
      </c>
      <c r="N7224" t="s">
        <v>10173</v>
      </c>
      <c r="O7224">
        <v>89</v>
      </c>
      <c r="P7224">
        <f>VLOOKUP(D7224,CPI[],2,FALSE)</f>
        <v>245.1</v>
      </c>
      <c r="Q7224" s="5">
        <f>SUM(Movie[[#This Row],[gross]]*((VLOOKUP(2024,CPI[],2,FALSE))/Movie[[#This Row],[CPI numbers]]))</f>
        <v>160533102.93635252</v>
      </c>
      <c r="R7224" s="4">
        <f>IF(Movie[[#This Row],[budget]]=0,0,SUM((Movie[[#This Row],[gross]]-Movie[[#This Row],[budget]])/Movie[[#This Row],[budget]]))</f>
        <v>2.3007284473684209</v>
      </c>
    </row>
    <row r="7225" spans="1:18" x14ac:dyDescent="0.3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 s="1">
        <v>7425391</v>
      </c>
      <c r="N7225" t="s">
        <v>19366</v>
      </c>
      <c r="O7225">
        <v>82</v>
      </c>
      <c r="P7225">
        <f>VLOOKUP(D7225,CPI[],2,FALSE)</f>
        <v>245.1</v>
      </c>
      <c r="Q7225" s="5">
        <f>SUM(Movie[[#This Row],[gross]]*((VLOOKUP(2024,CPI[],2,FALSE))/Movie[[#This Row],[CPI numbers]]))</f>
        <v>9503652.2101183198</v>
      </c>
      <c r="R7225" s="4">
        <f>IF(Movie[[#This Row],[budget]]=0,0,SUM((Movie[[#This Row],[gross]]-Movie[[#This Row],[budget]])/Movie[[#This Row],[budget]]))</f>
        <v>0</v>
      </c>
    </row>
    <row r="7226" spans="1:18" x14ac:dyDescent="0.3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 s="1">
        <v>12000000</v>
      </c>
      <c r="M7226" s="1">
        <v>23468586</v>
      </c>
      <c r="N7226" t="s">
        <v>19252</v>
      </c>
      <c r="O7226">
        <v>90</v>
      </c>
      <c r="P7226">
        <f>VLOOKUP(D7226,CPI[],2,FALSE)</f>
        <v>245.1</v>
      </c>
      <c r="Q7226" s="5">
        <f>SUM(Movie[[#This Row],[gross]]*((VLOOKUP(2024,CPI[],2,FALSE))/Movie[[#This Row],[CPI numbers]]))</f>
        <v>30037109.050183598</v>
      </c>
      <c r="R7226" s="4">
        <f>IF(Movie[[#This Row],[budget]]=0,0,SUM((Movie[[#This Row],[gross]]-Movie[[#This Row],[budget]])/Movie[[#This Row],[budget]]))</f>
        <v>0.95571550000000005</v>
      </c>
    </row>
    <row r="7227" spans="1:18" x14ac:dyDescent="0.3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 s="1">
        <v>33109</v>
      </c>
      <c r="N7227" t="s">
        <v>20748</v>
      </c>
      <c r="O7227">
        <v>103</v>
      </c>
      <c r="P7227">
        <f>VLOOKUP(D7227,CPI[],2,FALSE)</f>
        <v>245.1</v>
      </c>
      <c r="Q7227" s="5">
        <f>SUM(Movie[[#This Row],[gross]]*((VLOOKUP(2024,CPI[],2,FALSE))/Movie[[#This Row],[CPI numbers]]))</f>
        <v>42375.737658098733</v>
      </c>
      <c r="R7227" s="4">
        <f>IF(Movie[[#This Row],[budget]]=0,0,SUM((Movie[[#This Row],[gross]]-Movie[[#This Row],[budget]])/Movie[[#This Row],[budget]]))</f>
        <v>0</v>
      </c>
    </row>
    <row r="7228" spans="1:18" x14ac:dyDescent="0.3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 s="1">
        <v>7162617</v>
      </c>
      <c r="N7228" t="s">
        <v>23</v>
      </c>
      <c r="O7228">
        <v>140</v>
      </c>
      <c r="P7228">
        <f>VLOOKUP(D7228,CPI[],2,FALSE)</f>
        <v>245.1</v>
      </c>
      <c r="Q7228" s="5">
        <f>SUM(Movie[[#This Row],[gross]]*((VLOOKUP(2024,CPI[],2,FALSE))/Movie[[#This Row],[CPI numbers]]))</f>
        <v>9167331.5091799274</v>
      </c>
      <c r="R7228" s="4">
        <f>IF(Movie[[#This Row],[budget]]=0,0,SUM((Movie[[#This Row],[gross]]-Movie[[#This Row],[budget]])/Movie[[#This Row],[budget]]))</f>
        <v>0</v>
      </c>
    </row>
    <row r="7229" spans="1:18" x14ac:dyDescent="0.3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 s="1">
        <v>970809</v>
      </c>
      <c r="N7229" t="s">
        <v>20755</v>
      </c>
      <c r="O7229">
        <v>107</v>
      </c>
      <c r="P7229">
        <f>VLOOKUP(D7229,CPI[],2,FALSE)</f>
        <v>245.1</v>
      </c>
      <c r="Q7229" s="5">
        <f>SUM(Movie[[#This Row],[gross]]*((VLOOKUP(2024,CPI[],2,FALSE))/Movie[[#This Row],[CPI numbers]]))</f>
        <v>1242524.6156670747</v>
      </c>
      <c r="R7229" s="4">
        <f>IF(Movie[[#This Row],[budget]]=0,0,SUM((Movie[[#This Row],[gross]]-Movie[[#This Row],[budget]])/Movie[[#This Row],[budget]]))</f>
        <v>0</v>
      </c>
    </row>
    <row r="7230" spans="1:18" x14ac:dyDescent="0.3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 s="1">
        <v>1332204</v>
      </c>
      <c r="N7230" t="s">
        <v>20759</v>
      </c>
      <c r="O7230">
        <v>107</v>
      </c>
      <c r="P7230">
        <f>VLOOKUP(D7230,CPI[],2,FALSE)</f>
        <v>245.1</v>
      </c>
      <c r="Q7230" s="5">
        <f>SUM(Movie[[#This Row],[gross]]*((VLOOKUP(2024,CPI[],2,FALSE))/Movie[[#This Row],[CPI numbers]]))</f>
        <v>1705068.9302325582</v>
      </c>
      <c r="R7230" s="4">
        <f>IF(Movie[[#This Row],[budget]]=0,0,SUM((Movie[[#This Row],[gross]]-Movie[[#This Row],[budget]])/Movie[[#This Row],[budget]]))</f>
        <v>0</v>
      </c>
    </row>
    <row r="7231" spans="1:18" x14ac:dyDescent="0.3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 s="1">
        <v>12000000</v>
      </c>
      <c r="M7231" s="1">
        <v>10116816</v>
      </c>
      <c r="N7231" t="s">
        <v>20762</v>
      </c>
      <c r="O7231">
        <v>118</v>
      </c>
      <c r="P7231">
        <f>VLOOKUP(D7231,CPI[],2,FALSE)</f>
        <v>245.1</v>
      </c>
      <c r="Q7231" s="5">
        <f>SUM(Movie[[#This Row],[gross]]*((VLOOKUP(2024,CPI[],2,FALSE))/Movie[[#This Row],[CPI numbers]]))</f>
        <v>12948368.744186047</v>
      </c>
      <c r="R7231" s="4">
        <f>IF(Movie[[#This Row],[budget]]=0,0,SUM((Movie[[#This Row],[gross]]-Movie[[#This Row],[budget]])/Movie[[#This Row],[budget]]))</f>
        <v>-0.15693199999999999</v>
      </c>
    </row>
    <row r="7232" spans="1:18" x14ac:dyDescent="0.3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 s="1">
        <v>7704369</v>
      </c>
      <c r="N7232" t="s">
        <v>20766</v>
      </c>
      <c r="O7232">
        <v>143</v>
      </c>
      <c r="P7232">
        <f>VLOOKUP(D7232,CPI[],2,FALSE)</f>
        <v>245.1</v>
      </c>
      <c r="Q7232" s="5">
        <f>SUM(Movie[[#This Row],[gross]]*((VLOOKUP(2024,CPI[],2,FALSE))/Movie[[#This Row],[CPI numbers]]))</f>
        <v>9860712.1799265612</v>
      </c>
      <c r="R7232" s="4">
        <f>IF(Movie[[#This Row],[budget]]=0,0,SUM((Movie[[#This Row],[gross]]-Movie[[#This Row],[budget]])/Movie[[#This Row],[budget]]))</f>
        <v>0</v>
      </c>
    </row>
    <row r="7233" spans="1:18" x14ac:dyDescent="0.3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 s="1">
        <v>2443584</v>
      </c>
      <c r="N7233" t="s">
        <v>15775</v>
      </c>
      <c r="O7233">
        <v>121</v>
      </c>
      <c r="P7233">
        <f>VLOOKUP(D7233,CPI[],2,FALSE)</f>
        <v>245.1</v>
      </c>
      <c r="Q7233" s="5">
        <f>SUM(Movie[[#This Row],[gross]]*((VLOOKUP(2024,CPI[],2,FALSE))/Movie[[#This Row],[CPI numbers]]))</f>
        <v>3127508.3671970624</v>
      </c>
      <c r="R7233" s="4">
        <f>IF(Movie[[#This Row],[budget]]=0,0,SUM((Movie[[#This Row],[gross]]-Movie[[#This Row],[budget]])/Movie[[#This Row],[budget]]))</f>
        <v>0</v>
      </c>
    </row>
    <row r="7234" spans="1:18" x14ac:dyDescent="0.3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 s="1">
        <v>19015346</v>
      </c>
      <c r="N7234" t="s">
        <v>20773</v>
      </c>
      <c r="O7234">
        <v>118</v>
      </c>
      <c r="P7234">
        <f>VLOOKUP(D7234,CPI[],2,FALSE)</f>
        <v>245.1</v>
      </c>
      <c r="Q7234" s="5">
        <f>SUM(Movie[[#This Row],[gross]]*((VLOOKUP(2024,CPI[],2,FALSE))/Movie[[#This Row],[CPI numbers]]))</f>
        <v>24337470.584251326</v>
      </c>
      <c r="R7234" s="4">
        <f>IF(Movie[[#This Row],[budget]]=0,0,SUM((Movie[[#This Row],[gross]]-Movie[[#This Row],[budget]])/Movie[[#This Row],[budget]]))</f>
        <v>0</v>
      </c>
    </row>
    <row r="7235" spans="1:18" x14ac:dyDescent="0.3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 s="1">
        <v>2583</v>
      </c>
      <c r="N7235" t="s">
        <v>19331</v>
      </c>
      <c r="O7235">
        <v>83</v>
      </c>
      <c r="P7235">
        <f>VLOOKUP(D7235,CPI[],2,FALSE)</f>
        <v>245.1</v>
      </c>
      <c r="Q7235" s="5">
        <f>SUM(Movie[[#This Row],[gross]]*((VLOOKUP(2024,CPI[],2,FALSE))/Movie[[#This Row],[CPI numbers]]))</f>
        <v>3305.9449204406365</v>
      </c>
      <c r="R7235" s="4">
        <f>IF(Movie[[#This Row],[budget]]=0,0,SUM((Movie[[#This Row],[gross]]-Movie[[#This Row],[budget]])/Movie[[#This Row],[budget]]))</f>
        <v>0</v>
      </c>
    </row>
    <row r="7236" spans="1:18" x14ac:dyDescent="0.3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 s="1">
        <v>14410</v>
      </c>
      <c r="N7236" t="s">
        <v>20779</v>
      </c>
      <c r="O7236">
        <v>94</v>
      </c>
      <c r="P7236">
        <f>VLOOKUP(D7236,CPI[],2,FALSE)</f>
        <v>245.1</v>
      </c>
      <c r="Q7236" s="5">
        <f>SUM(Movie[[#This Row],[gross]]*((VLOOKUP(2024,CPI[],2,FALSE))/Movie[[#This Row],[CPI numbers]]))</f>
        <v>18443.153814769481</v>
      </c>
      <c r="R7236" s="4">
        <f>IF(Movie[[#This Row],[budget]]=0,0,SUM((Movie[[#This Row],[gross]]-Movie[[#This Row],[budget]])/Movie[[#This Row],[budget]]))</f>
        <v>0</v>
      </c>
    </row>
    <row r="7237" spans="1:18" x14ac:dyDescent="0.3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 s="1">
        <v>3338249</v>
      </c>
      <c r="N7237" t="s">
        <v>6564</v>
      </c>
      <c r="O7237">
        <v>110</v>
      </c>
      <c r="P7237">
        <f>VLOOKUP(D7237,CPI[],2,FALSE)</f>
        <v>245.1</v>
      </c>
      <c r="Q7237" s="5">
        <f>SUM(Movie[[#This Row],[gross]]*((VLOOKUP(2024,CPI[],2,FALSE))/Movie[[#This Row],[CPI numbers]]))</f>
        <v>4272577.3614851078</v>
      </c>
      <c r="R7237" s="4">
        <f>IF(Movie[[#This Row],[budget]]=0,0,SUM((Movie[[#This Row],[gross]]-Movie[[#This Row],[budget]])/Movie[[#This Row],[budget]]))</f>
        <v>0</v>
      </c>
    </row>
    <row r="7238" spans="1:18" x14ac:dyDescent="0.3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 s="1">
        <v>3322479</v>
      </c>
      <c r="N7238" t="s">
        <v>20787</v>
      </c>
      <c r="O7238">
        <v>115</v>
      </c>
      <c r="P7238">
        <f>VLOOKUP(D7238,CPI[],2,FALSE)</f>
        <v>245.1</v>
      </c>
      <c r="Q7238" s="5">
        <f>SUM(Movie[[#This Row],[gross]]*((VLOOKUP(2024,CPI[],2,FALSE))/Movie[[#This Row],[CPI numbers]]))</f>
        <v>4252393.5630354956</v>
      </c>
      <c r="R7238" s="4">
        <f>IF(Movie[[#This Row],[budget]]=0,0,SUM((Movie[[#This Row],[gross]]-Movie[[#This Row],[budget]])/Movie[[#This Row],[budget]]))</f>
        <v>0</v>
      </c>
    </row>
    <row r="7239" spans="1:18" x14ac:dyDescent="0.3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 s="1">
        <v>8737458</v>
      </c>
      <c r="N7239" t="s">
        <v>20793</v>
      </c>
      <c r="O7239">
        <v>124</v>
      </c>
      <c r="P7239">
        <f>VLOOKUP(D7239,CPI[],2,FALSE)</f>
        <v>245.1</v>
      </c>
      <c r="Q7239" s="5">
        <f>SUM(Movie[[#This Row],[gross]]*((VLOOKUP(2024,CPI[],2,FALSE))/Movie[[#This Row],[CPI numbers]]))</f>
        <v>11182948.080783354</v>
      </c>
      <c r="R7239" s="4">
        <f>IF(Movie[[#This Row],[budget]]=0,0,SUM((Movie[[#This Row],[gross]]-Movie[[#This Row],[budget]])/Movie[[#This Row],[budget]]))</f>
        <v>0</v>
      </c>
    </row>
    <row r="7240" spans="1:18" x14ac:dyDescent="0.3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 s="1">
        <v>385733</v>
      </c>
      <c r="N7240" t="s">
        <v>20797</v>
      </c>
      <c r="O7240">
        <v>102</v>
      </c>
      <c r="P7240">
        <f>VLOOKUP(D7240,CPI[],2,FALSE)</f>
        <v>245.1</v>
      </c>
      <c r="Q7240" s="5">
        <f>SUM(Movie[[#This Row],[gross]]*((VLOOKUP(2024,CPI[],2,FALSE))/Movie[[#This Row],[CPI numbers]]))</f>
        <v>493694.17421460629</v>
      </c>
      <c r="R7240" s="4">
        <f>IF(Movie[[#This Row],[budget]]=0,0,SUM((Movie[[#This Row],[gross]]-Movie[[#This Row],[budget]])/Movie[[#This Row],[budget]]))</f>
        <v>0</v>
      </c>
    </row>
    <row r="7241" spans="1:18" x14ac:dyDescent="0.3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 s="1">
        <v>8481997</v>
      </c>
      <c r="N7241" t="s">
        <v>8987</v>
      </c>
      <c r="O7241">
        <v>87</v>
      </c>
      <c r="P7241">
        <f>VLOOKUP(D7241,CPI[],2,FALSE)</f>
        <v>245.1</v>
      </c>
      <c r="Q7241" s="5">
        <f>SUM(Movie[[#This Row],[gross]]*((VLOOKUP(2024,CPI[],2,FALSE))/Movie[[#This Row],[CPI numbers]]))</f>
        <v>10855987.184414525</v>
      </c>
      <c r="R7241" s="4">
        <f>IF(Movie[[#This Row],[budget]]=0,0,SUM((Movie[[#This Row],[gross]]-Movie[[#This Row],[budget]])/Movie[[#This Row],[budget]]))</f>
        <v>0</v>
      </c>
    </row>
    <row r="7242" spans="1:18" x14ac:dyDescent="0.3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 s="1">
        <v>2000000</v>
      </c>
      <c r="M7242" s="1">
        <v>2308355</v>
      </c>
      <c r="N7242" t="s">
        <v>19424</v>
      </c>
      <c r="O7242">
        <v>91</v>
      </c>
      <c r="P7242">
        <f>VLOOKUP(D7242,CPI[],2,FALSE)</f>
        <v>245.1</v>
      </c>
      <c r="Q7242" s="5">
        <f>SUM(Movie[[#This Row],[gross]]*((VLOOKUP(2024,CPI[],2,FALSE))/Movie[[#This Row],[CPI numbers]]))</f>
        <v>2954430.6956344349</v>
      </c>
      <c r="R7242" s="4">
        <f>IF(Movie[[#This Row],[budget]]=0,0,SUM((Movie[[#This Row],[gross]]-Movie[[#This Row],[budget]])/Movie[[#This Row],[budget]]))</f>
        <v>0.1541775</v>
      </c>
    </row>
    <row r="7243" spans="1:18" x14ac:dyDescent="0.3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 s="1">
        <v>7400000</v>
      </c>
      <c r="M7243" s="1">
        <v>29874280</v>
      </c>
      <c r="N7243" t="s">
        <v>20736</v>
      </c>
      <c r="O7243">
        <v>96</v>
      </c>
      <c r="P7243">
        <f>VLOOKUP(D7243,CPI[],2,FALSE)</f>
        <v>245.1</v>
      </c>
      <c r="Q7243" s="5">
        <f>SUM(Movie[[#This Row],[gross]]*((VLOOKUP(2024,CPI[],2,FALSE))/Movie[[#This Row],[CPI numbers]]))</f>
        <v>38235665.589555286</v>
      </c>
      <c r="R7243" s="4">
        <f>IF(Movie[[#This Row],[budget]]=0,0,SUM((Movie[[#This Row],[gross]]-Movie[[#This Row],[budget]])/Movie[[#This Row],[budget]]))</f>
        <v>3.037064864864865</v>
      </c>
    </row>
    <row r="7244" spans="1:18" x14ac:dyDescent="0.3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 s="1">
        <v>109383972</v>
      </c>
      <c r="N7244" t="s">
        <v>20811</v>
      </c>
      <c r="O7244">
        <v>139</v>
      </c>
      <c r="P7244">
        <f>VLOOKUP(D7244,CPI[],2,FALSE)</f>
        <v>245.1</v>
      </c>
      <c r="Q7244" s="5">
        <f>SUM(Movie[[#This Row],[gross]]*((VLOOKUP(2024,CPI[],2,FALSE))/Movie[[#This Row],[CPI numbers]]))</f>
        <v>139998988.23500612</v>
      </c>
      <c r="R7244" s="4">
        <f>IF(Movie[[#This Row],[budget]]=0,0,SUM((Movie[[#This Row],[gross]]-Movie[[#This Row],[budget]])/Movie[[#This Row],[budget]]))</f>
        <v>0</v>
      </c>
    </row>
    <row r="7245" spans="1:18" x14ac:dyDescent="0.3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 s="1">
        <v>17000000</v>
      </c>
      <c r="M7245" s="1">
        <v>350320413</v>
      </c>
      <c r="N7245" t="s">
        <v>44</v>
      </c>
      <c r="O7245">
        <v>90</v>
      </c>
      <c r="P7245">
        <f>VLOOKUP(D7245,CPI[],2,FALSE)</f>
        <v>251.1</v>
      </c>
      <c r="Q7245" s="5">
        <f>SUM(Movie[[#This Row],[gross]]*((VLOOKUP(2024,CPI[],2,FALSE))/Movie[[#This Row],[CPI numbers]]))</f>
        <v>437656366.22102749</v>
      </c>
      <c r="R7245" s="4">
        <f>IF(Movie[[#This Row],[budget]]=0,0,SUM((Movie[[#This Row],[gross]]-Movie[[#This Row],[budget]])/Movie[[#This Row],[budget]]))</f>
        <v>19.607083117647058</v>
      </c>
    </row>
    <row r="7246" spans="1:18" x14ac:dyDescent="0.3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 s="1">
        <v>321000000</v>
      </c>
      <c r="M7246" s="1">
        <v>2048359754</v>
      </c>
      <c r="N7246" t="s">
        <v>17632</v>
      </c>
      <c r="O7246">
        <v>149</v>
      </c>
      <c r="P7246">
        <f>VLOOKUP(D7246,CPI[],2,FALSE)</f>
        <v>251.1</v>
      </c>
      <c r="Q7246" s="5">
        <f>SUM(Movie[[#This Row],[gross]]*((VLOOKUP(2024,CPI[],2,FALSE))/Movie[[#This Row],[CPI numbers]]))</f>
        <v>2559022121.9824772</v>
      </c>
      <c r="R7246" s="4">
        <f>IF(Movie[[#This Row],[budget]]=0,0,SUM((Movie[[#This Row],[gross]]-Movie[[#This Row],[budget]])/Movie[[#This Row],[budget]]))</f>
        <v>5.381183034267913</v>
      </c>
    </row>
    <row r="7247" spans="1:18" x14ac:dyDescent="0.3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 s="1">
        <v>110000000</v>
      </c>
      <c r="M7247" s="1">
        <v>786470484</v>
      </c>
      <c r="N7247" t="s">
        <v>180</v>
      </c>
      <c r="O7247">
        <v>119</v>
      </c>
      <c r="P7247">
        <f>VLOOKUP(D7247,CPI[],2,FALSE)</f>
        <v>251.1</v>
      </c>
      <c r="Q7247" s="5">
        <f>SUM(Movie[[#This Row],[gross]]*((VLOOKUP(2024,CPI[],2,FALSE))/Movie[[#This Row],[CPI numbers]]))</f>
        <v>982539987.37873363</v>
      </c>
      <c r="R7247" s="4">
        <f>IF(Movie[[#This Row],[budget]]=0,0,SUM((Movie[[#This Row],[gross]]-Movie[[#This Row],[budget]])/Movie[[#This Row],[budget]]))</f>
        <v>6.1497316727272731</v>
      </c>
    </row>
    <row r="7248" spans="1:18" x14ac:dyDescent="0.3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 s="1">
        <v>52000000</v>
      </c>
      <c r="M7248" s="1">
        <v>911902649</v>
      </c>
      <c r="N7248" t="s">
        <v>180</v>
      </c>
      <c r="O7248">
        <v>134</v>
      </c>
      <c r="P7248">
        <f>VLOOKUP(D7248,CPI[],2,FALSE)</f>
        <v>251.1</v>
      </c>
      <c r="Q7248" s="5">
        <f>SUM(Movie[[#This Row],[gross]]*((VLOOKUP(2024,CPI[],2,FALSE))/Movie[[#This Row],[CPI numbers]]))</f>
        <v>1139242775.7518919</v>
      </c>
      <c r="R7248" s="4">
        <f>IF(Movie[[#This Row],[budget]]=0,0,SUM((Movie[[#This Row],[gross]]-Movie[[#This Row],[budget]])/Movie[[#This Row],[budget]]))</f>
        <v>16.536589403846154</v>
      </c>
    </row>
    <row r="7249" spans="1:18" x14ac:dyDescent="0.3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 s="1">
        <v>200000000</v>
      </c>
      <c r="M7249" s="1">
        <v>1347597973</v>
      </c>
      <c r="N7249" t="s">
        <v>17632</v>
      </c>
      <c r="O7249">
        <v>134</v>
      </c>
      <c r="P7249">
        <f>VLOOKUP(D7249,CPI[],2,FALSE)</f>
        <v>251.1</v>
      </c>
      <c r="Q7249" s="5">
        <f>SUM(Movie[[#This Row],[gross]]*((VLOOKUP(2024,CPI[],2,FALSE))/Movie[[#This Row],[CPI numbers]]))</f>
        <v>1683558280.0880129</v>
      </c>
      <c r="R7249" s="4">
        <f>IF(Movie[[#This Row],[budget]]=0,0,SUM((Movie[[#This Row],[gross]]-Movie[[#This Row],[budget]])/Movie[[#This Row],[budget]]))</f>
        <v>5.7379898650000003</v>
      </c>
    </row>
    <row r="7250" spans="1:18" x14ac:dyDescent="0.3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 s="1">
        <v>10000000</v>
      </c>
      <c r="M7250" s="1">
        <v>80239658</v>
      </c>
      <c r="N7250" t="s">
        <v>19303</v>
      </c>
      <c r="O7250">
        <v>127</v>
      </c>
      <c r="P7250">
        <f>VLOOKUP(D7250,CPI[],2,FALSE)</f>
        <v>251.1</v>
      </c>
      <c r="Q7250" s="5">
        <f>SUM(Movie[[#This Row],[gross]]*((VLOOKUP(2024,CPI[],2,FALSE))/Movie[[#This Row],[CPI numbers]]))</f>
        <v>100243650.79490243</v>
      </c>
      <c r="R7250" s="4">
        <f>IF(Movie[[#This Row],[budget]]=0,0,SUM((Movie[[#This Row],[gross]]-Movie[[#This Row],[budget]])/Movie[[#This Row],[budget]]))</f>
        <v>7.0239658</v>
      </c>
    </row>
    <row r="7251" spans="1:18" x14ac:dyDescent="0.3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 s="1">
        <v>20000000</v>
      </c>
      <c r="M7251" s="1">
        <v>97644617</v>
      </c>
      <c r="N7251" t="s">
        <v>19366</v>
      </c>
      <c r="O7251">
        <v>117</v>
      </c>
      <c r="P7251">
        <f>VLOOKUP(D7251,CPI[],2,FALSE)</f>
        <v>251.1</v>
      </c>
      <c r="Q7251" s="5">
        <f>SUM(Movie[[#This Row],[gross]]*((VLOOKUP(2024,CPI[],2,FALSE))/Movie[[#This Row],[CPI numbers]]))</f>
        <v>121987719.44603744</v>
      </c>
      <c r="R7251" s="4">
        <f>IF(Movie[[#This Row],[budget]]=0,0,SUM((Movie[[#This Row],[gross]]-Movie[[#This Row],[budget]])/Movie[[#This Row],[budget]]))</f>
        <v>3.88223085</v>
      </c>
    </row>
    <row r="7252" spans="1:18" x14ac:dyDescent="0.3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 s="1">
        <v>160000000</v>
      </c>
      <c r="M7252" s="1">
        <v>1148485886</v>
      </c>
      <c r="N7252" t="s">
        <v>23</v>
      </c>
      <c r="O7252">
        <v>143</v>
      </c>
      <c r="P7252">
        <f>VLOOKUP(D7252,CPI[],2,FALSE)</f>
        <v>251.1</v>
      </c>
      <c r="Q7252" s="5">
        <f>SUM(Movie[[#This Row],[gross]]*((VLOOKUP(2024,CPI[],2,FALSE))/Movie[[#This Row],[CPI numbers]]))</f>
        <v>1434806939.2202311</v>
      </c>
      <c r="R7252" s="4">
        <f>IF(Movie[[#This Row],[budget]]=0,0,SUM((Movie[[#This Row],[gross]]-Movie[[#This Row],[budget]])/Movie[[#This Row],[budget]]))</f>
        <v>6.1780367875</v>
      </c>
    </row>
    <row r="7253" spans="1:18" x14ac:dyDescent="0.3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 s="1">
        <v>175000000</v>
      </c>
      <c r="M7253" s="1">
        <v>582893671</v>
      </c>
      <c r="N7253" t="s">
        <v>23</v>
      </c>
      <c r="O7253">
        <v>140</v>
      </c>
      <c r="P7253">
        <f>VLOOKUP(D7253,CPI[],2,FALSE)</f>
        <v>251.1</v>
      </c>
      <c r="Q7253" s="5">
        <f>SUM(Movie[[#This Row],[gross]]*((VLOOKUP(2024,CPI[],2,FALSE))/Movie[[#This Row],[CPI numbers]]))</f>
        <v>728210850.62803674</v>
      </c>
      <c r="R7253" s="4">
        <f>IF(Movie[[#This Row],[budget]]=0,0,SUM((Movie[[#This Row],[gross]]-Movie[[#This Row],[budget]])/Movie[[#This Row],[budget]]))</f>
        <v>2.330820977142857</v>
      </c>
    </row>
    <row r="7254" spans="1:18" x14ac:dyDescent="0.3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 s="1">
        <v>90000000</v>
      </c>
      <c r="M7254" s="1">
        <v>375540831</v>
      </c>
      <c r="N7254" t="s">
        <v>19545</v>
      </c>
      <c r="O7254">
        <v>117</v>
      </c>
      <c r="P7254">
        <f>VLOOKUP(D7254,CPI[],2,FALSE)</f>
        <v>251.1</v>
      </c>
      <c r="Q7254" s="5">
        <f>SUM(Movie[[#This Row],[gross]]*((VLOOKUP(2024,CPI[],2,FALSE))/Movie[[#This Row],[CPI numbers]]))</f>
        <v>469164311.76702511</v>
      </c>
      <c r="R7254" s="4">
        <f>IF(Movie[[#This Row],[budget]]=0,0,SUM((Movie[[#This Row],[gross]]-Movie[[#This Row],[budget]])/Movie[[#This Row],[budget]]))</f>
        <v>3.1726759000000002</v>
      </c>
    </row>
    <row r="7255" spans="1:18" x14ac:dyDescent="0.3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 s="1">
        <v>178000000</v>
      </c>
      <c r="M7255" s="1">
        <v>791657398</v>
      </c>
      <c r="N7255" t="s">
        <v>44</v>
      </c>
      <c r="O7255">
        <v>147</v>
      </c>
      <c r="P7255">
        <f>VLOOKUP(D7255,CPI[],2,FALSE)</f>
        <v>251.1</v>
      </c>
      <c r="Q7255" s="5">
        <f>SUM(Movie[[#This Row],[gross]]*((VLOOKUP(2024,CPI[],2,FALSE))/Movie[[#This Row],[CPI numbers]]))</f>
        <v>989020014.94464362</v>
      </c>
      <c r="R7255" s="4">
        <f>IF(Movie[[#This Row],[budget]]=0,0,SUM((Movie[[#This Row],[gross]]-Movie[[#This Row],[budget]])/Movie[[#This Row],[budget]]))</f>
        <v>3.4475134719101121</v>
      </c>
    </row>
    <row r="7256" spans="1:18" x14ac:dyDescent="0.3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 s="1">
        <v>100000000</v>
      </c>
      <c r="M7256" s="1">
        <v>856085151</v>
      </c>
      <c r="N7256" t="s">
        <v>20836</v>
      </c>
      <c r="O7256">
        <v>112</v>
      </c>
      <c r="P7256">
        <f>VLOOKUP(D7256,CPI[],2,FALSE)</f>
        <v>251.1</v>
      </c>
      <c r="Q7256" s="5">
        <f>SUM(Movie[[#This Row],[gross]]*((VLOOKUP(2024,CPI[],2,FALSE))/Movie[[#This Row],[CPI numbers]]))</f>
        <v>1069509804.3357229</v>
      </c>
      <c r="R7256" s="4">
        <f>IF(Movie[[#This Row],[budget]]=0,0,SUM((Movie[[#This Row],[gross]]-Movie[[#This Row],[budget]])/Movie[[#This Row],[budget]]))</f>
        <v>7.56085151</v>
      </c>
    </row>
    <row r="7257" spans="1:18" x14ac:dyDescent="0.3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 s="1">
        <v>23000000</v>
      </c>
      <c r="M7257" s="1">
        <v>321752656</v>
      </c>
      <c r="N7257" t="s">
        <v>19301</v>
      </c>
      <c r="O7257">
        <v>130</v>
      </c>
      <c r="P7257">
        <f>VLOOKUP(D7257,CPI[],2,FALSE)</f>
        <v>251.1</v>
      </c>
      <c r="Q7257" s="5">
        <f>SUM(Movie[[#This Row],[gross]]*((VLOOKUP(2024,CPI[],2,FALSE))/Movie[[#This Row],[CPI numbers]]))</f>
        <v>401966579.79769021</v>
      </c>
      <c r="R7257" s="4">
        <f>IF(Movie[[#This Row],[budget]]=0,0,SUM((Movie[[#This Row],[gross]]-Movie[[#This Row],[budget]])/Movie[[#This Row],[budget]]))</f>
        <v>12.989245913043478</v>
      </c>
    </row>
    <row r="7258" spans="1:18" x14ac:dyDescent="0.3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 s="1">
        <v>30000000</v>
      </c>
      <c r="M7258" s="1">
        <v>238539198</v>
      </c>
      <c r="N7258" t="s">
        <v>23</v>
      </c>
      <c r="O7258">
        <v>120</v>
      </c>
      <c r="P7258">
        <f>VLOOKUP(D7258,CPI[],2,FALSE)</f>
        <v>251.1</v>
      </c>
      <c r="Q7258" s="5">
        <f>SUM(Movie[[#This Row],[gross]]*((VLOOKUP(2024,CPI[],2,FALSE))/Movie[[#This Row],[CPI numbers]]))</f>
        <v>298007751.54360813</v>
      </c>
      <c r="R7258" s="4">
        <f>IF(Movie[[#This Row],[budget]]=0,0,SUM((Movie[[#This Row],[gross]]-Movie[[#This Row],[budget]])/Movie[[#This Row],[budget]]))</f>
        <v>6.9513065999999997</v>
      </c>
    </row>
    <row r="7259" spans="1:18" x14ac:dyDescent="0.3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 s="1">
        <v>162000000</v>
      </c>
      <c r="M7259" s="1">
        <v>622674139</v>
      </c>
      <c r="N7259" t="s">
        <v>17632</v>
      </c>
      <c r="O7259">
        <v>118</v>
      </c>
      <c r="P7259">
        <f>VLOOKUP(D7259,CPI[],2,FALSE)</f>
        <v>251.1</v>
      </c>
      <c r="Q7259" s="5">
        <f>SUM(Movie[[#This Row],[gross]]*((VLOOKUP(2024,CPI[],2,FALSE))/Movie[[#This Row],[CPI numbers]]))</f>
        <v>777908711.28753495</v>
      </c>
      <c r="R7259" s="4">
        <f>IF(Movie[[#This Row],[budget]]=0,0,SUM((Movie[[#This Row],[gross]]-Movie[[#This Row],[budget]])/Movie[[#This Row],[budget]]))</f>
        <v>2.8436675246913579</v>
      </c>
    </row>
    <row r="7260" spans="1:18" x14ac:dyDescent="0.3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 s="1">
        <v>15000000</v>
      </c>
      <c r="M7260" s="1">
        <v>93413709</v>
      </c>
      <c r="N7260" t="s">
        <v>12695</v>
      </c>
      <c r="O7260">
        <v>135</v>
      </c>
      <c r="P7260">
        <f>VLOOKUP(D7260,CPI[],2,FALSE)</f>
        <v>251.1</v>
      </c>
      <c r="Q7260" s="5">
        <f>SUM(Movie[[#This Row],[gross]]*((VLOOKUP(2024,CPI[],2,FALSE))/Movie[[#This Row],[CPI numbers]]))</f>
        <v>116702033.10752688</v>
      </c>
      <c r="R7260" s="4">
        <f>IF(Movie[[#This Row],[budget]]=0,0,SUM((Movie[[#This Row],[gross]]-Movie[[#This Row],[budget]])/Movie[[#This Row],[budget]]))</f>
        <v>5.2275805999999996</v>
      </c>
    </row>
    <row r="7261" spans="1:18" x14ac:dyDescent="0.3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 s="1">
        <v>88000000</v>
      </c>
      <c r="M7261" s="1">
        <v>160542134</v>
      </c>
      <c r="N7261" t="s">
        <v>180</v>
      </c>
      <c r="O7261">
        <v>107</v>
      </c>
      <c r="P7261">
        <f>VLOOKUP(D7261,CPI[],2,FALSE)</f>
        <v>251.1</v>
      </c>
      <c r="Q7261" s="5">
        <f>SUM(Movie[[#This Row],[gross]]*((VLOOKUP(2024,CPI[],2,FALSE))/Movie[[#This Row],[CPI numbers]]))</f>
        <v>200565780.30983675</v>
      </c>
      <c r="R7261" s="4">
        <f>IF(Movie[[#This Row],[budget]]=0,0,SUM((Movie[[#This Row],[gross]]-Movie[[#This Row],[budget]])/Movie[[#This Row],[budget]]))</f>
        <v>0.82434243181818179</v>
      </c>
    </row>
    <row r="7262" spans="1:18" x14ac:dyDescent="0.3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 s="1">
        <v>29000000</v>
      </c>
      <c r="M7262" s="1">
        <v>25957482</v>
      </c>
      <c r="N7262" t="s">
        <v>20853</v>
      </c>
      <c r="O7262">
        <v>111</v>
      </c>
      <c r="P7262">
        <f>VLOOKUP(D7262,CPI[],2,FALSE)</f>
        <v>251.1</v>
      </c>
      <c r="Q7262" s="5">
        <f>SUM(Movie[[#This Row],[gross]]*((VLOOKUP(2024,CPI[],2,FALSE))/Movie[[#This Row],[CPI numbers]]))</f>
        <v>32428761.861409798</v>
      </c>
      <c r="R7262" s="4">
        <f>IF(Movie[[#This Row],[budget]]=0,0,SUM((Movie[[#This Row],[gross]]-Movie[[#This Row],[budget]])/Movie[[#This Row],[budget]]))</f>
        <v>-0.10491441379310344</v>
      </c>
    </row>
    <row r="7263" spans="1:18" x14ac:dyDescent="0.3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 s="1">
        <v>275000000</v>
      </c>
      <c r="M7263" s="1">
        <v>392924807</v>
      </c>
      <c r="N7263" t="s">
        <v>39</v>
      </c>
      <c r="O7263">
        <v>135</v>
      </c>
      <c r="P7263">
        <f>VLOOKUP(D7263,CPI[],2,FALSE)</f>
        <v>251.1</v>
      </c>
      <c r="Q7263" s="5">
        <f>SUM(Movie[[#This Row],[gross]]*((VLOOKUP(2024,CPI[],2,FALSE))/Movie[[#This Row],[CPI numbers]]))</f>
        <v>490882166.2919156</v>
      </c>
      <c r="R7263" s="4">
        <f>IF(Movie[[#This Row],[budget]]=0,0,SUM((Movie[[#This Row],[gross]]-Movie[[#This Row],[budget]])/Movie[[#This Row],[budget]]))</f>
        <v>0.42881747999999997</v>
      </c>
    </row>
    <row r="7264" spans="1:18" x14ac:dyDescent="0.3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 s="1">
        <v>2800000</v>
      </c>
      <c r="M7264" s="1">
        <v>27365467</v>
      </c>
      <c r="N7264" t="s">
        <v>20860</v>
      </c>
      <c r="O7264">
        <v>91</v>
      </c>
      <c r="P7264">
        <f>VLOOKUP(D7264,CPI[],2,FALSE)</f>
        <v>251.1</v>
      </c>
      <c r="Q7264" s="5">
        <f>SUM(Movie[[#This Row],[gross]]*((VLOOKUP(2024,CPI[],2,FALSE))/Movie[[#This Row],[CPI numbers]]))</f>
        <v>34187761.839506172</v>
      </c>
      <c r="R7264" s="4">
        <f>IF(Movie[[#This Row],[budget]]=0,0,SUM((Movie[[#This Row],[gross]]-Movie[[#This Row],[budget]])/Movie[[#This Row],[budget]]))</f>
        <v>8.773381071428572</v>
      </c>
    </row>
    <row r="7265" spans="1:18" x14ac:dyDescent="0.3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 s="1">
        <v>8500000</v>
      </c>
      <c r="M7265" s="1">
        <v>2053469</v>
      </c>
      <c r="N7265" t="s">
        <v>20863</v>
      </c>
      <c r="O7265">
        <v>139</v>
      </c>
      <c r="P7265">
        <f>VLOOKUP(D7265,CPI[],2,FALSE)</f>
        <v>251.1</v>
      </c>
      <c r="Q7265" s="5">
        <f>SUM(Movie[[#This Row],[gross]]*((VLOOKUP(2024,CPI[],2,FALSE))/Movie[[#This Row],[CPI numbers]]))</f>
        <v>2565405.1186778178</v>
      </c>
      <c r="R7265" s="4">
        <f>IF(Movie[[#This Row],[budget]]=0,0,SUM((Movie[[#This Row],[gross]]-Movie[[#This Row],[budget]])/Movie[[#This Row],[budget]]))</f>
        <v>-0.75841541176470584</v>
      </c>
    </row>
    <row r="7266" spans="1:18" x14ac:dyDescent="0.3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 s="1">
        <v>30000000</v>
      </c>
      <c r="M7266" s="1">
        <v>80509622</v>
      </c>
      <c r="N7266" t="s">
        <v>20865</v>
      </c>
      <c r="O7266">
        <v>140</v>
      </c>
      <c r="P7266">
        <f>VLOOKUP(D7266,CPI[],2,FALSE)</f>
        <v>251.1</v>
      </c>
      <c r="Q7266" s="5">
        <f>SUM(Movie[[#This Row],[gross]]*((VLOOKUP(2024,CPI[],2,FALSE))/Movie[[#This Row],[CPI numbers]]))</f>
        <v>100580917.64794903</v>
      </c>
      <c r="R7266" s="4">
        <f>IF(Movie[[#This Row],[budget]]=0,0,SUM((Movie[[#This Row],[gross]]-Movie[[#This Row],[budget]])/Movie[[#This Row],[budget]]))</f>
        <v>1.6836540666666666</v>
      </c>
    </row>
    <row r="7267" spans="1:18" x14ac:dyDescent="0.3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 s="1">
        <v>40000000</v>
      </c>
      <c r="M7267" s="1">
        <v>43070915</v>
      </c>
      <c r="N7267" t="s">
        <v>44</v>
      </c>
      <c r="O7267">
        <v>115</v>
      </c>
      <c r="P7267">
        <f>VLOOKUP(D7267,CPI[],2,FALSE)</f>
        <v>251.1</v>
      </c>
      <c r="Q7267" s="5">
        <f>SUM(Movie[[#This Row],[gross]]*((VLOOKUP(2024,CPI[],2,FALSE))/Movie[[#This Row],[CPI numbers]]))</f>
        <v>53808626.18677818</v>
      </c>
      <c r="R7267" s="4">
        <f>IF(Movie[[#This Row],[budget]]=0,0,SUM((Movie[[#This Row],[gross]]-Movie[[#This Row],[budget]])/Movie[[#This Row],[budget]]))</f>
        <v>7.6772875000000004E-2</v>
      </c>
    </row>
    <row r="7268" spans="1:18" x14ac:dyDescent="0.3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 s="1">
        <v>69000000</v>
      </c>
      <c r="M7268" s="1">
        <v>151572634</v>
      </c>
      <c r="N7268" t="s">
        <v>18872</v>
      </c>
      <c r="O7268">
        <v>140</v>
      </c>
      <c r="P7268">
        <f>VLOOKUP(D7268,CPI[],2,FALSE)</f>
        <v>251.1</v>
      </c>
      <c r="Q7268" s="5">
        <f>SUM(Movie[[#This Row],[gross]]*((VLOOKUP(2024,CPI[],2,FALSE))/Movie[[#This Row],[CPI numbers]]))</f>
        <v>189360156.45479891</v>
      </c>
      <c r="R7268" s="4">
        <f>IF(Movie[[#This Row],[budget]]=0,0,SUM((Movie[[#This Row],[gross]]-Movie[[#This Row],[budget]])/Movie[[#This Row],[budget]]))</f>
        <v>1.19670484057971</v>
      </c>
    </row>
    <row r="7269" spans="1:18" x14ac:dyDescent="0.3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 s="1">
        <v>36000000</v>
      </c>
      <c r="M7269" s="1">
        <v>436188866</v>
      </c>
      <c r="N7269" t="s">
        <v>20872</v>
      </c>
      <c r="O7269">
        <v>136</v>
      </c>
      <c r="P7269">
        <f>VLOOKUP(D7269,CPI[],2,FALSE)</f>
        <v>251.1</v>
      </c>
      <c r="Q7269" s="5">
        <f>SUM(Movie[[#This Row],[gross]]*((VLOOKUP(2024,CPI[],2,FALSE))/Movie[[#This Row],[CPI numbers]]))</f>
        <v>544932087.87017131</v>
      </c>
      <c r="R7269" s="4">
        <f>IF(Movie[[#This Row],[budget]]=0,0,SUM((Movie[[#This Row],[gross]]-Movie[[#This Row],[budget]])/Movie[[#This Row],[budget]]))</f>
        <v>11.116357388888888</v>
      </c>
    </row>
    <row r="7270" spans="1:18" x14ac:dyDescent="0.3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 s="1">
        <v>75000000</v>
      </c>
      <c r="M7270" s="1">
        <v>395618157</v>
      </c>
      <c r="N7270" t="s">
        <v>61</v>
      </c>
      <c r="O7270">
        <v>114</v>
      </c>
      <c r="P7270">
        <f>VLOOKUP(D7270,CPI[],2,FALSE)</f>
        <v>251.1</v>
      </c>
      <c r="Q7270" s="5">
        <f>SUM(Movie[[#This Row],[gross]]*((VLOOKUP(2024,CPI[],2,FALSE))/Movie[[#This Row],[CPI numbers]]))</f>
        <v>494246976.70609325</v>
      </c>
      <c r="R7270" s="4">
        <f>IF(Movie[[#This Row],[budget]]=0,0,SUM((Movie[[#This Row],[gross]]-Movie[[#This Row],[budget]])/Movie[[#This Row],[budget]]))</f>
        <v>4.2749087599999998</v>
      </c>
    </row>
    <row r="7271" spans="1:18" x14ac:dyDescent="0.3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 s="1">
        <v>30000000</v>
      </c>
      <c r="M7271" s="1">
        <v>49562710</v>
      </c>
      <c r="N7271" t="s">
        <v>20876</v>
      </c>
      <c r="O7271">
        <v>107</v>
      </c>
      <c r="P7271">
        <f>VLOOKUP(D7271,CPI[],2,FALSE)</f>
        <v>251.1</v>
      </c>
      <c r="Q7271" s="5">
        <f>SUM(Movie[[#This Row],[gross]]*((VLOOKUP(2024,CPI[],2,FALSE))/Movie[[#This Row],[CPI numbers]]))</f>
        <v>61918845.587415375</v>
      </c>
      <c r="R7271" s="4">
        <f>IF(Movie[[#This Row],[budget]]=0,0,SUM((Movie[[#This Row],[gross]]-Movie[[#This Row],[budget]])/Movie[[#This Row],[budget]]))</f>
        <v>0.65209033333333333</v>
      </c>
    </row>
    <row r="7272" spans="1:18" x14ac:dyDescent="0.3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 s="1">
        <v>48000000</v>
      </c>
      <c r="M7272" s="1">
        <v>120556201</v>
      </c>
      <c r="N7272" t="s">
        <v>16699</v>
      </c>
      <c r="O7272">
        <v>118</v>
      </c>
      <c r="P7272">
        <f>VLOOKUP(D7272,CPI[],2,FALSE)</f>
        <v>251.1</v>
      </c>
      <c r="Q7272" s="5">
        <f>SUM(Movie[[#This Row],[gross]]*((VLOOKUP(2024,CPI[],2,FALSE))/Movie[[#This Row],[CPI numbers]]))</f>
        <v>150611231.59577858</v>
      </c>
      <c r="R7272" s="4">
        <f>IF(Movie[[#This Row],[budget]]=0,0,SUM((Movie[[#This Row],[gross]]-Movie[[#This Row],[budget]])/Movie[[#This Row],[budget]]))</f>
        <v>1.5115875208333334</v>
      </c>
    </row>
    <row r="7273" spans="1:18" x14ac:dyDescent="0.3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 s="1">
        <v>170000000</v>
      </c>
      <c r="M7273" s="1">
        <v>1310466296</v>
      </c>
      <c r="N7273" t="s">
        <v>61</v>
      </c>
      <c r="O7273">
        <v>128</v>
      </c>
      <c r="P7273">
        <f>VLOOKUP(D7273,CPI[],2,FALSE)</f>
        <v>251.1</v>
      </c>
      <c r="Q7273" s="5">
        <f>SUM(Movie[[#This Row],[gross]]*((VLOOKUP(2024,CPI[],2,FALSE))/Movie[[#This Row],[CPI numbers]]))</f>
        <v>1637169562.1473517</v>
      </c>
      <c r="R7273" s="4">
        <f>IF(Movie[[#This Row],[budget]]=0,0,SUM((Movie[[#This Row],[gross]]-Movie[[#This Row],[budget]])/Movie[[#This Row],[budget]]))</f>
        <v>6.708625270588235</v>
      </c>
    </row>
    <row r="7274" spans="1:18" x14ac:dyDescent="0.3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 s="1">
        <v>2000000</v>
      </c>
      <c r="M7274" s="1">
        <v>14347433</v>
      </c>
      <c r="N7274" t="s">
        <v>18734</v>
      </c>
      <c r="O7274">
        <v>93</v>
      </c>
      <c r="P7274">
        <f>VLOOKUP(D7274,CPI[],2,FALSE)</f>
        <v>251.1</v>
      </c>
      <c r="Q7274" s="5">
        <f>SUM(Movie[[#This Row],[gross]]*((VLOOKUP(2024,CPI[],2,FALSE))/Movie[[#This Row],[CPI numbers]]))</f>
        <v>17924292.043409001</v>
      </c>
      <c r="R7274" s="4">
        <f>IF(Movie[[#This Row],[budget]]=0,0,SUM((Movie[[#This Row],[gross]]-Movie[[#This Row],[budget]])/Movie[[#This Row],[budget]]))</f>
        <v>6.1737165000000003</v>
      </c>
    </row>
    <row r="7275" spans="1:18" x14ac:dyDescent="0.3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 s="1">
        <v>70000000</v>
      </c>
      <c r="M7275" s="1">
        <v>297718711</v>
      </c>
      <c r="N7275" t="s">
        <v>23</v>
      </c>
      <c r="O7275">
        <v>110</v>
      </c>
      <c r="P7275">
        <f>VLOOKUP(D7275,CPI[],2,FALSE)</f>
        <v>251.1</v>
      </c>
      <c r="Q7275" s="5">
        <f>SUM(Movie[[#This Row],[gross]]*((VLOOKUP(2024,CPI[],2,FALSE))/Movie[[#This Row],[CPI numbers]]))</f>
        <v>371940898.60892075</v>
      </c>
      <c r="R7275" s="4">
        <f>IF(Movie[[#This Row],[budget]]=0,0,SUM((Movie[[#This Row],[gross]]-Movie[[#This Row],[budget]])/Movie[[#This Row],[budget]]))</f>
        <v>3.2531244428571426</v>
      </c>
    </row>
    <row r="7276" spans="1:18" x14ac:dyDescent="0.3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 s="1">
        <v>20000000</v>
      </c>
      <c r="M7276" s="1">
        <v>7942093</v>
      </c>
      <c r="N7276" t="s">
        <v>19499</v>
      </c>
      <c r="O7276">
        <v>152</v>
      </c>
      <c r="P7276">
        <f>VLOOKUP(D7276,CPI[],2,FALSE)</f>
        <v>251.1</v>
      </c>
      <c r="Q7276" s="5">
        <f>SUM(Movie[[#This Row],[gross]]*((VLOOKUP(2024,CPI[],2,FALSE))/Movie[[#This Row],[CPI numbers]]))</f>
        <v>9922081.1393866986</v>
      </c>
      <c r="R7276" s="4">
        <f>IF(Movie[[#This Row],[budget]]=0,0,SUM((Movie[[#This Row],[gross]]-Movie[[#This Row],[budget]])/Movie[[#This Row],[budget]]))</f>
        <v>-0.60289535000000005</v>
      </c>
    </row>
    <row r="7277" spans="1:18" x14ac:dyDescent="0.3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 s="1">
        <v>15000000</v>
      </c>
      <c r="M7277" s="1">
        <v>95918706</v>
      </c>
      <c r="N7277" t="s">
        <v>9439</v>
      </c>
      <c r="O7277">
        <v>119</v>
      </c>
      <c r="P7277">
        <f>VLOOKUP(D7277,CPI[],2,FALSE)</f>
        <v>251.1</v>
      </c>
      <c r="Q7277" s="5">
        <f>SUM(Movie[[#This Row],[gross]]*((VLOOKUP(2024,CPI[],2,FALSE))/Movie[[#This Row],[CPI numbers]]))</f>
        <v>119831533.54121865</v>
      </c>
      <c r="R7277" s="4">
        <f>IF(Movie[[#This Row],[budget]]=0,0,SUM((Movie[[#This Row],[gross]]-Movie[[#This Row],[budget]])/Movie[[#This Row],[budget]]))</f>
        <v>5.3945803999999997</v>
      </c>
    </row>
    <row r="7278" spans="1:18" x14ac:dyDescent="0.3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 s="1">
        <v>130000000</v>
      </c>
      <c r="M7278" s="1">
        <v>530259473</v>
      </c>
      <c r="N7278" t="s">
        <v>14286</v>
      </c>
      <c r="O7278">
        <v>113</v>
      </c>
      <c r="P7278">
        <f>VLOOKUP(D7278,CPI[],2,FALSE)</f>
        <v>251.1</v>
      </c>
      <c r="Q7278" s="5">
        <f>SUM(Movie[[#This Row],[gross]]*((VLOOKUP(2024,CPI[],2,FALSE))/Movie[[#This Row],[CPI numbers]]))</f>
        <v>662454785.66348076</v>
      </c>
      <c r="R7278" s="4">
        <f>IF(Movie[[#This Row],[budget]]=0,0,SUM((Movie[[#This Row],[gross]]-Movie[[#This Row],[budget]])/Movie[[#This Row],[budget]]))</f>
        <v>3.078919023076923</v>
      </c>
    </row>
    <row r="7279" spans="1:18" x14ac:dyDescent="0.3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 s="1">
        <v>6000000</v>
      </c>
      <c r="M7279" s="1">
        <v>1555203</v>
      </c>
      <c r="N7279" t="s">
        <v>18938</v>
      </c>
      <c r="O7279">
        <v>121</v>
      </c>
      <c r="P7279">
        <f>VLOOKUP(D7279,CPI[],2,FALSE)</f>
        <v>251.1</v>
      </c>
      <c r="Q7279" s="5">
        <f>SUM(Movie[[#This Row],[gross]]*((VLOOKUP(2024,CPI[],2,FALSE))/Movie[[#This Row],[CPI numbers]]))</f>
        <v>1942919.8769414576</v>
      </c>
      <c r="R7279" s="4">
        <f>IF(Movie[[#This Row],[budget]]=0,0,SUM((Movie[[#This Row],[gross]]-Movie[[#This Row],[budget]])/Movie[[#This Row],[budget]]))</f>
        <v>-0.74079950000000006</v>
      </c>
    </row>
    <row r="7280" spans="1:18" x14ac:dyDescent="0.3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 s="1">
        <v>35000000</v>
      </c>
      <c r="M7280" s="1">
        <v>75837743</v>
      </c>
      <c r="N7280" t="s">
        <v>31</v>
      </c>
      <c r="O7280">
        <v>122</v>
      </c>
      <c r="P7280">
        <f>VLOOKUP(D7280,CPI[],2,FALSE)</f>
        <v>251.1</v>
      </c>
      <c r="Q7280" s="5">
        <f>SUM(Movie[[#This Row],[gross]]*((VLOOKUP(2024,CPI[],2,FALSE))/Movie[[#This Row],[CPI numbers]]))</f>
        <v>94744324.886897653</v>
      </c>
      <c r="R7280" s="4">
        <f>IF(Movie[[#This Row],[budget]]=0,0,SUM((Movie[[#This Row],[gross]]-Movie[[#This Row],[budget]])/Movie[[#This Row],[budget]]))</f>
        <v>1.1667926571428571</v>
      </c>
    </row>
    <row r="7281" spans="1:18" x14ac:dyDescent="0.3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 s="1">
        <v>55000000</v>
      </c>
      <c r="M7281" s="1">
        <v>371987838</v>
      </c>
      <c r="N7281" t="s">
        <v>20541</v>
      </c>
      <c r="O7281">
        <v>105</v>
      </c>
      <c r="P7281">
        <f>VLOOKUP(D7281,CPI[],2,FALSE)</f>
        <v>251.1</v>
      </c>
      <c r="Q7281" s="5">
        <f>SUM(Movie[[#This Row],[gross]]*((VLOOKUP(2024,CPI[],2,FALSE))/Movie[[#This Row],[CPI numbers]]))</f>
        <v>464725546.71684593</v>
      </c>
      <c r="R7281" s="4">
        <f>IF(Movie[[#This Row],[budget]]=0,0,SUM((Movie[[#This Row],[gross]]-Movie[[#This Row],[budget]])/Movie[[#This Row],[budget]]))</f>
        <v>5.7634152363636364</v>
      </c>
    </row>
    <row r="7282" spans="1:18" x14ac:dyDescent="0.3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 s="1">
        <v>10000000</v>
      </c>
      <c r="M7282" s="1">
        <v>255614941</v>
      </c>
      <c r="N7282" t="s">
        <v>19424</v>
      </c>
      <c r="O7282">
        <v>106</v>
      </c>
      <c r="P7282">
        <f>VLOOKUP(D7282,CPI[],2,FALSE)</f>
        <v>251.1</v>
      </c>
      <c r="Q7282" s="5">
        <f>SUM(Movie[[#This Row],[gross]]*((VLOOKUP(2024,CPI[],2,FALSE))/Movie[[#This Row],[CPI numbers]]))</f>
        <v>319340529.63639987</v>
      </c>
      <c r="R7282" s="4">
        <f>IF(Movie[[#This Row],[budget]]=0,0,SUM((Movie[[#This Row],[gross]]-Movie[[#This Row],[budget]])/Movie[[#This Row],[budget]]))</f>
        <v>24.561494100000001</v>
      </c>
    </row>
    <row r="7283" spans="1:18" x14ac:dyDescent="0.3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 s="1">
        <v>200000000</v>
      </c>
      <c r="M7283" s="1">
        <v>1244639527</v>
      </c>
      <c r="N7283" t="s">
        <v>1724</v>
      </c>
      <c r="O7283">
        <v>118</v>
      </c>
      <c r="P7283">
        <f>VLOOKUP(D7283,CPI[],2,FALSE)</f>
        <v>251.1</v>
      </c>
      <c r="Q7283" s="5">
        <f>SUM(Movie[[#This Row],[gross]]*((VLOOKUP(2024,CPI[],2,FALSE))/Movie[[#This Row],[CPI numbers]]))</f>
        <v>1554931977.7773798</v>
      </c>
      <c r="R7283" s="4">
        <f>IF(Movie[[#This Row],[budget]]=0,0,SUM((Movie[[#This Row],[gross]]-Movie[[#This Row],[budget]])/Movie[[#This Row],[budget]]))</f>
        <v>5.223197635</v>
      </c>
    </row>
    <row r="7284" spans="1:18" x14ac:dyDescent="0.3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 s="1">
        <v>13000000</v>
      </c>
      <c r="M7284" s="1">
        <v>137056262</v>
      </c>
      <c r="N7284" t="s">
        <v>19424</v>
      </c>
      <c r="O7284">
        <v>97</v>
      </c>
      <c r="P7284">
        <f>VLOOKUP(D7284,CPI[],2,FALSE)</f>
        <v>251.1</v>
      </c>
      <c r="Q7284" s="5">
        <f>SUM(Movie[[#This Row],[gross]]*((VLOOKUP(2024,CPI[],2,FALSE))/Movie[[#This Row],[CPI numbers]]))</f>
        <v>171224808.40063721</v>
      </c>
      <c r="R7284" s="4">
        <f>IF(Movie[[#This Row],[budget]]=0,0,SUM((Movie[[#This Row],[gross]]-Movie[[#This Row],[budget]])/Movie[[#This Row],[budget]]))</f>
        <v>9.542789384615384</v>
      </c>
    </row>
    <row r="7285" spans="1:18" x14ac:dyDescent="0.3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 s="1">
        <v>3081913</v>
      </c>
      <c r="N7285" t="s">
        <v>10414</v>
      </c>
      <c r="O7285">
        <v>152</v>
      </c>
      <c r="P7285">
        <f>VLOOKUP(D7285,CPI[],2,FALSE)</f>
        <v>251.1</v>
      </c>
      <c r="Q7285" s="5">
        <f>SUM(Movie[[#This Row],[gross]]*((VLOOKUP(2024,CPI[],2,FALSE))/Movie[[#This Row],[CPI numbers]]))</f>
        <v>3850243.3616089211</v>
      </c>
      <c r="R7285" s="4">
        <f>IF(Movie[[#This Row],[budget]]=0,0,SUM((Movie[[#This Row],[gross]]-Movie[[#This Row],[budget]])/Movie[[#This Row],[budget]]))</f>
        <v>0</v>
      </c>
    </row>
    <row r="7286" spans="1:18" x14ac:dyDescent="0.3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 s="1">
        <v>12000000</v>
      </c>
      <c r="M7286" s="1">
        <v>242115</v>
      </c>
      <c r="N7286" t="s">
        <v>19679</v>
      </c>
      <c r="O7286">
        <v>106</v>
      </c>
      <c r="P7286">
        <f>VLOOKUP(D7286,CPI[],2,FALSE)</f>
        <v>251.1</v>
      </c>
      <c r="Q7286" s="5">
        <f>SUM(Movie[[#This Row],[gross]]*((VLOOKUP(2024,CPI[],2,FALSE))/Movie[[#This Row],[CPI numbers]]))</f>
        <v>302475.01194743131</v>
      </c>
      <c r="R7286" s="4">
        <f>IF(Movie[[#This Row],[budget]]=0,0,SUM((Movie[[#This Row],[gross]]-Movie[[#This Row],[budget]])/Movie[[#This Row],[budget]]))</f>
        <v>-0.97982374999999999</v>
      </c>
    </row>
    <row r="7287" spans="1:18" x14ac:dyDescent="0.3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 s="1">
        <v>22000000</v>
      </c>
      <c r="M7287" s="1">
        <v>365551694</v>
      </c>
      <c r="N7287" t="s">
        <v>20913</v>
      </c>
      <c r="O7287">
        <v>96</v>
      </c>
      <c r="P7287">
        <f>VLOOKUP(D7287,CPI[],2,FALSE)</f>
        <v>251.1</v>
      </c>
      <c r="Q7287" s="5">
        <f>SUM(Movie[[#This Row],[gross]]*((VLOOKUP(2024,CPI[],2,FALSE))/Movie[[#This Row],[CPI numbers]]))</f>
        <v>456684852.28116292</v>
      </c>
      <c r="R7287" s="4">
        <f>IF(Movie[[#This Row],[budget]]=0,0,SUM((Movie[[#This Row],[gross]]-Movie[[#This Row],[budget]])/Movie[[#This Row],[budget]]))</f>
        <v>15.615986090909091</v>
      </c>
    </row>
    <row r="7288" spans="1:18" x14ac:dyDescent="0.3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 s="1">
        <v>98240</v>
      </c>
      <c r="N7288" t="s">
        <v>20917</v>
      </c>
      <c r="O7288">
        <v>110</v>
      </c>
      <c r="P7288">
        <f>VLOOKUP(D7288,CPI[],2,FALSE)</f>
        <v>251.1</v>
      </c>
      <c r="Q7288" s="5">
        <f>SUM(Movie[[#This Row],[gross]]*((VLOOKUP(2024,CPI[],2,FALSE))/Movie[[#This Row],[CPI numbers]]))</f>
        <v>122731.5332536838</v>
      </c>
      <c r="R7288" s="4">
        <f>IF(Movie[[#This Row],[budget]]=0,0,SUM((Movie[[#This Row],[gross]]-Movie[[#This Row],[budget]])/Movie[[#This Row],[budget]]))</f>
        <v>0</v>
      </c>
    </row>
    <row r="7289" spans="1:18" x14ac:dyDescent="0.3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 s="1">
        <v>62000000</v>
      </c>
      <c r="M7289" s="1">
        <v>190400157</v>
      </c>
      <c r="N7289" t="s">
        <v>31</v>
      </c>
      <c r="O7289">
        <v>121</v>
      </c>
      <c r="P7289">
        <f>VLOOKUP(D7289,CPI[],2,FALSE)</f>
        <v>251.1</v>
      </c>
      <c r="Q7289" s="5">
        <f>SUM(Movie[[#This Row],[gross]]*((VLOOKUP(2024,CPI[],2,FALSE))/Movie[[#This Row],[CPI numbers]]))</f>
        <v>237867500.00358424</v>
      </c>
      <c r="R7289" s="4">
        <f>IF(Movie[[#This Row],[budget]]=0,0,SUM((Movie[[#This Row],[gross]]-Movie[[#This Row],[budget]])/Movie[[#This Row],[budget]]))</f>
        <v>2.0709702741935483</v>
      </c>
    </row>
    <row r="7290" spans="1:18" x14ac:dyDescent="0.3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 s="1">
        <v>2027391</v>
      </c>
      <c r="N7290" t="s">
        <v>20922</v>
      </c>
      <c r="O7290">
        <v>97</v>
      </c>
      <c r="P7290">
        <f>VLOOKUP(D7290,CPI[],2,FALSE)</f>
        <v>251.1</v>
      </c>
      <c r="Q7290" s="5">
        <f>SUM(Movie[[#This Row],[gross]]*((VLOOKUP(2024,CPI[],2,FALSE))/Movie[[#This Row],[CPI numbers]]))</f>
        <v>2532825.7933094385</v>
      </c>
      <c r="R7290" s="4">
        <f>IF(Movie[[#This Row],[budget]]=0,0,SUM((Movie[[#This Row],[gross]]-Movie[[#This Row],[budget]])/Movie[[#This Row],[budget]]))</f>
        <v>0</v>
      </c>
    </row>
    <row r="7291" spans="1:18" x14ac:dyDescent="0.3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 s="1">
        <v>30000000</v>
      </c>
      <c r="M7291" s="1">
        <v>119942387</v>
      </c>
      <c r="N7291" t="s">
        <v>6855</v>
      </c>
      <c r="O7291">
        <v>104</v>
      </c>
      <c r="P7291">
        <f>VLOOKUP(D7291,CPI[],2,FALSE)</f>
        <v>251.1</v>
      </c>
      <c r="Q7291" s="5">
        <f>SUM(Movie[[#This Row],[gross]]*((VLOOKUP(2024,CPI[],2,FALSE))/Movie[[#This Row],[CPI numbers]]))</f>
        <v>149844391.88331342</v>
      </c>
      <c r="R7291" s="4">
        <f>IF(Movie[[#This Row],[budget]]=0,0,SUM((Movie[[#This Row],[gross]]-Movie[[#This Row],[budget]])/Movie[[#This Row],[budget]]))</f>
        <v>2.9980795666666666</v>
      </c>
    </row>
    <row r="7292" spans="1:18" x14ac:dyDescent="0.3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 s="1">
        <v>37000000</v>
      </c>
      <c r="M7292" s="1">
        <v>117679066</v>
      </c>
      <c r="N7292" t="s">
        <v>20926</v>
      </c>
      <c r="O7292">
        <v>100</v>
      </c>
      <c r="P7292">
        <f>VLOOKUP(D7292,CPI[],2,FALSE)</f>
        <v>251.1</v>
      </c>
      <c r="Q7292" s="5">
        <f>SUM(Movie[[#This Row],[gross]]*((VLOOKUP(2024,CPI[],2,FALSE))/Movie[[#This Row],[CPI numbers]]))</f>
        <v>147016818.0175229</v>
      </c>
      <c r="R7292" s="4">
        <f>IF(Movie[[#This Row],[budget]]=0,0,SUM((Movie[[#This Row],[gross]]-Movie[[#This Row],[budget]])/Movie[[#This Row],[budget]]))</f>
        <v>2.1805152972972972</v>
      </c>
    </row>
    <row r="7293" spans="1:18" x14ac:dyDescent="0.3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 s="1">
        <v>10647493</v>
      </c>
      <c r="N7293" t="s">
        <v>20930</v>
      </c>
      <c r="O7293">
        <v>101</v>
      </c>
      <c r="P7293">
        <f>VLOOKUP(D7293,CPI[],2,FALSE)</f>
        <v>251.1</v>
      </c>
      <c r="Q7293" s="5">
        <f>SUM(Movie[[#This Row],[gross]]*((VLOOKUP(2024,CPI[],2,FALSE))/Movie[[#This Row],[CPI numbers]]))</f>
        <v>13301945.655515732</v>
      </c>
      <c r="R7293" s="4">
        <f>IF(Movie[[#This Row],[budget]]=0,0,SUM((Movie[[#This Row],[gross]]-Movie[[#This Row],[budget]])/Movie[[#This Row],[budget]]))</f>
        <v>0</v>
      </c>
    </row>
    <row r="7294" spans="1:18" x14ac:dyDescent="0.3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 s="1">
        <v>28000000</v>
      </c>
      <c r="M7294" s="1">
        <v>78130625</v>
      </c>
      <c r="N7294" t="s">
        <v>18920</v>
      </c>
      <c r="O7294">
        <v>100</v>
      </c>
      <c r="P7294">
        <f>VLOOKUP(D7294,CPI[],2,FALSE)</f>
        <v>251.1</v>
      </c>
      <c r="Q7294" s="5">
        <f>SUM(Movie[[#This Row],[gross]]*((VLOOKUP(2024,CPI[],2,FALSE))/Movie[[#This Row],[CPI numbers]]))</f>
        <v>97608829.400637209</v>
      </c>
      <c r="R7294" s="4">
        <f>IF(Movie[[#This Row],[budget]]=0,0,SUM((Movie[[#This Row],[gross]]-Movie[[#This Row],[budget]])/Movie[[#This Row],[budget]]))</f>
        <v>1.7903794642857143</v>
      </c>
    </row>
    <row r="7295" spans="1:18" x14ac:dyDescent="0.3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 s="1">
        <v>23000000</v>
      </c>
      <c r="M7295" s="1">
        <v>34934009</v>
      </c>
      <c r="N7295" t="s">
        <v>9109</v>
      </c>
      <c r="O7295">
        <v>133</v>
      </c>
      <c r="P7295">
        <f>VLOOKUP(D7295,CPI[],2,FALSE)</f>
        <v>251.1</v>
      </c>
      <c r="Q7295" s="5">
        <f>SUM(Movie[[#This Row],[gross]]*((VLOOKUP(2024,CPI[],2,FALSE))/Movie[[#This Row],[CPI numbers]]))</f>
        <v>43643164.569095984</v>
      </c>
      <c r="R7295" s="4">
        <f>IF(Movie[[#This Row],[budget]]=0,0,SUM((Movie[[#This Row],[gross]]-Movie[[#This Row],[budget]])/Movie[[#This Row],[budget]]))</f>
        <v>0.51886995652173917</v>
      </c>
    </row>
    <row r="7296" spans="1:18" x14ac:dyDescent="0.3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 s="1">
        <v>32000000</v>
      </c>
      <c r="M7296" s="1">
        <v>31882724</v>
      </c>
      <c r="N7296" t="s">
        <v>20936</v>
      </c>
      <c r="O7296">
        <v>141</v>
      </c>
      <c r="P7296">
        <f>VLOOKUP(D7296,CPI[],2,FALSE)</f>
        <v>251.1</v>
      </c>
      <c r="Q7296" s="5">
        <f>SUM(Movie[[#This Row],[gross]]*((VLOOKUP(2024,CPI[],2,FALSE))/Movie[[#This Row],[CPI numbers]]))</f>
        <v>39831184.861808047</v>
      </c>
      <c r="R7296" s="4">
        <f>IF(Movie[[#This Row],[budget]]=0,0,SUM((Movie[[#This Row],[gross]]-Movie[[#This Row],[budget]])/Movie[[#This Row],[budget]]))</f>
        <v>-3.6648750000000002E-3</v>
      </c>
    </row>
    <row r="7297" spans="1:18" x14ac:dyDescent="0.3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 s="1">
        <v>64337744</v>
      </c>
      <c r="N7297" t="s">
        <v>15448</v>
      </c>
      <c r="O7297">
        <v>101</v>
      </c>
      <c r="P7297">
        <f>VLOOKUP(D7297,CPI[],2,FALSE)</f>
        <v>251.1</v>
      </c>
      <c r="Q7297" s="5">
        <f>SUM(Movie[[#This Row],[gross]]*((VLOOKUP(2024,CPI[],2,FALSE))/Movie[[#This Row],[CPI numbers]]))</f>
        <v>80377340.871365994</v>
      </c>
      <c r="R7297" s="4">
        <f>IF(Movie[[#This Row],[budget]]=0,0,SUM((Movie[[#This Row],[gross]]-Movie[[#This Row],[budget]])/Movie[[#This Row],[budget]]))</f>
        <v>0</v>
      </c>
    </row>
    <row r="7298" spans="1:18" x14ac:dyDescent="0.3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 s="1">
        <v>200000000</v>
      </c>
      <c r="M7298" s="1">
        <v>654855901</v>
      </c>
      <c r="N7298" t="s">
        <v>19871</v>
      </c>
      <c r="O7298">
        <v>134</v>
      </c>
      <c r="P7298">
        <f>VLOOKUP(D7298,CPI[],2,FALSE)</f>
        <v>251.1</v>
      </c>
      <c r="Q7298" s="5">
        <f>SUM(Movie[[#This Row],[gross]]*((VLOOKUP(2024,CPI[],2,FALSE))/Movie[[#This Row],[CPI numbers]]))</f>
        <v>818113485.23974514</v>
      </c>
      <c r="R7298" s="4">
        <f>IF(Movie[[#This Row],[budget]]=0,0,SUM((Movie[[#This Row],[gross]]-Movie[[#This Row],[budget]])/Movie[[#This Row],[budget]]))</f>
        <v>2.274279505</v>
      </c>
    </row>
    <row r="7299" spans="1:18" x14ac:dyDescent="0.3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 s="1">
        <v>40000000</v>
      </c>
      <c r="M7299" s="1">
        <v>31676128</v>
      </c>
      <c r="N7299" t="s">
        <v>20942</v>
      </c>
      <c r="O7299">
        <v>121</v>
      </c>
      <c r="P7299">
        <f>VLOOKUP(D7299,CPI[],2,FALSE)</f>
        <v>251.1</v>
      </c>
      <c r="Q7299" s="5">
        <f>SUM(Movie[[#This Row],[gross]]*((VLOOKUP(2024,CPI[],2,FALSE))/Movie[[#This Row],[CPI numbers]]))</f>
        <v>39573083.845479891</v>
      </c>
      <c r="R7299" s="4">
        <f>IF(Movie[[#This Row],[budget]]=0,0,SUM((Movie[[#This Row],[gross]]-Movie[[#This Row],[budget]])/Movie[[#This Row],[budget]]))</f>
        <v>-0.2080968</v>
      </c>
    </row>
    <row r="7300" spans="1:18" x14ac:dyDescent="0.3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 s="1">
        <v>50000000</v>
      </c>
      <c r="M7300" s="1">
        <v>174804407</v>
      </c>
      <c r="N7300" t="s">
        <v>23</v>
      </c>
      <c r="O7300">
        <v>116</v>
      </c>
      <c r="P7300">
        <f>VLOOKUP(D7300,CPI[],2,FALSE)</f>
        <v>251.1</v>
      </c>
      <c r="Q7300" s="5">
        <f>SUM(Movie[[#This Row],[gross]]*((VLOOKUP(2024,CPI[],2,FALSE))/Movie[[#This Row],[CPI numbers]]))</f>
        <v>218383681.70410198</v>
      </c>
      <c r="R7300" s="4">
        <f>IF(Movie[[#This Row],[budget]]=0,0,SUM((Movie[[#This Row],[gross]]-Movie[[#This Row],[budget]])/Movie[[#This Row],[budget]]))</f>
        <v>2.4960881399999999</v>
      </c>
    </row>
    <row r="7301" spans="1:18" x14ac:dyDescent="0.3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 s="1">
        <v>167994</v>
      </c>
      <c r="N7301" t="s">
        <v>20946</v>
      </c>
      <c r="O7301">
        <v>109</v>
      </c>
      <c r="P7301">
        <f>VLOOKUP(D7301,CPI[],2,FALSE)</f>
        <v>251.1</v>
      </c>
      <c r="Q7301" s="5">
        <f>SUM(Movie[[#This Row],[gross]]*((VLOOKUP(2024,CPI[],2,FALSE))/Movie[[#This Row],[CPI numbers]]))</f>
        <v>209875.41935483873</v>
      </c>
      <c r="R7301" s="4">
        <f>IF(Movie[[#This Row],[budget]]=0,0,SUM((Movie[[#This Row],[gross]]-Movie[[#This Row],[budget]])/Movie[[#This Row],[budget]]))</f>
        <v>0</v>
      </c>
    </row>
    <row r="7302" spans="1:18" x14ac:dyDescent="0.3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 s="1">
        <v>100000000</v>
      </c>
      <c r="M7302" s="1">
        <v>86493046</v>
      </c>
      <c r="N7302" t="s">
        <v>10082</v>
      </c>
      <c r="O7302">
        <v>116</v>
      </c>
      <c r="P7302">
        <f>VLOOKUP(D7302,CPI[],2,FALSE)</f>
        <v>251.1</v>
      </c>
      <c r="Q7302" s="5">
        <f>SUM(Movie[[#This Row],[gross]]*((VLOOKUP(2024,CPI[],2,FALSE))/Movie[[#This Row],[CPI numbers]]))</f>
        <v>108056027.59936281</v>
      </c>
      <c r="R7302" s="4">
        <f>IF(Movie[[#This Row],[budget]]=0,0,SUM((Movie[[#This Row],[gross]]-Movie[[#This Row],[budget]])/Movie[[#This Row],[budget]]))</f>
        <v>-0.13506953999999999</v>
      </c>
    </row>
    <row r="7303" spans="1:18" x14ac:dyDescent="0.3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 s="1">
        <v>25000000</v>
      </c>
      <c r="M7303" s="1">
        <v>16636604</v>
      </c>
      <c r="N7303" t="s">
        <v>19907</v>
      </c>
      <c r="O7303">
        <v>120</v>
      </c>
      <c r="P7303">
        <f>VLOOKUP(D7303,CPI[],2,FALSE)</f>
        <v>251.1</v>
      </c>
      <c r="Q7303" s="5">
        <f>SUM(Movie[[#This Row],[gross]]*((VLOOKUP(2024,CPI[],2,FALSE))/Movie[[#This Row],[CPI numbers]]))</f>
        <v>20784160.393468738</v>
      </c>
      <c r="R7303" s="4">
        <f>IF(Movie[[#This Row],[budget]]=0,0,SUM((Movie[[#This Row],[gross]]-Movie[[#This Row],[budget]])/Movie[[#This Row],[budget]]))</f>
        <v>-0.33453583999999997</v>
      </c>
    </row>
    <row r="7304" spans="1:18" x14ac:dyDescent="0.3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 s="1">
        <v>4000000</v>
      </c>
      <c r="M7304" s="1">
        <v>64417003</v>
      </c>
      <c r="N7304" t="s">
        <v>20957</v>
      </c>
      <c r="O7304">
        <v>126</v>
      </c>
      <c r="P7304">
        <f>VLOOKUP(D7304,CPI[],2,FALSE)</f>
        <v>251.1</v>
      </c>
      <c r="Q7304" s="5">
        <f>SUM(Movie[[#This Row],[gross]]*((VLOOKUP(2024,CPI[],2,FALSE))/Movie[[#This Row],[CPI numbers]]))</f>
        <v>80476359.383114308</v>
      </c>
      <c r="R7304" s="4">
        <f>IF(Movie[[#This Row],[budget]]=0,0,SUM((Movie[[#This Row],[gross]]-Movie[[#This Row],[budget]])/Movie[[#This Row],[budget]]))</f>
        <v>15.10425075</v>
      </c>
    </row>
    <row r="7305" spans="1:18" x14ac:dyDescent="0.3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 s="1">
        <v>35000000</v>
      </c>
      <c r="M7305" s="1">
        <v>59945012</v>
      </c>
      <c r="N7305" t="s">
        <v>20961</v>
      </c>
      <c r="O7305">
        <v>96</v>
      </c>
      <c r="P7305">
        <f>VLOOKUP(D7305,CPI[],2,FALSE)</f>
        <v>251.1</v>
      </c>
      <c r="Q7305" s="5">
        <f>SUM(Movie[[#This Row],[gross]]*((VLOOKUP(2024,CPI[],2,FALSE))/Movie[[#This Row],[CPI numbers]]))</f>
        <v>74889487.313420951</v>
      </c>
      <c r="R7305" s="4">
        <f>IF(Movie[[#This Row],[budget]]=0,0,SUM((Movie[[#This Row],[gross]]-Movie[[#This Row],[budget]])/Movie[[#This Row],[budget]]))</f>
        <v>0.71271462857142853</v>
      </c>
    </row>
    <row r="7306" spans="1:18" x14ac:dyDescent="0.3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 s="1">
        <v>17000000</v>
      </c>
      <c r="M7306" s="1">
        <v>66316289</v>
      </c>
      <c r="N7306" t="s">
        <v>9109</v>
      </c>
      <c r="O7306">
        <v>110</v>
      </c>
      <c r="P7306">
        <f>VLOOKUP(D7306,CPI[],2,FALSE)</f>
        <v>251.1</v>
      </c>
      <c r="Q7306" s="5">
        <f>SUM(Movie[[#This Row],[gross]]*((VLOOKUP(2024,CPI[],2,FALSE))/Movie[[#This Row],[CPI numbers]]))</f>
        <v>82849143.207088813</v>
      </c>
      <c r="R7306" s="4">
        <f>IF(Movie[[#This Row],[budget]]=0,0,SUM((Movie[[#This Row],[gross]]-Movie[[#This Row],[budget]])/Movie[[#This Row],[budget]]))</f>
        <v>2.9009581764705881</v>
      </c>
    </row>
    <row r="7307" spans="1:18" x14ac:dyDescent="0.3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 s="1">
        <v>130000000</v>
      </c>
      <c r="M7307" s="1">
        <v>349546142</v>
      </c>
      <c r="N7307" t="s">
        <v>20967</v>
      </c>
      <c r="O7307">
        <v>130</v>
      </c>
      <c r="P7307">
        <f>VLOOKUP(D7307,CPI[],2,FALSE)</f>
        <v>251.1</v>
      </c>
      <c r="Q7307" s="5">
        <f>SUM(Movie[[#This Row],[gross]]*((VLOOKUP(2024,CPI[],2,FALSE))/Movie[[#This Row],[CPI numbers]]))</f>
        <v>436689067.08641976</v>
      </c>
      <c r="R7307" s="4">
        <f>IF(Movie[[#This Row],[budget]]=0,0,SUM((Movie[[#This Row],[gross]]-Movie[[#This Row],[budget]])/Movie[[#This Row],[budget]]))</f>
        <v>1.6888164769230769</v>
      </c>
    </row>
    <row r="7308" spans="1:18" x14ac:dyDescent="0.3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 s="1">
        <v>7682928</v>
      </c>
      <c r="N7308" t="s">
        <v>19366</v>
      </c>
      <c r="O7308">
        <v>109</v>
      </c>
      <c r="P7308">
        <f>VLOOKUP(D7308,CPI[],2,FALSE)</f>
        <v>251.1</v>
      </c>
      <c r="Q7308" s="5">
        <f>SUM(Movie[[#This Row],[gross]]*((VLOOKUP(2024,CPI[],2,FALSE))/Movie[[#This Row],[CPI numbers]]))</f>
        <v>9598305.5101553164</v>
      </c>
      <c r="R7308" s="4">
        <f>IF(Movie[[#This Row],[budget]]=0,0,SUM((Movie[[#This Row],[gross]]-Movie[[#This Row],[budget]])/Movie[[#This Row],[budget]]))</f>
        <v>0</v>
      </c>
    </row>
    <row r="7309" spans="1:18" x14ac:dyDescent="0.3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 s="1">
        <v>135000000</v>
      </c>
      <c r="M7309" s="1">
        <v>467989645</v>
      </c>
      <c r="N7309" t="s">
        <v>20972</v>
      </c>
      <c r="O7309">
        <v>114</v>
      </c>
      <c r="P7309">
        <f>VLOOKUP(D7309,CPI[],2,FALSE)</f>
        <v>251.1</v>
      </c>
      <c r="Q7309" s="5">
        <f>SUM(Movie[[#This Row],[gross]]*((VLOOKUP(2024,CPI[],2,FALSE))/Movie[[#This Row],[CPI numbers]]))</f>
        <v>584660898.59219444</v>
      </c>
      <c r="R7309" s="4">
        <f>IF(Movie[[#This Row],[budget]]=0,0,SUM((Movie[[#This Row],[gross]]-Movie[[#This Row],[budget]])/Movie[[#This Row],[budget]]))</f>
        <v>2.4665899629629631</v>
      </c>
    </row>
    <row r="7310" spans="1:18" x14ac:dyDescent="0.3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 s="1">
        <v>60000000</v>
      </c>
      <c r="M7310" s="1">
        <v>76073488</v>
      </c>
      <c r="N7310" t="s">
        <v>18231</v>
      </c>
      <c r="O7310">
        <v>132</v>
      </c>
      <c r="P7310">
        <f>VLOOKUP(D7310,CPI[],2,FALSE)</f>
        <v>251.1</v>
      </c>
      <c r="Q7310" s="5">
        <f>SUM(Movie[[#This Row],[gross]]*((VLOOKUP(2024,CPI[],2,FALSE))/Movie[[#This Row],[CPI numbers]]))</f>
        <v>95038841.838311434</v>
      </c>
      <c r="R7310" s="4">
        <f>IF(Movie[[#This Row],[budget]]=0,0,SUM((Movie[[#This Row],[gross]]-Movie[[#This Row],[budget]])/Movie[[#This Row],[budget]]))</f>
        <v>0.26789146666666669</v>
      </c>
    </row>
    <row r="7311" spans="1:18" x14ac:dyDescent="0.3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 s="1">
        <v>80000000</v>
      </c>
      <c r="M7311" s="1">
        <v>528583774</v>
      </c>
      <c r="N7311" t="s">
        <v>19490</v>
      </c>
      <c r="O7311">
        <v>97</v>
      </c>
      <c r="P7311">
        <f>VLOOKUP(D7311,CPI[],2,FALSE)</f>
        <v>251.1</v>
      </c>
      <c r="Q7311" s="5">
        <f>SUM(Movie[[#This Row],[gross]]*((VLOOKUP(2024,CPI[],2,FALSE))/Movie[[#This Row],[CPI numbers]]))</f>
        <v>660361329.7642374</v>
      </c>
      <c r="R7311" s="4">
        <f>IF(Movie[[#This Row],[budget]]=0,0,SUM((Movie[[#This Row],[gross]]-Movie[[#This Row],[budget]])/Movie[[#This Row],[budget]]))</f>
        <v>5.6072971750000002</v>
      </c>
    </row>
    <row r="7312" spans="1:18" x14ac:dyDescent="0.3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 s="1">
        <v>50000000</v>
      </c>
      <c r="M7312" s="1">
        <v>66308758</v>
      </c>
      <c r="N7312" t="s">
        <v>20015</v>
      </c>
      <c r="O7312">
        <v>94</v>
      </c>
      <c r="P7312">
        <f>VLOOKUP(D7312,CPI[],2,FALSE)</f>
        <v>251.1</v>
      </c>
      <c r="Q7312" s="5">
        <f>SUM(Movie[[#This Row],[gross]]*((VLOOKUP(2024,CPI[],2,FALSE))/Movie[[#This Row],[CPI numbers]]))</f>
        <v>82839734.705694944</v>
      </c>
      <c r="R7312" s="4">
        <f>IF(Movie[[#This Row],[budget]]=0,0,SUM((Movie[[#This Row],[gross]]-Movie[[#This Row],[budget]])/Movie[[#This Row],[budget]]))</f>
        <v>0.32617516000000002</v>
      </c>
    </row>
    <row r="7313" spans="1:18" x14ac:dyDescent="0.3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 s="1">
        <v>50000000</v>
      </c>
      <c r="M7313" s="1">
        <v>351496066</v>
      </c>
      <c r="N7313" t="s">
        <v>31</v>
      </c>
      <c r="O7313">
        <v>95</v>
      </c>
      <c r="P7313">
        <f>VLOOKUP(D7313,CPI[],2,FALSE)</f>
        <v>251.1</v>
      </c>
      <c r="Q7313" s="5">
        <f>SUM(Movie[[#This Row],[gross]]*((VLOOKUP(2024,CPI[],2,FALSE))/Movie[[#This Row],[CPI numbers]]))</f>
        <v>439125113.11907607</v>
      </c>
      <c r="R7313" s="4">
        <f>IF(Movie[[#This Row],[budget]]=0,0,SUM((Movie[[#This Row],[gross]]-Movie[[#This Row],[budget]])/Movie[[#This Row],[budget]]))</f>
        <v>6.0299213199999997</v>
      </c>
    </row>
    <row r="7314" spans="1:18" x14ac:dyDescent="0.3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 s="1">
        <v>35000000</v>
      </c>
      <c r="M7314" s="1">
        <v>67450815</v>
      </c>
      <c r="N7314" t="s">
        <v>11128</v>
      </c>
      <c r="O7314">
        <v>130</v>
      </c>
      <c r="P7314">
        <f>VLOOKUP(D7314,CPI[],2,FALSE)</f>
        <v>251.1</v>
      </c>
      <c r="Q7314" s="5">
        <f>SUM(Movie[[#This Row],[gross]]*((VLOOKUP(2024,CPI[],2,FALSE))/Movie[[#This Row],[CPI numbers]]))</f>
        <v>84266510.01792115</v>
      </c>
      <c r="R7314" s="4">
        <f>IF(Movie[[#This Row],[budget]]=0,0,SUM((Movie[[#This Row],[gross]]-Movie[[#This Row],[budget]])/Movie[[#This Row],[budget]]))</f>
        <v>0.92716614285714283</v>
      </c>
    </row>
    <row r="7315" spans="1:18" x14ac:dyDescent="0.3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 s="1">
        <v>40000000</v>
      </c>
      <c r="M7315" s="1">
        <v>75339459</v>
      </c>
      <c r="N7315" t="s">
        <v>19366</v>
      </c>
      <c r="O7315">
        <v>117</v>
      </c>
      <c r="P7315">
        <f>VLOOKUP(D7315,CPI[],2,FALSE)</f>
        <v>251.1</v>
      </c>
      <c r="Q7315" s="5">
        <f>SUM(Movie[[#This Row],[gross]]*((VLOOKUP(2024,CPI[],2,FALSE))/Movie[[#This Row],[CPI numbers]]))</f>
        <v>94121817.157706097</v>
      </c>
      <c r="R7315" s="4">
        <f>IF(Movie[[#This Row],[budget]]=0,0,SUM((Movie[[#This Row],[gross]]-Movie[[#This Row],[budget]])/Movie[[#This Row],[budget]]))</f>
        <v>0.88348647499999999</v>
      </c>
    </row>
    <row r="7316" spans="1:18" x14ac:dyDescent="0.3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 s="1">
        <v>5000000</v>
      </c>
      <c r="M7316" s="1">
        <v>16706680</v>
      </c>
      <c r="N7316" t="s">
        <v>20987</v>
      </c>
      <c r="O7316">
        <v>100</v>
      </c>
      <c r="P7316">
        <f>VLOOKUP(D7316,CPI[],2,FALSE)</f>
        <v>251.1</v>
      </c>
      <c r="Q7316" s="5">
        <f>SUM(Movie[[#This Row],[gross]]*((VLOOKUP(2024,CPI[],2,FALSE))/Movie[[#This Row],[CPI numbers]]))</f>
        <v>20871706.555157308</v>
      </c>
      <c r="R7316" s="4">
        <f>IF(Movie[[#This Row],[budget]]=0,0,SUM((Movie[[#This Row],[gross]]-Movie[[#This Row],[budget]])/Movie[[#This Row],[budget]]))</f>
        <v>2.3413360000000001</v>
      </c>
    </row>
    <row r="7317" spans="1:18" x14ac:dyDescent="0.3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 s="1">
        <v>25000000</v>
      </c>
      <c r="M7317" s="1">
        <v>46712809</v>
      </c>
      <c r="N7317" t="s">
        <v>12695</v>
      </c>
      <c r="O7317">
        <v>124</v>
      </c>
      <c r="P7317">
        <f>VLOOKUP(D7317,CPI[],2,FALSE)</f>
        <v>251.1</v>
      </c>
      <c r="Q7317" s="5">
        <f>SUM(Movie[[#This Row],[gross]]*((VLOOKUP(2024,CPI[],2,FALSE))/Movie[[#This Row],[CPI numbers]]))</f>
        <v>58358455.528872959</v>
      </c>
      <c r="R7317" s="4">
        <f>IF(Movie[[#This Row],[budget]]=0,0,SUM((Movie[[#This Row],[gross]]-Movie[[#This Row],[budget]])/Movie[[#This Row],[budget]]))</f>
        <v>0.86851235999999998</v>
      </c>
    </row>
    <row r="7318" spans="1:18" x14ac:dyDescent="0.3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 s="1">
        <v>175000000</v>
      </c>
      <c r="M7318" s="1">
        <v>529323962</v>
      </c>
      <c r="N7318" t="s">
        <v>611</v>
      </c>
      <c r="O7318">
        <v>112</v>
      </c>
      <c r="P7318">
        <f>VLOOKUP(D7318,CPI[],2,FALSE)</f>
        <v>251.1</v>
      </c>
      <c r="Q7318" s="5">
        <f>SUM(Movie[[#This Row],[gross]]*((VLOOKUP(2024,CPI[],2,FALSE))/Movie[[#This Row],[CPI numbers]]))</f>
        <v>661286048.90242934</v>
      </c>
      <c r="R7318" s="4">
        <f>IF(Movie[[#This Row],[budget]]=0,0,SUM((Movie[[#This Row],[gross]]-Movie[[#This Row],[budget]])/Movie[[#This Row],[budget]]))</f>
        <v>2.0247083542857145</v>
      </c>
    </row>
    <row r="7319" spans="1:18" x14ac:dyDescent="0.3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 s="1">
        <v>38000000</v>
      </c>
      <c r="M7319" s="1">
        <v>41657844</v>
      </c>
      <c r="N7319" t="s">
        <v>16754</v>
      </c>
      <c r="O7319">
        <v>110</v>
      </c>
      <c r="P7319">
        <f>VLOOKUP(D7319,CPI[],2,FALSE)</f>
        <v>251.1</v>
      </c>
      <c r="Q7319" s="5">
        <f>SUM(Movie[[#This Row],[gross]]*((VLOOKUP(2024,CPI[],2,FALSE))/Movie[[#This Row],[CPI numbers]]))</f>
        <v>52043272.25328555</v>
      </c>
      <c r="R7319" s="4">
        <f>IF(Movie[[#This Row],[budget]]=0,0,SUM((Movie[[#This Row],[gross]]-Movie[[#This Row],[budget]])/Movie[[#This Row],[budget]]))</f>
        <v>9.6259052631578954E-2</v>
      </c>
    </row>
    <row r="7320" spans="1:18" x14ac:dyDescent="0.3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 s="1">
        <v>94000000</v>
      </c>
      <c r="M7320" s="1">
        <v>274650803</v>
      </c>
      <c r="N7320" t="s">
        <v>23</v>
      </c>
      <c r="O7320">
        <v>119</v>
      </c>
      <c r="P7320">
        <f>VLOOKUP(D7320,CPI[],2,FALSE)</f>
        <v>251.1</v>
      </c>
      <c r="Q7320" s="5">
        <f>SUM(Movie[[#This Row],[gross]]*((VLOOKUP(2024,CPI[],2,FALSE))/Movie[[#This Row],[CPI numbers]]))</f>
        <v>343122090.40661091</v>
      </c>
      <c r="R7320" s="4">
        <f>IF(Movie[[#This Row],[budget]]=0,0,SUM((Movie[[#This Row],[gross]]-Movie[[#This Row],[budget]])/Movie[[#This Row],[budget]]))</f>
        <v>1.9218170531914893</v>
      </c>
    </row>
    <row r="7321" spans="1:18" x14ac:dyDescent="0.3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 s="1">
        <v>43000000</v>
      </c>
      <c r="M7321" s="1">
        <v>35164920</v>
      </c>
      <c r="N7321" t="s">
        <v>31</v>
      </c>
      <c r="O7321">
        <v>115</v>
      </c>
      <c r="P7321">
        <f>VLOOKUP(D7321,CPI[],2,FALSE)</f>
        <v>251.1</v>
      </c>
      <c r="Q7321" s="5">
        <f>SUM(Movie[[#This Row],[gross]]*((VLOOKUP(2024,CPI[],2,FALSE))/Movie[[#This Row],[CPI numbers]]))</f>
        <v>43931642.389486261</v>
      </c>
      <c r="R7321" s="4">
        <f>IF(Movie[[#This Row],[budget]]=0,0,SUM((Movie[[#This Row],[gross]]-Movie[[#This Row],[budget]])/Movie[[#This Row],[budget]]))</f>
        <v>-0.18221116279069768</v>
      </c>
    </row>
    <row r="7322" spans="1:18" x14ac:dyDescent="0.3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 s="1">
        <v>100000000</v>
      </c>
      <c r="M7322" s="1">
        <v>83869818</v>
      </c>
      <c r="N7322" t="s">
        <v>21004</v>
      </c>
      <c r="O7322">
        <v>128</v>
      </c>
      <c r="P7322">
        <f>VLOOKUP(D7322,CPI[],2,FALSE)</f>
        <v>251.1</v>
      </c>
      <c r="Q7322" s="5">
        <f>SUM(Movie[[#This Row],[gross]]*((VLOOKUP(2024,CPI[],2,FALSE))/Movie[[#This Row],[CPI numbers]]))</f>
        <v>104778820.81481482</v>
      </c>
      <c r="R7322" s="4">
        <f>IF(Movie[[#This Row],[budget]]=0,0,SUM((Movie[[#This Row],[gross]]-Movie[[#This Row],[budget]])/Movie[[#This Row],[budget]]))</f>
        <v>-0.16130182000000001</v>
      </c>
    </row>
    <row r="7323" spans="1:18" x14ac:dyDescent="0.3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 s="1">
        <v>62000000</v>
      </c>
      <c r="M7323" s="1">
        <v>288175335</v>
      </c>
      <c r="N7323" t="s">
        <v>19403</v>
      </c>
      <c r="O7323">
        <v>143</v>
      </c>
      <c r="P7323">
        <f>VLOOKUP(D7323,CPI[],2,FALSE)</f>
        <v>251.1</v>
      </c>
      <c r="Q7323" s="5">
        <f>SUM(Movie[[#This Row],[gross]]*((VLOOKUP(2024,CPI[],2,FALSE))/Movie[[#This Row],[CPI numbers]]))</f>
        <v>360018329.70728797</v>
      </c>
      <c r="R7323" s="4">
        <f>IF(Movie[[#This Row],[budget]]=0,0,SUM((Movie[[#This Row],[gross]]-Movie[[#This Row],[budget]])/Movie[[#This Row],[budget]]))</f>
        <v>3.6479892741935482</v>
      </c>
    </row>
    <row r="7324" spans="1:18" x14ac:dyDescent="0.3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 s="1">
        <v>59000000</v>
      </c>
      <c r="M7324" s="1">
        <v>105713218</v>
      </c>
      <c r="N7324" t="s">
        <v>61</v>
      </c>
      <c r="O7324">
        <v>141</v>
      </c>
      <c r="P7324">
        <f>VLOOKUP(D7324,CPI[],2,FALSE)</f>
        <v>251.1</v>
      </c>
      <c r="Q7324" s="5">
        <f>SUM(Movie[[#This Row],[gross]]*((VLOOKUP(2024,CPI[],2,FALSE))/Movie[[#This Row],[CPI numbers]]))</f>
        <v>132067847.41776186</v>
      </c>
      <c r="R7324" s="4">
        <f>IF(Movie[[#This Row],[budget]]=0,0,SUM((Movie[[#This Row],[gross]]-Movie[[#This Row],[budget]])/Movie[[#This Row],[budget]]))</f>
        <v>0.79174945762711868</v>
      </c>
    </row>
    <row r="7325" spans="1:18" x14ac:dyDescent="0.3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 s="1">
        <v>50000000</v>
      </c>
      <c r="M7325" s="1">
        <v>214215889</v>
      </c>
      <c r="N7325" t="s">
        <v>118</v>
      </c>
      <c r="O7325">
        <v>130</v>
      </c>
      <c r="P7325">
        <f>VLOOKUP(D7325,CPI[],2,FALSE)</f>
        <v>251.1</v>
      </c>
      <c r="Q7325" s="5">
        <f>SUM(Movie[[#This Row],[gross]]*((VLOOKUP(2024,CPI[],2,FALSE))/Movie[[#This Row],[CPI numbers]]))</f>
        <v>267620567.02230188</v>
      </c>
      <c r="R7325" s="4">
        <f>IF(Movie[[#This Row],[budget]]=0,0,SUM((Movie[[#This Row],[gross]]-Movie[[#This Row],[budget]])/Movie[[#This Row],[budget]]))</f>
        <v>3.2843177799999999</v>
      </c>
    </row>
    <row r="7326" spans="1:18" x14ac:dyDescent="0.3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 s="1">
        <v>120000000</v>
      </c>
      <c r="M7326" s="1">
        <v>428028233</v>
      </c>
      <c r="N7326" t="s">
        <v>2026</v>
      </c>
      <c r="O7326">
        <v>107</v>
      </c>
      <c r="P7326">
        <f>VLOOKUP(D7326,CPI[],2,FALSE)</f>
        <v>251.1</v>
      </c>
      <c r="Q7326" s="5">
        <f>SUM(Movie[[#This Row],[gross]]*((VLOOKUP(2024,CPI[],2,FALSE))/Movie[[#This Row],[CPI numbers]]))</f>
        <v>534736984.03863007</v>
      </c>
      <c r="R7326" s="4">
        <f>IF(Movie[[#This Row],[budget]]=0,0,SUM((Movie[[#This Row],[gross]]-Movie[[#This Row],[budget]])/Movie[[#This Row],[budget]]))</f>
        <v>2.5669019416666665</v>
      </c>
    </row>
    <row r="7327" spans="1:18" x14ac:dyDescent="0.3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 s="1">
        <v>19176163</v>
      </c>
      <c r="N7327" t="s">
        <v>18648</v>
      </c>
      <c r="O7327">
        <v>133</v>
      </c>
      <c r="P7327">
        <f>VLOOKUP(D7327,CPI[],2,FALSE)</f>
        <v>251.1</v>
      </c>
      <c r="Q7327" s="5">
        <f>SUM(Movie[[#This Row],[gross]]*((VLOOKUP(2024,CPI[],2,FALSE))/Movie[[#This Row],[CPI numbers]]))</f>
        <v>23956839.239745121</v>
      </c>
      <c r="R7327" s="4">
        <f>IF(Movie[[#This Row],[budget]]=0,0,SUM((Movie[[#This Row],[gross]]-Movie[[#This Row],[budget]])/Movie[[#This Row],[budget]]))</f>
        <v>0</v>
      </c>
    </row>
    <row r="7328" spans="1:18" x14ac:dyDescent="0.3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 s="1">
        <v>10000000</v>
      </c>
      <c r="M7328" s="1">
        <v>9303022</v>
      </c>
      <c r="N7328" t="s">
        <v>18734</v>
      </c>
      <c r="O7328">
        <v>85</v>
      </c>
      <c r="P7328">
        <f>VLOOKUP(D7328,CPI[],2,FALSE)</f>
        <v>251.1</v>
      </c>
      <c r="Q7328" s="5">
        <f>SUM(Movie[[#This Row],[gross]]*((VLOOKUP(2024,CPI[],2,FALSE))/Movie[[#This Row],[CPI numbers]]))</f>
        <v>11622293.912385505</v>
      </c>
      <c r="R7328" s="4">
        <f>IF(Movie[[#This Row],[budget]]=0,0,SUM((Movie[[#This Row],[gross]]-Movie[[#This Row],[budget]])/Movie[[#This Row],[budget]]))</f>
        <v>-6.9697800000000004E-2</v>
      </c>
    </row>
    <row r="7329" spans="1:18" x14ac:dyDescent="0.3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 s="1">
        <v>30000000</v>
      </c>
      <c r="M7329" s="1">
        <v>9330075</v>
      </c>
      <c r="N7329" t="s">
        <v>17067</v>
      </c>
      <c r="O7329">
        <v>107</v>
      </c>
      <c r="P7329">
        <f>VLOOKUP(D7329,CPI[],2,FALSE)</f>
        <v>251.1</v>
      </c>
      <c r="Q7329" s="5">
        <f>SUM(Movie[[#This Row],[gross]]*((VLOOKUP(2024,CPI[],2,FALSE))/Movie[[#This Row],[CPI numbers]]))</f>
        <v>11656091.308243729</v>
      </c>
      <c r="R7329" s="4">
        <f>IF(Movie[[#This Row],[budget]]=0,0,SUM((Movie[[#This Row],[gross]]-Movie[[#This Row],[budget]])/Movie[[#This Row],[budget]]))</f>
        <v>-0.68899750000000004</v>
      </c>
    </row>
    <row r="7330" spans="1:18" x14ac:dyDescent="0.3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 s="1">
        <v>42000000</v>
      </c>
      <c r="M7330" s="1">
        <v>75984700</v>
      </c>
      <c r="N7330" t="s">
        <v>8625</v>
      </c>
      <c r="O7330">
        <v>129</v>
      </c>
      <c r="P7330">
        <f>VLOOKUP(D7330,CPI[],2,FALSE)</f>
        <v>251.1</v>
      </c>
      <c r="Q7330" s="5">
        <f>SUM(Movie[[#This Row],[gross]]*((VLOOKUP(2024,CPI[],2,FALSE))/Movie[[#This Row],[CPI numbers]]))</f>
        <v>94927918.717642382</v>
      </c>
      <c r="R7330" s="4">
        <f>IF(Movie[[#This Row],[budget]]=0,0,SUM((Movie[[#This Row],[gross]]-Movie[[#This Row],[budget]])/Movie[[#This Row],[budget]]))</f>
        <v>0.80915952380952383</v>
      </c>
    </row>
    <row r="7331" spans="1:18" x14ac:dyDescent="0.3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 s="1">
        <v>7578063</v>
      </c>
      <c r="N7331" t="s">
        <v>21024</v>
      </c>
      <c r="O7331">
        <v>148</v>
      </c>
      <c r="P7331">
        <f>VLOOKUP(D7331,CPI[],2,FALSE)</f>
        <v>251.1</v>
      </c>
      <c r="Q7331" s="5">
        <f>SUM(Movie[[#This Row],[gross]]*((VLOOKUP(2024,CPI[],2,FALSE))/Movie[[#This Row],[CPI numbers]]))</f>
        <v>9467297.344086023</v>
      </c>
      <c r="R7331" s="4">
        <f>IF(Movie[[#This Row],[budget]]=0,0,SUM((Movie[[#This Row],[gross]]-Movie[[#This Row],[budget]])/Movie[[#This Row],[budget]]))</f>
        <v>0</v>
      </c>
    </row>
    <row r="7332" spans="1:18" x14ac:dyDescent="0.3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 s="1">
        <v>880000</v>
      </c>
      <c r="M7332" s="1">
        <v>75462037</v>
      </c>
      <c r="N7332" t="s">
        <v>10875</v>
      </c>
      <c r="O7332">
        <v>102</v>
      </c>
      <c r="P7332">
        <f>VLOOKUP(D7332,CPI[],2,FALSE)</f>
        <v>251.1</v>
      </c>
      <c r="Q7332" s="5">
        <f>SUM(Movie[[#This Row],[gross]]*((VLOOKUP(2024,CPI[],2,FALSE))/Movie[[#This Row],[CPI numbers]]))</f>
        <v>94274954.228992432</v>
      </c>
      <c r="R7332" s="4">
        <f>IF(Movie[[#This Row],[budget]]=0,0,SUM((Movie[[#This Row],[gross]]-Movie[[#This Row],[budget]])/Movie[[#This Row],[budget]]))</f>
        <v>84.752314772727274</v>
      </c>
    </row>
    <row r="7333" spans="1:18" x14ac:dyDescent="0.3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 s="1">
        <v>10000000</v>
      </c>
      <c r="M7333" s="1">
        <v>7997774</v>
      </c>
      <c r="N7333" t="s">
        <v>21030</v>
      </c>
      <c r="O7333">
        <v>117</v>
      </c>
      <c r="P7333">
        <f>VLOOKUP(D7333,CPI[],2,FALSE)</f>
        <v>251.1</v>
      </c>
      <c r="Q7333" s="5">
        <f>SUM(Movie[[#This Row],[gross]]*((VLOOKUP(2024,CPI[],2,FALSE))/Movie[[#This Row],[CPI numbers]]))</f>
        <v>9991643.5834328961</v>
      </c>
      <c r="R7333" s="4">
        <f>IF(Movie[[#This Row],[budget]]=0,0,SUM((Movie[[#This Row],[gross]]-Movie[[#This Row],[budget]])/Movie[[#This Row],[budget]]))</f>
        <v>-0.2002226</v>
      </c>
    </row>
    <row r="7334" spans="1:18" x14ac:dyDescent="0.3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 s="1">
        <v>21000000</v>
      </c>
      <c r="M7334" s="1">
        <v>94019120</v>
      </c>
      <c r="N7334" t="s">
        <v>21034</v>
      </c>
      <c r="O7334">
        <v>102</v>
      </c>
      <c r="P7334">
        <f>VLOOKUP(D7334,CPI[],2,FALSE)</f>
        <v>251.1</v>
      </c>
      <c r="Q7334" s="5">
        <f>SUM(Movie[[#This Row],[gross]]*((VLOOKUP(2024,CPI[],2,FALSE))/Movie[[#This Row],[CPI numbers]]))</f>
        <v>117458374.92632419</v>
      </c>
      <c r="R7334" s="4">
        <f>IF(Movie[[#This Row],[budget]]=0,0,SUM((Movie[[#This Row],[gross]]-Movie[[#This Row],[budget]])/Movie[[#This Row],[budget]]))</f>
        <v>3.4771009523809524</v>
      </c>
    </row>
    <row r="7335" spans="1:18" x14ac:dyDescent="0.3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 s="1">
        <v>5000000</v>
      </c>
      <c r="M7335" s="1">
        <v>31039126</v>
      </c>
      <c r="N7335" t="s">
        <v>21036</v>
      </c>
      <c r="O7335">
        <v>85</v>
      </c>
      <c r="P7335">
        <f>VLOOKUP(D7335,CPI[],2,FALSE)</f>
        <v>251.1</v>
      </c>
      <c r="Q7335" s="5">
        <f>SUM(Movie[[#This Row],[gross]]*((VLOOKUP(2024,CPI[],2,FALSE))/Movie[[#This Row],[CPI numbers]]))</f>
        <v>38777275.293508567</v>
      </c>
      <c r="R7335" s="4">
        <f>IF(Movie[[#This Row],[budget]]=0,0,SUM((Movie[[#This Row],[gross]]-Movie[[#This Row],[budget]])/Movie[[#This Row],[budget]]))</f>
        <v>5.2078252000000003</v>
      </c>
    </row>
    <row r="7336" spans="1:18" x14ac:dyDescent="0.3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 s="1">
        <v>25000000</v>
      </c>
      <c r="M7336" s="1">
        <v>53918723</v>
      </c>
      <c r="N7336" t="s">
        <v>20865</v>
      </c>
      <c r="O7336">
        <v>101</v>
      </c>
      <c r="P7336">
        <f>VLOOKUP(D7336,CPI[],2,FALSE)</f>
        <v>251.1</v>
      </c>
      <c r="Q7336" s="5">
        <f>SUM(Movie[[#This Row],[gross]]*((VLOOKUP(2024,CPI[],2,FALSE))/Movie[[#This Row],[CPI numbers]]))</f>
        <v>67360825.986061335</v>
      </c>
      <c r="R7336" s="4">
        <f>IF(Movie[[#This Row],[budget]]=0,0,SUM((Movie[[#This Row],[gross]]-Movie[[#This Row],[budget]])/Movie[[#This Row],[budget]]))</f>
        <v>1.1567489200000001</v>
      </c>
    </row>
    <row r="7337" spans="1:18" x14ac:dyDescent="0.3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 s="1">
        <v>2133033</v>
      </c>
      <c r="N7337" t="s">
        <v>21040</v>
      </c>
      <c r="O7337">
        <v>113</v>
      </c>
      <c r="P7337">
        <f>VLOOKUP(D7337,CPI[],2,FALSE)</f>
        <v>251.1</v>
      </c>
      <c r="Q7337" s="5">
        <f>SUM(Movie[[#This Row],[gross]]*((VLOOKUP(2024,CPI[],2,FALSE))/Movie[[#This Row],[CPI numbers]]))</f>
        <v>2664804.66786141</v>
      </c>
      <c r="R7337" s="4">
        <f>IF(Movie[[#This Row],[budget]]=0,0,SUM((Movie[[#This Row],[gross]]-Movie[[#This Row],[budget]])/Movie[[#This Row],[budget]]))</f>
        <v>0</v>
      </c>
    </row>
    <row r="7338" spans="1:18" x14ac:dyDescent="0.3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 s="1">
        <v>4900000</v>
      </c>
      <c r="M7338" s="1">
        <v>10421847</v>
      </c>
      <c r="N7338" t="s">
        <v>21043</v>
      </c>
      <c r="O7338">
        <v>97</v>
      </c>
      <c r="P7338">
        <f>VLOOKUP(D7338,CPI[],2,FALSE)</f>
        <v>251.1</v>
      </c>
      <c r="Q7338" s="5">
        <f>SUM(Movie[[#This Row],[gross]]*((VLOOKUP(2024,CPI[],2,FALSE))/Movie[[#This Row],[CPI numbers]]))</f>
        <v>13020045.415770611</v>
      </c>
      <c r="R7338" s="4">
        <f>IF(Movie[[#This Row],[budget]]=0,0,SUM((Movie[[#This Row],[gross]]-Movie[[#This Row],[budget]])/Movie[[#This Row],[budget]]))</f>
        <v>1.1269075510204081</v>
      </c>
    </row>
    <row r="7339" spans="1:18" x14ac:dyDescent="0.3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 s="1">
        <v>24000000</v>
      </c>
      <c r="M7339" s="1">
        <v>17612099</v>
      </c>
      <c r="N7339" t="s">
        <v>118</v>
      </c>
      <c r="O7339">
        <v>122</v>
      </c>
      <c r="P7339">
        <f>VLOOKUP(D7339,CPI[],2,FALSE)</f>
        <v>251.1</v>
      </c>
      <c r="Q7339" s="5">
        <f>SUM(Movie[[#This Row],[gross]]*((VLOOKUP(2024,CPI[],2,FALSE))/Movie[[#This Row],[CPI numbers]]))</f>
        <v>22002849.288331345</v>
      </c>
      <c r="R7339" s="4">
        <f>IF(Movie[[#This Row],[budget]]=0,0,SUM((Movie[[#This Row],[gross]]-Movie[[#This Row],[budget]])/Movie[[#This Row],[budget]]))</f>
        <v>-0.26616254166666664</v>
      </c>
    </row>
    <row r="7340" spans="1:18" x14ac:dyDescent="0.3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 s="1">
        <v>67999335</v>
      </c>
      <c r="N7340" t="s">
        <v>21050</v>
      </c>
      <c r="O7340">
        <v>121</v>
      </c>
      <c r="P7340">
        <f>VLOOKUP(D7340,CPI[],2,FALSE)</f>
        <v>251.1</v>
      </c>
      <c r="Q7340" s="5">
        <f>SUM(Movie[[#This Row],[gross]]*((VLOOKUP(2024,CPI[],2,FALSE))/Movie[[#This Row],[CPI numbers]]))</f>
        <v>84951777.73596178</v>
      </c>
      <c r="R7340" s="4">
        <f>IF(Movie[[#This Row],[budget]]=0,0,SUM((Movie[[#This Row],[gross]]-Movie[[#This Row],[budget]])/Movie[[#This Row],[budget]]))</f>
        <v>0</v>
      </c>
    </row>
    <row r="7341" spans="1:18" x14ac:dyDescent="0.3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 s="1">
        <v>5006989</v>
      </c>
      <c r="N7341" t="s">
        <v>17310</v>
      </c>
      <c r="O7341">
        <v>95</v>
      </c>
      <c r="P7341">
        <f>VLOOKUP(D7341,CPI[],2,FALSE)</f>
        <v>251.1</v>
      </c>
      <c r="Q7341" s="5">
        <f>SUM(Movie[[#This Row],[gross]]*((VLOOKUP(2024,CPI[],2,FALSE))/Movie[[#This Row],[CPI numbers]]))</f>
        <v>6255246.7116686581</v>
      </c>
      <c r="R7341" s="4">
        <f>IF(Movie[[#This Row],[budget]]=0,0,SUM((Movie[[#This Row],[gross]]-Movie[[#This Row],[budget]])/Movie[[#This Row],[budget]]))</f>
        <v>0</v>
      </c>
    </row>
    <row r="7342" spans="1:18" x14ac:dyDescent="0.3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 s="1">
        <v>38000000</v>
      </c>
      <c r="M7342" s="1">
        <v>13143056</v>
      </c>
      <c r="N7342" t="s">
        <v>7197</v>
      </c>
      <c r="O7342">
        <v>122</v>
      </c>
      <c r="P7342">
        <f>VLOOKUP(D7342,CPI[],2,FALSE)</f>
        <v>251.1</v>
      </c>
      <c r="Q7342" s="5">
        <f>SUM(Movie[[#This Row],[gross]]*((VLOOKUP(2024,CPI[],2,FALSE))/Movie[[#This Row],[CPI numbers]]))</f>
        <v>16419660.164078057</v>
      </c>
      <c r="R7342" s="4">
        <f>IF(Movie[[#This Row],[budget]]=0,0,SUM((Movie[[#This Row],[gross]]-Movie[[#This Row],[budget]])/Movie[[#This Row],[budget]]))</f>
        <v>-0.65413010526315785</v>
      </c>
    </row>
    <row r="7343" spans="1:18" x14ac:dyDescent="0.3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 s="1">
        <v>988687</v>
      </c>
      <c r="N7343" t="s">
        <v>21059</v>
      </c>
      <c r="O7343">
        <v>136</v>
      </c>
      <c r="P7343">
        <f>VLOOKUP(D7343,CPI[],2,FALSE)</f>
        <v>251.1</v>
      </c>
      <c r="Q7343" s="5">
        <f>SUM(Movie[[#This Row],[gross]]*((VLOOKUP(2024,CPI[],2,FALSE))/Movie[[#This Row],[CPI numbers]]))</f>
        <v>1235169.7009159699</v>
      </c>
      <c r="R7343" s="4">
        <f>IF(Movie[[#This Row],[budget]]=0,0,SUM((Movie[[#This Row],[gross]]-Movie[[#This Row],[budget]])/Movie[[#This Row],[budget]]))</f>
        <v>0</v>
      </c>
    </row>
    <row r="7344" spans="1:18" x14ac:dyDescent="0.3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 s="1">
        <v>18653107</v>
      </c>
      <c r="N7344" t="s">
        <v>14649</v>
      </c>
      <c r="O7344">
        <v>98</v>
      </c>
      <c r="P7344">
        <f>VLOOKUP(D7344,CPI[],2,FALSE)</f>
        <v>251.1</v>
      </c>
      <c r="Q7344" s="5">
        <f>SUM(Movie[[#This Row],[gross]]*((VLOOKUP(2024,CPI[],2,FALSE))/Movie[[#This Row],[CPI numbers]]))</f>
        <v>23303383.774990045</v>
      </c>
      <c r="R7344" s="4">
        <f>IF(Movie[[#This Row],[budget]]=0,0,SUM((Movie[[#This Row],[gross]]-Movie[[#This Row],[budget]])/Movie[[#This Row],[budget]]))</f>
        <v>0</v>
      </c>
    </row>
    <row r="7345" spans="1:18" x14ac:dyDescent="0.3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 s="1">
        <v>32000000</v>
      </c>
      <c r="M7345" s="1">
        <v>94539426</v>
      </c>
      <c r="N7345" t="s">
        <v>21063</v>
      </c>
      <c r="O7345">
        <v>110</v>
      </c>
      <c r="P7345">
        <f>VLOOKUP(D7345,CPI[],2,FALSE)</f>
        <v>251.1</v>
      </c>
      <c r="Q7345" s="5">
        <f>SUM(Movie[[#This Row],[gross]]*((VLOOKUP(2024,CPI[],2,FALSE))/Movie[[#This Row],[CPI numbers]]))</f>
        <v>118108394.80764636</v>
      </c>
      <c r="R7345" s="4">
        <f>IF(Movie[[#This Row],[budget]]=0,0,SUM((Movie[[#This Row],[gross]]-Movie[[#This Row],[budget]])/Movie[[#This Row],[budget]]))</f>
        <v>1.9543570625</v>
      </c>
    </row>
    <row r="7346" spans="1:18" x14ac:dyDescent="0.3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 s="1">
        <v>15000000</v>
      </c>
      <c r="M7346" s="1">
        <v>13313581</v>
      </c>
      <c r="N7346" t="s">
        <v>21065</v>
      </c>
      <c r="O7346">
        <v>94</v>
      </c>
      <c r="P7346">
        <f>VLOOKUP(D7346,CPI[],2,FALSE)</f>
        <v>251.1</v>
      </c>
      <c r="Q7346" s="5">
        <f>SUM(Movie[[#This Row],[gross]]*((VLOOKUP(2024,CPI[],2,FALSE))/Movie[[#This Row],[CPI numbers]]))</f>
        <v>16632697.569494227</v>
      </c>
      <c r="R7346" s="4">
        <f>IF(Movie[[#This Row],[budget]]=0,0,SUM((Movie[[#This Row],[gross]]-Movie[[#This Row],[budget]])/Movie[[#This Row],[budget]]))</f>
        <v>-0.11242793333333333</v>
      </c>
    </row>
    <row r="7347" spans="1:18" x14ac:dyDescent="0.3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 s="1">
        <v>10000000</v>
      </c>
      <c r="M7347" s="1">
        <v>51738549</v>
      </c>
      <c r="N7347" t="s">
        <v>10875</v>
      </c>
      <c r="O7347">
        <v>93</v>
      </c>
      <c r="P7347">
        <f>VLOOKUP(D7347,CPI[],2,FALSE)</f>
        <v>251.1</v>
      </c>
      <c r="Q7347" s="5">
        <f>SUM(Movie[[#This Row],[gross]]*((VLOOKUP(2024,CPI[],2,FALSE))/Movie[[#This Row],[CPI numbers]]))</f>
        <v>64637127.922341704</v>
      </c>
      <c r="R7347" s="4">
        <f>IF(Movie[[#This Row],[budget]]=0,0,SUM((Movie[[#This Row],[gross]]-Movie[[#This Row],[budget]])/Movie[[#This Row],[budget]]))</f>
        <v>4.1738549000000003</v>
      </c>
    </row>
    <row r="7348" spans="1:18" x14ac:dyDescent="0.3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 s="1">
        <v>148504</v>
      </c>
      <c r="N7348" t="s">
        <v>19977</v>
      </c>
      <c r="O7348">
        <v>127</v>
      </c>
      <c r="P7348">
        <f>VLOOKUP(D7348,CPI[],2,FALSE)</f>
        <v>251.1</v>
      </c>
      <c r="Q7348" s="5">
        <f>SUM(Movie[[#This Row],[gross]]*((VLOOKUP(2024,CPI[],2,FALSE))/Movie[[#This Row],[CPI numbers]]))</f>
        <v>185526.50258861014</v>
      </c>
      <c r="R7348" s="4">
        <f>IF(Movie[[#This Row],[budget]]=0,0,SUM((Movie[[#This Row],[gross]]-Movie[[#This Row],[budget]])/Movie[[#This Row],[budget]]))</f>
        <v>0</v>
      </c>
    </row>
    <row r="7349" spans="1:18" x14ac:dyDescent="0.3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 s="1">
        <v>245416</v>
      </c>
      <c r="N7349" t="s">
        <v>21069</v>
      </c>
      <c r="O7349">
        <v>111</v>
      </c>
      <c r="P7349">
        <f>VLOOKUP(D7349,CPI[],2,FALSE)</f>
        <v>251.1</v>
      </c>
      <c r="Q7349" s="5">
        <f>SUM(Movie[[#This Row],[gross]]*((VLOOKUP(2024,CPI[],2,FALSE))/Movie[[#This Row],[CPI numbers]]))</f>
        <v>306598.96136997215</v>
      </c>
      <c r="R7349" s="4">
        <f>IF(Movie[[#This Row],[budget]]=0,0,SUM((Movie[[#This Row],[gross]]-Movie[[#This Row],[budget]])/Movie[[#This Row],[budget]]))</f>
        <v>0</v>
      </c>
    </row>
    <row r="7350" spans="1:18" x14ac:dyDescent="0.3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 s="1">
        <v>10000000</v>
      </c>
      <c r="M7350" s="1">
        <v>104438188</v>
      </c>
      <c r="N7350" t="s">
        <v>21072</v>
      </c>
      <c r="O7350">
        <v>104</v>
      </c>
      <c r="P7350">
        <f>VLOOKUP(D7350,CPI[],2,FALSE)</f>
        <v>251.1</v>
      </c>
      <c r="Q7350" s="5">
        <f>SUM(Movie[[#This Row],[gross]]*((VLOOKUP(2024,CPI[],2,FALSE))/Movie[[#This Row],[CPI numbers]]))</f>
        <v>130474948.52887297</v>
      </c>
      <c r="R7350" s="4">
        <f>IF(Movie[[#This Row],[budget]]=0,0,SUM((Movie[[#This Row],[gross]]-Movie[[#This Row],[budget]])/Movie[[#This Row],[budget]]))</f>
        <v>9.4438188000000007</v>
      </c>
    </row>
    <row r="7351" spans="1:18" x14ac:dyDescent="0.3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 s="1">
        <v>730762</v>
      </c>
      <c r="N7351" t="s">
        <v>21076</v>
      </c>
      <c r="O7351">
        <v>104</v>
      </c>
      <c r="P7351">
        <f>VLOOKUP(D7351,CPI[],2,FALSE)</f>
        <v>251.1</v>
      </c>
      <c r="Q7351" s="5">
        <f>SUM(Movie[[#This Row],[gross]]*((VLOOKUP(2024,CPI[],2,FALSE))/Movie[[#This Row],[CPI numbers]]))</f>
        <v>912943.20748705696</v>
      </c>
      <c r="R7351" s="4">
        <f>IF(Movie[[#This Row],[budget]]=0,0,SUM((Movie[[#This Row],[gross]]-Movie[[#This Row],[budget]])/Movie[[#This Row],[budget]]))</f>
        <v>0</v>
      </c>
    </row>
    <row r="7352" spans="1:18" x14ac:dyDescent="0.3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 s="1">
        <v>3200000</v>
      </c>
      <c r="M7352" s="1">
        <v>18170707</v>
      </c>
      <c r="N7352" t="s">
        <v>18016</v>
      </c>
      <c r="O7352">
        <v>112</v>
      </c>
      <c r="P7352">
        <f>VLOOKUP(D7352,CPI[],2,FALSE)</f>
        <v>251.1</v>
      </c>
      <c r="Q7352" s="5">
        <f>SUM(Movie[[#This Row],[gross]]*((VLOOKUP(2024,CPI[],2,FALSE))/Movie[[#This Row],[CPI numbers]]))</f>
        <v>22700719.97570689</v>
      </c>
      <c r="R7352" s="4">
        <f>IF(Movie[[#This Row],[budget]]=0,0,SUM((Movie[[#This Row],[gross]]-Movie[[#This Row],[budget]])/Movie[[#This Row],[budget]]))</f>
        <v>4.6783459374999996</v>
      </c>
    </row>
    <row r="7353" spans="1:18" x14ac:dyDescent="0.3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 s="1">
        <v>150000000</v>
      </c>
      <c r="M7353" s="1">
        <v>290930148</v>
      </c>
      <c r="N7353" t="s">
        <v>18822</v>
      </c>
      <c r="O7353">
        <v>111</v>
      </c>
      <c r="P7353">
        <f>VLOOKUP(D7353,CPI[],2,FALSE)</f>
        <v>251.1</v>
      </c>
      <c r="Q7353" s="5">
        <f>SUM(Movie[[#This Row],[gross]]*((VLOOKUP(2024,CPI[],2,FALSE))/Movie[[#This Row],[CPI numbers]]))</f>
        <v>363459926.0358423</v>
      </c>
      <c r="R7353" s="4">
        <f>IF(Movie[[#This Row],[budget]]=0,0,SUM((Movie[[#This Row],[gross]]-Movie[[#This Row],[budget]])/Movie[[#This Row],[budget]]))</f>
        <v>0.93953432000000003</v>
      </c>
    </row>
    <row r="7354" spans="1:18" x14ac:dyDescent="0.3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 s="1">
        <v>42000000</v>
      </c>
      <c r="M7354" s="1">
        <v>40466970</v>
      </c>
      <c r="N7354" t="s">
        <v>31</v>
      </c>
      <c r="O7354">
        <v>90</v>
      </c>
      <c r="P7354">
        <f>VLOOKUP(D7354,CPI[],2,FALSE)</f>
        <v>251.1</v>
      </c>
      <c r="Q7354" s="5">
        <f>SUM(Movie[[#This Row],[gross]]*((VLOOKUP(2024,CPI[],2,FALSE))/Movie[[#This Row],[CPI numbers]]))</f>
        <v>50555509.713261649</v>
      </c>
      <c r="R7354" s="4">
        <f>IF(Movie[[#This Row],[budget]]=0,0,SUM((Movie[[#This Row],[gross]]-Movie[[#This Row],[budget]])/Movie[[#This Row],[budget]]))</f>
        <v>-3.6500714285714289E-2</v>
      </c>
    </row>
    <row r="7355" spans="1:18" x14ac:dyDescent="0.3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 s="1">
        <v>34000000</v>
      </c>
      <c r="M7355" s="1">
        <v>41142379</v>
      </c>
      <c r="N7355" t="s">
        <v>18916</v>
      </c>
      <c r="O7355">
        <v>104</v>
      </c>
      <c r="P7355">
        <f>VLOOKUP(D7355,CPI[],2,FALSE)</f>
        <v>251.1</v>
      </c>
      <c r="Q7355" s="5">
        <f>SUM(Movie[[#This Row],[gross]]*((VLOOKUP(2024,CPI[],2,FALSE))/Movie[[#This Row],[CPI numbers]]))</f>
        <v>51399300.248108327</v>
      </c>
      <c r="R7355" s="4">
        <f>IF(Movie[[#This Row],[budget]]=0,0,SUM((Movie[[#This Row],[gross]]-Movie[[#This Row],[budget]])/Movie[[#This Row],[budget]]))</f>
        <v>0.21006997058823529</v>
      </c>
    </row>
    <row r="7356" spans="1:18" x14ac:dyDescent="0.3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 s="1">
        <v>20343051</v>
      </c>
      <c r="N7356" t="s">
        <v>18669</v>
      </c>
      <c r="O7356">
        <v>89</v>
      </c>
      <c r="P7356">
        <f>VLOOKUP(D7356,CPI[],2,FALSE)</f>
        <v>251.1</v>
      </c>
      <c r="Q7356" s="5">
        <f>SUM(Movie[[#This Row],[gross]]*((VLOOKUP(2024,CPI[],2,FALSE))/Movie[[#This Row],[CPI numbers]]))</f>
        <v>25414635.996415772</v>
      </c>
      <c r="R7356" s="4">
        <f>IF(Movie[[#This Row],[budget]]=0,0,SUM((Movie[[#This Row],[gross]]-Movie[[#This Row],[budget]])/Movie[[#This Row],[budget]]))</f>
        <v>0</v>
      </c>
    </row>
    <row r="7357" spans="1:18" x14ac:dyDescent="0.3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 s="1">
        <v>3500000</v>
      </c>
      <c r="M7357" s="1">
        <v>95330710</v>
      </c>
      <c r="N7357" t="s">
        <v>19424</v>
      </c>
      <c r="O7357">
        <v>100</v>
      </c>
      <c r="P7357">
        <f>VLOOKUP(D7357,CPI[],2,FALSE)</f>
        <v>251.1</v>
      </c>
      <c r="Q7357" s="5">
        <f>SUM(Movie[[#This Row],[gross]]*((VLOOKUP(2024,CPI[],2,FALSE))/Movie[[#This Row],[CPI numbers]]))</f>
        <v>119096948.33532459</v>
      </c>
      <c r="R7357" s="4">
        <f>IF(Movie[[#This Row],[budget]]=0,0,SUM((Movie[[#This Row],[gross]]-Movie[[#This Row],[budget]])/Movie[[#This Row],[budget]]))</f>
        <v>26.237345714285713</v>
      </c>
    </row>
    <row r="7358" spans="1:18" x14ac:dyDescent="0.3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 s="1">
        <v>51000000</v>
      </c>
      <c r="M7358" s="1">
        <v>98203196</v>
      </c>
      <c r="N7358" t="s">
        <v>21093</v>
      </c>
      <c r="O7358">
        <v>96</v>
      </c>
      <c r="P7358">
        <f>VLOOKUP(D7358,CPI[],2,FALSE)</f>
        <v>251.1</v>
      </c>
      <c r="Q7358" s="5">
        <f>SUM(Movie[[#This Row],[gross]]*((VLOOKUP(2024,CPI[],2,FALSE))/Movie[[#This Row],[CPI numbers]]))</f>
        <v>122685553.90362406</v>
      </c>
      <c r="R7358" s="4">
        <f>IF(Movie[[#This Row],[budget]]=0,0,SUM((Movie[[#This Row],[gross]]-Movie[[#This Row],[budget]])/Movie[[#This Row],[budget]]))</f>
        <v>0.92555286274509807</v>
      </c>
    </row>
    <row r="7359" spans="1:18" x14ac:dyDescent="0.3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 s="1">
        <v>11473638</v>
      </c>
      <c r="N7359" t="s">
        <v>16785</v>
      </c>
      <c r="O7359">
        <v>111</v>
      </c>
      <c r="P7359">
        <f>VLOOKUP(D7359,CPI[],2,FALSE)</f>
        <v>251.1</v>
      </c>
      <c r="Q7359" s="5">
        <f>SUM(Movie[[#This Row],[gross]]*((VLOOKUP(2024,CPI[],2,FALSE))/Movie[[#This Row],[CPI numbers]]))</f>
        <v>14334051.13739546</v>
      </c>
      <c r="R7359" s="4">
        <f>IF(Movie[[#This Row],[budget]]=0,0,SUM((Movie[[#This Row],[gross]]-Movie[[#This Row],[budget]])/Movie[[#This Row],[budget]]))</f>
        <v>0</v>
      </c>
    </row>
    <row r="7360" spans="1:18" x14ac:dyDescent="0.3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 s="1">
        <v>12000000</v>
      </c>
      <c r="M7360" s="1">
        <v>91244913</v>
      </c>
      <c r="N7360" t="s">
        <v>118</v>
      </c>
      <c r="O7360">
        <v>112</v>
      </c>
      <c r="P7360">
        <f>VLOOKUP(D7360,CPI[],2,FALSE)</f>
        <v>251.1</v>
      </c>
      <c r="Q7360" s="5">
        <f>SUM(Movie[[#This Row],[gross]]*((VLOOKUP(2024,CPI[],2,FALSE))/Movie[[#This Row],[CPI numbers]]))</f>
        <v>113992549.61409798</v>
      </c>
      <c r="R7360" s="4">
        <f>IF(Movie[[#This Row],[budget]]=0,0,SUM((Movie[[#This Row],[gross]]-Movie[[#This Row],[budget]])/Movie[[#This Row],[budget]]))</f>
        <v>6.6037427500000003</v>
      </c>
    </row>
    <row r="7361" spans="1:18" x14ac:dyDescent="0.3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 s="1">
        <v>42027</v>
      </c>
      <c r="N7361" t="s">
        <v>21100</v>
      </c>
      <c r="O7361">
        <v>105</v>
      </c>
      <c r="P7361">
        <f>VLOOKUP(D7361,CPI[],2,FALSE)</f>
        <v>251.1</v>
      </c>
      <c r="Q7361" s="5">
        <f>SUM(Movie[[#This Row],[gross]]*((VLOOKUP(2024,CPI[],2,FALSE))/Movie[[#This Row],[CPI numbers]]))</f>
        <v>52504.459976105143</v>
      </c>
      <c r="R7361" s="4">
        <f>IF(Movie[[#This Row],[budget]]=0,0,SUM((Movie[[#This Row],[gross]]-Movie[[#This Row],[budget]])/Movie[[#This Row],[budget]]))</f>
        <v>0</v>
      </c>
    </row>
    <row r="7362" spans="1:18" x14ac:dyDescent="0.3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 s="1">
        <v>2000000</v>
      </c>
      <c r="M7362" s="1">
        <v>4165776</v>
      </c>
      <c r="N7362" t="s">
        <v>19182</v>
      </c>
      <c r="O7362">
        <v>98</v>
      </c>
      <c r="P7362">
        <f>VLOOKUP(D7362,CPI[],2,FALSE)</f>
        <v>251.1</v>
      </c>
      <c r="Q7362" s="5">
        <f>SUM(Movie[[#This Row],[gross]]*((VLOOKUP(2024,CPI[],2,FALSE))/Movie[[#This Row],[CPI numbers]]))</f>
        <v>5204316.7311827959</v>
      </c>
      <c r="R7362" s="4">
        <f>IF(Movie[[#This Row],[budget]]=0,0,SUM((Movie[[#This Row],[gross]]-Movie[[#This Row],[budget]])/Movie[[#This Row],[budget]]))</f>
        <v>1.0828880000000001</v>
      </c>
    </row>
    <row r="7363" spans="1:18" x14ac:dyDescent="0.3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 s="1">
        <v>100000000</v>
      </c>
      <c r="M7363" s="1">
        <v>132675864</v>
      </c>
      <c r="N7363" t="s">
        <v>21106</v>
      </c>
      <c r="O7363">
        <v>109</v>
      </c>
      <c r="P7363">
        <f>VLOOKUP(D7363,CPI[],2,FALSE)</f>
        <v>251.1</v>
      </c>
      <c r="Q7363" s="5">
        <f>SUM(Movie[[#This Row],[gross]]*((VLOOKUP(2024,CPI[],2,FALSE))/Movie[[#This Row],[CPI numbers]]))</f>
        <v>165752363.74671447</v>
      </c>
      <c r="R7363" s="4">
        <f>IF(Movie[[#This Row],[budget]]=0,0,SUM((Movie[[#This Row],[gross]]-Movie[[#This Row],[budget]])/Movie[[#This Row],[budget]]))</f>
        <v>0.32675863999999999</v>
      </c>
    </row>
    <row r="7364" spans="1:18" x14ac:dyDescent="0.3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 s="1">
        <v>8000000</v>
      </c>
      <c r="M7364" s="1">
        <v>487420</v>
      </c>
      <c r="N7364" t="s">
        <v>12584</v>
      </c>
      <c r="O7364">
        <v>118</v>
      </c>
      <c r="P7364">
        <f>VLOOKUP(D7364,CPI[],2,FALSE)</f>
        <v>251.1</v>
      </c>
      <c r="Q7364" s="5">
        <f>SUM(Movie[[#This Row],[gross]]*((VLOOKUP(2024,CPI[],2,FALSE))/Movie[[#This Row],[CPI numbers]]))</f>
        <v>608935.30067702115</v>
      </c>
      <c r="R7364" s="4">
        <f>IF(Movie[[#This Row],[budget]]=0,0,SUM((Movie[[#This Row],[gross]]-Movie[[#This Row],[budget]])/Movie[[#This Row],[budget]]))</f>
        <v>-0.93907249999999998</v>
      </c>
    </row>
    <row r="7365" spans="1:18" x14ac:dyDescent="0.3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 s="1">
        <v>4500000</v>
      </c>
      <c r="M7365" s="1">
        <v>62475342</v>
      </c>
      <c r="N7365" t="s">
        <v>21115</v>
      </c>
      <c r="O7365">
        <v>139</v>
      </c>
      <c r="P7365">
        <f>VLOOKUP(D7365,CPI[],2,FALSE)</f>
        <v>251.1</v>
      </c>
      <c r="Q7365" s="5">
        <f>SUM(Movie[[#This Row],[gross]]*((VLOOKUP(2024,CPI[],2,FALSE))/Movie[[#This Row],[CPI numbers]]))</f>
        <v>78050636.341696545</v>
      </c>
      <c r="R7365" s="4">
        <f>IF(Movie[[#This Row],[budget]]=0,0,SUM((Movie[[#This Row],[gross]]-Movie[[#This Row],[budget]])/Movie[[#This Row],[budget]]))</f>
        <v>12.883409333333333</v>
      </c>
    </row>
    <row r="7366" spans="1:18" x14ac:dyDescent="0.3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 s="1">
        <v>21315827</v>
      </c>
      <c r="N7366" t="s">
        <v>10912</v>
      </c>
      <c r="O7366">
        <v>123</v>
      </c>
      <c r="P7366">
        <f>VLOOKUP(D7366,CPI[],2,FALSE)</f>
        <v>251.1</v>
      </c>
      <c r="Q7366" s="5">
        <f>SUM(Movie[[#This Row],[gross]]*((VLOOKUP(2024,CPI[],2,FALSE))/Movie[[#This Row],[CPI numbers]]))</f>
        <v>26629928.036240544</v>
      </c>
      <c r="R7366" s="4">
        <f>IF(Movie[[#This Row],[budget]]=0,0,SUM((Movie[[#This Row],[gross]]-Movie[[#This Row],[budget]])/Movie[[#This Row],[budget]]))</f>
        <v>0</v>
      </c>
    </row>
    <row r="7367" spans="1:18" x14ac:dyDescent="0.3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 s="1">
        <v>30000000</v>
      </c>
      <c r="M7367" s="1">
        <v>65859911</v>
      </c>
      <c r="N7367" t="s">
        <v>2026</v>
      </c>
      <c r="O7367">
        <v>105</v>
      </c>
      <c r="P7367">
        <f>VLOOKUP(D7367,CPI[],2,FALSE)</f>
        <v>251.1</v>
      </c>
      <c r="Q7367" s="5">
        <f>SUM(Movie[[#This Row],[gross]]*((VLOOKUP(2024,CPI[],2,FALSE))/Movie[[#This Row],[CPI numbers]]))</f>
        <v>82278988.772202313</v>
      </c>
      <c r="R7367" s="4">
        <f>IF(Movie[[#This Row],[budget]]=0,0,SUM((Movie[[#This Row],[gross]]-Movie[[#This Row],[budget]])/Movie[[#This Row],[budget]]))</f>
        <v>1.1953303666666666</v>
      </c>
    </row>
    <row r="7368" spans="1:18" x14ac:dyDescent="0.3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 s="1">
        <v>4080073</v>
      </c>
      <c r="N7368" t="s">
        <v>15775</v>
      </c>
      <c r="O7368">
        <v>116</v>
      </c>
      <c r="P7368">
        <f>VLOOKUP(D7368,CPI[],2,FALSE)</f>
        <v>251.1</v>
      </c>
      <c r="Q7368" s="5">
        <f>SUM(Movie[[#This Row],[gross]]*((VLOOKUP(2024,CPI[],2,FALSE))/Movie[[#This Row],[CPI numbers]]))</f>
        <v>5097247.7104739156</v>
      </c>
      <c r="R7368" s="4">
        <f>IF(Movie[[#This Row],[budget]]=0,0,SUM((Movie[[#This Row],[gross]]-Movie[[#This Row],[budget]])/Movie[[#This Row],[budget]]))</f>
        <v>0</v>
      </c>
    </row>
    <row r="7369" spans="1:18" x14ac:dyDescent="0.3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 s="1">
        <v>42000000</v>
      </c>
      <c r="M7369" s="1">
        <v>131523093</v>
      </c>
      <c r="N7369" t="s">
        <v>14590</v>
      </c>
      <c r="O7369">
        <v>105</v>
      </c>
      <c r="P7369">
        <f>VLOOKUP(D7369,CPI[],2,FALSE)</f>
        <v>251.1</v>
      </c>
      <c r="Q7369" s="5">
        <f>SUM(Movie[[#This Row],[gross]]*((VLOOKUP(2024,CPI[],2,FALSE))/Movie[[#This Row],[CPI numbers]]))</f>
        <v>164312203.40143371</v>
      </c>
      <c r="R7369" s="4">
        <f>IF(Movie[[#This Row],[budget]]=0,0,SUM((Movie[[#This Row],[gross]]-Movie[[#This Row],[budget]])/Movie[[#This Row],[budget]]))</f>
        <v>2.1315022142857143</v>
      </c>
    </row>
    <row r="7370" spans="1:18" x14ac:dyDescent="0.3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 s="1">
        <v>10000000</v>
      </c>
      <c r="M7370" s="1">
        <v>4376819</v>
      </c>
      <c r="N7370" t="s">
        <v>21130</v>
      </c>
      <c r="O7370">
        <v>99</v>
      </c>
      <c r="P7370">
        <f>VLOOKUP(D7370,CPI[],2,FALSE)</f>
        <v>251.1</v>
      </c>
      <c r="Q7370" s="5">
        <f>SUM(Movie[[#This Row],[gross]]*((VLOOKUP(2024,CPI[],2,FALSE))/Movie[[#This Row],[CPI numbers]]))</f>
        <v>5467973.3982477104</v>
      </c>
      <c r="R7370" s="4">
        <f>IF(Movie[[#This Row],[budget]]=0,0,SUM((Movie[[#This Row],[gross]]-Movie[[#This Row],[budget]])/Movie[[#This Row],[budget]]))</f>
        <v>-0.56231810000000004</v>
      </c>
    </row>
    <row r="7371" spans="1:18" x14ac:dyDescent="0.3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 s="1">
        <v>10000000</v>
      </c>
      <c r="M7371" s="1">
        <v>6412349</v>
      </c>
      <c r="N7371" t="s">
        <v>18044</v>
      </c>
      <c r="O7371">
        <v>112</v>
      </c>
      <c r="P7371">
        <f>VLOOKUP(D7371,CPI[],2,FALSE)</f>
        <v>251.1</v>
      </c>
      <c r="Q7371" s="5">
        <f>SUM(Movie[[#This Row],[gross]]*((VLOOKUP(2024,CPI[],2,FALSE))/Movie[[#This Row],[CPI numbers]]))</f>
        <v>8010967.2692154525</v>
      </c>
      <c r="R7371" s="4">
        <f>IF(Movie[[#This Row],[budget]]=0,0,SUM((Movie[[#This Row],[gross]]-Movie[[#This Row],[budget]])/Movie[[#This Row],[budget]]))</f>
        <v>-0.3587651</v>
      </c>
    </row>
    <row r="7372" spans="1:18" x14ac:dyDescent="0.3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 s="1">
        <v>75000000</v>
      </c>
      <c r="M7372" s="1">
        <v>197744377</v>
      </c>
      <c r="N7372" t="s">
        <v>20176</v>
      </c>
      <c r="O7372">
        <v>104</v>
      </c>
      <c r="P7372">
        <f>VLOOKUP(D7372,CPI[],2,FALSE)</f>
        <v>251.1</v>
      </c>
      <c r="Q7372" s="5">
        <f>SUM(Movie[[#This Row],[gross]]*((VLOOKUP(2024,CPI[],2,FALSE))/Movie[[#This Row],[CPI numbers]]))</f>
        <v>247042656.57068899</v>
      </c>
      <c r="R7372" s="4">
        <f>IF(Movie[[#This Row],[budget]]=0,0,SUM((Movie[[#This Row],[gross]]-Movie[[#This Row],[budget]])/Movie[[#This Row],[budget]]))</f>
        <v>1.6365916933333333</v>
      </c>
    </row>
    <row r="7373" spans="1:18" x14ac:dyDescent="0.3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 s="1">
        <v>9000000</v>
      </c>
      <c r="M7373" s="1">
        <v>5580940</v>
      </c>
      <c r="N7373" t="s">
        <v>18231</v>
      </c>
      <c r="O7373">
        <v>121</v>
      </c>
      <c r="P7373">
        <f>VLOOKUP(D7373,CPI[],2,FALSE)</f>
        <v>251.1</v>
      </c>
      <c r="Q7373" s="5">
        <f>SUM(Movie[[#This Row],[gross]]*((VLOOKUP(2024,CPI[],2,FALSE))/Movie[[#This Row],[CPI numbers]]))</f>
        <v>6972285.4559936281</v>
      </c>
      <c r="R7373" s="4">
        <f>IF(Movie[[#This Row],[budget]]=0,0,SUM((Movie[[#This Row],[gross]]-Movie[[#This Row],[budget]])/Movie[[#This Row],[budget]]))</f>
        <v>-0.37989555555555554</v>
      </c>
    </row>
    <row r="7374" spans="1:18" x14ac:dyDescent="0.3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 s="1">
        <v>62567</v>
      </c>
      <c r="N7374" t="s">
        <v>21143</v>
      </c>
      <c r="O7374">
        <v>90</v>
      </c>
      <c r="P7374">
        <f>VLOOKUP(D7374,CPI[],2,FALSE)</f>
        <v>251.1</v>
      </c>
      <c r="Q7374" s="5">
        <f>SUM(Movie[[#This Row],[gross]]*((VLOOKUP(2024,CPI[],2,FALSE))/Movie[[#This Row],[CPI numbers]]))</f>
        <v>78165.14496216648</v>
      </c>
      <c r="R7374" s="4">
        <f>IF(Movie[[#This Row],[budget]]=0,0,SUM((Movie[[#This Row],[gross]]-Movie[[#This Row],[budget]])/Movie[[#This Row],[budget]]))</f>
        <v>0</v>
      </c>
    </row>
    <row r="7375" spans="1:18" x14ac:dyDescent="0.3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 s="1">
        <v>1474577</v>
      </c>
      <c r="N7375" t="s">
        <v>21147</v>
      </c>
      <c r="O7375">
        <v>91</v>
      </c>
      <c r="P7375">
        <f>VLOOKUP(D7375,CPI[],2,FALSE)</f>
        <v>251.1</v>
      </c>
      <c r="Q7375" s="5">
        <f>SUM(Movie[[#This Row],[gross]]*((VLOOKUP(2024,CPI[],2,FALSE))/Movie[[#This Row],[CPI numbers]]))</f>
        <v>1842193.5679012346</v>
      </c>
      <c r="R7375" s="4">
        <f>IF(Movie[[#This Row],[budget]]=0,0,SUM((Movie[[#This Row],[gross]]-Movie[[#This Row],[budget]])/Movie[[#This Row],[budget]]))</f>
        <v>0</v>
      </c>
    </row>
    <row r="7376" spans="1:18" x14ac:dyDescent="0.3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 s="1">
        <v>10000000</v>
      </c>
      <c r="M7376" s="1">
        <v>167885588</v>
      </c>
      <c r="N7376" t="s">
        <v>19424</v>
      </c>
      <c r="O7376">
        <v>103</v>
      </c>
      <c r="P7376">
        <f>VLOOKUP(D7376,CPI[],2,FALSE)</f>
        <v>251.1</v>
      </c>
      <c r="Q7376" s="5">
        <f>SUM(Movie[[#This Row],[gross]]*((VLOOKUP(2024,CPI[],2,FALSE))/Movie[[#This Row],[CPI numbers]]))</f>
        <v>209739979.91079253</v>
      </c>
      <c r="R7376" s="4">
        <f>IF(Movie[[#This Row],[budget]]=0,0,SUM((Movie[[#This Row],[gross]]-Movie[[#This Row],[budget]])/Movie[[#This Row],[budget]]))</f>
        <v>15.788558800000001</v>
      </c>
    </row>
    <row r="7377" spans="1:18" x14ac:dyDescent="0.3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 s="1">
        <v>11710110</v>
      </c>
      <c r="N7377" t="s">
        <v>18675</v>
      </c>
      <c r="O7377">
        <v>120</v>
      </c>
      <c r="P7377">
        <f>VLOOKUP(D7377,CPI[],2,FALSE)</f>
        <v>251.1</v>
      </c>
      <c r="Q7377" s="5">
        <f>SUM(Movie[[#This Row],[gross]]*((VLOOKUP(2024,CPI[],2,FALSE))/Movie[[#This Row],[CPI numbers]]))</f>
        <v>14629476.332138591</v>
      </c>
      <c r="R7377" s="4">
        <f>IF(Movie[[#This Row],[budget]]=0,0,SUM((Movie[[#This Row],[gross]]-Movie[[#This Row],[budget]])/Movie[[#This Row],[budget]]))</f>
        <v>0</v>
      </c>
    </row>
    <row r="7378" spans="1:18" x14ac:dyDescent="0.3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 s="1">
        <v>4241656</v>
      </c>
      <c r="N7378" t="s">
        <v>19907</v>
      </c>
      <c r="O7378">
        <v>114</v>
      </c>
      <c r="P7378">
        <f>VLOOKUP(D7378,CPI[],2,FALSE)</f>
        <v>251.1</v>
      </c>
      <c r="Q7378" s="5">
        <f>SUM(Movie[[#This Row],[gross]]*((VLOOKUP(2024,CPI[],2,FALSE))/Movie[[#This Row],[CPI numbers]]))</f>
        <v>5299113.8478693748</v>
      </c>
      <c r="R7378" s="4">
        <f>IF(Movie[[#This Row],[budget]]=0,0,SUM((Movie[[#This Row],[gross]]-Movie[[#This Row],[budget]])/Movie[[#This Row],[budget]]))</f>
        <v>0</v>
      </c>
    </row>
    <row r="7379" spans="1:18" x14ac:dyDescent="0.3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 s="1">
        <v>10000000</v>
      </c>
      <c r="M7379" s="1">
        <v>12442161</v>
      </c>
      <c r="N7379" t="s">
        <v>21159</v>
      </c>
      <c r="O7379">
        <v>106</v>
      </c>
      <c r="P7379">
        <f>VLOOKUP(D7379,CPI[],2,FALSE)</f>
        <v>251.1</v>
      </c>
      <c r="Q7379" s="5">
        <f>SUM(Movie[[#This Row],[gross]]*((VLOOKUP(2024,CPI[],2,FALSE))/Movie[[#This Row],[CPI numbers]]))</f>
        <v>15544029.891278377</v>
      </c>
      <c r="R7379" s="4">
        <f>IF(Movie[[#This Row],[budget]]=0,0,SUM((Movie[[#This Row],[gross]]-Movie[[#This Row],[budget]])/Movie[[#This Row],[budget]]))</f>
        <v>0.24421609999999999</v>
      </c>
    </row>
    <row r="7380" spans="1:18" x14ac:dyDescent="0.3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 s="1">
        <v>1500000</v>
      </c>
      <c r="M7380" s="1">
        <v>14293601</v>
      </c>
      <c r="N7380" t="s">
        <v>20382</v>
      </c>
      <c r="O7380">
        <v>98</v>
      </c>
      <c r="P7380">
        <f>VLOOKUP(D7380,CPI[],2,FALSE)</f>
        <v>251.1</v>
      </c>
      <c r="Q7380" s="5">
        <f>SUM(Movie[[#This Row],[gross]]*((VLOOKUP(2024,CPI[],2,FALSE))/Movie[[#This Row],[CPI numbers]]))</f>
        <v>17857039.560732778</v>
      </c>
      <c r="R7380" s="4">
        <f>IF(Movie[[#This Row],[budget]]=0,0,SUM((Movie[[#This Row],[gross]]-Movie[[#This Row],[budget]])/Movie[[#This Row],[budget]]))</f>
        <v>8.5290673333333338</v>
      </c>
    </row>
    <row r="7381" spans="1:18" x14ac:dyDescent="0.3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 s="1">
        <v>11000000</v>
      </c>
      <c r="M7381" s="1">
        <v>11853081</v>
      </c>
      <c r="N7381" t="s">
        <v>12695</v>
      </c>
      <c r="O7381">
        <v>115</v>
      </c>
      <c r="P7381">
        <f>VLOOKUP(D7381,CPI[],2,FALSE)</f>
        <v>251.1</v>
      </c>
      <c r="Q7381" s="5">
        <f>SUM(Movie[[#This Row],[gross]]*((VLOOKUP(2024,CPI[],2,FALSE))/Movie[[#This Row],[CPI numbers]]))</f>
        <v>14808090.440860216</v>
      </c>
      <c r="R7381" s="4">
        <f>IF(Movie[[#This Row],[budget]]=0,0,SUM((Movie[[#This Row],[gross]]-Movie[[#This Row],[budget]])/Movie[[#This Row],[budget]]))</f>
        <v>7.7552818181818181E-2</v>
      </c>
    </row>
    <row r="7382" spans="1:18" x14ac:dyDescent="0.3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 s="1">
        <v>25000000</v>
      </c>
      <c r="M7382" s="1">
        <v>158972499</v>
      </c>
      <c r="N7382" t="s">
        <v>61</v>
      </c>
      <c r="O7382">
        <v>89</v>
      </c>
      <c r="P7382">
        <f>VLOOKUP(D7382,CPI[],2,FALSE)</f>
        <v>251.1</v>
      </c>
      <c r="Q7382" s="5">
        <f>SUM(Movie[[#This Row],[gross]]*((VLOOKUP(2024,CPI[],2,FALSE))/Movie[[#This Row],[CPI numbers]]))</f>
        <v>198604830.49103943</v>
      </c>
      <c r="R7382" s="4">
        <f>IF(Movie[[#This Row],[budget]]=0,0,SUM((Movie[[#This Row],[gross]]-Movie[[#This Row],[budget]])/Movie[[#This Row],[budget]]))</f>
        <v>5.3588999599999996</v>
      </c>
    </row>
    <row r="7383" spans="1:18" x14ac:dyDescent="0.3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 s="1">
        <v>125000000</v>
      </c>
      <c r="M7383" s="1">
        <v>304868961</v>
      </c>
      <c r="N7383" t="s">
        <v>18822</v>
      </c>
      <c r="O7383">
        <v>102</v>
      </c>
      <c r="P7383">
        <f>VLOOKUP(D7383,CPI[],2,FALSE)</f>
        <v>251.1</v>
      </c>
      <c r="Q7383" s="5">
        <f>SUM(Movie[[#This Row],[gross]]*((VLOOKUP(2024,CPI[],2,FALSE))/Movie[[#This Row],[CPI numbers]]))</f>
        <v>380873727.86021507</v>
      </c>
      <c r="R7383" s="4">
        <f>IF(Movie[[#This Row],[budget]]=0,0,SUM((Movie[[#This Row],[gross]]-Movie[[#This Row],[budget]])/Movie[[#This Row],[budget]]))</f>
        <v>1.438951688</v>
      </c>
    </row>
    <row r="7384" spans="1:18" x14ac:dyDescent="0.3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 s="1">
        <v>3321367</v>
      </c>
      <c r="N7384" t="s">
        <v>21171</v>
      </c>
      <c r="O7384">
        <v>105</v>
      </c>
      <c r="P7384">
        <f>VLOOKUP(D7384,CPI[],2,FALSE)</f>
        <v>251.1</v>
      </c>
      <c r="Q7384" s="5">
        <f>SUM(Movie[[#This Row],[gross]]*((VLOOKUP(2024,CPI[],2,FALSE))/Movie[[#This Row],[CPI numbers]]))</f>
        <v>4149393.9780963762</v>
      </c>
      <c r="R7384" s="4">
        <f>IF(Movie[[#This Row],[budget]]=0,0,SUM((Movie[[#This Row],[gross]]-Movie[[#This Row],[budget]])/Movie[[#This Row],[budget]]))</f>
        <v>0</v>
      </c>
    </row>
    <row r="7385" spans="1:18" x14ac:dyDescent="0.3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 s="1">
        <v>17860397</v>
      </c>
      <c r="N7385" t="s">
        <v>9439</v>
      </c>
      <c r="O7385">
        <v>93</v>
      </c>
      <c r="P7385">
        <f>VLOOKUP(D7385,CPI[],2,FALSE)</f>
        <v>251.1</v>
      </c>
      <c r="Q7385" s="5">
        <f>SUM(Movie[[#This Row],[gross]]*((VLOOKUP(2024,CPI[],2,FALSE))/Movie[[#This Row],[CPI numbers]]))</f>
        <v>22313048.741138991</v>
      </c>
      <c r="R7385" s="4">
        <f>IF(Movie[[#This Row],[budget]]=0,0,SUM((Movie[[#This Row],[gross]]-Movie[[#This Row],[budget]])/Movie[[#This Row],[budget]]))</f>
        <v>0</v>
      </c>
    </row>
    <row r="7386" spans="1:18" x14ac:dyDescent="0.3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 s="1">
        <v>3500000</v>
      </c>
      <c r="M7386" s="1">
        <v>16376066</v>
      </c>
      <c r="N7386" t="s">
        <v>16253</v>
      </c>
      <c r="O7386">
        <v>108</v>
      </c>
      <c r="P7386">
        <f>VLOOKUP(D7386,CPI[],2,FALSE)</f>
        <v>251.1</v>
      </c>
      <c r="Q7386" s="5">
        <f>SUM(Movie[[#This Row],[gross]]*((VLOOKUP(2024,CPI[],2,FALSE))/Movie[[#This Row],[CPI numbers]]))</f>
        <v>20458669.471127041</v>
      </c>
      <c r="R7386" s="4">
        <f>IF(Movie[[#This Row],[budget]]=0,0,SUM((Movie[[#This Row],[gross]]-Movie[[#This Row],[budget]])/Movie[[#This Row],[budget]]))</f>
        <v>3.6788759999999998</v>
      </c>
    </row>
    <row r="7387" spans="1:18" x14ac:dyDescent="0.3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 s="1">
        <v>20000000</v>
      </c>
      <c r="M7387" s="1">
        <v>38755900</v>
      </c>
      <c r="N7387" t="s">
        <v>21178</v>
      </c>
      <c r="O7387">
        <v>120</v>
      </c>
      <c r="P7387">
        <f>VLOOKUP(D7387,CPI[],2,FALSE)</f>
        <v>251.1</v>
      </c>
      <c r="Q7387" s="5">
        <f>SUM(Movie[[#This Row],[gross]]*((VLOOKUP(2024,CPI[],2,FALSE))/Movie[[#This Row],[CPI numbers]]))</f>
        <v>48417864.715252891</v>
      </c>
      <c r="R7387" s="4">
        <f>IF(Movie[[#This Row],[budget]]=0,0,SUM((Movie[[#This Row],[gross]]-Movie[[#This Row],[budget]])/Movie[[#This Row],[budget]]))</f>
        <v>0.93779500000000005</v>
      </c>
    </row>
    <row r="7388" spans="1:18" x14ac:dyDescent="0.3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 s="1">
        <v>33748006</v>
      </c>
      <c r="N7388" t="s">
        <v>21184</v>
      </c>
      <c r="O7388">
        <v>109</v>
      </c>
      <c r="P7388">
        <f>VLOOKUP(D7388,CPI[],2,FALSE)</f>
        <v>251.1</v>
      </c>
      <c r="Q7388" s="5">
        <f>SUM(Movie[[#This Row],[gross]]*((VLOOKUP(2024,CPI[],2,FALSE))/Movie[[#This Row],[CPI numbers]]))</f>
        <v>42161487.384309046</v>
      </c>
      <c r="R7388" s="4">
        <f>IF(Movie[[#This Row],[budget]]=0,0,SUM((Movie[[#This Row],[gross]]-Movie[[#This Row],[budget]])/Movie[[#This Row],[budget]]))</f>
        <v>0</v>
      </c>
    </row>
    <row r="7389" spans="1:18" x14ac:dyDescent="0.3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 s="1">
        <v>2390383</v>
      </c>
      <c r="N7389" t="s">
        <v>21188</v>
      </c>
      <c r="O7389">
        <v>132</v>
      </c>
      <c r="P7389">
        <f>VLOOKUP(D7389,CPI[],2,FALSE)</f>
        <v>251.1</v>
      </c>
      <c r="Q7389" s="5">
        <f>SUM(Movie[[#This Row],[gross]]*((VLOOKUP(2024,CPI[],2,FALSE))/Movie[[#This Row],[CPI numbers]]))</f>
        <v>2986312.8120270809</v>
      </c>
      <c r="R7389" s="4">
        <f>IF(Movie[[#This Row],[budget]]=0,0,SUM((Movie[[#This Row],[gross]]-Movie[[#This Row],[budget]])/Movie[[#This Row],[budget]]))</f>
        <v>0</v>
      </c>
    </row>
    <row r="7390" spans="1:18" x14ac:dyDescent="0.3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 s="1">
        <v>14000000</v>
      </c>
      <c r="M7390" s="1">
        <v>953953</v>
      </c>
      <c r="N7390" t="s">
        <v>19303</v>
      </c>
      <c r="O7390">
        <v>94</v>
      </c>
      <c r="P7390">
        <f>VLOOKUP(D7390,CPI[],2,FALSE)</f>
        <v>251.1</v>
      </c>
      <c r="Q7390" s="5">
        <f>SUM(Movie[[#This Row],[gross]]*((VLOOKUP(2024,CPI[],2,FALSE))/Movie[[#This Row],[CPI numbers]]))</f>
        <v>1191776.4082039029</v>
      </c>
      <c r="R7390" s="4">
        <f>IF(Movie[[#This Row],[budget]]=0,0,SUM((Movie[[#This Row],[gross]]-Movie[[#This Row],[budget]])/Movie[[#This Row],[budget]]))</f>
        <v>-0.93186049999999998</v>
      </c>
    </row>
    <row r="7391" spans="1:18" x14ac:dyDescent="0.3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 s="1">
        <v>39000000</v>
      </c>
      <c r="M7391" s="1">
        <v>13061491</v>
      </c>
      <c r="N7391" t="s">
        <v>61</v>
      </c>
      <c r="O7391">
        <v>116</v>
      </c>
      <c r="P7391">
        <f>VLOOKUP(D7391,CPI[],2,FALSE)</f>
        <v>251.1</v>
      </c>
      <c r="Q7391" s="5">
        <f>SUM(Movie[[#This Row],[gross]]*((VLOOKUP(2024,CPI[],2,FALSE))/Movie[[#This Row],[CPI numbers]]))</f>
        <v>16317760.759458384</v>
      </c>
      <c r="R7391" s="4">
        <f>IF(Movie[[#This Row],[budget]]=0,0,SUM((Movie[[#This Row],[gross]]-Movie[[#This Row],[budget]])/Movie[[#This Row],[budget]]))</f>
        <v>-0.66508997435897432</v>
      </c>
    </row>
    <row r="7392" spans="1:18" x14ac:dyDescent="0.3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 s="1">
        <v>4623836</v>
      </c>
      <c r="N7392" t="s">
        <v>14861</v>
      </c>
      <c r="O7392">
        <v>110</v>
      </c>
      <c r="P7392">
        <f>VLOOKUP(D7392,CPI[],2,FALSE)</f>
        <v>251.1</v>
      </c>
      <c r="Q7392" s="5">
        <f>SUM(Movie[[#This Row],[gross]]*((VLOOKUP(2024,CPI[],2,FALSE))/Movie[[#This Row],[CPI numbers]]))</f>
        <v>5776572.4938271604</v>
      </c>
      <c r="R7392" s="4">
        <f>IF(Movie[[#This Row],[budget]]=0,0,SUM((Movie[[#This Row],[gross]]-Movie[[#This Row],[budget]])/Movie[[#This Row],[budget]]))</f>
        <v>0</v>
      </c>
    </row>
    <row r="7393" spans="1:18" x14ac:dyDescent="0.3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 s="1">
        <v>2177678</v>
      </c>
      <c r="N7393" t="s">
        <v>21197</v>
      </c>
      <c r="O7393">
        <v>110</v>
      </c>
      <c r="P7393">
        <f>VLOOKUP(D7393,CPI[],2,FALSE)</f>
        <v>251.1</v>
      </c>
      <c r="Q7393" s="5">
        <f>SUM(Movie[[#This Row],[gross]]*((VLOOKUP(2024,CPI[],2,FALSE))/Movie[[#This Row],[CPI numbers]]))</f>
        <v>2720579.8032656312</v>
      </c>
      <c r="R7393" s="4">
        <f>IF(Movie[[#This Row],[budget]]=0,0,SUM((Movie[[#This Row],[gross]]-Movie[[#This Row],[budget]])/Movie[[#This Row],[budget]]))</f>
        <v>0</v>
      </c>
    </row>
    <row r="7394" spans="1:18" x14ac:dyDescent="0.3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 s="1">
        <v>11001627</v>
      </c>
      <c r="N7394" t="s">
        <v>19907</v>
      </c>
      <c r="O7394">
        <v>111</v>
      </c>
      <c r="P7394">
        <f>VLOOKUP(D7394,CPI[],2,FALSE)</f>
        <v>251.1</v>
      </c>
      <c r="Q7394" s="5">
        <f>SUM(Movie[[#This Row],[gross]]*((VLOOKUP(2024,CPI[],2,FALSE))/Movie[[#This Row],[CPI numbers]]))</f>
        <v>13744366.347670252</v>
      </c>
      <c r="R7394" s="4">
        <f>IF(Movie[[#This Row],[budget]]=0,0,SUM((Movie[[#This Row],[gross]]-Movie[[#This Row],[budget]])/Movie[[#This Row],[budget]]))</f>
        <v>0</v>
      </c>
    </row>
    <row r="7395" spans="1:18" x14ac:dyDescent="0.3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 s="1">
        <v>7000000</v>
      </c>
      <c r="M7395" s="1">
        <v>2584988</v>
      </c>
      <c r="N7395" t="s">
        <v>19366</v>
      </c>
      <c r="O7395">
        <v>108</v>
      </c>
      <c r="P7395">
        <f>VLOOKUP(D7395,CPI[],2,FALSE)</f>
        <v>251.1</v>
      </c>
      <c r="Q7395" s="5">
        <f>SUM(Movie[[#This Row],[gross]]*((VLOOKUP(2024,CPI[],2,FALSE))/Movie[[#This Row],[CPI numbers]]))</f>
        <v>3229433.4352847473</v>
      </c>
      <c r="R7395" s="4">
        <f>IF(Movie[[#This Row],[budget]]=0,0,SUM((Movie[[#This Row],[gross]]-Movie[[#This Row],[budget]])/Movie[[#This Row],[budget]]))</f>
        <v>-0.63071600000000005</v>
      </c>
    </row>
    <row r="7396" spans="1:18" x14ac:dyDescent="0.3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 s="1">
        <v>1000000</v>
      </c>
      <c r="M7396" s="1">
        <v>16024987</v>
      </c>
      <c r="N7396" t="s">
        <v>13859</v>
      </c>
      <c r="O7396">
        <v>92</v>
      </c>
      <c r="P7396">
        <f>VLOOKUP(D7396,CPI[],2,FALSE)</f>
        <v>251.1</v>
      </c>
      <c r="Q7396" s="5">
        <f>SUM(Movie[[#This Row],[gross]]*((VLOOKUP(2024,CPI[],2,FALSE))/Movie[[#This Row],[CPI numbers]]))</f>
        <v>20020065.399840701</v>
      </c>
      <c r="R7396" s="4">
        <f>IF(Movie[[#This Row],[budget]]=0,0,SUM((Movie[[#This Row],[gross]]-Movie[[#This Row],[budget]])/Movie[[#This Row],[budget]]))</f>
        <v>15.024986999999999</v>
      </c>
    </row>
    <row r="7397" spans="1:18" x14ac:dyDescent="0.3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 s="1">
        <v>120000000</v>
      </c>
      <c r="M7397" s="1">
        <v>173961069</v>
      </c>
      <c r="N7397" t="s">
        <v>1724</v>
      </c>
      <c r="O7397">
        <v>99</v>
      </c>
      <c r="P7397">
        <f>VLOOKUP(D7397,CPI[],2,FALSE)</f>
        <v>251.1</v>
      </c>
      <c r="Q7397" s="5">
        <f>SUM(Movie[[#This Row],[gross]]*((VLOOKUP(2024,CPI[],2,FALSE))/Movie[[#This Row],[CPI numbers]]))</f>
        <v>217330096.95459977</v>
      </c>
      <c r="R7397" s="4">
        <f>IF(Movie[[#This Row],[budget]]=0,0,SUM((Movie[[#This Row],[gross]]-Movie[[#This Row],[budget]])/Movie[[#This Row],[budget]]))</f>
        <v>0.44967557499999999</v>
      </c>
    </row>
    <row r="7398" spans="1:18" x14ac:dyDescent="0.3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 s="1">
        <v>1362536</v>
      </c>
      <c r="N7398" t="s">
        <v>21211</v>
      </c>
      <c r="O7398">
        <v>102</v>
      </c>
      <c r="P7398">
        <f>VLOOKUP(D7398,CPI[],2,FALSE)</f>
        <v>251.1</v>
      </c>
      <c r="Q7398" s="5">
        <f>SUM(Movie[[#This Row],[gross]]*((VLOOKUP(2024,CPI[],2,FALSE))/Movie[[#This Row],[CPI numbers]]))</f>
        <v>1702220.4030266828</v>
      </c>
      <c r="R7398" s="4">
        <f>IF(Movie[[#This Row],[budget]]=0,0,SUM((Movie[[#This Row],[gross]]-Movie[[#This Row],[budget]])/Movie[[#This Row],[budget]]))</f>
        <v>0</v>
      </c>
    </row>
    <row r="7399" spans="1:18" x14ac:dyDescent="0.3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 s="1">
        <v>40000000</v>
      </c>
      <c r="M7399" s="1">
        <v>27506452</v>
      </c>
      <c r="N7399" t="s">
        <v>20015</v>
      </c>
      <c r="O7399">
        <v>91</v>
      </c>
      <c r="P7399">
        <f>VLOOKUP(D7399,CPI[],2,FALSE)</f>
        <v>251.1</v>
      </c>
      <c r="Q7399" s="5">
        <f>SUM(Movie[[#This Row],[gross]]*((VLOOKUP(2024,CPI[],2,FALSE))/Movie[[#This Row],[CPI numbers]]))</f>
        <v>34363894.832337715</v>
      </c>
      <c r="R7399" s="4">
        <f>IF(Movie[[#This Row],[budget]]=0,0,SUM((Movie[[#This Row],[gross]]-Movie[[#This Row],[budget]])/Movie[[#This Row],[budget]]))</f>
        <v>-0.31233870000000002</v>
      </c>
    </row>
    <row r="7400" spans="1:18" x14ac:dyDescent="0.3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 s="1">
        <v>13000000</v>
      </c>
      <c r="M7400" s="1">
        <v>15636462</v>
      </c>
      <c r="N7400" t="s">
        <v>19366</v>
      </c>
      <c r="O7400">
        <v>95</v>
      </c>
      <c r="P7400">
        <f>VLOOKUP(D7400,CPI[],2,FALSE)</f>
        <v>251.1</v>
      </c>
      <c r="Q7400" s="5">
        <f>SUM(Movie[[#This Row],[gross]]*((VLOOKUP(2024,CPI[],2,FALSE))/Movie[[#This Row],[CPI numbers]]))</f>
        <v>19534679.925925925</v>
      </c>
      <c r="R7400" s="4">
        <f>IF(Movie[[#This Row],[budget]]=0,0,SUM((Movie[[#This Row],[gross]]-Movie[[#This Row],[budget]])/Movie[[#This Row],[budget]]))</f>
        <v>0.20280476923076923</v>
      </c>
    </row>
    <row r="7401" spans="1:18" x14ac:dyDescent="0.3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 s="1">
        <v>29000000</v>
      </c>
      <c r="M7401" s="1">
        <v>103105878</v>
      </c>
      <c r="N7401" t="s">
        <v>21216</v>
      </c>
      <c r="O7401">
        <v>111</v>
      </c>
      <c r="P7401">
        <f>VLOOKUP(D7401,CPI[],2,FALSE)</f>
        <v>251.1</v>
      </c>
      <c r="Q7401" s="5">
        <f>SUM(Movie[[#This Row],[gross]]*((VLOOKUP(2024,CPI[],2,FALSE))/Movie[[#This Row],[CPI numbers]]))</f>
        <v>128810489.56033453</v>
      </c>
      <c r="R7401" s="4">
        <f>IF(Movie[[#This Row],[budget]]=0,0,SUM((Movie[[#This Row],[gross]]-Movie[[#This Row],[budget]])/Movie[[#This Row],[budget]]))</f>
        <v>2.5553751034482759</v>
      </c>
    </row>
    <row r="7402" spans="1:18" x14ac:dyDescent="0.3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 s="1">
        <v>365353</v>
      </c>
      <c r="N7402" t="s">
        <v>21219</v>
      </c>
      <c r="O7402">
        <v>118</v>
      </c>
      <c r="P7402">
        <f>VLOOKUP(D7402,CPI[],2,FALSE)</f>
        <v>251.1</v>
      </c>
      <c r="Q7402" s="5">
        <f>SUM(Movie[[#This Row],[gross]]*((VLOOKUP(2024,CPI[],2,FALSE))/Movie[[#This Row],[CPI numbers]]))</f>
        <v>456436.6232576663</v>
      </c>
      <c r="R7402" s="4">
        <f>IF(Movie[[#This Row],[budget]]=0,0,SUM((Movie[[#This Row],[gross]]-Movie[[#This Row],[budget]])/Movie[[#This Row],[budget]]))</f>
        <v>0</v>
      </c>
    </row>
    <row r="7403" spans="1:18" x14ac:dyDescent="0.3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 s="1">
        <v>80000000</v>
      </c>
      <c r="M7403" s="1">
        <v>214040103</v>
      </c>
      <c r="N7403" t="s">
        <v>21221</v>
      </c>
      <c r="O7403">
        <v>96</v>
      </c>
      <c r="P7403">
        <f>VLOOKUP(D7403,CPI[],2,FALSE)</f>
        <v>251.1</v>
      </c>
      <c r="Q7403" s="5">
        <f>SUM(Movie[[#This Row],[gross]]*((VLOOKUP(2024,CPI[],2,FALSE))/Movie[[#This Row],[CPI numbers]]))</f>
        <v>267400957.03345284</v>
      </c>
      <c r="R7403" s="4">
        <f>IF(Movie[[#This Row],[budget]]=0,0,SUM((Movie[[#This Row],[gross]]-Movie[[#This Row],[budget]])/Movie[[#This Row],[budget]]))</f>
        <v>1.6755012874999999</v>
      </c>
    </row>
    <row r="7404" spans="1:18" x14ac:dyDescent="0.3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 s="1">
        <v>5500000</v>
      </c>
      <c r="M7404" s="1">
        <v>18160930</v>
      </c>
      <c r="N7404" t="s">
        <v>16785</v>
      </c>
      <c r="O7404">
        <v>89</v>
      </c>
      <c r="P7404">
        <f>VLOOKUP(D7404,CPI[],2,FALSE)</f>
        <v>251.1</v>
      </c>
      <c r="Q7404" s="5">
        <f>SUM(Movie[[#This Row],[gross]]*((VLOOKUP(2024,CPI[],2,FALSE))/Movie[[#This Row],[CPI numbers]]))</f>
        <v>22688505.539625648</v>
      </c>
      <c r="R7404" s="4">
        <f>IF(Movie[[#This Row],[budget]]=0,0,SUM((Movie[[#This Row],[gross]]-Movie[[#This Row],[budget]])/Movie[[#This Row],[budget]]))</f>
        <v>2.3019872727272728</v>
      </c>
    </row>
    <row r="7405" spans="1:18" x14ac:dyDescent="0.3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 s="1">
        <v>3915207</v>
      </c>
      <c r="N7405" t="s">
        <v>20370</v>
      </c>
      <c r="O7405">
        <v>110</v>
      </c>
      <c r="P7405">
        <f>VLOOKUP(D7405,CPI[],2,FALSE)</f>
        <v>251.1</v>
      </c>
      <c r="Q7405" s="5">
        <f>SUM(Movie[[#This Row],[gross]]*((VLOOKUP(2024,CPI[],2,FALSE))/Movie[[#This Row],[CPI numbers]]))</f>
        <v>4891280.111111111</v>
      </c>
      <c r="R7405" s="4">
        <f>IF(Movie[[#This Row],[budget]]=0,0,SUM((Movie[[#This Row],[gross]]-Movie[[#This Row],[budget]])/Movie[[#This Row],[budget]]))</f>
        <v>0</v>
      </c>
    </row>
    <row r="7406" spans="1:18" x14ac:dyDescent="0.3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 s="1">
        <v>16000000</v>
      </c>
      <c r="M7406" s="1">
        <v>72294066</v>
      </c>
      <c r="N7406" t="s">
        <v>20961</v>
      </c>
      <c r="O7406">
        <v>103</v>
      </c>
      <c r="P7406">
        <f>VLOOKUP(D7406,CPI[],2,FALSE)</f>
        <v>251.1</v>
      </c>
      <c r="Q7406" s="5">
        <f>SUM(Movie[[#This Row],[gross]]*((VLOOKUP(2024,CPI[],2,FALSE))/Movie[[#This Row],[CPI numbers]]))</f>
        <v>90317198.344086021</v>
      </c>
      <c r="R7406" s="4">
        <f>IF(Movie[[#This Row],[budget]]=0,0,SUM((Movie[[#This Row],[gross]]-Movie[[#This Row],[budget]])/Movie[[#This Row],[budget]]))</f>
        <v>3.5183791250000001</v>
      </c>
    </row>
    <row r="7407" spans="1:18" x14ac:dyDescent="0.3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 s="1">
        <v>19000000</v>
      </c>
      <c r="M7407" s="1">
        <v>46664414</v>
      </c>
      <c r="N7407" t="s">
        <v>10082</v>
      </c>
      <c r="O7407">
        <v>103</v>
      </c>
      <c r="P7407">
        <f>VLOOKUP(D7407,CPI[],2,FALSE)</f>
        <v>251.1</v>
      </c>
      <c r="Q7407" s="5">
        <f>SUM(Movie[[#This Row],[gross]]*((VLOOKUP(2024,CPI[],2,FALSE))/Movie[[#This Row],[CPI numbers]]))</f>
        <v>58297995.50696934</v>
      </c>
      <c r="R7407" s="4">
        <f>IF(Movie[[#This Row],[budget]]=0,0,SUM((Movie[[#This Row],[gross]]-Movie[[#This Row],[budget]])/Movie[[#This Row],[budget]]))</f>
        <v>1.4560217894736842</v>
      </c>
    </row>
    <row r="7408" spans="1:18" x14ac:dyDescent="0.3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 s="1">
        <v>7123449</v>
      </c>
      <c r="N7408" t="s">
        <v>19787</v>
      </c>
      <c r="O7408">
        <v>101</v>
      </c>
      <c r="P7408">
        <f>VLOOKUP(D7408,CPI[],2,FALSE)</f>
        <v>251.1</v>
      </c>
      <c r="Q7408" s="5">
        <f>SUM(Movie[[#This Row],[gross]]*((VLOOKUP(2024,CPI[],2,FALSE))/Movie[[#This Row],[CPI numbers]]))</f>
        <v>8899346.679808842</v>
      </c>
      <c r="R7408" s="4">
        <f>IF(Movie[[#This Row],[budget]]=0,0,SUM((Movie[[#This Row],[gross]]-Movie[[#This Row],[budget]])/Movie[[#This Row],[budget]]))</f>
        <v>0</v>
      </c>
    </row>
    <row r="7409" spans="1:18" x14ac:dyDescent="0.3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 s="1">
        <v>7700000</v>
      </c>
      <c r="M7409" s="1">
        <v>43016528</v>
      </c>
      <c r="N7409" t="s">
        <v>10875</v>
      </c>
      <c r="O7409">
        <v>86</v>
      </c>
      <c r="P7409">
        <f>VLOOKUP(D7409,CPI[],2,FALSE)</f>
        <v>251.1</v>
      </c>
      <c r="Q7409" s="5">
        <f>SUM(Movie[[#This Row],[gross]]*((VLOOKUP(2024,CPI[],2,FALSE))/Movie[[#This Row],[CPI numbers]]))</f>
        <v>53740680.340900041</v>
      </c>
      <c r="R7409" s="4">
        <f>IF(Movie[[#This Row],[budget]]=0,0,SUM((Movie[[#This Row],[gross]]-Movie[[#This Row],[budget]])/Movie[[#This Row],[budget]]))</f>
        <v>4.5865620779220775</v>
      </c>
    </row>
    <row r="7410" spans="1:18" x14ac:dyDescent="0.3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 s="1">
        <v>12000000</v>
      </c>
      <c r="M7410" s="1">
        <v>20596567</v>
      </c>
      <c r="N7410" t="s">
        <v>18231</v>
      </c>
      <c r="O7410">
        <v>119</v>
      </c>
      <c r="P7410">
        <f>VLOOKUP(D7410,CPI[],2,FALSE)</f>
        <v>251.1</v>
      </c>
      <c r="Q7410" s="5">
        <f>SUM(Movie[[#This Row],[gross]]*((VLOOKUP(2024,CPI[],2,FALSE))/Movie[[#This Row],[CPI numbers]]))</f>
        <v>25731354.312624454</v>
      </c>
      <c r="R7410" s="4">
        <f>IF(Movie[[#This Row],[budget]]=0,0,SUM((Movie[[#This Row],[gross]]-Movie[[#This Row],[budget]])/Movie[[#This Row],[budget]]))</f>
        <v>0.71638058333333332</v>
      </c>
    </row>
    <row r="7411" spans="1:18" x14ac:dyDescent="0.3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 s="1">
        <v>242847</v>
      </c>
      <c r="N7411" t="s">
        <v>21250</v>
      </c>
      <c r="O7411">
        <v>109</v>
      </c>
      <c r="P7411">
        <f>VLOOKUP(D7411,CPI[],2,FALSE)</f>
        <v>251.1</v>
      </c>
      <c r="Q7411" s="5">
        <f>SUM(Movie[[#This Row],[gross]]*((VLOOKUP(2024,CPI[],2,FALSE))/Movie[[#This Row],[CPI numbers]]))</f>
        <v>303389.50179211469</v>
      </c>
      <c r="R7411" s="4">
        <f>IF(Movie[[#This Row],[budget]]=0,0,SUM((Movie[[#This Row],[gross]]-Movie[[#This Row],[budget]])/Movie[[#This Row],[budget]]))</f>
        <v>0</v>
      </c>
    </row>
    <row r="7412" spans="1:18" x14ac:dyDescent="0.3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 s="1">
        <v>75000000</v>
      </c>
      <c r="M7412" s="1">
        <v>512492755</v>
      </c>
      <c r="N7412" t="s">
        <v>61</v>
      </c>
      <c r="O7412">
        <v>85</v>
      </c>
      <c r="P7412">
        <f>VLOOKUP(D7412,CPI[],2,FALSE)</f>
        <v>251.1</v>
      </c>
      <c r="Q7412" s="5">
        <f>SUM(Movie[[#This Row],[gross]]*((VLOOKUP(2024,CPI[],2,FALSE))/Movie[[#This Row],[CPI numbers]]))</f>
        <v>640258770.38430905</v>
      </c>
      <c r="R7412" s="4">
        <f>IF(Movie[[#This Row],[budget]]=0,0,SUM((Movie[[#This Row],[gross]]-Movie[[#This Row],[budget]])/Movie[[#This Row],[budget]]))</f>
        <v>5.833236733333333</v>
      </c>
    </row>
    <row r="7413" spans="1:18" x14ac:dyDescent="0.3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 s="1">
        <v>14273033</v>
      </c>
      <c r="N7413" t="s">
        <v>15827</v>
      </c>
      <c r="O7413">
        <v>111</v>
      </c>
      <c r="P7413">
        <f>VLOOKUP(D7413,CPI[],2,FALSE)</f>
        <v>251.1</v>
      </c>
      <c r="Q7413" s="5">
        <f>SUM(Movie[[#This Row],[gross]]*((VLOOKUP(2024,CPI[],2,FALSE))/Movie[[#This Row],[CPI numbers]]))</f>
        <v>17831343.895260852</v>
      </c>
      <c r="R7413" s="4">
        <f>IF(Movie[[#This Row],[budget]]=0,0,SUM((Movie[[#This Row],[gross]]-Movie[[#This Row],[budget]])/Movie[[#This Row],[budget]]))</f>
        <v>0</v>
      </c>
    </row>
    <row r="7414" spans="1:18" x14ac:dyDescent="0.3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 s="1">
        <v>3500000</v>
      </c>
      <c r="M7414" s="1">
        <v>44019588</v>
      </c>
      <c r="N7414" t="s">
        <v>16785</v>
      </c>
      <c r="O7414">
        <v>99</v>
      </c>
      <c r="P7414">
        <f>VLOOKUP(D7414,CPI[],2,FALSE)</f>
        <v>251.1</v>
      </c>
      <c r="Q7414" s="5">
        <f>SUM(Movie[[#This Row],[gross]]*((VLOOKUP(2024,CPI[],2,FALSE))/Movie[[#This Row],[CPI numbers]]))</f>
        <v>54993806.27479092</v>
      </c>
      <c r="R7414" s="4">
        <f>IF(Movie[[#This Row],[budget]]=0,0,SUM((Movie[[#This Row],[gross]]-Movie[[#This Row],[budget]])/Movie[[#This Row],[budget]]))</f>
        <v>11.577025142857142</v>
      </c>
    </row>
    <row r="7415" spans="1:18" x14ac:dyDescent="0.3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 s="1">
        <v>30000000</v>
      </c>
      <c r="M7415" s="1">
        <v>57076286</v>
      </c>
      <c r="N7415" t="s">
        <v>23</v>
      </c>
      <c r="O7415">
        <v>94</v>
      </c>
      <c r="P7415">
        <f>VLOOKUP(D7415,CPI[],2,FALSE)</f>
        <v>251.1</v>
      </c>
      <c r="Q7415" s="5">
        <f>SUM(Movie[[#This Row],[gross]]*((VLOOKUP(2024,CPI[],2,FALSE))/Movie[[#This Row],[CPI numbers]]))</f>
        <v>71305579.124651536</v>
      </c>
      <c r="R7415" s="4">
        <f>IF(Movie[[#This Row],[budget]]=0,0,SUM((Movie[[#This Row],[gross]]-Movie[[#This Row],[budget]])/Movie[[#This Row],[budget]]))</f>
        <v>0.90254286666666672</v>
      </c>
    </row>
    <row r="7416" spans="1:18" x14ac:dyDescent="0.3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 s="1">
        <v>19000000</v>
      </c>
      <c r="M7416" s="1">
        <v>5103663</v>
      </c>
      <c r="N7416" t="s">
        <v>44</v>
      </c>
      <c r="O7416">
        <v>85</v>
      </c>
      <c r="P7416">
        <f>VLOOKUP(D7416,CPI[],2,FALSE)</f>
        <v>251.1</v>
      </c>
      <c r="Q7416" s="5">
        <f>SUM(Movie[[#This Row],[gross]]*((VLOOKUP(2024,CPI[],2,FALSE))/Movie[[#This Row],[CPI numbers]]))</f>
        <v>6376021.8363201916</v>
      </c>
      <c r="R7416" s="4">
        <f>IF(Movie[[#This Row],[budget]]=0,0,SUM((Movie[[#This Row],[gross]]-Movie[[#This Row],[budget]])/Movie[[#This Row],[budget]]))</f>
        <v>-0.73138615789473682</v>
      </c>
    </row>
    <row r="7417" spans="1:18" x14ac:dyDescent="0.3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 s="1">
        <v>4511157</v>
      </c>
      <c r="N7417" t="s">
        <v>20548</v>
      </c>
      <c r="O7417">
        <v>97</v>
      </c>
      <c r="P7417">
        <f>VLOOKUP(D7417,CPI[],2,FALSE)</f>
        <v>251.1</v>
      </c>
      <c r="Q7417" s="5">
        <f>SUM(Movie[[#This Row],[gross]]*((VLOOKUP(2024,CPI[],2,FALSE))/Movie[[#This Row],[CPI numbers]]))</f>
        <v>5635802.2735961769</v>
      </c>
      <c r="R7417" s="4">
        <f>IF(Movie[[#This Row],[budget]]=0,0,SUM((Movie[[#This Row],[gross]]-Movie[[#This Row],[budget]])/Movie[[#This Row],[budget]]))</f>
        <v>0</v>
      </c>
    </row>
    <row r="7418" spans="1:18" x14ac:dyDescent="0.3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 s="1">
        <v>4598051</v>
      </c>
      <c r="N7418" t="s">
        <v>21270</v>
      </c>
      <c r="O7418">
        <v>85</v>
      </c>
      <c r="P7418">
        <f>VLOOKUP(D7418,CPI[],2,FALSE)</f>
        <v>251.1</v>
      </c>
      <c r="Q7418" s="5">
        <f>SUM(Movie[[#This Row],[gross]]*((VLOOKUP(2024,CPI[],2,FALSE))/Movie[[#This Row],[CPI numbers]]))</f>
        <v>5744359.2142572682</v>
      </c>
      <c r="R7418" s="4">
        <f>IF(Movie[[#This Row],[budget]]=0,0,SUM((Movie[[#This Row],[gross]]-Movie[[#This Row],[budget]])/Movie[[#This Row],[budget]]))</f>
        <v>0</v>
      </c>
    </row>
    <row r="7419" spans="1:18" x14ac:dyDescent="0.3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 s="1">
        <v>6193234</v>
      </c>
      <c r="N7419" t="s">
        <v>21274</v>
      </c>
      <c r="O7419">
        <v>189</v>
      </c>
      <c r="P7419">
        <f>VLOOKUP(D7419,CPI[],2,FALSE)</f>
        <v>251.1</v>
      </c>
      <c r="Q7419" s="5">
        <f>SUM(Movie[[#This Row],[gross]]*((VLOOKUP(2024,CPI[],2,FALSE))/Movie[[#This Row],[CPI numbers]]))</f>
        <v>7737226.2277976908</v>
      </c>
      <c r="R7419" s="4">
        <f>IF(Movie[[#This Row],[budget]]=0,0,SUM((Movie[[#This Row],[gross]]-Movie[[#This Row],[budget]])/Movie[[#This Row],[budget]]))</f>
        <v>0</v>
      </c>
    </row>
    <row r="7420" spans="1:18" x14ac:dyDescent="0.3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 s="1">
        <v>1399272</v>
      </c>
      <c r="N7420" t="s">
        <v>14968</v>
      </c>
      <c r="O7420">
        <v>114</v>
      </c>
      <c r="P7420">
        <f>VLOOKUP(D7420,CPI[],2,FALSE)</f>
        <v>251.1</v>
      </c>
      <c r="Q7420" s="5">
        <f>SUM(Movie[[#This Row],[gross]]*((VLOOKUP(2024,CPI[],2,FALSE))/Movie[[#This Row],[CPI numbers]]))</f>
        <v>1748114.8004778973</v>
      </c>
      <c r="R7420" s="4">
        <f>IF(Movie[[#This Row],[budget]]=0,0,SUM((Movie[[#This Row],[gross]]-Movie[[#This Row],[budget]])/Movie[[#This Row],[budget]]))</f>
        <v>0</v>
      </c>
    </row>
    <row r="7421" spans="1:18" x14ac:dyDescent="0.3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 s="1">
        <v>130974</v>
      </c>
      <c r="N7421" t="s">
        <v>19713</v>
      </c>
      <c r="O7421">
        <v>88</v>
      </c>
      <c r="P7421">
        <f>VLOOKUP(D7421,CPI[],2,FALSE)</f>
        <v>251.1</v>
      </c>
      <c r="Q7421" s="5">
        <f>SUM(Movie[[#This Row],[gross]]*((VLOOKUP(2024,CPI[],2,FALSE))/Movie[[#This Row],[CPI numbers]]))</f>
        <v>163626.21983273598</v>
      </c>
      <c r="R7421" s="4">
        <f>IF(Movie[[#This Row],[budget]]=0,0,SUM((Movie[[#This Row],[gross]]-Movie[[#This Row],[budget]])/Movie[[#This Row],[budget]]))</f>
        <v>0</v>
      </c>
    </row>
    <row r="7422" spans="1:18" x14ac:dyDescent="0.3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 s="1">
        <v>13500000</v>
      </c>
      <c r="M7422" s="1">
        <v>31626386</v>
      </c>
      <c r="N7422" t="s">
        <v>17951</v>
      </c>
      <c r="O7422">
        <v>99</v>
      </c>
      <c r="P7422">
        <f>VLOOKUP(D7422,CPI[],2,FALSE)</f>
        <v>251.1</v>
      </c>
      <c r="Q7422" s="5">
        <f>SUM(Movie[[#This Row],[gross]]*((VLOOKUP(2024,CPI[],2,FALSE))/Movie[[#This Row],[CPI numbers]]))</f>
        <v>39510941.012345679</v>
      </c>
      <c r="R7422" s="4">
        <f>IF(Movie[[#This Row],[budget]]=0,0,SUM((Movie[[#This Row],[gross]]-Movie[[#This Row],[budget]])/Movie[[#This Row],[budget]]))</f>
        <v>1.3426952592592594</v>
      </c>
    </row>
    <row r="7423" spans="1:18" x14ac:dyDescent="0.3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 s="1">
        <v>11746</v>
      </c>
      <c r="N7423" t="s">
        <v>21286</v>
      </c>
      <c r="O7423">
        <v>95</v>
      </c>
      <c r="P7423">
        <f>VLOOKUP(D7423,CPI[],2,FALSE)</f>
        <v>251.1</v>
      </c>
      <c r="Q7423" s="5">
        <f>SUM(Movie[[#This Row],[gross]]*((VLOOKUP(2024,CPI[],2,FALSE))/Movie[[#This Row],[CPI numbers]]))</f>
        <v>14674.31381919554</v>
      </c>
      <c r="R7423" s="4">
        <f>IF(Movie[[#This Row],[budget]]=0,0,SUM((Movie[[#This Row],[gross]]-Movie[[#This Row],[budget]])/Movie[[#This Row],[budget]]))</f>
        <v>0</v>
      </c>
    </row>
    <row r="7424" spans="1:18" x14ac:dyDescent="0.3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 s="1">
        <v>32427</v>
      </c>
      <c r="N7424" t="s">
        <v>21290</v>
      </c>
      <c r="O7424">
        <v>102</v>
      </c>
      <c r="P7424">
        <f>VLOOKUP(D7424,CPI[],2,FALSE)</f>
        <v>251.1</v>
      </c>
      <c r="Q7424" s="5">
        <f>SUM(Movie[[#This Row],[gross]]*((VLOOKUP(2024,CPI[],2,FALSE))/Movie[[#This Row],[CPI numbers]]))</f>
        <v>40511.150537634414</v>
      </c>
      <c r="R7424" s="4">
        <f>IF(Movie[[#This Row],[budget]]=0,0,SUM((Movie[[#This Row],[gross]]-Movie[[#This Row],[budget]])/Movie[[#This Row],[budget]]))</f>
        <v>0</v>
      </c>
    </row>
    <row r="7425" spans="1:18" x14ac:dyDescent="0.3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 s="1">
        <v>35000000</v>
      </c>
      <c r="M7425" s="1">
        <v>3326364</v>
      </c>
      <c r="N7425" t="s">
        <v>21293</v>
      </c>
      <c r="O7425">
        <v>123</v>
      </c>
      <c r="P7425">
        <f>VLOOKUP(D7425,CPI[],2,FALSE)</f>
        <v>251.1</v>
      </c>
      <c r="Q7425" s="5">
        <f>SUM(Movie[[#This Row],[gross]]*((VLOOKUP(2024,CPI[],2,FALSE))/Movie[[#This Row],[CPI numbers]]))</f>
        <v>4155636.7455197135</v>
      </c>
      <c r="R7425" s="4">
        <f>IF(Movie[[#This Row],[budget]]=0,0,SUM((Movie[[#This Row],[gross]]-Movie[[#This Row],[budget]])/Movie[[#This Row],[budget]]))</f>
        <v>-0.90496102857142857</v>
      </c>
    </row>
    <row r="7426" spans="1:18" x14ac:dyDescent="0.3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 s="1">
        <v>6877</v>
      </c>
      <c r="N7426" t="s">
        <v>19331</v>
      </c>
      <c r="O7426">
        <v>93</v>
      </c>
      <c r="P7426">
        <f>VLOOKUP(D7426,CPI[],2,FALSE)</f>
        <v>251.1</v>
      </c>
      <c r="Q7426" s="5">
        <f>SUM(Movie[[#This Row],[gross]]*((VLOOKUP(2024,CPI[],2,FALSE))/Movie[[#This Row],[CPI numbers]]))</f>
        <v>8591.4571883711669</v>
      </c>
      <c r="R7426" s="4">
        <f>IF(Movie[[#This Row],[budget]]=0,0,SUM((Movie[[#This Row],[gross]]-Movie[[#This Row],[budget]])/Movie[[#This Row],[budget]]))</f>
        <v>0</v>
      </c>
    </row>
    <row r="7427" spans="1:18" x14ac:dyDescent="0.3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 s="1">
        <v>2614006</v>
      </c>
      <c r="N7427" t="s">
        <v>21298</v>
      </c>
      <c r="O7427">
        <v>85</v>
      </c>
      <c r="P7427">
        <f>VLOOKUP(D7427,CPI[],2,FALSE)</f>
        <v>251.1</v>
      </c>
      <c r="Q7427" s="5">
        <f>SUM(Movie[[#This Row],[gross]]*((VLOOKUP(2024,CPI[],2,FALSE))/Movie[[#This Row],[CPI numbers]]))</f>
        <v>3265685.7116686581</v>
      </c>
      <c r="R7427" s="4">
        <f>IF(Movie[[#This Row],[budget]]=0,0,SUM((Movie[[#This Row],[gross]]-Movie[[#This Row],[budget]])/Movie[[#This Row],[budget]]))</f>
        <v>0</v>
      </c>
    </row>
    <row r="7428" spans="1:18" x14ac:dyDescent="0.3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 s="1">
        <v>60508780</v>
      </c>
      <c r="N7428" t="s">
        <v>19602</v>
      </c>
      <c r="O7428">
        <v>164</v>
      </c>
      <c r="P7428">
        <f>VLOOKUP(D7428,CPI[],2,FALSE)</f>
        <v>251.1</v>
      </c>
      <c r="Q7428" s="5">
        <f>SUM(Movie[[#This Row],[gross]]*((VLOOKUP(2024,CPI[],2,FALSE))/Movie[[#This Row],[CPI numbers]]))</f>
        <v>75593804.404619679</v>
      </c>
      <c r="R7428" s="4">
        <f>IF(Movie[[#This Row],[budget]]=0,0,SUM((Movie[[#This Row],[gross]]-Movie[[#This Row],[budget]])/Movie[[#This Row],[budget]]))</f>
        <v>0</v>
      </c>
    </row>
    <row r="7429" spans="1:18" x14ac:dyDescent="0.3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 s="1">
        <v>10000000</v>
      </c>
      <c r="M7429" s="1">
        <v>24420923</v>
      </c>
      <c r="N7429" t="s">
        <v>18006</v>
      </c>
      <c r="O7429">
        <v>98</v>
      </c>
      <c r="P7429">
        <f>VLOOKUP(D7429,CPI[],2,FALSE)</f>
        <v>251.1</v>
      </c>
      <c r="Q7429" s="5">
        <f>SUM(Movie[[#This Row],[gross]]*((VLOOKUP(2024,CPI[],2,FALSE))/Movie[[#This Row],[CPI numbers]]))</f>
        <v>30509133.990840305</v>
      </c>
      <c r="R7429" s="4">
        <f>IF(Movie[[#This Row],[budget]]=0,0,SUM((Movie[[#This Row],[gross]]-Movie[[#This Row],[budget]])/Movie[[#This Row],[budget]]))</f>
        <v>1.4420923000000001</v>
      </c>
    </row>
    <row r="7430" spans="1:18" x14ac:dyDescent="0.3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 s="1">
        <v>16000000</v>
      </c>
      <c r="M7430" s="1">
        <v>20780685</v>
      </c>
      <c r="N7430" t="s">
        <v>31</v>
      </c>
      <c r="O7430">
        <v>116</v>
      </c>
      <c r="P7430">
        <f>VLOOKUP(D7430,CPI[],2,FALSE)</f>
        <v>251.1</v>
      </c>
      <c r="Q7430" s="5">
        <f>SUM(Movie[[#This Row],[gross]]*((VLOOKUP(2024,CPI[],2,FALSE))/Movie[[#This Row],[CPI numbers]]))</f>
        <v>25961373.494623657</v>
      </c>
      <c r="R7430" s="4">
        <f>IF(Movie[[#This Row],[budget]]=0,0,SUM((Movie[[#This Row],[gross]]-Movie[[#This Row],[budget]])/Movie[[#This Row],[budget]]))</f>
        <v>0.2987928125</v>
      </c>
    </row>
    <row r="7431" spans="1:18" x14ac:dyDescent="0.3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 s="1">
        <v>50000000</v>
      </c>
      <c r="M7431" s="1">
        <v>54622814</v>
      </c>
      <c r="N7431" t="s">
        <v>10082</v>
      </c>
      <c r="O7431">
        <v>89</v>
      </c>
      <c r="P7431">
        <f>VLOOKUP(D7431,CPI[],2,FALSE)</f>
        <v>251.1</v>
      </c>
      <c r="Q7431" s="5">
        <f>SUM(Movie[[#This Row],[gross]]*((VLOOKUP(2024,CPI[],2,FALSE))/Movie[[#This Row],[CPI numbers]]))</f>
        <v>68240449.031461567</v>
      </c>
      <c r="R7431" s="4">
        <f>IF(Movie[[#This Row],[budget]]=0,0,SUM((Movie[[#This Row],[gross]]-Movie[[#This Row],[budget]])/Movie[[#This Row],[budget]]))</f>
        <v>9.2456280000000002E-2</v>
      </c>
    </row>
    <row r="7432" spans="1:18" x14ac:dyDescent="0.3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 s="1">
        <v>7000000</v>
      </c>
      <c r="M7432" s="1">
        <v>86086881</v>
      </c>
      <c r="N7432" t="s">
        <v>21317</v>
      </c>
      <c r="O7432">
        <v>110</v>
      </c>
      <c r="P7432">
        <f>VLOOKUP(D7432,CPI[],2,FALSE)</f>
        <v>251.1</v>
      </c>
      <c r="Q7432" s="5">
        <f>SUM(Movie[[#This Row],[gross]]*((VLOOKUP(2024,CPI[],2,FALSE))/Movie[[#This Row],[CPI numbers]]))</f>
        <v>107548604.41935484</v>
      </c>
      <c r="R7432" s="4">
        <f>IF(Movie[[#This Row],[budget]]=0,0,SUM((Movie[[#This Row],[gross]]-Movie[[#This Row],[budget]])/Movie[[#This Row],[budget]]))</f>
        <v>11.298125857142857</v>
      </c>
    </row>
    <row r="7433" spans="1:18" x14ac:dyDescent="0.3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 s="1">
        <v>878199</v>
      </c>
      <c r="N7433" t="s">
        <v>21321</v>
      </c>
      <c r="O7433">
        <v>111</v>
      </c>
      <c r="P7433">
        <f>VLOOKUP(D7433,CPI[],2,FALSE)</f>
        <v>251.1</v>
      </c>
      <c r="Q7433" s="5">
        <f>SUM(Movie[[#This Row],[gross]]*((VLOOKUP(2024,CPI[],2,FALSE))/Movie[[#This Row],[CPI numbers]]))</f>
        <v>1097136.7037037038</v>
      </c>
      <c r="R7433" s="4">
        <f>IF(Movie[[#This Row],[budget]]=0,0,SUM((Movie[[#This Row],[gross]]-Movie[[#This Row],[budget]])/Movie[[#This Row],[budget]]))</f>
        <v>0</v>
      </c>
    </row>
    <row r="7434" spans="1:18" x14ac:dyDescent="0.3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 s="1">
        <v>8500000</v>
      </c>
      <c r="M7434" s="1">
        <v>115757940</v>
      </c>
      <c r="N7434" t="s">
        <v>21327</v>
      </c>
      <c r="O7434">
        <v>100</v>
      </c>
      <c r="P7434">
        <f>VLOOKUP(D7434,CPI[],2,FALSE)</f>
        <v>251.1</v>
      </c>
      <c r="Q7434" s="5">
        <f>SUM(Movie[[#This Row],[gross]]*((VLOOKUP(2024,CPI[],2,FALSE))/Movie[[#This Row],[CPI numbers]]))</f>
        <v>144616749.41457587</v>
      </c>
      <c r="R7434" s="4">
        <f>IF(Movie[[#This Row],[budget]]=0,0,SUM((Movie[[#This Row],[gross]]-Movie[[#This Row],[budget]])/Movie[[#This Row],[budget]]))</f>
        <v>12.618581176470588</v>
      </c>
    </row>
    <row r="7435" spans="1:18" x14ac:dyDescent="0.3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 s="1">
        <v>11145006</v>
      </c>
      <c r="N7435" t="s">
        <v>21330</v>
      </c>
      <c r="O7435">
        <v>102</v>
      </c>
      <c r="P7435">
        <f>VLOOKUP(D7435,CPI[],2,FALSE)</f>
        <v>251.1</v>
      </c>
      <c r="Q7435" s="5">
        <f>SUM(Movie[[#This Row],[gross]]*((VLOOKUP(2024,CPI[],2,FALSE))/Movie[[#This Row],[CPI numbers]]))</f>
        <v>13923490.172043012</v>
      </c>
      <c r="R7435" s="4">
        <f>IF(Movie[[#This Row],[budget]]=0,0,SUM((Movie[[#This Row],[gross]]-Movie[[#This Row],[budget]])/Movie[[#This Row],[budget]]))</f>
        <v>0</v>
      </c>
    </row>
    <row r="7436" spans="1:18" x14ac:dyDescent="0.3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 s="1">
        <v>30000000</v>
      </c>
      <c r="M7436" s="1">
        <v>10313019</v>
      </c>
      <c r="N7436" t="s">
        <v>10082</v>
      </c>
      <c r="O7436">
        <v>102</v>
      </c>
      <c r="P7436">
        <f>VLOOKUP(D7436,CPI[],2,FALSE)</f>
        <v>251.1</v>
      </c>
      <c r="Q7436" s="5">
        <f>SUM(Movie[[#This Row],[gross]]*((VLOOKUP(2024,CPI[],2,FALSE))/Movie[[#This Row],[CPI numbers]]))</f>
        <v>12884086.261648746</v>
      </c>
      <c r="R7436" s="4">
        <f>IF(Movie[[#This Row],[budget]]=0,0,SUM((Movie[[#This Row],[gross]]-Movie[[#This Row],[budget]])/Movie[[#This Row],[budget]]))</f>
        <v>-0.6562327</v>
      </c>
    </row>
    <row r="7437" spans="1:18" x14ac:dyDescent="0.3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 s="1">
        <v>40124</v>
      </c>
      <c r="N7437" t="s">
        <v>21337</v>
      </c>
      <c r="O7437">
        <v>106</v>
      </c>
      <c r="P7437">
        <f>VLOOKUP(D7437,CPI[],2,FALSE)</f>
        <v>251.1</v>
      </c>
      <c r="Q7437" s="5">
        <f>SUM(Movie[[#This Row],[gross]]*((VLOOKUP(2024,CPI[],2,FALSE))/Movie[[#This Row],[CPI numbers]]))</f>
        <v>50127.036240541624</v>
      </c>
      <c r="R7437" s="4">
        <f>IF(Movie[[#This Row],[budget]]=0,0,SUM((Movie[[#This Row],[gross]]-Movie[[#This Row],[budget]])/Movie[[#This Row],[budget]]))</f>
        <v>0</v>
      </c>
    </row>
    <row r="7438" spans="1:18" x14ac:dyDescent="0.3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 s="1">
        <v>962653</v>
      </c>
      <c r="N7438" t="s">
        <v>21342</v>
      </c>
      <c r="O7438">
        <v>123</v>
      </c>
      <c r="P7438">
        <f>VLOOKUP(D7438,CPI[],2,FALSE)</f>
        <v>251.1</v>
      </c>
      <c r="Q7438" s="5">
        <f>SUM(Movie[[#This Row],[gross]]*((VLOOKUP(2024,CPI[],2,FALSE))/Movie[[#This Row],[CPI numbers]]))</f>
        <v>1202645.3448825171</v>
      </c>
      <c r="R7438" s="4">
        <f>IF(Movie[[#This Row],[budget]]=0,0,SUM((Movie[[#This Row],[gross]]-Movie[[#This Row],[budget]])/Movie[[#This Row],[budget]]))</f>
        <v>0</v>
      </c>
    </row>
    <row r="7439" spans="1:18" x14ac:dyDescent="0.3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 s="1">
        <v>35000000</v>
      </c>
      <c r="M7439" s="1">
        <v>93320380</v>
      </c>
      <c r="N7439" t="s">
        <v>19490</v>
      </c>
      <c r="O7439">
        <v>90</v>
      </c>
      <c r="P7439">
        <f>VLOOKUP(D7439,CPI[],2,FALSE)</f>
        <v>251.1</v>
      </c>
      <c r="Q7439" s="5">
        <f>SUM(Movie[[#This Row],[gross]]*((VLOOKUP(2024,CPI[],2,FALSE))/Movie[[#This Row],[CPI numbers]]))</f>
        <v>116585436.90163283</v>
      </c>
      <c r="R7439" s="4">
        <f>IF(Movie[[#This Row],[budget]]=0,0,SUM((Movie[[#This Row],[gross]]-Movie[[#This Row],[budget]])/Movie[[#This Row],[budget]]))</f>
        <v>1.6662965714285713</v>
      </c>
    </row>
    <row r="7440" spans="1:18" x14ac:dyDescent="0.3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 s="1">
        <v>13837294</v>
      </c>
      <c r="N7440" t="s">
        <v>19521</v>
      </c>
      <c r="O7440">
        <v>106</v>
      </c>
      <c r="P7440">
        <f>VLOOKUP(D7440,CPI[],2,FALSE)</f>
        <v>251.1</v>
      </c>
      <c r="Q7440" s="5">
        <f>SUM(Movie[[#This Row],[gross]]*((VLOOKUP(2024,CPI[],2,FALSE))/Movie[[#This Row],[CPI numbers]]))</f>
        <v>17286973.826363999</v>
      </c>
      <c r="R7440" s="4">
        <f>IF(Movie[[#This Row],[budget]]=0,0,SUM((Movie[[#This Row],[gross]]-Movie[[#This Row],[budget]])/Movie[[#This Row],[budget]]))</f>
        <v>0</v>
      </c>
    </row>
    <row r="7441" spans="1:18" x14ac:dyDescent="0.3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 s="1">
        <v>19000000</v>
      </c>
      <c r="M7441" s="1">
        <v>33705333</v>
      </c>
      <c r="N7441" t="s">
        <v>21348</v>
      </c>
      <c r="O7441">
        <v>110</v>
      </c>
      <c r="P7441">
        <f>VLOOKUP(D7441,CPI[],2,FALSE)</f>
        <v>251.1</v>
      </c>
      <c r="Q7441" s="5">
        <f>SUM(Movie[[#This Row],[gross]]*((VLOOKUP(2024,CPI[],2,FALSE))/Movie[[#This Row],[CPI numbers]]))</f>
        <v>42108175.874551974</v>
      </c>
      <c r="R7441" s="4">
        <f>IF(Movie[[#This Row],[budget]]=0,0,SUM((Movie[[#This Row],[gross]]-Movie[[#This Row],[budget]])/Movie[[#This Row],[budget]]))</f>
        <v>0.77396489473684216</v>
      </c>
    </row>
    <row r="7442" spans="1:18" x14ac:dyDescent="0.3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 s="1">
        <v>8771432</v>
      </c>
      <c r="N7442" t="s">
        <v>19301</v>
      </c>
      <c r="O7442">
        <v>107</v>
      </c>
      <c r="P7442">
        <f>VLOOKUP(D7442,CPI[],2,FALSE)</f>
        <v>251.1</v>
      </c>
      <c r="Q7442" s="5">
        <f>SUM(Movie[[#This Row],[gross]]*((VLOOKUP(2024,CPI[],2,FALSE))/Movie[[#This Row],[CPI numbers]]))</f>
        <v>10958176.895260854</v>
      </c>
      <c r="R7442" s="4">
        <f>IF(Movie[[#This Row],[budget]]=0,0,SUM((Movie[[#This Row],[gross]]-Movie[[#This Row],[budget]])/Movie[[#This Row],[budget]]))</f>
        <v>0</v>
      </c>
    </row>
    <row r="7443" spans="1:18" x14ac:dyDescent="0.3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 s="1">
        <v>21022724</v>
      </c>
      <c r="N7443" t="s">
        <v>12291</v>
      </c>
      <c r="O7443">
        <v>96</v>
      </c>
      <c r="P7443">
        <f>VLOOKUP(D7443,CPI[],2,FALSE)</f>
        <v>251.1</v>
      </c>
      <c r="Q7443" s="5">
        <f>SUM(Movie[[#This Row],[gross]]*((VLOOKUP(2024,CPI[],2,FALSE))/Movie[[#This Row],[CPI numbers]]))</f>
        <v>26263753.559538033</v>
      </c>
      <c r="R7443" s="4">
        <f>IF(Movie[[#This Row],[budget]]=0,0,SUM((Movie[[#This Row],[gross]]-Movie[[#This Row],[budget]])/Movie[[#This Row],[budget]]))</f>
        <v>0</v>
      </c>
    </row>
    <row r="7444" spans="1:18" x14ac:dyDescent="0.3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 s="1">
        <v>2251795</v>
      </c>
      <c r="N7444" t="s">
        <v>19663</v>
      </c>
      <c r="O7444">
        <v>97</v>
      </c>
      <c r="P7444">
        <f>VLOOKUP(D7444,CPI[],2,FALSE)</f>
        <v>251.1</v>
      </c>
      <c r="Q7444" s="5">
        <f>SUM(Movie[[#This Row],[gross]]*((VLOOKUP(2024,CPI[],2,FALSE))/Movie[[#This Row],[CPI numbers]]))</f>
        <v>2813174.3986459579</v>
      </c>
      <c r="R7444" s="4">
        <f>IF(Movie[[#This Row],[budget]]=0,0,SUM((Movie[[#This Row],[gross]]-Movie[[#This Row],[budget]])/Movie[[#This Row],[budget]]))</f>
        <v>0</v>
      </c>
    </row>
    <row r="7445" spans="1:18" x14ac:dyDescent="0.3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 s="1">
        <v>9000000</v>
      </c>
      <c r="M7445" s="1">
        <v>47967636</v>
      </c>
      <c r="N7445" t="s">
        <v>18734</v>
      </c>
      <c r="O7445">
        <v>148</v>
      </c>
      <c r="P7445">
        <f>VLOOKUP(D7445,CPI[],2,FALSE)</f>
        <v>255.7</v>
      </c>
      <c r="Q7445" s="5">
        <f>SUM(Movie[[#This Row],[gross]]*((VLOOKUP(2024,CPI[],2,FALSE))/Movie[[#This Row],[CPI numbers]]))</f>
        <v>58848054.021118492</v>
      </c>
      <c r="R7445" s="4">
        <f>IF(Movie[[#This Row],[budget]]=0,0,SUM((Movie[[#This Row],[gross]]-Movie[[#This Row],[budget]])/Movie[[#This Row],[budget]]))</f>
        <v>4.3297373333333331</v>
      </c>
    </row>
    <row r="7446" spans="1:18" x14ac:dyDescent="0.3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 s="1">
        <v>90000000</v>
      </c>
      <c r="M7446" s="1">
        <v>374565754</v>
      </c>
      <c r="N7446" t="s">
        <v>31</v>
      </c>
      <c r="O7446">
        <v>161</v>
      </c>
      <c r="P7446">
        <f>VLOOKUP(D7446,CPI[],2,FALSE)</f>
        <v>255.7</v>
      </c>
      <c r="Q7446" s="5">
        <f>SUM(Movie[[#This Row],[gross]]*((VLOOKUP(2024,CPI[],2,FALSE))/Movie[[#This Row],[CPI numbers]]))</f>
        <v>459527872.62338674</v>
      </c>
      <c r="R7446" s="4">
        <f>IF(Movie[[#This Row],[budget]]=0,0,SUM((Movie[[#This Row],[gross]]-Movie[[#This Row],[budget]])/Movie[[#This Row],[budget]]))</f>
        <v>3.1618417111111112</v>
      </c>
    </row>
    <row r="7447" spans="1:18" x14ac:dyDescent="0.3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 s="1">
        <v>356000000</v>
      </c>
      <c r="M7447" s="1">
        <v>2797501328</v>
      </c>
      <c r="N7447" t="s">
        <v>17632</v>
      </c>
      <c r="O7447">
        <v>181</v>
      </c>
      <c r="P7447">
        <f>VLOOKUP(D7447,CPI[],2,FALSE)</f>
        <v>255.7</v>
      </c>
      <c r="Q7447" s="5">
        <f>SUM(Movie[[#This Row],[gross]]*((VLOOKUP(2024,CPI[],2,FALSE))/Movie[[#This Row],[CPI numbers]]))</f>
        <v>3432053838.8486505</v>
      </c>
      <c r="R7447" s="4">
        <f>IF(Movie[[#This Row],[budget]]=0,0,SUM((Movie[[#This Row],[gross]]-Movie[[#This Row],[budget]])/Movie[[#This Row],[budget]]))</f>
        <v>6.8581497977528088</v>
      </c>
    </row>
    <row r="7448" spans="1:18" x14ac:dyDescent="0.3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 s="1">
        <v>11000000</v>
      </c>
      <c r="M7448" s="1">
        <v>40811919</v>
      </c>
      <c r="N7448" t="s">
        <v>118</v>
      </c>
      <c r="O7448">
        <v>108</v>
      </c>
      <c r="P7448">
        <f>VLOOKUP(D7448,CPI[],2,FALSE)</f>
        <v>255.7</v>
      </c>
      <c r="Q7448" s="5">
        <f>SUM(Movie[[#This Row],[gross]]*((VLOOKUP(2024,CPI[],2,FALSE))/Movie[[#This Row],[CPI numbers]]))</f>
        <v>50069217.795463428</v>
      </c>
      <c r="R7448" s="4">
        <f>IF(Movie[[#This Row],[budget]]=0,0,SUM((Movie[[#This Row],[gross]]-Movie[[#This Row],[budget]])/Movie[[#This Row],[budget]]))</f>
        <v>2.7101744545454545</v>
      </c>
    </row>
    <row r="7449" spans="1:18" x14ac:dyDescent="0.3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 s="1">
        <v>40000000</v>
      </c>
      <c r="M7449" s="1">
        <v>216601214</v>
      </c>
      <c r="N7449" t="s">
        <v>31</v>
      </c>
      <c r="O7449">
        <v>135</v>
      </c>
      <c r="P7449">
        <f>VLOOKUP(D7449,CPI[],2,FALSE)</f>
        <v>255.7</v>
      </c>
      <c r="Q7449" s="5">
        <f>SUM(Movie[[#This Row],[gross]]*((VLOOKUP(2024,CPI[],2,FALSE))/Movie[[#This Row],[CPI numbers]]))</f>
        <v>265732502.27532262</v>
      </c>
      <c r="R7449" s="4">
        <f>IF(Movie[[#This Row],[budget]]=0,0,SUM((Movie[[#This Row],[gross]]-Movie[[#This Row],[budget]])/Movie[[#This Row],[budget]]))</f>
        <v>4.4150303500000003</v>
      </c>
    </row>
    <row r="7450" spans="1:18" x14ac:dyDescent="0.3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 s="1">
        <v>9000000</v>
      </c>
      <c r="M7450" s="1">
        <v>155712077</v>
      </c>
      <c r="N7450" t="s">
        <v>31</v>
      </c>
      <c r="O7450">
        <v>99</v>
      </c>
      <c r="P7450">
        <f>VLOOKUP(D7450,CPI[],2,FALSE)</f>
        <v>255.7</v>
      </c>
      <c r="Q7450" s="5">
        <f>SUM(Movie[[#This Row],[gross]]*((VLOOKUP(2024,CPI[],2,FALSE))/Movie[[#This Row],[CPI numbers]]))</f>
        <v>191031984.96245599</v>
      </c>
      <c r="R7450" s="4">
        <f>IF(Movie[[#This Row],[budget]]=0,0,SUM((Movie[[#This Row],[gross]]-Movie[[#This Row],[budget]])/Movie[[#This Row],[budget]]))</f>
        <v>16.301341888888889</v>
      </c>
    </row>
    <row r="7451" spans="1:18" x14ac:dyDescent="0.3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 s="1">
        <v>15325468</v>
      </c>
      <c r="N7451" t="s">
        <v>12695</v>
      </c>
      <c r="O7451">
        <v>104</v>
      </c>
      <c r="P7451">
        <f>VLOOKUP(D7451,CPI[],2,FALSE)</f>
        <v>255.7</v>
      </c>
      <c r="Q7451" s="5">
        <f>SUM(Movie[[#This Row],[gross]]*((VLOOKUP(2024,CPI[],2,FALSE))/Movie[[#This Row],[CPI numbers]]))</f>
        <v>18801718.074305825</v>
      </c>
      <c r="R7451" s="4">
        <f>IF(Movie[[#This Row],[budget]]=0,0,SUM((Movie[[#This Row],[gross]]-Movie[[#This Row],[budget]])/Movie[[#This Row],[budget]]))</f>
        <v>0</v>
      </c>
    </row>
    <row r="7452" spans="1:18" x14ac:dyDescent="0.3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 s="1">
        <v>55000000</v>
      </c>
      <c r="M7452" s="1">
        <v>1074427370</v>
      </c>
      <c r="N7452" t="s">
        <v>23</v>
      </c>
      <c r="O7452">
        <v>122</v>
      </c>
      <c r="P7452">
        <f>VLOOKUP(D7452,CPI[],2,FALSE)</f>
        <v>255.7</v>
      </c>
      <c r="Q7452" s="5">
        <f>SUM(Movie[[#This Row],[gross]]*((VLOOKUP(2024,CPI[],2,FALSE))/Movie[[#This Row],[CPI numbers]]))</f>
        <v>1318137919.3156042</v>
      </c>
      <c r="R7452" s="4">
        <f>IF(Movie[[#This Row],[budget]]=0,0,SUM((Movie[[#This Row],[gross]]-Movie[[#This Row],[budget]])/Movie[[#This Row],[budget]]))</f>
        <v>18.535043090909092</v>
      </c>
    </row>
    <row r="7453" spans="1:18" x14ac:dyDescent="0.3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 s="1">
        <v>26000000</v>
      </c>
      <c r="M7453" s="1">
        <v>153193369</v>
      </c>
      <c r="N7453" t="s">
        <v>21377</v>
      </c>
      <c r="O7453">
        <v>116</v>
      </c>
      <c r="P7453">
        <f>VLOOKUP(D7453,CPI[],2,FALSE)</f>
        <v>255.7</v>
      </c>
      <c r="Q7453" s="5">
        <f>SUM(Movie[[#This Row],[gross]]*((VLOOKUP(2024,CPI[],2,FALSE))/Movie[[#This Row],[CPI numbers]]))</f>
        <v>187941962.67227218</v>
      </c>
      <c r="R7453" s="4">
        <f>IF(Movie[[#This Row],[budget]]=0,0,SUM((Movie[[#This Row],[gross]]-Movie[[#This Row],[budget]])/Movie[[#This Row],[budget]]))</f>
        <v>4.8920526538461537</v>
      </c>
    </row>
    <row r="7454" spans="1:18" x14ac:dyDescent="0.3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 s="1">
        <v>11400000</v>
      </c>
      <c r="M7454" s="1">
        <v>258908054</v>
      </c>
      <c r="N7454" t="s">
        <v>15910</v>
      </c>
      <c r="O7454">
        <v>132</v>
      </c>
      <c r="P7454">
        <f>VLOOKUP(D7454,CPI[],2,FALSE)</f>
        <v>255.7</v>
      </c>
      <c r="Q7454" s="5">
        <f>SUM(Movie[[#This Row],[gross]]*((VLOOKUP(2024,CPI[],2,FALSE))/Movie[[#This Row],[CPI numbers]]))</f>
        <v>317635731.4814235</v>
      </c>
      <c r="R7454" s="4">
        <f>IF(Movie[[#This Row],[budget]]=0,0,SUM((Movie[[#This Row],[gross]]-Movie[[#This Row],[budget]])/Movie[[#This Row],[budget]]))</f>
        <v>21.711232807017545</v>
      </c>
    </row>
    <row r="7455" spans="1:18" x14ac:dyDescent="0.3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 s="1">
        <v>75000000</v>
      </c>
      <c r="M7455" s="1">
        <v>327281779</v>
      </c>
      <c r="N7455" t="s">
        <v>14702</v>
      </c>
      <c r="O7455">
        <v>130</v>
      </c>
      <c r="P7455">
        <f>VLOOKUP(D7455,CPI[],2,FALSE)</f>
        <v>255.7</v>
      </c>
      <c r="Q7455" s="5">
        <f>SUM(Movie[[#This Row],[gross]]*((VLOOKUP(2024,CPI[],2,FALSE))/Movie[[#This Row],[CPI numbers]]))</f>
        <v>401518553.27454048</v>
      </c>
      <c r="R7455" s="4">
        <f>IF(Movie[[#This Row],[budget]]=0,0,SUM((Movie[[#This Row],[gross]]-Movie[[#This Row],[budget]])/Movie[[#This Row],[budget]]))</f>
        <v>3.3637570533333334</v>
      </c>
    </row>
    <row r="7456" spans="1:18" x14ac:dyDescent="0.3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 s="1">
        <v>40000000</v>
      </c>
      <c r="M7456" s="1">
        <v>311539397</v>
      </c>
      <c r="N7456" t="s">
        <v>14702</v>
      </c>
      <c r="O7456">
        <v>130</v>
      </c>
      <c r="P7456">
        <f>VLOOKUP(D7456,CPI[],2,FALSE)</f>
        <v>255.7</v>
      </c>
      <c r="Q7456" s="5">
        <f>SUM(Movie[[#This Row],[gross]]*((VLOOKUP(2024,CPI[],2,FALSE))/Movie[[#This Row],[CPI numbers]]))</f>
        <v>382205353.30035198</v>
      </c>
      <c r="R7456" s="4">
        <f>IF(Movie[[#This Row],[budget]]=0,0,SUM((Movie[[#This Row],[gross]]-Movie[[#This Row],[budget]])/Movie[[#This Row],[budget]]))</f>
        <v>6.7884849249999997</v>
      </c>
    </row>
    <row r="7457" spans="1:18" x14ac:dyDescent="0.3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 s="1">
        <v>200000000</v>
      </c>
      <c r="M7457" s="1">
        <v>759056935</v>
      </c>
      <c r="N7457" t="s">
        <v>21383</v>
      </c>
      <c r="O7457">
        <v>137</v>
      </c>
      <c r="P7457">
        <f>VLOOKUP(D7457,CPI[],2,FALSE)</f>
        <v>255.7</v>
      </c>
      <c r="Q7457" s="5">
        <f>SUM(Movie[[#This Row],[gross]]*((VLOOKUP(2024,CPI[],2,FALSE))/Movie[[#This Row],[CPI numbers]]))</f>
        <v>931232540.12319124</v>
      </c>
      <c r="R7457" s="4">
        <f>IF(Movie[[#This Row],[budget]]=0,0,SUM((Movie[[#This Row],[gross]]-Movie[[#This Row],[budget]])/Movie[[#This Row],[budget]]))</f>
        <v>2.795284675</v>
      </c>
    </row>
    <row r="7458" spans="1:18" x14ac:dyDescent="0.3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 s="1">
        <v>160000000</v>
      </c>
      <c r="M7458" s="1">
        <v>1128462972</v>
      </c>
      <c r="N7458" t="s">
        <v>1724</v>
      </c>
      <c r="O7458">
        <v>123</v>
      </c>
      <c r="P7458">
        <f>VLOOKUP(D7458,CPI[],2,FALSE)</f>
        <v>255.7</v>
      </c>
      <c r="Q7458" s="5">
        <f>SUM(Movie[[#This Row],[gross]]*((VLOOKUP(2024,CPI[],2,FALSE))/Movie[[#This Row],[CPI numbers]]))</f>
        <v>1384430325.8365271</v>
      </c>
      <c r="R7458" s="4">
        <f>IF(Movie[[#This Row],[budget]]=0,0,SUM((Movie[[#This Row],[gross]]-Movie[[#This Row],[budget]])/Movie[[#This Row],[budget]]))</f>
        <v>6.0528935749999997</v>
      </c>
    </row>
    <row r="7459" spans="1:18" x14ac:dyDescent="0.3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 s="1">
        <v>14000000</v>
      </c>
      <c r="M7459" s="1">
        <v>69756455</v>
      </c>
      <c r="N7459" t="s">
        <v>21389</v>
      </c>
      <c r="O7459">
        <v>105</v>
      </c>
      <c r="P7459">
        <f>VLOOKUP(D7459,CPI[],2,FALSE)</f>
        <v>255.7</v>
      </c>
      <c r="Q7459" s="5">
        <f>SUM(Movie[[#This Row],[gross]]*((VLOOKUP(2024,CPI[],2,FALSE))/Movie[[#This Row],[CPI numbers]]))</f>
        <v>85579194.108330071</v>
      </c>
      <c r="R7459" s="4">
        <f>IF(Movie[[#This Row],[budget]]=0,0,SUM((Movie[[#This Row],[gross]]-Movie[[#This Row],[budget]])/Movie[[#This Row],[budget]]))</f>
        <v>3.9826039285714288</v>
      </c>
    </row>
    <row r="7460" spans="1:18" x14ac:dyDescent="0.3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 s="1">
        <v>160000000</v>
      </c>
      <c r="M7460" s="1">
        <v>1131927996</v>
      </c>
      <c r="N7460" t="s">
        <v>31</v>
      </c>
      <c r="O7460">
        <v>129</v>
      </c>
      <c r="P7460">
        <f>VLOOKUP(D7460,CPI[],2,FALSE)</f>
        <v>255.7</v>
      </c>
      <c r="Q7460" s="5">
        <f>SUM(Movie[[#This Row],[gross]]*((VLOOKUP(2024,CPI[],2,FALSE))/Movie[[#This Row],[CPI numbers]]))</f>
        <v>1388681315.38991</v>
      </c>
      <c r="R7460" s="4">
        <f>IF(Movie[[#This Row],[budget]]=0,0,SUM((Movie[[#This Row],[gross]]-Movie[[#This Row],[budget]])/Movie[[#This Row],[budget]]))</f>
        <v>6.074549975</v>
      </c>
    </row>
    <row r="7461" spans="1:18" x14ac:dyDescent="0.3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 s="1">
        <v>14000000</v>
      </c>
      <c r="M7461" s="1">
        <v>90335025</v>
      </c>
      <c r="N7461" t="s">
        <v>21395</v>
      </c>
      <c r="O7461">
        <v>108</v>
      </c>
      <c r="P7461">
        <f>VLOOKUP(D7461,CPI[],2,FALSE)</f>
        <v>255.7</v>
      </c>
      <c r="Q7461" s="5">
        <f>SUM(Movie[[#This Row],[gross]]*((VLOOKUP(2024,CPI[],2,FALSE))/Movie[[#This Row],[CPI numbers]]))</f>
        <v>110825566.45482987</v>
      </c>
      <c r="R7461" s="4">
        <f>IF(Movie[[#This Row],[budget]]=0,0,SUM((Movie[[#This Row],[gross]]-Movie[[#This Row],[budget]])/Movie[[#This Row],[budget]]))</f>
        <v>5.4525017857142855</v>
      </c>
    </row>
    <row r="7462" spans="1:18" x14ac:dyDescent="0.3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 s="1">
        <v>100000000</v>
      </c>
      <c r="M7462" s="1">
        <v>365971656</v>
      </c>
      <c r="N7462" t="s">
        <v>23</v>
      </c>
      <c r="O7462">
        <v>132</v>
      </c>
      <c r="P7462">
        <f>VLOOKUP(D7462,CPI[],2,FALSE)</f>
        <v>255.7</v>
      </c>
      <c r="Q7462" s="5">
        <f>SUM(Movie[[#This Row],[gross]]*((VLOOKUP(2024,CPI[],2,FALSE))/Movie[[#This Row],[CPI numbers]]))</f>
        <v>448984389.85999215</v>
      </c>
      <c r="R7462" s="4">
        <f>IF(Movie[[#This Row],[budget]]=0,0,SUM((Movie[[#This Row],[gross]]-Movie[[#This Row],[budget]])/Movie[[#This Row],[budget]]))</f>
        <v>2.6597165600000001</v>
      </c>
    </row>
    <row r="7463" spans="1:18" x14ac:dyDescent="0.3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 s="1">
        <v>79000000</v>
      </c>
      <c r="M7463" s="1">
        <v>473093228</v>
      </c>
      <c r="N7463" t="s">
        <v>2026</v>
      </c>
      <c r="O7463">
        <v>169</v>
      </c>
      <c r="P7463">
        <f>VLOOKUP(D7463,CPI[],2,FALSE)</f>
        <v>255.7</v>
      </c>
      <c r="Q7463" s="5">
        <f>SUM(Movie[[#This Row],[gross]]*((VLOOKUP(2024,CPI[],2,FALSE))/Movie[[#This Row],[CPI numbers]]))</f>
        <v>580404167.47594833</v>
      </c>
      <c r="R7463" s="4">
        <f>IF(Movie[[#This Row],[budget]]=0,0,SUM((Movie[[#This Row],[gross]]-Movie[[#This Row],[budget]])/Movie[[#This Row],[budget]]))</f>
        <v>4.9885218734177217</v>
      </c>
    </row>
    <row r="7464" spans="1:18" x14ac:dyDescent="0.3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 s="1">
        <v>95000000</v>
      </c>
      <c r="M7464" s="1">
        <v>384623579</v>
      </c>
      <c r="N7464" t="s">
        <v>9686</v>
      </c>
      <c r="O7464">
        <v>119</v>
      </c>
      <c r="P7464">
        <f>VLOOKUP(D7464,CPI[],2,FALSE)</f>
        <v>255.7</v>
      </c>
      <c r="Q7464" s="5">
        <f>SUM(Movie[[#This Row],[gross]]*((VLOOKUP(2024,CPI[],2,FALSE))/Movie[[#This Row],[CPI numbers]]))</f>
        <v>471867097.11497849</v>
      </c>
      <c r="R7464" s="4">
        <f>IF(Movie[[#This Row],[budget]]=0,0,SUM((Movie[[#This Row],[gross]]-Movie[[#This Row],[budget]])/Movie[[#This Row],[budget]]))</f>
        <v>3.0486692526315791</v>
      </c>
    </row>
    <row r="7465" spans="1:18" x14ac:dyDescent="0.3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 s="1">
        <v>275000000</v>
      </c>
      <c r="M7465" s="1">
        <v>1078232589</v>
      </c>
      <c r="N7465" t="s">
        <v>1724</v>
      </c>
      <c r="O7465">
        <v>141</v>
      </c>
      <c r="P7465">
        <f>VLOOKUP(D7465,CPI[],2,FALSE)</f>
        <v>255.7</v>
      </c>
      <c r="Q7465" s="5">
        <f>SUM(Movie[[#This Row],[gross]]*((VLOOKUP(2024,CPI[],2,FALSE))/Movie[[#This Row],[CPI numbers]]))</f>
        <v>1322806269.7274148</v>
      </c>
      <c r="R7465" s="4">
        <f>IF(Movie[[#This Row],[budget]]=0,0,SUM((Movie[[#This Row],[gross]]-Movie[[#This Row],[budget]])/Movie[[#This Row],[budget]]))</f>
        <v>2.920845778181818</v>
      </c>
    </row>
    <row r="7466" spans="1:18" x14ac:dyDescent="0.3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 s="1">
        <v>97600000</v>
      </c>
      <c r="M7466" s="1">
        <v>225508210</v>
      </c>
      <c r="N7466" t="s">
        <v>18872</v>
      </c>
      <c r="O7466">
        <v>152</v>
      </c>
      <c r="P7466">
        <f>VLOOKUP(D7466,CPI[],2,FALSE)</f>
        <v>255.7</v>
      </c>
      <c r="Q7466" s="5">
        <f>SUM(Movie[[#This Row],[gross]]*((VLOOKUP(2024,CPI[],2,FALSE))/Movie[[#This Row],[CPI numbers]]))</f>
        <v>276659857.16464603</v>
      </c>
      <c r="R7466" s="4">
        <f>IF(Movie[[#This Row],[budget]]=0,0,SUM((Movie[[#This Row],[gross]]-Movie[[#This Row],[budget]])/Movie[[#This Row],[budget]]))</f>
        <v>1.3105349385245901</v>
      </c>
    </row>
    <row r="7467" spans="1:18" x14ac:dyDescent="0.3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 s="1">
        <v>159000000</v>
      </c>
      <c r="M7467" s="1">
        <v>968853</v>
      </c>
      <c r="N7467" t="s">
        <v>11016</v>
      </c>
      <c r="O7467">
        <v>209</v>
      </c>
      <c r="P7467">
        <f>VLOOKUP(D7467,CPI[],2,FALSE)</f>
        <v>255.7</v>
      </c>
      <c r="Q7467" s="5">
        <f>SUM(Movie[[#This Row],[gross]]*((VLOOKUP(2024,CPI[],2,FALSE))/Movie[[#This Row],[CPI numbers]]))</f>
        <v>1188616.2929213922</v>
      </c>
      <c r="R7467" s="4">
        <f>IF(Movie[[#This Row],[budget]]=0,0,SUM((Movie[[#This Row],[gross]]-Movie[[#This Row],[budget]])/Movie[[#This Row],[budget]]))</f>
        <v>-0.99390658490566042</v>
      </c>
    </row>
    <row r="7468" spans="1:18" x14ac:dyDescent="0.3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 s="1">
        <v>18123239</v>
      </c>
      <c r="N7468" t="s">
        <v>18734</v>
      </c>
      <c r="O7468">
        <v>109</v>
      </c>
      <c r="P7468">
        <f>VLOOKUP(D7468,CPI[],2,FALSE)</f>
        <v>255.7</v>
      </c>
      <c r="Q7468" s="5">
        <f>SUM(Movie[[#This Row],[gross]]*((VLOOKUP(2024,CPI[],2,FALSE))/Movie[[#This Row],[CPI numbers]]))</f>
        <v>22234102.754399687</v>
      </c>
      <c r="R7468" s="4">
        <f>IF(Movie[[#This Row],[budget]]=0,0,SUM((Movie[[#This Row],[gross]]-Movie[[#This Row],[budget]])/Movie[[#This Row],[budget]]))</f>
        <v>0</v>
      </c>
    </row>
    <row r="7469" spans="1:18" x14ac:dyDescent="0.3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 s="1">
        <v>125000000</v>
      </c>
      <c r="M7469" s="1">
        <v>800059707</v>
      </c>
      <c r="N7469" t="s">
        <v>31</v>
      </c>
      <c r="O7469">
        <v>123</v>
      </c>
      <c r="P7469">
        <f>VLOOKUP(D7469,CPI[],2,FALSE)</f>
        <v>255.7</v>
      </c>
      <c r="Q7469" s="5">
        <f>SUM(Movie[[#This Row],[gross]]*((VLOOKUP(2024,CPI[],2,FALSE))/Movie[[#This Row],[CPI numbers]]))</f>
        <v>981535901.78294873</v>
      </c>
      <c r="R7469" s="4">
        <f>IF(Movie[[#This Row],[budget]]=0,0,SUM((Movie[[#This Row],[gross]]-Movie[[#This Row],[budget]])/Movie[[#This Row],[budget]]))</f>
        <v>5.4004776559999996</v>
      </c>
    </row>
    <row r="7470" spans="1:18" x14ac:dyDescent="0.3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 s="1">
        <v>170000000</v>
      </c>
      <c r="M7470" s="1">
        <v>404980543</v>
      </c>
      <c r="N7470" t="s">
        <v>180</v>
      </c>
      <c r="O7470">
        <v>122</v>
      </c>
      <c r="P7470">
        <f>VLOOKUP(D7470,CPI[],2,FALSE)</f>
        <v>255.7</v>
      </c>
      <c r="Q7470" s="5">
        <f>SUM(Movie[[#This Row],[gross]]*((VLOOKUP(2024,CPI[],2,FALSE))/Movie[[#This Row],[CPI numbers]]))</f>
        <v>496841596.9460305</v>
      </c>
      <c r="R7470" s="4">
        <f>IF(Movie[[#This Row],[budget]]=0,0,SUM((Movie[[#This Row],[gross]]-Movie[[#This Row],[budget]])/Movie[[#This Row],[budget]]))</f>
        <v>1.382238488235294</v>
      </c>
    </row>
    <row r="7471" spans="1:18" x14ac:dyDescent="0.3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 s="1">
        <v>20000000</v>
      </c>
      <c r="M7471" s="1">
        <v>255184580</v>
      </c>
      <c r="N7471" t="s">
        <v>21416</v>
      </c>
      <c r="O7471">
        <v>116</v>
      </c>
      <c r="P7471">
        <f>VLOOKUP(D7471,CPI[],2,FALSE)</f>
        <v>255.7</v>
      </c>
      <c r="Q7471" s="5">
        <f>SUM(Movie[[#This Row],[gross]]*((VLOOKUP(2024,CPI[],2,FALSE))/Movie[[#This Row],[CPI numbers]]))</f>
        <v>313067668.15017599</v>
      </c>
      <c r="R7471" s="4">
        <f>IF(Movie[[#This Row],[budget]]=0,0,SUM((Movie[[#This Row],[gross]]-Movie[[#This Row],[budget]])/Movie[[#This Row],[budget]]))</f>
        <v>11.759228999999999</v>
      </c>
    </row>
    <row r="7472" spans="1:18" x14ac:dyDescent="0.3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 s="1">
        <v>6000000</v>
      </c>
      <c r="M7472" s="1">
        <v>57615777</v>
      </c>
      <c r="N7472" t="s">
        <v>9439</v>
      </c>
      <c r="O7472">
        <v>95</v>
      </c>
      <c r="P7472">
        <f>VLOOKUP(D7472,CPI[],2,FALSE)</f>
        <v>255.7</v>
      </c>
      <c r="Q7472" s="5">
        <f>SUM(Movie[[#This Row],[gross]]*((VLOOKUP(2024,CPI[],2,FALSE))/Movie[[#This Row],[CPI numbers]]))</f>
        <v>70684666.581540868</v>
      </c>
      <c r="R7472" s="4">
        <f>IF(Movie[[#This Row],[budget]]=0,0,SUM((Movie[[#This Row],[gross]]-Movie[[#This Row],[budget]])/Movie[[#This Row],[budget]]))</f>
        <v>8.6026295000000008</v>
      </c>
    </row>
    <row r="7473" spans="1:18" x14ac:dyDescent="0.3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 s="1">
        <v>50000000</v>
      </c>
      <c r="M7473" s="1">
        <v>55065289</v>
      </c>
      <c r="N7473" t="s">
        <v>10082</v>
      </c>
      <c r="O7473">
        <v>120</v>
      </c>
      <c r="P7473">
        <f>VLOOKUP(D7473,CPI[],2,FALSE)</f>
        <v>255.7</v>
      </c>
      <c r="Q7473" s="5">
        <f>SUM(Movie[[#This Row],[gross]]*((VLOOKUP(2024,CPI[],2,FALSE))/Movie[[#This Row],[CPI numbers]]))</f>
        <v>67555655.687524438</v>
      </c>
      <c r="R7473" s="4">
        <f>IF(Movie[[#This Row],[budget]]=0,0,SUM((Movie[[#This Row],[gross]]-Movie[[#This Row],[budget]])/Movie[[#This Row],[budget]]))</f>
        <v>0.10130578</v>
      </c>
    </row>
    <row r="7474" spans="1:18" x14ac:dyDescent="0.3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 s="1">
        <v>185000000</v>
      </c>
      <c r="M7474" s="1">
        <v>261119292</v>
      </c>
      <c r="N7474" t="s">
        <v>44</v>
      </c>
      <c r="O7474">
        <v>128</v>
      </c>
      <c r="P7474">
        <f>VLOOKUP(D7474,CPI[],2,FALSE)</f>
        <v>255.7</v>
      </c>
      <c r="Q7474" s="5">
        <f>SUM(Movie[[#This Row],[gross]]*((VLOOKUP(2024,CPI[],2,FALSE))/Movie[[#This Row],[CPI numbers]]))</f>
        <v>320348540.86976922</v>
      </c>
      <c r="R7474" s="4">
        <f>IF(Movie[[#This Row],[budget]]=0,0,SUM((Movie[[#This Row],[gross]]-Movie[[#This Row],[budget]])/Movie[[#This Row],[budget]]))</f>
        <v>0.41145563243243244</v>
      </c>
    </row>
    <row r="7475" spans="1:18" x14ac:dyDescent="0.3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 s="1">
        <v>13000000</v>
      </c>
      <c r="M7475" s="1">
        <v>237860050</v>
      </c>
      <c r="N7475" t="s">
        <v>6582</v>
      </c>
      <c r="O7475">
        <v>122</v>
      </c>
      <c r="P7475">
        <f>VLOOKUP(D7475,CPI[],2,FALSE)</f>
        <v>255.7</v>
      </c>
      <c r="Q7475" s="5">
        <f>SUM(Movie[[#This Row],[gross]]*((VLOOKUP(2024,CPI[],2,FALSE))/Movie[[#This Row],[CPI numbers]]))</f>
        <v>291813444.21196711</v>
      </c>
      <c r="R7475" s="4">
        <f>IF(Movie[[#This Row],[budget]]=0,0,SUM((Movie[[#This Row],[gross]]-Movie[[#This Row],[budget]])/Movie[[#This Row],[budget]]))</f>
        <v>17.296926923076924</v>
      </c>
    </row>
    <row r="7476" spans="1:18" x14ac:dyDescent="0.3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 s="1">
        <v>138000000</v>
      </c>
      <c r="M7476" s="1">
        <v>173469516</v>
      </c>
      <c r="N7476" t="s">
        <v>21430</v>
      </c>
      <c r="O7476">
        <v>117</v>
      </c>
      <c r="P7476">
        <f>VLOOKUP(D7476,CPI[],2,FALSE)</f>
        <v>255.7</v>
      </c>
      <c r="Q7476" s="5">
        <f>SUM(Movie[[#This Row],[gross]]*((VLOOKUP(2024,CPI[],2,FALSE))/Movie[[#This Row],[CPI numbers]]))</f>
        <v>212817313.91943684</v>
      </c>
      <c r="R7476" s="4">
        <f>IF(Movie[[#This Row],[budget]]=0,0,SUM((Movie[[#This Row],[gross]]-Movie[[#This Row],[budget]])/Movie[[#This Row],[budget]]))</f>
        <v>0.25702547826086958</v>
      </c>
    </row>
    <row r="7477" spans="1:18" x14ac:dyDescent="0.3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 s="1">
        <v>6000000</v>
      </c>
      <c r="M7477" s="1">
        <v>24959607</v>
      </c>
      <c r="N7477" t="s">
        <v>18231</v>
      </c>
      <c r="O7477">
        <v>102</v>
      </c>
      <c r="P7477">
        <f>VLOOKUP(D7477,CPI[],2,FALSE)</f>
        <v>255.7</v>
      </c>
      <c r="Q7477" s="5">
        <f>SUM(Movie[[#This Row],[gross]]*((VLOOKUP(2024,CPI[],2,FALSE))/Movie[[#This Row],[CPI numbers]]))</f>
        <v>30621152.584669534</v>
      </c>
      <c r="R7477" s="4">
        <f>IF(Movie[[#This Row],[budget]]=0,0,SUM((Movie[[#This Row],[gross]]-Movie[[#This Row],[budget]])/Movie[[#This Row],[budget]]))</f>
        <v>3.1599344999999999</v>
      </c>
    </row>
    <row r="7478" spans="1:18" x14ac:dyDescent="0.3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 s="1">
        <v>49000000</v>
      </c>
      <c r="M7478" s="1">
        <v>119682635</v>
      </c>
      <c r="N7478" t="s">
        <v>21436</v>
      </c>
      <c r="O7478">
        <v>102</v>
      </c>
      <c r="P7478">
        <f>VLOOKUP(D7478,CPI[],2,FALSE)</f>
        <v>255.7</v>
      </c>
      <c r="Q7478" s="5">
        <f>SUM(Movie[[#This Row],[gross]]*((VLOOKUP(2024,CPI[],2,FALSE))/Movie[[#This Row],[CPI numbers]]))</f>
        <v>146830045.36370745</v>
      </c>
      <c r="R7478" s="4">
        <f>IF(Movie[[#This Row],[budget]]=0,0,SUM((Movie[[#This Row],[gross]]-Movie[[#This Row],[budget]])/Movie[[#This Row],[budget]]))</f>
        <v>1.4425027551020408</v>
      </c>
    </row>
    <row r="7479" spans="1:18" x14ac:dyDescent="0.3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 s="1">
        <v>20000000</v>
      </c>
      <c r="M7479" s="1">
        <v>246999039</v>
      </c>
      <c r="N7479" t="s">
        <v>13328</v>
      </c>
      <c r="O7479">
        <v>129</v>
      </c>
      <c r="P7479">
        <f>VLOOKUP(D7479,CPI[],2,FALSE)</f>
        <v>255.7</v>
      </c>
      <c r="Q7479" s="5">
        <f>SUM(Movie[[#This Row],[gross]]*((VLOOKUP(2024,CPI[],2,FALSE))/Movie[[#This Row],[CPI numbers]]))</f>
        <v>303025414.68244034</v>
      </c>
      <c r="R7479" s="4">
        <f>IF(Movie[[#This Row],[budget]]=0,0,SUM((Movie[[#This Row],[gross]]-Movie[[#This Row],[budget]])/Movie[[#This Row],[budget]]))</f>
        <v>11.349951949999999</v>
      </c>
    </row>
    <row r="7480" spans="1:18" x14ac:dyDescent="0.3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 s="1">
        <v>10000000</v>
      </c>
      <c r="M7480" s="1">
        <v>10209813</v>
      </c>
      <c r="N7480" t="s">
        <v>19663</v>
      </c>
      <c r="O7480">
        <v>133</v>
      </c>
      <c r="P7480">
        <f>VLOOKUP(D7480,CPI[],2,FALSE)</f>
        <v>255.7</v>
      </c>
      <c r="Q7480" s="5">
        <f>SUM(Movie[[#This Row],[gross]]*((VLOOKUP(2024,CPI[],2,FALSE))/Movie[[#This Row],[CPI numbers]]))</f>
        <v>12525687.673445443</v>
      </c>
      <c r="R7480" s="4">
        <f>IF(Movie[[#This Row],[budget]]=0,0,SUM((Movie[[#This Row],[gross]]-Movie[[#This Row],[budget]])/Movie[[#This Row],[budget]]))</f>
        <v>2.0981300000000001E-2</v>
      </c>
    </row>
    <row r="7481" spans="1:18" x14ac:dyDescent="0.3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 s="1">
        <v>10088753</v>
      </c>
      <c r="N7481" t="s">
        <v>18006</v>
      </c>
      <c r="O7481">
        <v>112</v>
      </c>
      <c r="P7481">
        <f>VLOOKUP(D7481,CPI[],2,FALSE)</f>
        <v>255.7</v>
      </c>
      <c r="Q7481" s="5">
        <f>SUM(Movie[[#This Row],[gross]]*((VLOOKUP(2024,CPI[],2,FALSE))/Movie[[#This Row],[CPI numbers]]))</f>
        <v>12377167.83770043</v>
      </c>
      <c r="R7481" s="4">
        <f>IF(Movie[[#This Row],[budget]]=0,0,SUM((Movie[[#This Row],[gross]]-Movie[[#This Row],[budget]])/Movie[[#This Row],[budget]]))</f>
        <v>0</v>
      </c>
    </row>
    <row r="7482" spans="1:18" x14ac:dyDescent="0.3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 s="1">
        <v>260000000</v>
      </c>
      <c r="M7482" s="1">
        <v>1670727580</v>
      </c>
      <c r="N7482" t="s">
        <v>1724</v>
      </c>
      <c r="O7482">
        <v>118</v>
      </c>
      <c r="P7482">
        <f>VLOOKUP(D7482,CPI[],2,FALSE)</f>
        <v>255.7</v>
      </c>
      <c r="Q7482" s="5">
        <f>SUM(Movie[[#This Row],[gross]]*((VLOOKUP(2024,CPI[],2,FALSE))/Movie[[#This Row],[CPI numbers]]))</f>
        <v>2049695900.8447399</v>
      </c>
      <c r="R7482" s="4">
        <f>IF(Movie[[#This Row],[budget]]=0,0,SUM((Movie[[#This Row],[gross]]-Movie[[#This Row],[budget]])/Movie[[#This Row],[budget]]))</f>
        <v>5.4258753076923076</v>
      </c>
    </row>
    <row r="7483" spans="1:18" x14ac:dyDescent="0.3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 s="1">
        <v>183000000</v>
      </c>
      <c r="M7483" s="1">
        <v>1050693953</v>
      </c>
      <c r="N7483" t="s">
        <v>1724</v>
      </c>
      <c r="O7483">
        <v>128</v>
      </c>
      <c r="P7483">
        <f>VLOOKUP(D7483,CPI[],2,FALSE)</f>
        <v>255.7</v>
      </c>
      <c r="Q7483" s="5">
        <f>SUM(Movie[[#This Row],[gross]]*((VLOOKUP(2024,CPI[],2,FALSE))/Movie[[#This Row],[CPI numbers]]))</f>
        <v>1289021091.3418067</v>
      </c>
      <c r="R7483" s="4">
        <f>IF(Movie[[#This Row],[budget]]=0,0,SUM((Movie[[#This Row],[gross]]-Movie[[#This Row],[budget]])/Movie[[#This Row],[budget]]))</f>
        <v>4.7414970109289616</v>
      </c>
    </row>
    <row r="7484" spans="1:18" x14ac:dyDescent="0.3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 s="1">
        <v>18600000</v>
      </c>
      <c r="M7484" s="1">
        <v>333686</v>
      </c>
      <c r="N7484" t="s">
        <v>19871</v>
      </c>
      <c r="O7484">
        <v>137</v>
      </c>
      <c r="P7484">
        <f>VLOOKUP(D7484,CPI[],2,FALSE)</f>
        <v>255.7</v>
      </c>
      <c r="Q7484" s="5">
        <f>SUM(Movie[[#This Row],[gross]]*((VLOOKUP(2024,CPI[],2,FALSE))/Movie[[#This Row],[CPI numbers]]))</f>
        <v>409375.43292921392</v>
      </c>
      <c r="R7484" s="4">
        <f>IF(Movie[[#This Row],[budget]]=0,0,SUM((Movie[[#This Row],[gross]]-Movie[[#This Row],[budget]])/Movie[[#This Row],[budget]]))</f>
        <v>-0.98205989247311831</v>
      </c>
    </row>
    <row r="7485" spans="1:18" x14ac:dyDescent="0.3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 s="1">
        <v>170000000</v>
      </c>
      <c r="M7485" s="1">
        <v>386600138</v>
      </c>
      <c r="N7485" t="s">
        <v>23</v>
      </c>
      <c r="O7485">
        <v>132</v>
      </c>
      <c r="P7485">
        <f>VLOOKUP(D7485,CPI[],2,FALSE)</f>
        <v>255.7</v>
      </c>
      <c r="Q7485" s="5">
        <f>SUM(Movie[[#This Row],[gross]]*((VLOOKUP(2024,CPI[],2,FALSE))/Movie[[#This Row],[CPI numbers]]))</f>
        <v>474291995.66132182</v>
      </c>
      <c r="R7485" s="4">
        <f>IF(Movie[[#This Row],[budget]]=0,0,SUM((Movie[[#This Row],[gross]]-Movie[[#This Row],[budget]])/Movie[[#This Row],[budget]]))</f>
        <v>1.2741184588235295</v>
      </c>
    </row>
    <row r="7486" spans="1:18" x14ac:dyDescent="0.3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 s="1">
        <v>40000000</v>
      </c>
      <c r="M7486" s="1">
        <v>195179299</v>
      </c>
      <c r="N7486" t="s">
        <v>44</v>
      </c>
      <c r="O7486">
        <v>121</v>
      </c>
      <c r="P7486">
        <f>VLOOKUP(D7486,CPI[],2,FALSE)</f>
        <v>255.7</v>
      </c>
      <c r="Q7486" s="5">
        <f>SUM(Movie[[#This Row],[gross]]*((VLOOKUP(2024,CPI[],2,FALSE))/Movie[[#This Row],[CPI numbers]]))</f>
        <v>239451490.40398905</v>
      </c>
      <c r="R7486" s="4">
        <f>IF(Movie[[#This Row],[budget]]=0,0,SUM((Movie[[#This Row],[gross]]-Movie[[#This Row],[budget]])/Movie[[#This Row],[budget]]))</f>
        <v>3.8794824750000001</v>
      </c>
    </row>
    <row r="7487" spans="1:18" x14ac:dyDescent="0.3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 s="1">
        <v>20000000</v>
      </c>
      <c r="M7487" s="1">
        <v>157563598</v>
      </c>
      <c r="N7487" t="s">
        <v>18231</v>
      </c>
      <c r="O7487">
        <v>110</v>
      </c>
      <c r="P7487">
        <f>VLOOKUP(D7487,CPI[],2,FALSE)</f>
        <v>255.7</v>
      </c>
      <c r="Q7487" s="5">
        <f>SUM(Movie[[#This Row],[gross]]*((VLOOKUP(2024,CPI[],2,FALSE))/Movie[[#This Row],[CPI numbers]]))</f>
        <v>193303483.35001954</v>
      </c>
      <c r="R7487" s="4">
        <f>IF(Movie[[#This Row],[budget]]=0,0,SUM((Movie[[#This Row],[gross]]-Movie[[#This Row],[budget]])/Movie[[#This Row],[budget]]))</f>
        <v>6.8781799000000001</v>
      </c>
    </row>
    <row r="7488" spans="1:18" x14ac:dyDescent="0.3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 s="1">
        <v>31626978</v>
      </c>
      <c r="N7488" t="s">
        <v>10082</v>
      </c>
      <c r="O7488">
        <v>118</v>
      </c>
      <c r="P7488">
        <f>VLOOKUP(D7488,CPI[],2,FALSE)</f>
        <v>255.7</v>
      </c>
      <c r="Q7488" s="5">
        <f>SUM(Movie[[#This Row],[gross]]*((VLOOKUP(2024,CPI[],2,FALSE))/Movie[[#This Row],[CPI numbers]]))</f>
        <v>38800872.110285491</v>
      </c>
      <c r="R7488" s="4">
        <f>IF(Movie[[#This Row],[budget]]=0,0,SUM((Movie[[#This Row],[gross]]-Movie[[#This Row],[budget]])/Movie[[#This Row],[budget]]))</f>
        <v>0</v>
      </c>
    </row>
    <row r="7489" spans="1:18" x14ac:dyDescent="0.3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 s="1">
        <v>10123353</v>
      </c>
      <c r="N7489" t="s">
        <v>21456</v>
      </c>
      <c r="O7489">
        <v>122</v>
      </c>
      <c r="P7489">
        <f>VLOOKUP(D7489,CPI[],2,FALSE)</f>
        <v>255.7</v>
      </c>
      <c r="Q7489" s="5">
        <f>SUM(Movie[[#This Row],[gross]]*((VLOOKUP(2024,CPI[],2,FALSE))/Movie[[#This Row],[CPI numbers]]))</f>
        <v>12419616.09737974</v>
      </c>
      <c r="R7489" s="4">
        <f>IF(Movie[[#This Row],[budget]]=0,0,SUM((Movie[[#This Row],[gross]]-Movie[[#This Row],[budget]])/Movie[[#This Row],[budget]]))</f>
        <v>0</v>
      </c>
    </row>
    <row r="7490" spans="1:18" x14ac:dyDescent="0.3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 s="1">
        <v>200000000</v>
      </c>
      <c r="M7490" s="1">
        <v>1073394593</v>
      </c>
      <c r="N7490" t="s">
        <v>10118</v>
      </c>
      <c r="O7490">
        <v>100</v>
      </c>
      <c r="P7490">
        <f>VLOOKUP(D7490,CPI[],2,FALSE)</f>
        <v>255.7</v>
      </c>
      <c r="Q7490" s="5">
        <f>SUM(Movie[[#This Row],[gross]]*((VLOOKUP(2024,CPI[],2,FALSE))/Movie[[#This Row],[CPI numbers]]))</f>
        <v>1316870879.249511</v>
      </c>
      <c r="R7490" s="4">
        <f>IF(Movie[[#This Row],[budget]]=0,0,SUM((Movie[[#This Row],[gross]]-Movie[[#This Row],[budget]])/Movie[[#This Row],[budget]]))</f>
        <v>4.3669729650000004</v>
      </c>
    </row>
    <row r="7491" spans="1:18" x14ac:dyDescent="0.3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 s="1">
        <v>42000000</v>
      </c>
      <c r="M7491" s="1">
        <v>122810399</v>
      </c>
      <c r="N7491" t="s">
        <v>21461</v>
      </c>
      <c r="O7491">
        <v>99</v>
      </c>
      <c r="P7491">
        <f>VLOOKUP(D7491,CPI[],2,FALSE)</f>
        <v>255.7</v>
      </c>
      <c r="Q7491" s="5">
        <f>SUM(Movie[[#This Row],[gross]]*((VLOOKUP(2024,CPI[],2,FALSE))/Movie[[#This Row],[CPI numbers]]))</f>
        <v>150667274.79976535</v>
      </c>
      <c r="R7491" s="4">
        <f>IF(Movie[[#This Row],[budget]]=0,0,SUM((Movie[[#This Row],[gross]]-Movie[[#This Row],[budget]])/Movie[[#This Row],[budget]]))</f>
        <v>1.924057119047619</v>
      </c>
    </row>
    <row r="7492" spans="1:18" x14ac:dyDescent="0.3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 s="1">
        <v>40000000</v>
      </c>
      <c r="M7492" s="1">
        <v>53873809</v>
      </c>
      <c r="N7492" t="s">
        <v>10082</v>
      </c>
      <c r="O7492">
        <v>125</v>
      </c>
      <c r="P7492">
        <f>VLOOKUP(D7492,CPI[],2,FALSE)</f>
        <v>255.7</v>
      </c>
      <c r="Q7492" s="5">
        <f>SUM(Movie[[#This Row],[gross]]*((VLOOKUP(2024,CPI[],2,FALSE))/Movie[[#This Row],[CPI numbers]]))</f>
        <v>66093914.287446223</v>
      </c>
      <c r="R7492" s="4">
        <f>IF(Movie[[#This Row],[budget]]=0,0,SUM((Movie[[#This Row],[gross]]-Movie[[#This Row],[budget]])/Movie[[#This Row],[budget]]))</f>
        <v>0.34684522499999998</v>
      </c>
    </row>
    <row r="7493" spans="1:18" x14ac:dyDescent="0.3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 s="1">
        <v>40000000</v>
      </c>
      <c r="M7493" s="1">
        <v>146661977</v>
      </c>
      <c r="N7493" t="s">
        <v>21466</v>
      </c>
      <c r="O7493">
        <v>121</v>
      </c>
      <c r="P7493">
        <f>VLOOKUP(D7493,CPI[],2,FALSE)</f>
        <v>255.7</v>
      </c>
      <c r="Q7493" s="5">
        <f>SUM(Movie[[#This Row],[gross]]*((VLOOKUP(2024,CPI[],2,FALSE))/Movie[[#This Row],[CPI numbers]]))</f>
        <v>179929066.03402424</v>
      </c>
      <c r="R7493" s="4">
        <f>IF(Movie[[#This Row],[budget]]=0,0,SUM((Movie[[#This Row],[gross]]-Movie[[#This Row],[budget]])/Movie[[#This Row],[budget]]))</f>
        <v>2.6665494249999999</v>
      </c>
    </row>
    <row r="7494" spans="1:18" x14ac:dyDescent="0.3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 s="1">
        <v>110000000</v>
      </c>
      <c r="M7494" s="1">
        <v>253890701</v>
      </c>
      <c r="N7494" t="s">
        <v>31</v>
      </c>
      <c r="O7494">
        <v>114</v>
      </c>
      <c r="P7494">
        <f>VLOOKUP(D7494,CPI[],2,FALSE)</f>
        <v>255.7</v>
      </c>
      <c r="Q7494" s="5">
        <f>SUM(Movie[[#This Row],[gross]]*((VLOOKUP(2024,CPI[],2,FALSE))/Movie[[#This Row],[CPI numbers]]))</f>
        <v>311480300.75752836</v>
      </c>
      <c r="R7494" s="4">
        <f>IF(Movie[[#This Row],[budget]]=0,0,SUM((Movie[[#This Row],[gross]]-Movie[[#This Row],[budget]])/Movie[[#This Row],[budget]]))</f>
        <v>1.3080972818181817</v>
      </c>
    </row>
    <row r="7495" spans="1:18" x14ac:dyDescent="0.3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 s="1">
        <v>200000000</v>
      </c>
      <c r="M7495" s="1">
        <v>252442974</v>
      </c>
      <c r="N7495" t="s">
        <v>180</v>
      </c>
      <c r="O7495">
        <v>113</v>
      </c>
      <c r="P7495">
        <f>VLOOKUP(D7495,CPI[],2,FALSE)</f>
        <v>255.7</v>
      </c>
      <c r="Q7495" s="5">
        <f>SUM(Movie[[#This Row],[gross]]*((VLOOKUP(2024,CPI[],2,FALSE))/Movie[[#This Row],[CPI numbers]]))</f>
        <v>309704188.2823621</v>
      </c>
      <c r="R7495" s="4">
        <f>IF(Movie[[#This Row],[budget]]=0,0,SUM((Movie[[#This Row],[gross]]-Movie[[#This Row],[budget]])/Movie[[#This Row],[budget]]))</f>
        <v>0.26221486999999999</v>
      </c>
    </row>
    <row r="7496" spans="1:18" x14ac:dyDescent="0.3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 s="1">
        <v>150000000</v>
      </c>
      <c r="M7496" s="1">
        <v>1450026933</v>
      </c>
      <c r="N7496" t="s">
        <v>611</v>
      </c>
      <c r="O7496">
        <v>103</v>
      </c>
      <c r="P7496">
        <f>VLOOKUP(D7496,CPI[],2,FALSE)</f>
        <v>255.7</v>
      </c>
      <c r="Q7496" s="5">
        <f>SUM(Movie[[#This Row],[gross]]*((VLOOKUP(2024,CPI[],2,FALSE))/Movie[[#This Row],[CPI numbers]]))</f>
        <v>1778934098.0919044</v>
      </c>
      <c r="R7496" s="4">
        <f>IF(Movie[[#This Row],[budget]]=0,0,SUM((Movie[[#This Row],[gross]]-Movie[[#This Row],[budget]])/Movie[[#This Row],[budget]]))</f>
        <v>8.66684622</v>
      </c>
    </row>
    <row r="7497" spans="1:18" x14ac:dyDescent="0.3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 s="1">
        <v>6000000</v>
      </c>
      <c r="M7497" s="1">
        <v>32893421</v>
      </c>
      <c r="N7497" t="s">
        <v>10875</v>
      </c>
      <c r="O7497">
        <v>90</v>
      </c>
      <c r="P7497">
        <f>VLOOKUP(D7497,CPI[],2,FALSE)</f>
        <v>255.7</v>
      </c>
      <c r="Q7497" s="5">
        <f>SUM(Movie[[#This Row],[gross]]*((VLOOKUP(2024,CPI[],2,FALSE))/Movie[[#This Row],[CPI numbers]]))</f>
        <v>40354580.241298392</v>
      </c>
      <c r="R7497" s="4">
        <f>IF(Movie[[#This Row],[budget]]=0,0,SUM((Movie[[#This Row],[gross]]-Movie[[#This Row],[budget]])/Movie[[#This Row],[budget]]))</f>
        <v>4.4822368333333333</v>
      </c>
    </row>
    <row r="7498" spans="1:18" x14ac:dyDescent="0.3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 s="1">
        <v>90000000</v>
      </c>
      <c r="M7498" s="1">
        <v>127461872</v>
      </c>
      <c r="N7498" t="s">
        <v>8625</v>
      </c>
      <c r="O7498">
        <v>123</v>
      </c>
      <c r="P7498">
        <f>VLOOKUP(D7498,CPI[],2,FALSE)</f>
        <v>255.7</v>
      </c>
      <c r="Q7498" s="5">
        <f>SUM(Movie[[#This Row],[gross]]*((VLOOKUP(2024,CPI[],2,FALSE))/Movie[[#This Row],[CPI numbers]]))</f>
        <v>156373833.57997653</v>
      </c>
      <c r="R7498" s="4">
        <f>IF(Movie[[#This Row],[budget]]=0,0,SUM((Movie[[#This Row],[gross]]-Movie[[#This Row],[budget]])/Movie[[#This Row],[budget]]))</f>
        <v>0.4162430222222222</v>
      </c>
    </row>
    <row r="7499" spans="1:18" x14ac:dyDescent="0.3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 s="1">
        <v>6200000</v>
      </c>
      <c r="M7499" s="1">
        <v>133031473</v>
      </c>
      <c r="N7499" t="s">
        <v>19182</v>
      </c>
      <c r="O7499">
        <v>97</v>
      </c>
      <c r="P7499">
        <f>VLOOKUP(D7499,CPI[],2,FALSE)</f>
        <v>255.7</v>
      </c>
      <c r="Q7499" s="5">
        <f>SUM(Movie[[#This Row],[gross]]*((VLOOKUP(2024,CPI[],2,FALSE))/Movie[[#This Row],[CPI numbers]]))</f>
        <v>163206777.7868596</v>
      </c>
      <c r="R7499" s="4">
        <f>IF(Movie[[#This Row],[budget]]=0,0,SUM((Movie[[#This Row],[gross]]-Movie[[#This Row],[budget]])/Movie[[#This Row],[budget]]))</f>
        <v>20.456689193548389</v>
      </c>
    </row>
    <row r="7500" spans="1:18" x14ac:dyDescent="0.3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 s="1">
        <v>20000000</v>
      </c>
      <c r="M7500" s="1">
        <v>111037232</v>
      </c>
      <c r="N7500" t="s">
        <v>61</v>
      </c>
      <c r="O7500">
        <v>90</v>
      </c>
      <c r="P7500">
        <f>VLOOKUP(D7500,CPI[],2,FALSE)</f>
        <v>255.7</v>
      </c>
      <c r="Q7500" s="5">
        <f>SUM(Movie[[#This Row],[gross]]*((VLOOKUP(2024,CPI[],2,FALSE))/Movie[[#This Row],[CPI numbers]]))</f>
        <v>136223620.17364097</v>
      </c>
      <c r="R7500" s="4">
        <f>IF(Movie[[#This Row],[budget]]=0,0,SUM((Movie[[#This Row],[gross]]-Movie[[#This Row],[budget]])/Movie[[#This Row],[budget]]))</f>
        <v>4.5518615999999996</v>
      </c>
    </row>
    <row r="7501" spans="1:18" x14ac:dyDescent="0.3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 s="1">
        <v>5000000</v>
      </c>
      <c r="M7501" s="1">
        <v>61105744</v>
      </c>
      <c r="N7501" t="s">
        <v>19424</v>
      </c>
      <c r="O7501">
        <v>99</v>
      </c>
      <c r="P7501">
        <f>VLOOKUP(D7501,CPI[],2,FALSE)</f>
        <v>255.7</v>
      </c>
      <c r="Q7501" s="5">
        <f>SUM(Movie[[#This Row],[gross]]*((VLOOKUP(2024,CPI[],2,FALSE))/Movie[[#This Row],[CPI numbers]]))</f>
        <v>74966256.913570583</v>
      </c>
      <c r="R7501" s="4">
        <f>IF(Movie[[#This Row],[budget]]=0,0,SUM((Movie[[#This Row],[gross]]-Movie[[#This Row],[budget]])/Movie[[#This Row],[budget]]))</f>
        <v>11.2211488</v>
      </c>
    </row>
    <row r="7502" spans="1:18" x14ac:dyDescent="0.3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 s="1">
        <v>7000000</v>
      </c>
      <c r="M7502" s="1">
        <v>91527795</v>
      </c>
      <c r="N7502" t="s">
        <v>16785</v>
      </c>
      <c r="O7502">
        <v>116</v>
      </c>
      <c r="P7502">
        <f>VLOOKUP(D7502,CPI[],2,FALSE)</f>
        <v>255.7</v>
      </c>
      <c r="Q7502" s="5">
        <f>SUM(Movie[[#This Row],[gross]]*((VLOOKUP(2024,CPI[],2,FALSE))/Movie[[#This Row],[CPI numbers]]))</f>
        <v>112288890.46343371</v>
      </c>
      <c r="R7502" s="4">
        <f>IF(Movie[[#This Row],[budget]]=0,0,SUM((Movie[[#This Row],[gross]]-Movie[[#This Row],[budget]])/Movie[[#This Row],[budget]]))</f>
        <v>12.075399285714285</v>
      </c>
    </row>
    <row r="7503" spans="1:18" x14ac:dyDescent="0.3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 s="1">
        <v>60000000</v>
      </c>
      <c r="M7503" s="1">
        <v>76419755</v>
      </c>
      <c r="N7503" t="s">
        <v>10082</v>
      </c>
      <c r="O7503">
        <v>119</v>
      </c>
      <c r="P7503">
        <f>VLOOKUP(D7503,CPI[],2,FALSE)</f>
        <v>255.7</v>
      </c>
      <c r="Q7503" s="5">
        <f>SUM(Movie[[#This Row],[gross]]*((VLOOKUP(2024,CPI[],2,FALSE))/Movie[[#This Row],[CPI numbers]]))</f>
        <v>93753919.21587798</v>
      </c>
      <c r="R7503" s="4">
        <f>IF(Movie[[#This Row],[budget]]=0,0,SUM((Movie[[#This Row],[gross]]-Movie[[#This Row],[budget]])/Movie[[#This Row],[budget]]))</f>
        <v>0.27366258333333332</v>
      </c>
    </row>
    <row r="7504" spans="1:18" x14ac:dyDescent="0.3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 s="1">
        <v>13500000</v>
      </c>
      <c r="M7504" s="1">
        <v>91542097</v>
      </c>
      <c r="N7504" t="s">
        <v>44</v>
      </c>
      <c r="O7504">
        <v>87</v>
      </c>
      <c r="P7504">
        <f>VLOOKUP(D7504,CPI[],2,FALSE)</f>
        <v>255.7</v>
      </c>
      <c r="Q7504" s="5">
        <f>SUM(Movie[[#This Row],[gross]]*((VLOOKUP(2024,CPI[],2,FALSE))/Movie[[#This Row],[CPI numbers]]))</f>
        <v>112306436.5619867</v>
      </c>
      <c r="R7504" s="4">
        <f>IF(Movie[[#This Row],[budget]]=0,0,SUM((Movie[[#This Row],[gross]]-Movie[[#This Row],[budget]])/Movie[[#This Row],[budget]]))</f>
        <v>5.7808960740740742</v>
      </c>
    </row>
    <row r="7505" spans="1:18" x14ac:dyDescent="0.3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 s="1">
        <v>30000000</v>
      </c>
      <c r="M7505" s="1">
        <v>231252591</v>
      </c>
      <c r="N7505" t="s">
        <v>2026</v>
      </c>
      <c r="O7505">
        <v>106</v>
      </c>
      <c r="P7505">
        <f>VLOOKUP(D7505,CPI[],2,FALSE)</f>
        <v>255.7</v>
      </c>
      <c r="Q7505" s="5">
        <f>SUM(Movie[[#This Row],[gross]]*((VLOOKUP(2024,CPI[],2,FALSE))/Movie[[#This Row],[CPI numbers]]))</f>
        <v>283707226.42432535</v>
      </c>
      <c r="R7505" s="4">
        <f>IF(Movie[[#This Row],[budget]]=0,0,SUM((Movie[[#This Row],[gross]]-Movie[[#This Row],[budget]])/Movie[[#This Row],[budget]]))</f>
        <v>6.7084197000000003</v>
      </c>
    </row>
    <row r="7506" spans="1:18" x14ac:dyDescent="0.3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 s="1">
        <v>50000000</v>
      </c>
      <c r="M7506" s="1">
        <v>91490353</v>
      </c>
      <c r="N7506" t="s">
        <v>14702</v>
      </c>
      <c r="O7506">
        <v>89</v>
      </c>
      <c r="P7506">
        <f>VLOOKUP(D7506,CPI[],2,FALSE)</f>
        <v>255.7</v>
      </c>
      <c r="Q7506" s="5">
        <f>SUM(Movie[[#This Row],[gross]]*((VLOOKUP(2024,CPI[],2,FALSE))/Movie[[#This Row],[CPI numbers]]))</f>
        <v>112242955.55768478</v>
      </c>
      <c r="R7506" s="4">
        <f>IF(Movie[[#This Row],[budget]]=0,0,SUM((Movie[[#This Row],[gross]]-Movie[[#This Row],[budget]])/Movie[[#This Row],[budget]]))</f>
        <v>0.82980706000000004</v>
      </c>
    </row>
    <row r="7507" spans="1:18" x14ac:dyDescent="0.3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 s="1">
        <v>4000000</v>
      </c>
      <c r="M7507" s="1">
        <v>22386555</v>
      </c>
      <c r="N7507" t="s">
        <v>9137</v>
      </c>
      <c r="O7507">
        <v>102</v>
      </c>
      <c r="P7507">
        <f>VLOOKUP(D7507,CPI[],2,FALSE)</f>
        <v>255.7</v>
      </c>
      <c r="Q7507" s="5">
        <f>SUM(Movie[[#This Row],[gross]]*((VLOOKUP(2024,CPI[],2,FALSE))/Movie[[#This Row],[CPI numbers]]))</f>
        <v>27464459.536566287</v>
      </c>
      <c r="R7507" s="4">
        <f>IF(Movie[[#This Row],[budget]]=0,0,SUM((Movie[[#This Row],[gross]]-Movie[[#This Row],[budget]])/Movie[[#This Row],[budget]]))</f>
        <v>4.5966387500000003</v>
      </c>
    </row>
    <row r="7508" spans="1:18" x14ac:dyDescent="0.3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 s="1">
        <v>24000000</v>
      </c>
      <c r="M7508" s="1">
        <v>203783566</v>
      </c>
      <c r="N7508" t="s">
        <v>118</v>
      </c>
      <c r="O7508">
        <v>86</v>
      </c>
      <c r="P7508">
        <f>VLOOKUP(D7508,CPI[],2,FALSE)</f>
        <v>255.7</v>
      </c>
      <c r="Q7508" s="5">
        <f>SUM(Movie[[#This Row],[gross]]*((VLOOKUP(2024,CPI[],2,FALSE))/Movie[[#This Row],[CPI numbers]]))</f>
        <v>250007448.78451309</v>
      </c>
      <c r="R7508" s="4">
        <f>IF(Movie[[#This Row],[budget]]=0,0,SUM((Movie[[#This Row],[gross]]-Movie[[#This Row],[budget]])/Movie[[#This Row],[budget]]))</f>
        <v>7.4909819166666667</v>
      </c>
    </row>
    <row r="7509" spans="1:18" x14ac:dyDescent="0.3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 s="1">
        <v>45000000</v>
      </c>
      <c r="M7509" s="1">
        <v>9932621</v>
      </c>
      <c r="N7509" t="s">
        <v>19907</v>
      </c>
      <c r="O7509">
        <v>149</v>
      </c>
      <c r="P7509">
        <f>VLOOKUP(D7509,CPI[],2,FALSE)</f>
        <v>255.7</v>
      </c>
      <c r="Q7509" s="5">
        <f>SUM(Movie[[#This Row],[gross]]*((VLOOKUP(2024,CPI[],2,FALSE))/Movie[[#This Row],[CPI numbers]]))</f>
        <v>12185620.679311693</v>
      </c>
      <c r="R7509" s="4">
        <f>IF(Movie[[#This Row],[budget]]=0,0,SUM((Movie[[#This Row],[gross]]-Movie[[#This Row],[budget]])/Movie[[#This Row],[budget]]))</f>
        <v>-0.77927508888888886</v>
      </c>
    </row>
    <row r="7510" spans="1:18" x14ac:dyDescent="0.3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 s="1">
        <v>25000000</v>
      </c>
      <c r="M7510" s="1">
        <v>67760877</v>
      </c>
      <c r="N7510" t="s">
        <v>17516</v>
      </c>
      <c r="O7510">
        <v>109</v>
      </c>
      <c r="P7510">
        <f>VLOOKUP(D7510,CPI[],2,FALSE)</f>
        <v>255.7</v>
      </c>
      <c r="Q7510" s="5">
        <f>SUM(Movie[[#This Row],[gross]]*((VLOOKUP(2024,CPI[],2,FALSE))/Movie[[#This Row],[CPI numbers]]))</f>
        <v>83130962.514274538</v>
      </c>
      <c r="R7510" s="4">
        <f>IF(Movie[[#This Row],[budget]]=0,0,SUM((Movie[[#This Row],[gross]]-Movie[[#This Row],[budget]])/Movie[[#This Row],[budget]]))</f>
        <v>1.7104350800000001</v>
      </c>
    </row>
    <row r="7511" spans="1:18" x14ac:dyDescent="0.3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 s="1">
        <v>129000000</v>
      </c>
      <c r="M7511" s="1">
        <v>525683457</v>
      </c>
      <c r="N7511" t="s">
        <v>10173</v>
      </c>
      <c r="O7511">
        <v>104</v>
      </c>
      <c r="P7511">
        <f>VLOOKUP(D7511,CPI[],2,FALSE)</f>
        <v>255.7</v>
      </c>
      <c r="Q7511" s="5">
        <f>SUM(Movie[[#This Row],[gross]]*((VLOOKUP(2024,CPI[],2,FALSE))/Movie[[#This Row],[CPI numbers]]))</f>
        <v>644923349.47555721</v>
      </c>
      <c r="R7511" s="4">
        <f>IF(Movie[[#This Row],[budget]]=0,0,SUM((Movie[[#This Row],[gross]]-Movie[[#This Row],[budget]])/Movie[[#This Row],[budget]]))</f>
        <v>3.075065558139535</v>
      </c>
    </row>
    <row r="7512" spans="1:18" x14ac:dyDescent="0.3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 s="1">
        <v>150000000</v>
      </c>
      <c r="M7512" s="1">
        <v>433921300</v>
      </c>
      <c r="N7512" t="s">
        <v>23</v>
      </c>
      <c r="O7512">
        <v>104</v>
      </c>
      <c r="P7512">
        <f>VLOOKUP(D7512,CPI[],2,FALSE)</f>
        <v>255.7</v>
      </c>
      <c r="Q7512" s="5">
        <f>SUM(Movie[[#This Row],[gross]]*((VLOOKUP(2024,CPI[],2,FALSE))/Movie[[#This Row],[CPI numbers]]))</f>
        <v>532346937.0746969</v>
      </c>
      <c r="R7512" s="4">
        <f>IF(Movie[[#This Row],[budget]]=0,0,SUM((Movie[[#This Row],[gross]]-Movie[[#This Row],[budget]])/Movie[[#This Row],[budget]]))</f>
        <v>1.8928086666666666</v>
      </c>
    </row>
    <row r="7513" spans="1:18" x14ac:dyDescent="0.3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 s="1">
        <v>25000000</v>
      </c>
      <c r="M7513" s="1">
        <v>14454622</v>
      </c>
      <c r="N7513" t="s">
        <v>21513</v>
      </c>
      <c r="O7513">
        <v>106</v>
      </c>
      <c r="P7513">
        <f>VLOOKUP(D7513,CPI[],2,FALSE)</f>
        <v>255.7</v>
      </c>
      <c r="Q7513" s="5">
        <f>SUM(Movie[[#This Row],[gross]]*((VLOOKUP(2024,CPI[],2,FALSE))/Movie[[#This Row],[CPI numbers]]))</f>
        <v>17733339.543996871</v>
      </c>
      <c r="R7513" s="4">
        <f>IF(Movie[[#This Row],[budget]]=0,0,SUM((Movie[[#This Row],[gross]]-Movie[[#This Row],[budget]])/Movie[[#This Row],[budget]]))</f>
        <v>-0.42181511999999999</v>
      </c>
    </row>
    <row r="7514" spans="1:18" x14ac:dyDescent="0.3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 s="1">
        <v>185000000</v>
      </c>
      <c r="M7514" s="1">
        <v>491730089</v>
      </c>
      <c r="N7514" t="s">
        <v>1724</v>
      </c>
      <c r="O7514">
        <v>119</v>
      </c>
      <c r="P7514">
        <f>VLOOKUP(D7514,CPI[],2,FALSE)</f>
        <v>255.7</v>
      </c>
      <c r="Q7514" s="5">
        <f>SUM(Movie[[#This Row],[gross]]*((VLOOKUP(2024,CPI[],2,FALSE))/Movie[[#This Row],[CPI numbers]]))</f>
        <v>603268396.2428627</v>
      </c>
      <c r="R7514" s="4">
        <f>IF(Movie[[#This Row],[budget]]=0,0,SUM((Movie[[#This Row],[gross]]-Movie[[#This Row],[budget]])/Movie[[#This Row],[budget]]))</f>
        <v>1.6580004810810811</v>
      </c>
    </row>
    <row r="7515" spans="1:18" x14ac:dyDescent="0.3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 s="1">
        <v>4637830</v>
      </c>
      <c r="N7515" t="s">
        <v>18734</v>
      </c>
      <c r="O7515">
        <v>121</v>
      </c>
      <c r="P7515">
        <f>VLOOKUP(D7515,CPI[],2,FALSE)</f>
        <v>255.7</v>
      </c>
      <c r="Q7515" s="5">
        <f>SUM(Movie[[#This Row],[gross]]*((VLOOKUP(2024,CPI[],2,FALSE))/Movie[[#This Row],[CPI numbers]]))</f>
        <v>5689821.1615174031</v>
      </c>
      <c r="R7515" s="4">
        <f>IF(Movie[[#This Row],[budget]]=0,0,SUM((Movie[[#This Row],[gross]]-Movie[[#This Row],[budget]])/Movie[[#This Row],[budget]]))</f>
        <v>0</v>
      </c>
    </row>
    <row r="7516" spans="1:18" x14ac:dyDescent="0.3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 s="1">
        <v>80000000</v>
      </c>
      <c r="M7516" s="1">
        <v>430051293</v>
      </c>
      <c r="N7516" t="s">
        <v>61</v>
      </c>
      <c r="O7516">
        <v>86</v>
      </c>
      <c r="P7516">
        <f>VLOOKUP(D7516,CPI[],2,FALSE)</f>
        <v>255.7</v>
      </c>
      <c r="Q7516" s="5">
        <f>SUM(Movie[[#This Row],[gross]]*((VLOOKUP(2024,CPI[],2,FALSE))/Movie[[#This Row],[CPI numbers]]))</f>
        <v>527599102.91005081</v>
      </c>
      <c r="R7516" s="4">
        <f>IF(Movie[[#This Row],[budget]]=0,0,SUM((Movie[[#This Row],[gross]]-Movie[[#This Row],[budget]])/Movie[[#This Row],[budget]]))</f>
        <v>4.3756411625</v>
      </c>
    </row>
    <row r="7517" spans="1:18" x14ac:dyDescent="0.3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 s="1">
        <v>9000000</v>
      </c>
      <c r="M7517" s="1">
        <v>123133739</v>
      </c>
      <c r="N7517" t="s">
        <v>2026</v>
      </c>
      <c r="O7517">
        <v>93</v>
      </c>
      <c r="P7517">
        <f>VLOOKUP(D7517,CPI[],2,FALSE)</f>
        <v>255.7</v>
      </c>
      <c r="Q7517" s="5">
        <f>SUM(Movie[[#This Row],[gross]]*((VLOOKUP(2024,CPI[],2,FALSE))/Movie[[#This Row],[CPI numbers]]))</f>
        <v>151063957.46695346</v>
      </c>
      <c r="R7517" s="4">
        <f>IF(Movie[[#This Row],[budget]]=0,0,SUM((Movie[[#This Row],[gross]]-Movie[[#This Row],[budget]])/Movie[[#This Row],[budget]]))</f>
        <v>12.681526555555555</v>
      </c>
    </row>
    <row r="7518" spans="1:18" x14ac:dyDescent="0.3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 s="1">
        <v>25000000</v>
      </c>
      <c r="M7518" s="1">
        <v>8808611</v>
      </c>
      <c r="N7518" t="s">
        <v>19301</v>
      </c>
      <c r="O7518">
        <v>109</v>
      </c>
      <c r="P7518">
        <f>VLOOKUP(D7518,CPI[],2,FALSE)</f>
        <v>255.7</v>
      </c>
      <c r="Q7518" s="5">
        <f>SUM(Movie[[#This Row],[gross]]*((VLOOKUP(2024,CPI[],2,FALSE))/Movie[[#This Row],[CPI numbers]]))</f>
        <v>10806653.385608135</v>
      </c>
      <c r="R7518" s="4">
        <f>IF(Movie[[#This Row],[budget]]=0,0,SUM((Movie[[#This Row],[gross]]-Movie[[#This Row],[budget]])/Movie[[#This Row],[budget]]))</f>
        <v>-0.64765556000000002</v>
      </c>
    </row>
    <row r="7519" spans="1:18" x14ac:dyDescent="0.3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 s="1">
        <v>25000000</v>
      </c>
      <c r="M7519" s="1">
        <v>104545505</v>
      </c>
      <c r="N7519" t="s">
        <v>16785</v>
      </c>
      <c r="O7519">
        <v>108</v>
      </c>
      <c r="P7519">
        <f>VLOOKUP(D7519,CPI[],2,FALSE)</f>
        <v>255.7</v>
      </c>
      <c r="Q7519" s="5">
        <f>SUM(Movie[[#This Row],[gross]]*((VLOOKUP(2024,CPI[],2,FALSE))/Movie[[#This Row],[CPI numbers]]))</f>
        <v>128259385.68048494</v>
      </c>
      <c r="R7519" s="4">
        <f>IF(Movie[[#This Row],[budget]]=0,0,SUM((Movie[[#This Row],[gross]]-Movie[[#This Row],[budget]])/Movie[[#This Row],[budget]]))</f>
        <v>3.1818202000000002</v>
      </c>
    </row>
    <row r="7520" spans="1:18" x14ac:dyDescent="0.3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 s="1">
        <v>8000000</v>
      </c>
      <c r="M7520" s="1">
        <v>36599361</v>
      </c>
      <c r="N7520" t="s">
        <v>10875</v>
      </c>
      <c r="O7520">
        <v>102</v>
      </c>
      <c r="P7520">
        <f>VLOOKUP(D7520,CPI[],2,FALSE)</f>
        <v>255.7</v>
      </c>
      <c r="Q7520" s="5">
        <f>SUM(Movie[[#This Row],[gross]]*((VLOOKUP(2024,CPI[],2,FALSE))/Movie[[#This Row],[CPI numbers]]))</f>
        <v>44901132.364880718</v>
      </c>
      <c r="R7520" s="4">
        <f>IF(Movie[[#This Row],[budget]]=0,0,SUM((Movie[[#This Row],[gross]]-Movie[[#This Row],[budget]])/Movie[[#This Row],[budget]]))</f>
        <v>3.5749201249999998</v>
      </c>
    </row>
    <row r="7521" spans="1:18" x14ac:dyDescent="0.3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 s="1">
        <v>65000000</v>
      </c>
      <c r="M7521" s="1">
        <v>147792047</v>
      </c>
      <c r="N7521" t="s">
        <v>19490</v>
      </c>
      <c r="O7521">
        <v>97</v>
      </c>
      <c r="P7521">
        <f>VLOOKUP(D7521,CPI[],2,FALSE)</f>
        <v>255.7</v>
      </c>
      <c r="Q7521" s="5">
        <f>SUM(Movie[[#This Row],[gross]]*((VLOOKUP(2024,CPI[],2,FALSE))/Movie[[#This Row],[CPI numbers]]))</f>
        <v>181315467.90731326</v>
      </c>
      <c r="R7521" s="4">
        <f>IF(Movie[[#This Row],[budget]]=0,0,SUM((Movie[[#This Row],[gross]]-Movie[[#This Row],[budget]])/Movie[[#This Row],[budget]]))</f>
        <v>1.2737238</v>
      </c>
    </row>
    <row r="7522" spans="1:18" x14ac:dyDescent="0.3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 s="1">
        <v>20000000</v>
      </c>
      <c r="M7522" s="1">
        <v>72216294</v>
      </c>
      <c r="N7522" t="s">
        <v>21348</v>
      </c>
      <c r="O7522">
        <v>117</v>
      </c>
      <c r="P7522">
        <f>VLOOKUP(D7522,CPI[],2,FALSE)</f>
        <v>255.7</v>
      </c>
      <c r="Q7522" s="5">
        <f>SUM(Movie[[#This Row],[gross]]*((VLOOKUP(2024,CPI[],2,FALSE))/Movie[[#This Row],[CPI numbers]]))</f>
        <v>88596994.242471635</v>
      </c>
      <c r="R7522" s="4">
        <f>IF(Movie[[#This Row],[budget]]=0,0,SUM((Movie[[#This Row],[gross]]-Movie[[#This Row],[budget]])/Movie[[#This Row],[budget]]))</f>
        <v>2.6108147000000002</v>
      </c>
    </row>
    <row r="7523" spans="1:18" x14ac:dyDescent="0.3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 s="1">
        <v>21000000</v>
      </c>
      <c r="M7523" s="1">
        <v>113118226</v>
      </c>
      <c r="N7523" t="s">
        <v>44</v>
      </c>
      <c r="O7523">
        <v>101</v>
      </c>
      <c r="P7523">
        <f>VLOOKUP(D7523,CPI[],2,FALSE)</f>
        <v>255.7</v>
      </c>
      <c r="Q7523" s="5">
        <f>SUM(Movie[[#This Row],[gross]]*((VLOOKUP(2024,CPI[],2,FALSE))/Movie[[#This Row],[CPI numbers]]))</f>
        <v>138776642.53500193</v>
      </c>
      <c r="R7523" s="4">
        <f>IF(Movie[[#This Row],[budget]]=0,0,SUM((Movie[[#This Row],[gross]]-Movie[[#This Row],[budget]])/Movie[[#This Row],[budget]]))</f>
        <v>4.3865821904761901</v>
      </c>
    </row>
    <row r="7524" spans="1:18" x14ac:dyDescent="0.3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 s="1">
        <v>12000000</v>
      </c>
      <c r="M7524" s="1">
        <v>47582563</v>
      </c>
      <c r="N7524" t="s">
        <v>21538</v>
      </c>
      <c r="O7524">
        <v>90</v>
      </c>
      <c r="P7524">
        <f>VLOOKUP(D7524,CPI[],2,FALSE)</f>
        <v>255.7</v>
      </c>
      <c r="Q7524" s="5">
        <f>SUM(Movie[[#This Row],[gross]]*((VLOOKUP(2024,CPI[],2,FALSE))/Movie[[#This Row],[CPI numbers]]))</f>
        <v>58375635.561595619</v>
      </c>
      <c r="R7524" s="4">
        <f>IF(Movie[[#This Row],[budget]]=0,0,SUM((Movie[[#This Row],[gross]]-Movie[[#This Row],[budget]])/Movie[[#This Row],[budget]]))</f>
        <v>2.9652135833333335</v>
      </c>
    </row>
    <row r="7525" spans="1:18" x14ac:dyDescent="0.3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 s="1">
        <v>2414269</v>
      </c>
      <c r="N7525" t="s">
        <v>20946</v>
      </c>
      <c r="O7525">
        <v>104</v>
      </c>
      <c r="P7525">
        <f>VLOOKUP(D7525,CPI[],2,FALSE)</f>
        <v>255.7</v>
      </c>
      <c r="Q7525" s="5">
        <f>SUM(Movie[[#This Row],[gross]]*((VLOOKUP(2024,CPI[],2,FALSE))/Movie[[#This Row],[CPI numbers]]))</f>
        <v>2961893.5678529525</v>
      </c>
      <c r="R7525" s="4">
        <f>IF(Movie[[#This Row],[budget]]=0,0,SUM((Movie[[#This Row],[gross]]-Movie[[#This Row],[budget]])/Movie[[#This Row],[budget]]))</f>
        <v>0</v>
      </c>
    </row>
    <row r="7526" spans="1:18" x14ac:dyDescent="0.3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 s="1">
        <v>9000000</v>
      </c>
      <c r="M7526" s="1">
        <v>64600152</v>
      </c>
      <c r="N7526" t="s">
        <v>19424</v>
      </c>
      <c r="O7526">
        <v>100</v>
      </c>
      <c r="P7526">
        <f>VLOOKUP(D7526,CPI[],2,FALSE)</f>
        <v>255.7</v>
      </c>
      <c r="Q7526" s="5">
        <f>SUM(Movie[[#This Row],[gross]]*((VLOOKUP(2024,CPI[],2,FALSE))/Movie[[#This Row],[CPI numbers]]))</f>
        <v>79253295.590144694</v>
      </c>
      <c r="R7526" s="4">
        <f>IF(Movie[[#This Row],[budget]]=0,0,SUM((Movie[[#This Row],[gross]]-Movie[[#This Row],[budget]])/Movie[[#This Row],[budget]]))</f>
        <v>6.1777946666666663</v>
      </c>
    </row>
    <row r="7527" spans="1:18" x14ac:dyDescent="0.3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 s="1">
        <v>11100000</v>
      </c>
      <c r="M7527" s="1">
        <v>193457467</v>
      </c>
      <c r="N7527" t="s">
        <v>21546</v>
      </c>
      <c r="O7527">
        <v>112</v>
      </c>
      <c r="P7527">
        <f>VLOOKUP(D7527,CPI[],2,FALSE)</f>
        <v>255.7</v>
      </c>
      <c r="Q7527" s="5">
        <f>SUM(Movie[[#This Row],[gross]]*((VLOOKUP(2024,CPI[],2,FALSE))/Movie[[#This Row],[CPI numbers]]))</f>
        <v>237339098.15369573</v>
      </c>
      <c r="R7527" s="4">
        <f>IF(Movie[[#This Row],[budget]]=0,0,SUM((Movie[[#This Row],[gross]]-Movie[[#This Row],[budget]])/Movie[[#This Row],[budget]]))</f>
        <v>16.42860063063063</v>
      </c>
    </row>
    <row r="7528" spans="1:18" x14ac:dyDescent="0.3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 s="1">
        <v>8000000</v>
      </c>
      <c r="M7528" s="1">
        <v>1561698</v>
      </c>
      <c r="N7528" t="s">
        <v>21548</v>
      </c>
      <c r="O7528">
        <v>100</v>
      </c>
      <c r="P7528">
        <f>VLOOKUP(D7528,CPI[],2,FALSE)</f>
        <v>255.7</v>
      </c>
      <c r="Q7528" s="5">
        <f>SUM(Movie[[#This Row],[gross]]*((VLOOKUP(2024,CPI[],2,FALSE))/Movie[[#This Row],[CPI numbers]]))</f>
        <v>1915935.3249902229</v>
      </c>
      <c r="R7528" s="4">
        <f>IF(Movie[[#This Row],[budget]]=0,0,SUM((Movie[[#This Row],[gross]]-Movie[[#This Row],[budget]])/Movie[[#This Row],[budget]]))</f>
        <v>-0.80478775000000002</v>
      </c>
    </row>
    <row r="7529" spans="1:18" x14ac:dyDescent="0.3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 s="1">
        <v>323369</v>
      </c>
      <c r="N7529" t="s">
        <v>21551</v>
      </c>
      <c r="O7529">
        <v>88</v>
      </c>
      <c r="P7529">
        <f>VLOOKUP(D7529,CPI[],2,FALSE)</f>
        <v>255.7</v>
      </c>
      <c r="Q7529" s="5">
        <f>SUM(Movie[[#This Row],[gross]]*((VLOOKUP(2024,CPI[],2,FALSE))/Movie[[#This Row],[CPI numbers]]))</f>
        <v>396718.24520922953</v>
      </c>
      <c r="R7529" s="4">
        <f>IF(Movie[[#This Row],[budget]]=0,0,SUM((Movie[[#This Row],[gross]]-Movie[[#This Row],[budget]])/Movie[[#This Row],[budget]]))</f>
        <v>0</v>
      </c>
    </row>
    <row r="7530" spans="1:18" x14ac:dyDescent="0.3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 s="1">
        <v>99000000</v>
      </c>
      <c r="M7530" s="1">
        <v>192306508</v>
      </c>
      <c r="N7530" t="s">
        <v>23</v>
      </c>
      <c r="O7530">
        <v>107</v>
      </c>
      <c r="P7530">
        <f>VLOOKUP(D7530,CPI[],2,FALSE)</f>
        <v>255.7</v>
      </c>
      <c r="Q7530" s="5">
        <f>SUM(Movie[[#This Row],[gross]]*((VLOOKUP(2024,CPI[],2,FALSE))/Movie[[#This Row],[CPI numbers]]))</f>
        <v>235927069.06374657</v>
      </c>
      <c r="R7530" s="4">
        <f>IF(Movie[[#This Row],[budget]]=0,0,SUM((Movie[[#This Row],[gross]]-Movie[[#This Row],[budget]])/Movie[[#This Row],[budget]]))</f>
        <v>0.94248997979797977</v>
      </c>
    </row>
    <row r="7531" spans="1:18" x14ac:dyDescent="0.3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 s="1">
        <v>10000000</v>
      </c>
      <c r="M7531" s="1">
        <v>44907074</v>
      </c>
      <c r="N7531" t="s">
        <v>50</v>
      </c>
      <c r="O7531">
        <v>90</v>
      </c>
      <c r="P7531">
        <f>VLOOKUP(D7531,CPI[],2,FALSE)</f>
        <v>255.7</v>
      </c>
      <c r="Q7531" s="5">
        <f>SUM(Movie[[#This Row],[gross]]*((VLOOKUP(2024,CPI[],2,FALSE))/Movie[[#This Row],[CPI numbers]]))</f>
        <v>55093269.901447006</v>
      </c>
      <c r="R7531" s="4">
        <f>IF(Movie[[#This Row],[budget]]=0,0,SUM((Movie[[#This Row],[gross]]-Movie[[#This Row],[budget]])/Movie[[#This Row],[budget]]))</f>
        <v>3.4907073999999998</v>
      </c>
    </row>
    <row r="7532" spans="1:18" x14ac:dyDescent="0.3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 s="1">
        <v>2268204</v>
      </c>
      <c r="N7532" t="s">
        <v>21558</v>
      </c>
      <c r="O7532">
        <v>109</v>
      </c>
      <c r="P7532">
        <f>VLOOKUP(D7532,CPI[],2,FALSE)</f>
        <v>255.7</v>
      </c>
      <c r="Q7532" s="5">
        <f>SUM(Movie[[#This Row],[gross]]*((VLOOKUP(2024,CPI[],2,FALSE))/Movie[[#This Row],[CPI numbers]]))</f>
        <v>2782696.8901055926</v>
      </c>
      <c r="R7532" s="4">
        <f>IF(Movie[[#This Row],[budget]]=0,0,SUM((Movie[[#This Row],[gross]]-Movie[[#This Row],[budget]])/Movie[[#This Row],[budget]]))</f>
        <v>0</v>
      </c>
    </row>
    <row r="7533" spans="1:18" x14ac:dyDescent="0.3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 s="1">
        <v>1719157</v>
      </c>
      <c r="N7533" t="s">
        <v>6564</v>
      </c>
      <c r="O7533">
        <v>120</v>
      </c>
      <c r="P7533">
        <f>VLOOKUP(D7533,CPI[],2,FALSE)</f>
        <v>255.7</v>
      </c>
      <c r="Q7533" s="5">
        <f>SUM(Movie[[#This Row],[gross]]*((VLOOKUP(2024,CPI[],2,FALSE))/Movie[[#This Row],[CPI numbers]]))</f>
        <v>2109110.4845522097</v>
      </c>
      <c r="R7533" s="4">
        <f>IF(Movie[[#This Row],[budget]]=0,0,SUM((Movie[[#This Row],[gross]]-Movie[[#This Row],[budget]])/Movie[[#This Row],[budget]]))</f>
        <v>0</v>
      </c>
    </row>
    <row r="7534" spans="1:18" x14ac:dyDescent="0.3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 s="1">
        <v>23076657</v>
      </c>
      <c r="N7534" t="s">
        <v>17516</v>
      </c>
      <c r="O7534">
        <v>100</v>
      </c>
      <c r="P7534">
        <f>VLOOKUP(D7534,CPI[],2,FALSE)</f>
        <v>255.7</v>
      </c>
      <c r="Q7534" s="5">
        <f>SUM(Movie[[#This Row],[gross]]*((VLOOKUP(2024,CPI[],2,FALSE))/Movie[[#This Row],[CPI numbers]]))</f>
        <v>28311096.210011732</v>
      </c>
      <c r="R7534" s="4">
        <f>IF(Movie[[#This Row],[budget]]=0,0,SUM((Movie[[#This Row],[gross]]-Movie[[#This Row],[budget]])/Movie[[#This Row],[budget]]))</f>
        <v>0</v>
      </c>
    </row>
    <row r="7535" spans="1:18" x14ac:dyDescent="0.3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 s="1">
        <v>170000000</v>
      </c>
      <c r="M7535" s="1">
        <v>353284621</v>
      </c>
      <c r="N7535" t="s">
        <v>1724</v>
      </c>
      <c r="O7535">
        <v>112</v>
      </c>
      <c r="P7535">
        <f>VLOOKUP(D7535,CPI[],2,FALSE)</f>
        <v>255.7</v>
      </c>
      <c r="Q7535" s="5">
        <f>SUM(Movie[[#This Row],[gross]]*((VLOOKUP(2024,CPI[],2,FALSE))/Movie[[#This Row],[CPI numbers]]))</f>
        <v>433419576.09581536</v>
      </c>
      <c r="R7535" s="4">
        <f>IF(Movie[[#This Row],[budget]]=0,0,SUM((Movie[[#This Row],[gross]]-Movie[[#This Row],[budget]])/Movie[[#This Row],[budget]]))</f>
        <v>1.0781448294117648</v>
      </c>
    </row>
    <row r="7536" spans="1:18" x14ac:dyDescent="0.3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 s="1">
        <v>21000000</v>
      </c>
      <c r="M7536" s="1">
        <v>95017038</v>
      </c>
      <c r="N7536" t="s">
        <v>118</v>
      </c>
      <c r="O7536">
        <v>93</v>
      </c>
      <c r="P7536">
        <f>VLOOKUP(D7536,CPI[],2,FALSE)</f>
        <v>255.7</v>
      </c>
      <c r="Q7536" s="5">
        <f>SUM(Movie[[#This Row],[gross]]*((VLOOKUP(2024,CPI[],2,FALSE))/Movie[[#This Row],[CPI numbers]]))</f>
        <v>116569592.57176378</v>
      </c>
      <c r="R7536" s="4">
        <f>IF(Movie[[#This Row],[budget]]=0,0,SUM((Movie[[#This Row],[gross]]-Movie[[#This Row],[budget]])/Movie[[#This Row],[budget]]))</f>
        <v>3.5246208571428572</v>
      </c>
    </row>
    <row r="7537" spans="1:18" x14ac:dyDescent="0.3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 s="1">
        <v>22594</v>
      </c>
      <c r="N7537" t="s">
        <v>15701</v>
      </c>
      <c r="O7537">
        <v>97</v>
      </c>
      <c r="P7537">
        <f>VLOOKUP(D7537,CPI[],2,FALSE)</f>
        <v>255.7</v>
      </c>
      <c r="Q7537" s="5">
        <f>SUM(Movie[[#This Row],[gross]]*((VLOOKUP(2024,CPI[],2,FALSE))/Movie[[#This Row],[CPI numbers]]))</f>
        <v>27718.958936253421</v>
      </c>
      <c r="R7537" s="4">
        <f>IF(Movie[[#This Row],[budget]]=0,0,SUM((Movie[[#This Row],[gross]]-Movie[[#This Row],[budget]])/Movie[[#This Row],[budget]]))</f>
        <v>0</v>
      </c>
    </row>
    <row r="7538" spans="1:18" x14ac:dyDescent="0.3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 s="1">
        <v>35000000</v>
      </c>
      <c r="M7538" s="1">
        <v>21360215</v>
      </c>
      <c r="N7538" t="s">
        <v>5183</v>
      </c>
      <c r="O7538">
        <v>111</v>
      </c>
      <c r="P7538">
        <f>VLOOKUP(D7538,CPI[],2,FALSE)</f>
        <v>255.7</v>
      </c>
      <c r="Q7538" s="5">
        <f>SUM(Movie[[#This Row],[gross]]*((VLOOKUP(2024,CPI[],2,FALSE))/Movie[[#This Row],[CPI numbers]]))</f>
        <v>26205316.5643332</v>
      </c>
      <c r="R7538" s="4">
        <f>IF(Movie[[#This Row],[budget]]=0,0,SUM((Movie[[#This Row],[gross]]-Movie[[#This Row],[budget]])/Movie[[#This Row],[budget]]))</f>
        <v>-0.38970814285714284</v>
      </c>
    </row>
    <row r="7539" spans="1:18" x14ac:dyDescent="0.3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 s="1">
        <v>5000000</v>
      </c>
      <c r="M7539" s="1">
        <v>4554416</v>
      </c>
      <c r="N7539" t="s">
        <v>19241</v>
      </c>
      <c r="O7539">
        <v>95</v>
      </c>
      <c r="P7539">
        <f>VLOOKUP(D7539,CPI[],2,FALSE)</f>
        <v>255.7</v>
      </c>
      <c r="Q7539" s="5">
        <f>SUM(Movie[[#This Row],[gross]]*((VLOOKUP(2024,CPI[],2,FALSE))/Movie[[#This Row],[CPI numbers]]))</f>
        <v>5587486.5044974573</v>
      </c>
      <c r="R7539" s="4">
        <f>IF(Movie[[#This Row],[budget]]=0,0,SUM((Movie[[#This Row],[gross]]-Movie[[#This Row],[budget]])/Movie[[#This Row],[budget]]))</f>
        <v>-8.9116799999999996E-2</v>
      </c>
    </row>
    <row r="7540" spans="1:18" x14ac:dyDescent="0.3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 s="1">
        <v>38000000</v>
      </c>
      <c r="M7540" s="1">
        <v>15980032</v>
      </c>
      <c r="N7540" t="s">
        <v>19366</v>
      </c>
      <c r="O7540">
        <v>102</v>
      </c>
      <c r="P7540">
        <f>VLOOKUP(D7540,CPI[],2,FALSE)</f>
        <v>255.7</v>
      </c>
      <c r="Q7540" s="5">
        <f>SUM(Movie[[#This Row],[gross]]*((VLOOKUP(2024,CPI[],2,FALSE))/Movie[[#This Row],[CPI numbers]]))</f>
        <v>19604755.723113023</v>
      </c>
      <c r="R7540" s="4">
        <f>IF(Movie[[#This Row],[budget]]=0,0,SUM((Movie[[#This Row],[gross]]-Movie[[#This Row],[budget]])/Movie[[#This Row],[budget]]))</f>
        <v>-0.57947284210526318</v>
      </c>
    </row>
    <row r="7541" spans="1:18" x14ac:dyDescent="0.3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 s="1">
        <v>1378160</v>
      </c>
      <c r="N7541" t="s">
        <v>18058</v>
      </c>
      <c r="O7541">
        <v>94</v>
      </c>
      <c r="P7541">
        <f>VLOOKUP(D7541,CPI[],2,FALSE)</f>
        <v>255.7</v>
      </c>
      <c r="Q7541" s="5">
        <f>SUM(Movie[[#This Row],[gross]]*((VLOOKUP(2024,CPI[],2,FALSE))/Movie[[#This Row],[CPI numbers]]))</f>
        <v>1690765.7098161906</v>
      </c>
      <c r="R7541" s="4">
        <f>IF(Movie[[#This Row],[budget]]=0,0,SUM((Movie[[#This Row],[gross]]-Movie[[#This Row],[budget]])/Movie[[#This Row],[budget]]))</f>
        <v>0</v>
      </c>
    </row>
    <row r="7542" spans="1:18" x14ac:dyDescent="0.3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 s="1">
        <v>16000000</v>
      </c>
      <c r="M7542" s="1">
        <v>32390945</v>
      </c>
      <c r="N7542" t="s">
        <v>21579</v>
      </c>
      <c r="O7542">
        <v>93</v>
      </c>
      <c r="P7542">
        <f>VLOOKUP(D7542,CPI[],2,FALSE)</f>
        <v>255.7</v>
      </c>
      <c r="Q7542" s="5">
        <f>SUM(Movie[[#This Row],[gross]]*((VLOOKUP(2024,CPI[],2,FALSE))/Movie[[#This Row],[CPI numbers]]))</f>
        <v>39738128.45717638</v>
      </c>
      <c r="R7542" s="4">
        <f>IF(Movie[[#This Row],[budget]]=0,0,SUM((Movie[[#This Row],[gross]]-Movie[[#This Row],[budget]])/Movie[[#This Row],[budget]]))</f>
        <v>1.0244340624999999</v>
      </c>
    </row>
    <row r="7543" spans="1:18" x14ac:dyDescent="0.3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 s="1">
        <v>18000000</v>
      </c>
      <c r="M7543" s="1">
        <v>33766787</v>
      </c>
      <c r="N7543" t="s">
        <v>9109</v>
      </c>
      <c r="O7543">
        <v>109</v>
      </c>
      <c r="P7543">
        <f>VLOOKUP(D7543,CPI[],2,FALSE)</f>
        <v>255.7</v>
      </c>
      <c r="Q7543" s="5">
        <f>SUM(Movie[[#This Row],[gross]]*((VLOOKUP(2024,CPI[],2,FALSE))/Movie[[#This Row],[CPI numbers]]))</f>
        <v>41426050.378959715</v>
      </c>
      <c r="R7543" s="4">
        <f>IF(Movie[[#This Row],[budget]]=0,0,SUM((Movie[[#This Row],[gross]]-Movie[[#This Row],[budget]])/Movie[[#This Row],[budget]]))</f>
        <v>0.87593261111111109</v>
      </c>
    </row>
    <row r="7544" spans="1:18" x14ac:dyDescent="0.3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 s="1">
        <v>15000000</v>
      </c>
      <c r="M7544" s="1">
        <v>18096691</v>
      </c>
      <c r="N7544" t="s">
        <v>2026</v>
      </c>
      <c r="O7544">
        <v>118</v>
      </c>
      <c r="P7544">
        <f>VLOOKUP(D7544,CPI[],2,FALSE)</f>
        <v>255.7</v>
      </c>
      <c r="Q7544" s="5">
        <f>SUM(Movie[[#This Row],[gross]]*((VLOOKUP(2024,CPI[],2,FALSE))/Movie[[#This Row],[CPI numbers]]))</f>
        <v>22201532.916308172</v>
      </c>
      <c r="R7544" s="4">
        <f>IF(Movie[[#This Row],[budget]]=0,0,SUM((Movie[[#This Row],[gross]]-Movie[[#This Row],[budget]])/Movie[[#This Row],[budget]]))</f>
        <v>0.20644606666666668</v>
      </c>
    </row>
    <row r="7545" spans="1:18" x14ac:dyDescent="0.3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 s="1">
        <v>20000000</v>
      </c>
      <c r="M7545" s="1">
        <v>11025353</v>
      </c>
      <c r="N7545" t="s">
        <v>18231</v>
      </c>
      <c r="O7545">
        <v>109</v>
      </c>
      <c r="P7545">
        <f>VLOOKUP(D7545,CPI[],2,FALSE)</f>
        <v>255.7</v>
      </c>
      <c r="Q7545" s="5">
        <f>SUM(Movie[[#This Row],[gross]]*((VLOOKUP(2024,CPI[],2,FALSE))/Movie[[#This Row],[CPI numbers]]))</f>
        <v>13526215.236996479</v>
      </c>
      <c r="R7545" s="4">
        <f>IF(Movie[[#This Row],[budget]]=0,0,SUM((Movie[[#This Row],[gross]]-Movie[[#This Row],[budget]])/Movie[[#This Row],[budget]]))</f>
        <v>-0.44873235</v>
      </c>
    </row>
    <row r="7546" spans="1:18" x14ac:dyDescent="0.3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 s="1">
        <v>52000000</v>
      </c>
      <c r="M7546" s="1">
        <v>176345966</v>
      </c>
      <c r="N7546" t="s">
        <v>554</v>
      </c>
      <c r="O7546">
        <v>107</v>
      </c>
      <c r="P7546">
        <f>VLOOKUP(D7546,CPI[],2,FALSE)</f>
        <v>255.7</v>
      </c>
      <c r="Q7546" s="5">
        <f>SUM(Movie[[#This Row],[gross]]*((VLOOKUP(2024,CPI[],2,FALSE))/Movie[[#This Row],[CPI numbers]]))</f>
        <v>216346224.22448179</v>
      </c>
      <c r="R7546" s="4">
        <f>IF(Movie[[#This Row],[budget]]=0,0,SUM((Movie[[#This Row],[gross]]-Movie[[#This Row],[budget]])/Movie[[#This Row],[budget]]))</f>
        <v>2.391268576923077</v>
      </c>
    </row>
    <row r="7547" spans="1:18" x14ac:dyDescent="0.3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 s="1">
        <v>75000000</v>
      </c>
      <c r="M7547" s="1">
        <v>180314199</v>
      </c>
      <c r="N7547" t="s">
        <v>10173</v>
      </c>
      <c r="O7547">
        <v>97</v>
      </c>
      <c r="P7547">
        <f>VLOOKUP(D7547,CPI[],2,FALSE)</f>
        <v>255.7</v>
      </c>
      <c r="Q7547" s="5">
        <f>SUM(Movie[[#This Row],[gross]]*((VLOOKUP(2024,CPI[],2,FALSE))/Movie[[#This Row],[CPI numbers]]))</f>
        <v>221214564.82714117</v>
      </c>
      <c r="R7547" s="4">
        <f>IF(Movie[[#This Row],[budget]]=0,0,SUM((Movie[[#This Row],[gross]]-Movie[[#This Row],[budget]])/Movie[[#This Row],[budget]]))</f>
        <v>1.40418932</v>
      </c>
    </row>
    <row r="7548" spans="1:18" x14ac:dyDescent="0.3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 s="1">
        <v>9215591</v>
      </c>
      <c r="N7548" t="s">
        <v>21593</v>
      </c>
      <c r="O7548">
        <v>108</v>
      </c>
      <c r="P7548">
        <f>VLOOKUP(D7548,CPI[],2,FALSE)</f>
        <v>255.7</v>
      </c>
      <c r="Q7548" s="5">
        <f>SUM(Movie[[#This Row],[gross]]*((VLOOKUP(2024,CPI[],2,FALSE))/Movie[[#This Row],[CPI numbers]]))</f>
        <v>11305947.973015253</v>
      </c>
      <c r="R7548" s="4">
        <f>IF(Movie[[#This Row],[budget]]=0,0,SUM((Movie[[#This Row],[gross]]-Movie[[#This Row],[budget]])/Movie[[#This Row],[budget]]))</f>
        <v>0</v>
      </c>
    </row>
    <row r="7549" spans="1:18" x14ac:dyDescent="0.3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 s="1">
        <v>31000000</v>
      </c>
      <c r="M7549" s="1">
        <v>48791187</v>
      </c>
      <c r="N7549" t="s">
        <v>19366</v>
      </c>
      <c r="O7549">
        <v>89</v>
      </c>
      <c r="P7549">
        <f>VLOOKUP(D7549,CPI[],2,FALSE)</f>
        <v>255.7</v>
      </c>
      <c r="Q7549" s="5">
        <f>SUM(Movie[[#This Row],[gross]]*((VLOOKUP(2024,CPI[],2,FALSE))/Movie[[#This Row],[CPI numbers]]))</f>
        <v>59858409.706296436</v>
      </c>
      <c r="R7549" s="4">
        <f>IF(Movie[[#This Row],[budget]]=0,0,SUM((Movie[[#This Row],[gross]]-Movie[[#This Row],[budget]])/Movie[[#This Row],[budget]]))</f>
        <v>0.57390925806451609</v>
      </c>
    </row>
    <row r="7550" spans="1:18" x14ac:dyDescent="0.3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 s="1">
        <v>619855</v>
      </c>
      <c r="N7550" t="s">
        <v>21601</v>
      </c>
      <c r="O7550">
        <v>112</v>
      </c>
      <c r="P7550">
        <f>VLOOKUP(D7550,CPI[],2,FALSE)</f>
        <v>255.7</v>
      </c>
      <c r="Q7550" s="5">
        <f>SUM(Movie[[#This Row],[gross]]*((VLOOKUP(2024,CPI[],2,FALSE))/Movie[[#This Row],[CPI numbers]]))</f>
        <v>760455.66484161117</v>
      </c>
      <c r="R7550" s="4">
        <f>IF(Movie[[#This Row],[budget]]=0,0,SUM((Movie[[#This Row],[gross]]-Movie[[#This Row],[budget]])/Movie[[#This Row],[budget]]))</f>
        <v>0</v>
      </c>
    </row>
    <row r="7551" spans="1:18" x14ac:dyDescent="0.3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 s="1">
        <v>16000000</v>
      </c>
      <c r="M7551" s="1">
        <v>75741734</v>
      </c>
      <c r="N7551" t="s">
        <v>9686</v>
      </c>
      <c r="O7551">
        <v>109</v>
      </c>
      <c r="P7551">
        <f>VLOOKUP(D7551,CPI[],2,FALSE)</f>
        <v>255.7</v>
      </c>
      <c r="Q7551" s="5">
        <f>SUM(Movie[[#This Row],[gross]]*((VLOOKUP(2024,CPI[],2,FALSE))/Movie[[#This Row],[CPI numbers]]))</f>
        <v>92922103.855299175</v>
      </c>
      <c r="R7551" s="4">
        <f>IF(Movie[[#This Row],[budget]]=0,0,SUM((Movie[[#This Row],[gross]]-Movie[[#This Row],[budget]])/Movie[[#This Row],[budget]]))</f>
        <v>3.7338583750000001</v>
      </c>
    </row>
    <row r="7552" spans="1:18" x14ac:dyDescent="0.3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 s="1">
        <v>5000000</v>
      </c>
      <c r="M7552" s="1">
        <v>5288011</v>
      </c>
      <c r="N7552" t="s">
        <v>19424</v>
      </c>
      <c r="O7552">
        <v>103</v>
      </c>
      <c r="P7552">
        <f>VLOOKUP(D7552,CPI[],2,FALSE)</f>
        <v>255.7</v>
      </c>
      <c r="Q7552" s="5">
        <f>SUM(Movie[[#This Row],[gross]]*((VLOOKUP(2024,CPI[],2,FALSE))/Movie[[#This Row],[CPI numbers]]))</f>
        <v>6487481.6218224475</v>
      </c>
      <c r="R7552" s="4">
        <f>IF(Movie[[#This Row],[budget]]=0,0,SUM((Movie[[#This Row],[gross]]-Movie[[#This Row],[budget]])/Movie[[#This Row],[budget]]))</f>
        <v>5.7602199999999999E-2</v>
      </c>
    </row>
    <row r="7553" spans="1:18" x14ac:dyDescent="0.3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 s="1">
        <v>45000000</v>
      </c>
      <c r="M7553" s="1">
        <v>32450241</v>
      </c>
      <c r="N7553" t="s">
        <v>20015</v>
      </c>
      <c r="O7553">
        <v>87</v>
      </c>
      <c r="P7553">
        <f>VLOOKUP(D7553,CPI[],2,FALSE)</f>
        <v>255.7</v>
      </c>
      <c r="Q7553" s="5">
        <f>SUM(Movie[[#This Row],[gross]]*((VLOOKUP(2024,CPI[],2,FALSE))/Movie[[#This Row],[CPI numbers]]))</f>
        <v>39810874.468908876</v>
      </c>
      <c r="R7553" s="4">
        <f>IF(Movie[[#This Row],[budget]]=0,0,SUM((Movie[[#This Row],[gross]]-Movie[[#This Row],[budget]])/Movie[[#This Row],[budget]]))</f>
        <v>-0.27888353333333332</v>
      </c>
    </row>
    <row r="7554" spans="1:18" x14ac:dyDescent="0.3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 s="1">
        <v>20000000</v>
      </c>
      <c r="M7554" s="1">
        <v>9090040</v>
      </c>
      <c r="N7554" t="s">
        <v>9439</v>
      </c>
      <c r="O7554">
        <v>112</v>
      </c>
      <c r="P7554">
        <f>VLOOKUP(D7554,CPI[],2,FALSE)</f>
        <v>255.7</v>
      </c>
      <c r="Q7554" s="5">
        <f>SUM(Movie[[#This Row],[gross]]*((VLOOKUP(2024,CPI[],2,FALSE))/Movie[[#This Row],[CPI numbers]]))</f>
        <v>11151918.451310128</v>
      </c>
      <c r="R7554" s="4">
        <f>IF(Movie[[#This Row],[budget]]=0,0,SUM((Movie[[#This Row],[gross]]-Movie[[#This Row],[budget]])/Movie[[#This Row],[budget]]))</f>
        <v>-0.54549800000000004</v>
      </c>
    </row>
    <row r="7555" spans="1:18" x14ac:dyDescent="0.3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 s="1">
        <v>3373474</v>
      </c>
      <c r="N7555" t="s">
        <v>21614</v>
      </c>
      <c r="O7555">
        <v>90</v>
      </c>
      <c r="P7555">
        <f>VLOOKUP(D7555,CPI[],2,FALSE)</f>
        <v>255.7</v>
      </c>
      <c r="Q7555" s="5">
        <f>SUM(Movie[[#This Row],[gross]]*((VLOOKUP(2024,CPI[],2,FALSE))/Movie[[#This Row],[CPI numbers]]))</f>
        <v>4138673.4211967145</v>
      </c>
      <c r="R7555" s="4">
        <f>IF(Movie[[#This Row],[budget]]=0,0,SUM((Movie[[#This Row],[gross]]-Movie[[#This Row],[budget]])/Movie[[#This Row],[budget]]))</f>
        <v>0</v>
      </c>
    </row>
    <row r="7556" spans="1:18" x14ac:dyDescent="0.3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 s="1">
        <v>7442106</v>
      </c>
      <c r="N7556" t="s">
        <v>21619</v>
      </c>
      <c r="O7556">
        <v>104</v>
      </c>
      <c r="P7556">
        <f>VLOOKUP(D7556,CPI[],2,FALSE)</f>
        <v>255.7</v>
      </c>
      <c r="Q7556" s="5">
        <f>SUM(Movie[[#This Row],[gross]]*((VLOOKUP(2024,CPI[],2,FALSE))/Movie[[#This Row],[CPI numbers]]))</f>
        <v>9130186.3597966358</v>
      </c>
      <c r="R7556" s="4">
        <f>IF(Movie[[#This Row],[budget]]=0,0,SUM((Movie[[#This Row],[gross]]-Movie[[#This Row],[budget]])/Movie[[#This Row],[budget]]))</f>
        <v>0</v>
      </c>
    </row>
    <row r="7557" spans="1:18" x14ac:dyDescent="0.3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 s="1">
        <v>3311391</v>
      </c>
      <c r="N7557" t="s">
        <v>21622</v>
      </c>
      <c r="O7557">
        <v>143</v>
      </c>
      <c r="P7557">
        <f>VLOOKUP(D7557,CPI[],2,FALSE)</f>
        <v>255.7</v>
      </c>
      <c r="Q7557" s="5">
        <f>SUM(Movie[[#This Row],[gross]]*((VLOOKUP(2024,CPI[],2,FALSE))/Movie[[#This Row],[CPI numbers]]))</f>
        <v>4062508.2389518963</v>
      </c>
      <c r="R7557" s="4">
        <f>IF(Movie[[#This Row],[budget]]=0,0,SUM((Movie[[#This Row],[gross]]-Movie[[#This Row],[budget]])/Movie[[#This Row],[budget]]))</f>
        <v>0</v>
      </c>
    </row>
    <row r="7558" spans="1:18" x14ac:dyDescent="0.3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 s="1">
        <v>2790019</v>
      </c>
      <c r="N7558" t="s">
        <v>12769</v>
      </c>
      <c r="O7558">
        <v>112</v>
      </c>
      <c r="P7558">
        <f>VLOOKUP(D7558,CPI[],2,FALSE)</f>
        <v>255.7</v>
      </c>
      <c r="Q7558" s="5">
        <f>SUM(Movie[[#This Row],[gross]]*((VLOOKUP(2024,CPI[],2,FALSE))/Movie[[#This Row],[CPI numbers]]))</f>
        <v>3422874.3070003907</v>
      </c>
      <c r="R7558" s="4">
        <f>IF(Movie[[#This Row],[budget]]=0,0,SUM((Movie[[#This Row],[gross]]-Movie[[#This Row],[budget]])/Movie[[#This Row],[budget]]))</f>
        <v>0</v>
      </c>
    </row>
    <row r="7559" spans="1:18" x14ac:dyDescent="0.3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 s="1">
        <v>15000000</v>
      </c>
      <c r="M7559" s="1">
        <v>15383580</v>
      </c>
      <c r="N7559" t="s">
        <v>21628</v>
      </c>
      <c r="O7559">
        <v>104</v>
      </c>
      <c r="P7559">
        <f>VLOOKUP(D7559,CPI[],2,FALSE)</f>
        <v>255.7</v>
      </c>
      <c r="Q7559" s="5">
        <f>SUM(Movie[[#This Row],[gross]]*((VLOOKUP(2024,CPI[],2,FALSE))/Movie[[#This Row],[CPI numbers]]))</f>
        <v>18873011.52131404</v>
      </c>
      <c r="R7559" s="4">
        <f>IF(Movie[[#This Row],[budget]]=0,0,SUM((Movie[[#This Row],[gross]]-Movie[[#This Row],[budget]])/Movie[[#This Row],[budget]]))</f>
        <v>2.5572000000000001E-2</v>
      </c>
    </row>
    <row r="7560" spans="1:18" x14ac:dyDescent="0.3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 s="1">
        <v>18000000</v>
      </c>
      <c r="M7560" s="1">
        <v>80708134</v>
      </c>
      <c r="N7560" t="s">
        <v>20199</v>
      </c>
      <c r="O7560">
        <v>96</v>
      </c>
      <c r="P7560">
        <f>VLOOKUP(D7560,CPI[],2,FALSE)</f>
        <v>255.7</v>
      </c>
      <c r="Q7560" s="5">
        <f>SUM(Movie[[#This Row],[gross]]*((VLOOKUP(2024,CPI[],2,FALSE))/Movie[[#This Row],[CPI numbers]]))</f>
        <v>99015023.99608916</v>
      </c>
      <c r="R7560" s="4">
        <f>IF(Movie[[#This Row],[budget]]=0,0,SUM((Movie[[#This Row],[gross]]-Movie[[#This Row],[budget]])/Movie[[#This Row],[budget]]))</f>
        <v>3.4837852222222221</v>
      </c>
    </row>
    <row r="7561" spans="1:18" x14ac:dyDescent="0.3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 s="1">
        <v>24701637</v>
      </c>
      <c r="N7561" t="s">
        <v>21633</v>
      </c>
      <c r="O7561">
        <v>154</v>
      </c>
      <c r="P7561">
        <f>VLOOKUP(D7561,CPI[],2,FALSE)</f>
        <v>255.7</v>
      </c>
      <c r="Q7561" s="5">
        <f>SUM(Movie[[#This Row],[gross]]*((VLOOKUP(2024,CPI[],2,FALSE))/Movie[[#This Row],[CPI numbers]]))</f>
        <v>30304667.684395775</v>
      </c>
      <c r="R7561" s="4">
        <f>IF(Movie[[#This Row],[budget]]=0,0,SUM((Movie[[#This Row],[gross]]-Movie[[#This Row],[budget]])/Movie[[#This Row],[budget]]))</f>
        <v>0</v>
      </c>
    </row>
    <row r="7562" spans="1:18" x14ac:dyDescent="0.3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 s="1">
        <v>90000000</v>
      </c>
      <c r="M7562" s="1">
        <v>119559110</v>
      </c>
      <c r="N7562" t="s">
        <v>19513</v>
      </c>
      <c r="O7562">
        <v>85</v>
      </c>
      <c r="P7562">
        <f>VLOOKUP(D7562,CPI[],2,FALSE)</f>
        <v>255.7</v>
      </c>
      <c r="Q7562" s="5">
        <f>SUM(Movie[[#This Row],[gross]]*((VLOOKUP(2024,CPI[],2,FALSE))/Movie[[#This Row],[CPI numbers]]))</f>
        <v>146678501.39616737</v>
      </c>
      <c r="R7562" s="4">
        <f>IF(Movie[[#This Row],[budget]]=0,0,SUM((Movie[[#This Row],[gross]]-Movie[[#This Row],[budget]])/Movie[[#This Row],[budget]]))</f>
        <v>0.32843455555555556</v>
      </c>
    </row>
    <row r="7563" spans="1:18" x14ac:dyDescent="0.3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 s="1">
        <v>25775371</v>
      </c>
      <c r="N7563" t="s">
        <v>21641</v>
      </c>
      <c r="O7563">
        <v>109</v>
      </c>
      <c r="P7563">
        <f>VLOOKUP(D7563,CPI[],2,FALSE)</f>
        <v>255.7</v>
      </c>
      <c r="Q7563" s="5">
        <f>SUM(Movie[[#This Row],[gross]]*((VLOOKUP(2024,CPI[],2,FALSE))/Movie[[#This Row],[CPI numbers]]))</f>
        <v>31621954.957763001</v>
      </c>
      <c r="R7563" s="4">
        <f>IF(Movie[[#This Row],[budget]]=0,0,SUM((Movie[[#This Row],[gross]]-Movie[[#This Row],[budget]])/Movie[[#This Row],[budget]]))</f>
        <v>0</v>
      </c>
    </row>
    <row r="7564" spans="1:18" x14ac:dyDescent="0.3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 s="1">
        <v>18000000</v>
      </c>
      <c r="N7564" t="s">
        <v>21645</v>
      </c>
      <c r="O7564">
        <v>88</v>
      </c>
      <c r="P7564">
        <f>VLOOKUP(D7564,CPI[],2,FALSE)</f>
        <v>255.7</v>
      </c>
      <c r="Q7564" s="5">
        <f>SUM(Movie[[#This Row],[gross]]*((VLOOKUP(2024,CPI[],2,FALSE))/Movie[[#This Row],[CPI numbers]]))</f>
        <v>0</v>
      </c>
      <c r="R7564" s="4">
        <f>IF(Movie[[#This Row],[budget]]=0,0,SUM((Movie[[#This Row],[gross]]-Movie[[#This Row],[budget]])/Movie[[#This Row],[budget]]))</f>
        <v>-1</v>
      </c>
    </row>
    <row r="7565" spans="1:18" x14ac:dyDescent="0.3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 s="1">
        <v>6405816</v>
      </c>
      <c r="N7565" t="s">
        <v>6512</v>
      </c>
      <c r="O7565">
        <v>96</v>
      </c>
      <c r="P7565">
        <f>VLOOKUP(D7565,CPI[],2,FALSE)</f>
        <v>255.7</v>
      </c>
      <c r="Q7565" s="5">
        <f>SUM(Movie[[#This Row],[gross]]*((VLOOKUP(2024,CPI[],2,FALSE))/Movie[[#This Row],[CPI numbers]]))</f>
        <v>7858836.4458349627</v>
      </c>
      <c r="R7565" s="4">
        <f>IF(Movie[[#This Row],[budget]]=0,0,SUM((Movie[[#This Row],[gross]]-Movie[[#This Row],[budget]])/Movie[[#This Row],[budget]]))</f>
        <v>0</v>
      </c>
    </row>
    <row r="7566" spans="1:18" x14ac:dyDescent="0.3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 s="1">
        <v>10000000</v>
      </c>
      <c r="M7566" s="1">
        <v>345900</v>
      </c>
      <c r="N7566" t="s">
        <v>21654</v>
      </c>
      <c r="O7566">
        <v>96</v>
      </c>
      <c r="P7566">
        <f>VLOOKUP(D7566,CPI[],2,FALSE)</f>
        <v>255.7</v>
      </c>
      <c r="Q7566" s="5">
        <f>SUM(Movie[[#This Row],[gross]]*((VLOOKUP(2024,CPI[],2,FALSE))/Movie[[#This Row],[CPI numbers]]))</f>
        <v>424359.9139616738</v>
      </c>
      <c r="R7566" s="4">
        <f>IF(Movie[[#This Row],[budget]]=0,0,SUM((Movie[[#This Row],[gross]]-Movie[[#This Row],[budget]])/Movie[[#This Row],[budget]]))</f>
        <v>-0.96540999999999999</v>
      </c>
    </row>
    <row r="7567" spans="1:18" x14ac:dyDescent="0.3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 s="1">
        <v>48000000</v>
      </c>
      <c r="M7567" s="1">
        <v>699992512</v>
      </c>
      <c r="N7567" t="s">
        <v>21660</v>
      </c>
      <c r="O7567">
        <v>125</v>
      </c>
      <c r="P7567">
        <f>VLOOKUP(D7567,CPI[],2,FALSE)</f>
        <v>255.7</v>
      </c>
      <c r="Q7567" s="5">
        <f>SUM(Movie[[#This Row],[gross]]*((VLOOKUP(2024,CPI[],2,FALSE))/Movie[[#This Row],[CPI numbers]]))</f>
        <v>858770633.61126316</v>
      </c>
      <c r="R7567" s="4">
        <f>IF(Movie[[#This Row],[budget]]=0,0,SUM((Movie[[#This Row],[gross]]-Movie[[#This Row],[budget]])/Movie[[#This Row],[budget]]))</f>
        <v>13.583177333333333</v>
      </c>
    </row>
    <row r="7568" spans="1:18" x14ac:dyDescent="0.3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 s="1">
        <v>59000000</v>
      </c>
      <c r="M7568" s="1">
        <v>32140970</v>
      </c>
      <c r="N7568" t="s">
        <v>21663</v>
      </c>
      <c r="O7568">
        <v>120</v>
      </c>
      <c r="P7568">
        <f>VLOOKUP(D7568,CPI[],2,FALSE)</f>
        <v>255.7</v>
      </c>
      <c r="Q7568" s="5">
        <f>SUM(Movie[[#This Row],[gross]]*((VLOOKUP(2024,CPI[],2,FALSE))/Movie[[#This Row],[CPI numbers]]))</f>
        <v>39431452.049276493</v>
      </c>
      <c r="R7568" s="4">
        <f>IF(Movie[[#This Row],[budget]]=0,0,SUM((Movie[[#This Row],[gross]]-Movie[[#This Row],[budget]])/Movie[[#This Row],[budget]]))</f>
        <v>-0.4552377966101695</v>
      </c>
    </row>
    <row r="7569" spans="1:18" x14ac:dyDescent="0.3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 s="1">
        <v>1100000</v>
      </c>
      <c r="N7569" t="s">
        <v>21669</v>
      </c>
      <c r="O7569">
        <v>85</v>
      </c>
      <c r="P7569">
        <f>VLOOKUP(D7569,CPI[],2,FALSE)</f>
        <v>255.7</v>
      </c>
      <c r="Q7569" s="5">
        <f>SUM(Movie[[#This Row],[gross]]*((VLOOKUP(2024,CPI[],2,FALSE))/Movie[[#This Row],[CPI numbers]]))</f>
        <v>0</v>
      </c>
      <c r="R7569" s="4">
        <f>IF(Movie[[#This Row],[budget]]=0,0,SUM((Movie[[#This Row],[gross]]-Movie[[#This Row],[budget]])/Movie[[#This Row],[budget]]))</f>
        <v>-1</v>
      </c>
    </row>
    <row r="7570" spans="1:18" x14ac:dyDescent="0.3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 s="1">
        <v>100000000</v>
      </c>
      <c r="M7570" s="1">
        <v>26565710</v>
      </c>
      <c r="N7570" t="s">
        <v>18231</v>
      </c>
      <c r="O7570">
        <v>93</v>
      </c>
      <c r="P7570">
        <f>VLOOKUP(D7570,CPI[],2,FALSE)</f>
        <v>255.7</v>
      </c>
      <c r="Q7570" s="5">
        <f>SUM(Movie[[#This Row],[gross]]*((VLOOKUP(2024,CPI[],2,FALSE))/Movie[[#This Row],[CPI numbers]]))</f>
        <v>32591565.220962062</v>
      </c>
      <c r="R7570" s="4">
        <f>IF(Movie[[#This Row],[budget]]=0,0,SUM((Movie[[#This Row],[gross]]-Movie[[#This Row],[budget]])/Movie[[#This Row],[budget]]))</f>
        <v>-0.73434290000000002</v>
      </c>
    </row>
    <row r="7571" spans="1:18" x14ac:dyDescent="0.3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 s="1">
        <v>14000000</v>
      </c>
      <c r="M7571" s="1">
        <v>50444358</v>
      </c>
      <c r="N7571" t="s">
        <v>9109</v>
      </c>
      <c r="O7571">
        <v>116</v>
      </c>
      <c r="P7571">
        <f>VLOOKUP(D7571,CPI[],2,FALSE)</f>
        <v>255.7</v>
      </c>
      <c r="Q7571" s="5">
        <f>SUM(Movie[[#This Row],[gross]]*((VLOOKUP(2024,CPI[],2,FALSE))/Movie[[#This Row],[CPI numbers]]))</f>
        <v>61886566.697692603</v>
      </c>
      <c r="R7571" s="4">
        <f>IF(Movie[[#This Row],[budget]]=0,0,SUM((Movie[[#This Row],[gross]]-Movie[[#This Row],[budget]])/Movie[[#This Row],[budget]]))</f>
        <v>2.6031684285714287</v>
      </c>
    </row>
    <row r="7572" spans="1:18" x14ac:dyDescent="0.3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 s="1">
        <v>10000000</v>
      </c>
      <c r="M7572" s="1">
        <v>16418218</v>
      </c>
      <c r="N7572" t="s">
        <v>18006</v>
      </c>
      <c r="O7572">
        <v>90</v>
      </c>
      <c r="P7572">
        <f>VLOOKUP(D7572,CPI[],2,FALSE)</f>
        <v>255.7</v>
      </c>
      <c r="Q7572" s="5">
        <f>SUM(Movie[[#This Row],[gross]]*((VLOOKUP(2024,CPI[],2,FALSE))/Movie[[#This Row],[CPI numbers]]))</f>
        <v>20142334.714900274</v>
      </c>
      <c r="R7572" s="4">
        <f>IF(Movie[[#This Row],[budget]]=0,0,SUM((Movie[[#This Row],[gross]]-Movie[[#This Row],[budget]])/Movie[[#This Row],[budget]]))</f>
        <v>0.6418218</v>
      </c>
    </row>
    <row r="7573" spans="1:18" x14ac:dyDescent="0.3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 s="1">
        <v>20000000</v>
      </c>
      <c r="M7573" s="1">
        <v>49000667</v>
      </c>
      <c r="N7573" t="s">
        <v>61</v>
      </c>
      <c r="O7573">
        <v>109</v>
      </c>
      <c r="P7573">
        <f>VLOOKUP(D7573,CPI[],2,FALSE)</f>
        <v>255.7</v>
      </c>
      <c r="Q7573" s="5">
        <f>SUM(Movie[[#This Row],[gross]]*((VLOOKUP(2024,CPI[],2,FALSE))/Movie[[#This Row],[CPI numbers]]))</f>
        <v>60115405.701603435</v>
      </c>
      <c r="R7573" s="4">
        <f>IF(Movie[[#This Row],[budget]]=0,0,SUM((Movie[[#This Row],[gross]]-Movie[[#This Row],[budget]])/Movie[[#This Row],[budget]]))</f>
        <v>1.45003335</v>
      </c>
    </row>
    <row r="7574" spans="1:18" x14ac:dyDescent="0.3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 s="1">
        <v>6000000</v>
      </c>
      <c r="M7574" s="1">
        <v>21150265</v>
      </c>
      <c r="N7574" t="s">
        <v>50</v>
      </c>
      <c r="O7574">
        <v>92</v>
      </c>
      <c r="P7574">
        <f>VLOOKUP(D7574,CPI[],2,FALSE)</f>
        <v>255.7</v>
      </c>
      <c r="Q7574" s="5">
        <f>SUM(Movie[[#This Row],[gross]]*((VLOOKUP(2024,CPI[],2,FALSE))/Movie[[#This Row],[CPI numbers]]))</f>
        <v>25947743.959718417</v>
      </c>
      <c r="R7574" s="4">
        <f>IF(Movie[[#This Row],[budget]]=0,0,SUM((Movie[[#This Row],[gross]]-Movie[[#This Row],[budget]])/Movie[[#This Row],[budget]]))</f>
        <v>2.5250441666666665</v>
      </c>
    </row>
    <row r="7575" spans="1:18" x14ac:dyDescent="0.3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 s="1">
        <v>726264074</v>
      </c>
      <c r="N7575" t="s">
        <v>21686</v>
      </c>
      <c r="O7575">
        <v>110</v>
      </c>
      <c r="P7575">
        <f>VLOOKUP(D7575,CPI[],2,FALSE)</f>
        <v>255.7</v>
      </c>
      <c r="Q7575" s="5">
        <f>SUM(Movie[[#This Row],[gross]]*((VLOOKUP(2024,CPI[],2,FALSE))/Movie[[#This Row],[CPI numbers]]))</f>
        <v>891001329.73719192</v>
      </c>
      <c r="R7575" s="4">
        <f>IF(Movie[[#This Row],[budget]]=0,0,SUM((Movie[[#This Row],[gross]]-Movie[[#This Row],[budget]])/Movie[[#This Row],[budget]]))</f>
        <v>0</v>
      </c>
    </row>
    <row r="7576" spans="1:18" x14ac:dyDescent="0.3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 s="1">
        <v>4393018</v>
      </c>
      <c r="N7576" t="s">
        <v>21691</v>
      </c>
      <c r="O7576">
        <v>99</v>
      </c>
      <c r="P7576">
        <f>VLOOKUP(D7576,CPI[],2,FALSE)</f>
        <v>255.7</v>
      </c>
      <c r="Q7576" s="5">
        <f>SUM(Movie[[#This Row],[gross]]*((VLOOKUP(2024,CPI[],2,FALSE))/Movie[[#This Row],[CPI numbers]]))</f>
        <v>5389478.8682049271</v>
      </c>
      <c r="R7576" s="4">
        <f>IF(Movie[[#This Row],[budget]]=0,0,SUM((Movie[[#This Row],[gross]]-Movie[[#This Row],[budget]])/Movie[[#This Row],[budget]]))</f>
        <v>0</v>
      </c>
    </row>
    <row r="7577" spans="1:18" x14ac:dyDescent="0.3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 s="1">
        <v>28141995</v>
      </c>
      <c r="N7577" t="s">
        <v>12171</v>
      </c>
      <c r="O7577">
        <v>154</v>
      </c>
      <c r="P7577">
        <f>VLOOKUP(D7577,CPI[],2,FALSE)</f>
        <v>255.7</v>
      </c>
      <c r="Q7577" s="5">
        <f>SUM(Movie[[#This Row],[gross]]*((VLOOKUP(2024,CPI[],2,FALSE))/Movie[[#This Row],[CPI numbers]]))</f>
        <v>34525396.290574893</v>
      </c>
      <c r="R7577" s="4">
        <f>IF(Movie[[#This Row],[budget]]=0,0,SUM((Movie[[#This Row],[gross]]-Movie[[#This Row],[budget]])/Movie[[#This Row],[budget]]))</f>
        <v>0</v>
      </c>
    </row>
    <row r="7578" spans="1:18" x14ac:dyDescent="0.3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 s="1">
        <v>20440</v>
      </c>
      <c r="N7578" t="s">
        <v>21697</v>
      </c>
      <c r="O7578">
        <v>105</v>
      </c>
      <c r="P7578">
        <f>VLOOKUP(D7578,CPI[],2,FALSE)</f>
        <v>255.7</v>
      </c>
      <c r="Q7578" s="5">
        <f>SUM(Movie[[#This Row],[gross]]*((VLOOKUP(2024,CPI[],2,FALSE))/Movie[[#This Row],[CPI numbers]]))</f>
        <v>25076.370746969103</v>
      </c>
      <c r="R7578" s="4">
        <f>IF(Movie[[#This Row],[budget]]=0,0,SUM((Movie[[#This Row],[gross]]-Movie[[#This Row],[budget]])/Movie[[#This Row],[budget]]))</f>
        <v>0</v>
      </c>
    </row>
    <row r="7579" spans="1:18" x14ac:dyDescent="0.3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 s="1">
        <v>5000000</v>
      </c>
      <c r="M7579" s="1">
        <v>38026103</v>
      </c>
      <c r="N7579" t="s">
        <v>21699</v>
      </c>
      <c r="O7579">
        <v>119</v>
      </c>
      <c r="P7579">
        <f>VLOOKUP(D7579,CPI[],2,FALSE)</f>
        <v>255.7</v>
      </c>
      <c r="Q7579" s="5">
        <f>SUM(Movie[[#This Row],[gross]]*((VLOOKUP(2024,CPI[],2,FALSE))/Movie[[#This Row],[CPI numbers]]))</f>
        <v>46651499.847868592</v>
      </c>
      <c r="R7579" s="4">
        <f>IF(Movie[[#This Row],[budget]]=0,0,SUM((Movie[[#This Row],[gross]]-Movie[[#This Row],[budget]])/Movie[[#This Row],[budget]]))</f>
        <v>6.6052206</v>
      </c>
    </row>
    <row r="7580" spans="1:18" x14ac:dyDescent="0.3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 s="1">
        <v>80657</v>
      </c>
      <c r="N7580" t="s">
        <v>21702</v>
      </c>
      <c r="O7580">
        <v>87</v>
      </c>
      <c r="P7580">
        <f>VLOOKUP(D7580,CPI[],2,FALSE)</f>
        <v>255.7</v>
      </c>
      <c r="Q7580" s="5">
        <f>SUM(Movie[[#This Row],[gross]]*((VLOOKUP(2024,CPI[],2,FALSE))/Movie[[#This Row],[CPI numbers]]))</f>
        <v>98952.291357059046</v>
      </c>
      <c r="R7580" s="4">
        <f>IF(Movie[[#This Row],[budget]]=0,0,SUM((Movie[[#This Row],[gross]]-Movie[[#This Row],[budget]])/Movie[[#This Row],[budget]]))</f>
        <v>0</v>
      </c>
    </row>
    <row r="7581" spans="1:18" x14ac:dyDescent="0.3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 s="1">
        <v>20000000</v>
      </c>
      <c r="M7581" s="1">
        <v>74747725</v>
      </c>
      <c r="N7581" t="s">
        <v>16006</v>
      </c>
      <c r="O7581">
        <v>109</v>
      </c>
      <c r="P7581">
        <f>VLOOKUP(D7581,CPI[],2,FALSE)</f>
        <v>255.7</v>
      </c>
      <c r="Q7581" s="5">
        <f>SUM(Movie[[#This Row],[gross]]*((VLOOKUP(2024,CPI[],2,FALSE))/Movie[[#This Row],[CPI numbers]]))</f>
        <v>91702625.469299957</v>
      </c>
      <c r="R7581" s="4">
        <f>IF(Movie[[#This Row],[budget]]=0,0,SUM((Movie[[#This Row],[gross]]-Movie[[#This Row],[budget]])/Movie[[#This Row],[budget]]))</f>
        <v>2.7373862500000001</v>
      </c>
    </row>
    <row r="7582" spans="1:18" x14ac:dyDescent="0.3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 s="1">
        <v>682</v>
      </c>
      <c r="N7582" t="s">
        <v>21707</v>
      </c>
      <c r="O7582">
        <v>93</v>
      </c>
      <c r="P7582">
        <f>VLOOKUP(D7582,CPI[],2,FALSE)</f>
        <v>255.7</v>
      </c>
      <c r="Q7582" s="5">
        <f>SUM(Movie[[#This Row],[gross]]*((VLOOKUP(2024,CPI[],2,FALSE))/Movie[[#This Row],[CPI numbers]]))</f>
        <v>836.69691044192405</v>
      </c>
      <c r="R7582" s="4">
        <f>IF(Movie[[#This Row],[budget]]=0,0,SUM((Movie[[#This Row],[gross]]-Movie[[#This Row],[budget]])/Movie[[#This Row],[budget]]))</f>
        <v>0</v>
      </c>
    </row>
    <row r="7583" spans="1:18" x14ac:dyDescent="0.3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 s="1">
        <v>119932733</v>
      </c>
      <c r="N7583" t="s">
        <v>21712</v>
      </c>
      <c r="O7583">
        <v>111</v>
      </c>
      <c r="P7583">
        <f>VLOOKUP(D7583,CPI[],2,FALSE)</f>
        <v>255.7</v>
      </c>
      <c r="Q7583" s="5">
        <f>SUM(Movie[[#This Row],[gross]]*((VLOOKUP(2024,CPI[],2,FALSE))/Movie[[#This Row],[CPI numbers]]))</f>
        <v>147136872.67149001</v>
      </c>
      <c r="R7583" s="4">
        <f>IF(Movie[[#This Row],[budget]]=0,0,SUM((Movie[[#This Row],[gross]]-Movie[[#This Row],[budget]])/Movie[[#This Row],[budget]]))</f>
        <v>0</v>
      </c>
    </row>
    <row r="7584" spans="1:18" x14ac:dyDescent="0.3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 s="1">
        <v>354103</v>
      </c>
      <c r="N7584" t="s">
        <v>21716</v>
      </c>
      <c r="O7584">
        <v>94</v>
      </c>
      <c r="P7584">
        <f>VLOOKUP(D7584,CPI[],2,FALSE)</f>
        <v>255.7</v>
      </c>
      <c r="Q7584" s="5">
        <f>SUM(Movie[[#This Row],[gross]]*((VLOOKUP(2024,CPI[],2,FALSE))/Movie[[#This Row],[CPI numbers]]))</f>
        <v>434423.5866249511</v>
      </c>
      <c r="R7584" s="4">
        <f>IF(Movie[[#This Row],[budget]]=0,0,SUM((Movie[[#This Row],[gross]]-Movie[[#This Row],[budget]])/Movie[[#This Row],[budget]]))</f>
        <v>0</v>
      </c>
    </row>
    <row r="7585" spans="1:18" x14ac:dyDescent="0.3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 s="1">
        <v>9000000</v>
      </c>
      <c r="M7585" s="1">
        <v>6750029</v>
      </c>
      <c r="N7585" t="s">
        <v>20499</v>
      </c>
      <c r="O7585">
        <v>100</v>
      </c>
      <c r="P7585">
        <f>VLOOKUP(D7585,CPI[],2,FALSE)</f>
        <v>255.7</v>
      </c>
      <c r="Q7585" s="5">
        <f>SUM(Movie[[#This Row],[gross]]*((VLOOKUP(2024,CPI[],2,FALSE))/Movie[[#This Row],[CPI numbers]]))</f>
        <v>8281126.7004301911</v>
      </c>
      <c r="R7585" s="4">
        <f>IF(Movie[[#This Row],[budget]]=0,0,SUM((Movie[[#This Row],[gross]]-Movie[[#This Row],[budget]])/Movie[[#This Row],[budget]]))</f>
        <v>-0.24999677777777779</v>
      </c>
    </row>
    <row r="7586" spans="1:18" x14ac:dyDescent="0.3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 s="1">
        <v>210091</v>
      </c>
      <c r="N7586" t="s">
        <v>21724</v>
      </c>
      <c r="O7586">
        <v>106</v>
      </c>
      <c r="P7586">
        <f>VLOOKUP(D7586,CPI[],2,FALSE)</f>
        <v>255.7</v>
      </c>
      <c r="Q7586" s="5">
        <f>SUM(Movie[[#This Row],[gross]]*((VLOOKUP(2024,CPI[],2,FALSE))/Movie[[#This Row],[CPI numbers]]))</f>
        <v>257745.58740711771</v>
      </c>
      <c r="R7586" s="4">
        <f>IF(Movie[[#This Row],[budget]]=0,0,SUM((Movie[[#This Row],[gross]]-Movie[[#This Row],[budget]])/Movie[[#This Row],[budget]]))</f>
        <v>0</v>
      </c>
    </row>
    <row r="7587" spans="1:18" x14ac:dyDescent="0.3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 s="1">
        <v>17987034</v>
      </c>
      <c r="N7587" t="s">
        <v>10294</v>
      </c>
      <c r="O7587">
        <v>166</v>
      </c>
      <c r="P7587">
        <f>VLOOKUP(D7587,CPI[],2,FALSE)</f>
        <v>255.7</v>
      </c>
      <c r="Q7587" s="5">
        <f>SUM(Movie[[#This Row],[gross]]*((VLOOKUP(2024,CPI[],2,FALSE))/Movie[[#This Row],[CPI numbers]]))</f>
        <v>22067002.603832614</v>
      </c>
      <c r="R7587" s="4">
        <f>IF(Movie[[#This Row],[budget]]=0,0,SUM((Movie[[#This Row],[gross]]-Movie[[#This Row],[budget]])/Movie[[#This Row],[budget]]))</f>
        <v>0</v>
      </c>
    </row>
    <row r="7588" spans="1:18" x14ac:dyDescent="0.3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 s="1">
        <v>914565</v>
      </c>
      <c r="N7588" t="s">
        <v>21732</v>
      </c>
      <c r="O7588">
        <v>143</v>
      </c>
      <c r="P7588">
        <f>VLOOKUP(D7588,CPI[],2,FALSE)</f>
        <v>255.7</v>
      </c>
      <c r="Q7588" s="5">
        <f>SUM(Movie[[#This Row],[gross]]*((VLOOKUP(2024,CPI[],2,FALSE))/Movie[[#This Row],[CPI numbers]]))</f>
        <v>1122014.2373875636</v>
      </c>
      <c r="R7588" s="4">
        <f>IF(Movie[[#This Row],[budget]]=0,0,SUM((Movie[[#This Row],[gross]]-Movie[[#This Row],[budget]])/Movie[[#This Row],[budget]]))</f>
        <v>0</v>
      </c>
    </row>
    <row r="7589" spans="1:18" x14ac:dyDescent="0.3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 s="1">
        <v>5667057</v>
      </c>
      <c r="N7589" t="s">
        <v>21738</v>
      </c>
      <c r="O7589">
        <v>130</v>
      </c>
      <c r="P7589">
        <f>VLOOKUP(D7589,CPI[],2,FALSE)</f>
        <v>255.7</v>
      </c>
      <c r="Q7589" s="5">
        <f>SUM(Movie[[#This Row],[gross]]*((VLOOKUP(2024,CPI[],2,FALSE))/Movie[[#This Row],[CPI numbers]]))</f>
        <v>6952505.9870942505</v>
      </c>
      <c r="R7589" s="4">
        <f>IF(Movie[[#This Row],[budget]]=0,0,SUM((Movie[[#This Row],[gross]]-Movie[[#This Row],[budget]])/Movie[[#This Row],[budget]]))</f>
        <v>0</v>
      </c>
    </row>
    <row r="7590" spans="1:18" x14ac:dyDescent="0.3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 s="1">
        <v>5000000</v>
      </c>
      <c r="M7590" s="1">
        <v>359377</v>
      </c>
      <c r="N7590" t="s">
        <v>21742</v>
      </c>
      <c r="O7590">
        <v>96</v>
      </c>
      <c r="P7590">
        <f>VLOOKUP(D7590,CPI[],2,FALSE)</f>
        <v>255.7</v>
      </c>
      <c r="Q7590" s="5">
        <f>SUM(Movie[[#This Row],[gross]]*((VLOOKUP(2024,CPI[],2,FALSE))/Movie[[#This Row],[CPI numbers]]))</f>
        <v>440893.87915526005</v>
      </c>
      <c r="R7590" s="4">
        <f>IF(Movie[[#This Row],[budget]]=0,0,SUM((Movie[[#This Row],[gross]]-Movie[[#This Row],[budget]])/Movie[[#This Row],[budget]]))</f>
        <v>-0.92812459999999997</v>
      </c>
    </row>
    <row r="7591" spans="1:18" x14ac:dyDescent="0.3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 s="1">
        <v>13098981</v>
      </c>
      <c r="N7591" t="s">
        <v>21746</v>
      </c>
      <c r="O7591">
        <v>146</v>
      </c>
      <c r="P7591">
        <f>VLOOKUP(D7591,CPI[],2,FALSE)</f>
        <v>255.7</v>
      </c>
      <c r="Q7591" s="5">
        <f>SUM(Movie[[#This Row],[gross]]*((VLOOKUP(2024,CPI[],2,FALSE))/Movie[[#This Row],[CPI numbers]]))</f>
        <v>16070200.78099335</v>
      </c>
      <c r="R7591" s="4">
        <f>IF(Movie[[#This Row],[budget]]=0,0,SUM((Movie[[#This Row],[gross]]-Movie[[#This Row],[budget]])/Movie[[#This Row],[budget]]))</f>
        <v>0</v>
      </c>
    </row>
    <row r="7592" spans="1:18" x14ac:dyDescent="0.3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 s="1">
        <v>5708522</v>
      </c>
      <c r="N7592" t="s">
        <v>21749</v>
      </c>
      <c r="O7592">
        <v>170</v>
      </c>
      <c r="P7592">
        <f>VLOOKUP(D7592,CPI[],2,FALSE)</f>
        <v>255.7</v>
      </c>
      <c r="Q7592" s="5">
        <f>SUM(Movie[[#This Row],[gross]]*((VLOOKUP(2024,CPI[],2,FALSE))/Movie[[#This Row],[CPI numbers]]))</f>
        <v>7003376.423152131</v>
      </c>
      <c r="R7592" s="4">
        <f>IF(Movie[[#This Row],[budget]]=0,0,SUM((Movie[[#This Row],[gross]]-Movie[[#This Row],[budget]])/Movie[[#This Row],[budget]]))</f>
        <v>0</v>
      </c>
    </row>
    <row r="7593" spans="1:18" x14ac:dyDescent="0.3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 s="1">
        <v>69501772</v>
      </c>
      <c r="N7593" t="s">
        <v>21754</v>
      </c>
      <c r="O7593">
        <v>103</v>
      </c>
      <c r="P7593">
        <f>VLOOKUP(D7593,CPI[],2,FALSE)</f>
        <v>255.7</v>
      </c>
      <c r="Q7593" s="5">
        <f>SUM(Movie[[#This Row],[gross]]*((VLOOKUP(2024,CPI[],2,FALSE))/Movie[[#This Row],[CPI numbers]]))</f>
        <v>85266741.792725846</v>
      </c>
      <c r="R7593" s="4">
        <f>IF(Movie[[#This Row],[budget]]=0,0,SUM((Movie[[#This Row],[gross]]-Movie[[#This Row],[budget]])/Movie[[#This Row],[budget]]))</f>
        <v>0</v>
      </c>
    </row>
    <row r="7594" spans="1:18" x14ac:dyDescent="0.3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 s="1">
        <v>300842</v>
      </c>
      <c r="N7594" t="s">
        <v>21759</v>
      </c>
      <c r="O7594">
        <v>137</v>
      </c>
      <c r="P7594">
        <f>VLOOKUP(D7594,CPI[],2,FALSE)</f>
        <v>255.7</v>
      </c>
      <c r="Q7594" s="5">
        <f>SUM(Movie[[#This Row],[gross]]*((VLOOKUP(2024,CPI[],2,FALSE))/Movie[[#This Row],[CPI numbers]]))</f>
        <v>369081.48377004301</v>
      </c>
      <c r="R7594" s="4">
        <f>IF(Movie[[#This Row],[budget]]=0,0,SUM((Movie[[#This Row],[gross]]-Movie[[#This Row],[budget]])/Movie[[#This Row],[budget]]))</f>
        <v>0</v>
      </c>
    </row>
    <row r="7595" spans="1:18" x14ac:dyDescent="0.3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 s="1">
        <v>172952</v>
      </c>
      <c r="N7595" t="s">
        <v>19463</v>
      </c>
      <c r="O7595">
        <v>98</v>
      </c>
      <c r="P7595">
        <f>VLOOKUP(D7595,CPI[],2,FALSE)</f>
        <v>255.7</v>
      </c>
      <c r="Q7595" s="5">
        <f>SUM(Movie[[#This Row],[gross]]*((VLOOKUP(2024,CPI[],2,FALSE))/Movie[[#This Row],[CPI numbers]]))</f>
        <v>212182.41063746577</v>
      </c>
      <c r="R7595" s="4">
        <f>IF(Movie[[#This Row],[budget]]=0,0,SUM((Movie[[#This Row],[gross]]-Movie[[#This Row],[budget]])/Movie[[#This Row],[budget]]))</f>
        <v>0</v>
      </c>
    </row>
    <row r="7596" spans="1:18" x14ac:dyDescent="0.3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 s="1">
        <v>6000000</v>
      </c>
      <c r="M7596" s="1">
        <v>21354152</v>
      </c>
      <c r="N7596" t="s">
        <v>21766</v>
      </c>
      <c r="O7596">
        <v>109</v>
      </c>
      <c r="P7596">
        <f>VLOOKUP(D7596,CPI[],2,FALSE)</f>
        <v>255.7</v>
      </c>
      <c r="Q7596" s="5">
        <f>SUM(Movie[[#This Row],[gross]]*((VLOOKUP(2024,CPI[],2,FALSE))/Movie[[#This Row],[CPI numbers]]))</f>
        <v>26197878.304262806</v>
      </c>
      <c r="R7596" s="4">
        <f>IF(Movie[[#This Row],[budget]]=0,0,SUM((Movie[[#This Row],[gross]]-Movie[[#This Row],[budget]])/Movie[[#This Row],[budget]]))</f>
        <v>2.5590253333333335</v>
      </c>
    </row>
    <row r="7597" spans="1:18" x14ac:dyDescent="0.3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 s="1">
        <v>1635907</v>
      </c>
      <c r="N7597" t="s">
        <v>21622</v>
      </c>
      <c r="O7597">
        <v>146</v>
      </c>
      <c r="P7597">
        <f>VLOOKUP(D7597,CPI[],2,FALSE)</f>
        <v>255.7</v>
      </c>
      <c r="Q7597" s="5">
        <f>SUM(Movie[[#This Row],[gross]]*((VLOOKUP(2024,CPI[],2,FALSE))/Movie[[#This Row],[CPI numbers]]))</f>
        <v>2006977.027375831</v>
      </c>
      <c r="R7597" s="4">
        <f>IF(Movie[[#This Row],[budget]]=0,0,SUM((Movie[[#This Row],[gross]]-Movie[[#This Row],[budget]])/Movie[[#This Row],[budget]]))</f>
        <v>0</v>
      </c>
    </row>
    <row r="7598" spans="1:18" x14ac:dyDescent="0.3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 s="1">
        <v>11799556</v>
      </c>
      <c r="N7598" t="s">
        <v>21774</v>
      </c>
      <c r="O7598">
        <v>129</v>
      </c>
      <c r="P7598">
        <f>VLOOKUP(D7598,CPI[],2,FALSE)</f>
        <v>255.7</v>
      </c>
      <c r="Q7598" s="5">
        <f>SUM(Movie[[#This Row],[gross]]*((VLOOKUP(2024,CPI[],2,FALSE))/Movie[[#This Row],[CPI numbers]]))</f>
        <v>14476029.398513883</v>
      </c>
      <c r="R7598" s="4">
        <f>IF(Movie[[#This Row],[budget]]=0,0,SUM((Movie[[#This Row],[gross]]-Movie[[#This Row],[budget]])/Movie[[#This Row],[budget]]))</f>
        <v>0</v>
      </c>
    </row>
    <row r="7599" spans="1:18" x14ac:dyDescent="0.3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 s="1">
        <v>14256199</v>
      </c>
      <c r="N7599" t="s">
        <v>21779</v>
      </c>
      <c r="O7599">
        <v>126</v>
      </c>
      <c r="P7599">
        <f>VLOOKUP(D7599,CPI[],2,FALSE)</f>
        <v>255.7</v>
      </c>
      <c r="Q7599" s="5">
        <f>SUM(Movie[[#This Row],[gross]]*((VLOOKUP(2024,CPI[],2,FALSE))/Movie[[#This Row],[CPI numbers]]))</f>
        <v>17489908.589362532</v>
      </c>
      <c r="R7599" s="4">
        <f>IF(Movie[[#This Row],[budget]]=0,0,SUM((Movie[[#This Row],[gross]]-Movie[[#This Row],[budget]])/Movie[[#This Row],[budget]]))</f>
        <v>0</v>
      </c>
    </row>
    <row r="7600" spans="1:18" x14ac:dyDescent="0.3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 s="1">
        <v>1473116</v>
      </c>
      <c r="N7600" t="s">
        <v>21783</v>
      </c>
      <c r="O7600">
        <v>135</v>
      </c>
      <c r="P7600">
        <f>VLOOKUP(D7600,CPI[],2,FALSE)</f>
        <v>255.7</v>
      </c>
      <c r="Q7600" s="5">
        <f>SUM(Movie[[#This Row],[gross]]*((VLOOKUP(2024,CPI[],2,FALSE))/Movie[[#This Row],[CPI numbers]]))</f>
        <v>1807260.4192412982</v>
      </c>
      <c r="R7600" s="4">
        <f>IF(Movie[[#This Row],[budget]]=0,0,SUM((Movie[[#This Row],[gross]]-Movie[[#This Row],[budget]])/Movie[[#This Row],[budget]]))</f>
        <v>0</v>
      </c>
    </row>
    <row r="7601" spans="1:18" x14ac:dyDescent="0.3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 s="1">
        <v>103047</v>
      </c>
      <c r="O7601">
        <v>84</v>
      </c>
      <c r="P7601">
        <f>VLOOKUP(D7601,CPI[],2,FALSE)</f>
        <v>255.7</v>
      </c>
      <c r="Q7601" s="5">
        <f>SUM(Movie[[#This Row],[gross]]*((VLOOKUP(2024,CPI[],2,FALSE))/Movie[[#This Row],[CPI numbers]]))</f>
        <v>126420.97731716855</v>
      </c>
      <c r="R7601" s="4">
        <f>IF(Movie[[#This Row],[budget]]=0,0,SUM((Movie[[#This Row],[gross]]-Movie[[#This Row],[budget]])/Movie[[#This Row],[budget]]))</f>
        <v>0</v>
      </c>
    </row>
    <row r="7602" spans="1:18" x14ac:dyDescent="0.3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 s="1">
        <v>1067629</v>
      </c>
      <c r="N7602" t="s">
        <v>21791</v>
      </c>
      <c r="O7602">
        <v>94</v>
      </c>
      <c r="P7602">
        <f>VLOOKUP(D7602,CPI[],2,FALSE)</f>
        <v>255.7</v>
      </c>
      <c r="Q7602" s="5">
        <f>SUM(Movie[[#This Row],[gross]]*((VLOOKUP(2024,CPI[],2,FALSE))/Movie[[#This Row],[CPI numbers]]))</f>
        <v>1309797.486507626</v>
      </c>
      <c r="R7602" s="4">
        <f>IF(Movie[[#This Row],[budget]]=0,0,SUM((Movie[[#This Row],[gross]]-Movie[[#This Row],[budget]])/Movie[[#This Row],[budget]]))</f>
        <v>0</v>
      </c>
    </row>
    <row r="7603" spans="1:18" x14ac:dyDescent="0.3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 s="1">
        <v>9982083</v>
      </c>
      <c r="N7603" t="s">
        <v>21796</v>
      </c>
      <c r="O7603">
        <v>112</v>
      </c>
      <c r="P7603">
        <f>VLOOKUP(D7603,CPI[],2,FALSE)</f>
        <v>255.7</v>
      </c>
      <c r="Q7603" s="5">
        <f>SUM(Movie[[#This Row],[gross]]*((VLOOKUP(2024,CPI[],2,FALSE))/Movie[[#This Row],[CPI numbers]]))</f>
        <v>12246302.061400078</v>
      </c>
      <c r="R7603" s="4">
        <f>IF(Movie[[#This Row],[budget]]=0,0,SUM((Movie[[#This Row],[gross]]-Movie[[#This Row],[budget]])/Movie[[#This Row],[budget]]))</f>
        <v>0</v>
      </c>
    </row>
    <row r="7604" spans="1:18" x14ac:dyDescent="0.3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 s="1">
        <v>151507</v>
      </c>
      <c r="N7604" t="s">
        <v>21800</v>
      </c>
      <c r="O7604">
        <v>98</v>
      </c>
      <c r="P7604">
        <f>VLOOKUP(D7604,CPI[],2,FALSE)</f>
        <v>255.7</v>
      </c>
      <c r="Q7604" s="5">
        <f>SUM(Movie[[#This Row],[gross]]*((VLOOKUP(2024,CPI[],2,FALSE))/Movie[[#This Row],[CPI numbers]]))</f>
        <v>185873.07743449355</v>
      </c>
      <c r="R7604" s="4">
        <f>IF(Movie[[#This Row],[budget]]=0,0,SUM((Movie[[#This Row],[gross]]-Movie[[#This Row],[budget]])/Movie[[#This Row],[budget]]))</f>
        <v>0</v>
      </c>
    </row>
    <row r="7605" spans="1:18" x14ac:dyDescent="0.3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 s="1">
        <v>3173282</v>
      </c>
      <c r="N7605" t="s">
        <v>21806</v>
      </c>
      <c r="O7605">
        <v>108</v>
      </c>
      <c r="P7605">
        <f>VLOOKUP(D7605,CPI[],2,FALSE)</f>
        <v>255.7</v>
      </c>
      <c r="Q7605" s="5">
        <f>SUM(Movie[[#This Row],[gross]]*((VLOOKUP(2024,CPI[],2,FALSE))/Movie[[#This Row],[CPI numbers]]))</f>
        <v>3893072.2072741492</v>
      </c>
      <c r="R7605" s="4">
        <f>IF(Movie[[#This Row],[budget]]=0,0,SUM((Movie[[#This Row],[gross]]-Movie[[#This Row],[budget]])/Movie[[#This Row],[budget]]))</f>
        <v>0</v>
      </c>
    </row>
    <row r="7606" spans="1:18" x14ac:dyDescent="0.3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 s="1">
        <v>350000</v>
      </c>
      <c r="M7606" s="1">
        <v>226421</v>
      </c>
      <c r="N7606" t="s">
        <v>21811</v>
      </c>
      <c r="O7606">
        <v>83</v>
      </c>
      <c r="P7606">
        <f>VLOOKUP(D7606,CPI[],2,FALSE)</f>
        <v>255.7</v>
      </c>
      <c r="Q7606" s="5">
        <f>SUM(Movie[[#This Row],[gross]]*((VLOOKUP(2024,CPI[],2,FALSE))/Movie[[#This Row],[CPI numbers]]))</f>
        <v>277779.69378177548</v>
      </c>
      <c r="R7606" s="4">
        <f>IF(Movie[[#This Row],[budget]]=0,0,SUM((Movie[[#This Row],[gross]]-Movie[[#This Row],[budget]])/Movie[[#This Row],[budget]]))</f>
        <v>-0.35308285714285714</v>
      </c>
    </row>
    <row r="7607" spans="1:18" x14ac:dyDescent="0.3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 s="1">
        <v>624818</v>
      </c>
      <c r="N7607" t="s">
        <v>21812</v>
      </c>
      <c r="O7607">
        <v>110</v>
      </c>
      <c r="P7607">
        <f>VLOOKUP(D7607,CPI[],2,FALSE)</f>
        <v>255.7</v>
      </c>
      <c r="Q7607" s="5">
        <f>SUM(Movie[[#This Row],[gross]]*((VLOOKUP(2024,CPI[],2,FALSE))/Movie[[#This Row],[CPI numbers]]))</f>
        <v>766544.4137661322</v>
      </c>
      <c r="R7607" s="4">
        <f>IF(Movie[[#This Row],[budget]]=0,0,SUM((Movie[[#This Row],[gross]]-Movie[[#This Row],[budget]])/Movie[[#This Row],[budget]]))</f>
        <v>0</v>
      </c>
    </row>
    <row r="7608" spans="1:18" x14ac:dyDescent="0.3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 s="1">
        <v>6111065</v>
      </c>
      <c r="N7608" t="s">
        <v>21819</v>
      </c>
      <c r="O7608">
        <v>141</v>
      </c>
      <c r="P7608">
        <f>VLOOKUP(D7608,CPI[],2,FALSE)</f>
        <v>255.7</v>
      </c>
      <c r="Q7608" s="5">
        <f>SUM(Movie[[#This Row],[gross]]*((VLOOKUP(2024,CPI[],2,FALSE))/Movie[[#This Row],[CPI numbers]]))</f>
        <v>7497227.5733281188</v>
      </c>
      <c r="R7608" s="4">
        <f>IF(Movie[[#This Row],[budget]]=0,0,SUM((Movie[[#This Row],[gross]]-Movie[[#This Row],[budget]])/Movie[[#This Row],[budget]]))</f>
        <v>0</v>
      </c>
    </row>
    <row r="7609" spans="1:18" x14ac:dyDescent="0.3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 s="1">
        <v>5756185</v>
      </c>
      <c r="N7609" t="s">
        <v>21825</v>
      </c>
      <c r="O7609">
        <v>98</v>
      </c>
      <c r="P7609">
        <f>VLOOKUP(D7609,CPI[],2,FALSE)</f>
        <v>255.7</v>
      </c>
      <c r="Q7609" s="5">
        <f>SUM(Movie[[#This Row],[gross]]*((VLOOKUP(2024,CPI[],2,FALSE))/Movie[[#This Row],[CPI numbers]]))</f>
        <v>7061850.7411028547</v>
      </c>
      <c r="R7609" s="4">
        <f>IF(Movie[[#This Row],[budget]]=0,0,SUM((Movie[[#This Row],[gross]]-Movie[[#This Row],[budget]])/Movie[[#This Row],[budget]]))</f>
        <v>0</v>
      </c>
    </row>
    <row r="7610" spans="1:18" x14ac:dyDescent="0.3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 s="1">
        <v>996171</v>
      </c>
      <c r="N7610" t="s">
        <v>21829</v>
      </c>
      <c r="O7610">
        <v>110</v>
      </c>
      <c r="P7610">
        <f>VLOOKUP(D7610,CPI[],2,FALSE)</f>
        <v>255.7</v>
      </c>
      <c r="Q7610" s="5">
        <f>SUM(Movie[[#This Row],[gross]]*((VLOOKUP(2024,CPI[],2,FALSE))/Movie[[#This Row],[CPI numbers]]))</f>
        <v>1222130.7888150176</v>
      </c>
      <c r="R7610" s="4">
        <f>IF(Movie[[#This Row],[budget]]=0,0,SUM((Movie[[#This Row],[gross]]-Movie[[#This Row],[budget]])/Movie[[#This Row],[budget]]))</f>
        <v>0</v>
      </c>
    </row>
    <row r="7611" spans="1:18" x14ac:dyDescent="0.3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 s="1">
        <v>3531837</v>
      </c>
      <c r="N7611" t="s">
        <v>21622</v>
      </c>
      <c r="O7611">
        <v>120</v>
      </c>
      <c r="P7611">
        <f>VLOOKUP(D7611,CPI[],2,FALSE)</f>
        <v>255.7</v>
      </c>
      <c r="Q7611" s="5">
        <f>SUM(Movie[[#This Row],[gross]]*((VLOOKUP(2024,CPI[],2,FALSE))/Movie[[#This Row],[CPI numbers]]))</f>
        <v>4332957.6335549466</v>
      </c>
      <c r="R7611" s="4">
        <f>IF(Movie[[#This Row],[budget]]=0,0,SUM((Movie[[#This Row],[gross]]-Movie[[#This Row],[budget]])/Movie[[#This Row],[budget]]))</f>
        <v>0</v>
      </c>
    </row>
    <row r="7612" spans="1:18" x14ac:dyDescent="0.3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 s="1">
        <v>5123</v>
      </c>
      <c r="N7612" t="s">
        <v>21836</v>
      </c>
      <c r="O7612">
        <v>87</v>
      </c>
      <c r="P7612">
        <f>VLOOKUP(D7612,CPI[],2,FALSE)</f>
        <v>255.7</v>
      </c>
      <c r="Q7612" s="5">
        <f>SUM(Movie[[#This Row],[gross]]*((VLOOKUP(2024,CPI[],2,FALSE))/Movie[[#This Row],[CPI numbers]]))</f>
        <v>6285.0414548298786</v>
      </c>
      <c r="R7612" s="4">
        <f>IF(Movie[[#This Row],[budget]]=0,0,SUM((Movie[[#This Row],[gross]]-Movie[[#This Row],[budget]])/Movie[[#This Row],[budget]]))</f>
        <v>0</v>
      </c>
    </row>
    <row r="7613" spans="1:18" x14ac:dyDescent="0.3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 s="1">
        <v>245179562</v>
      </c>
      <c r="N7613" t="s">
        <v>20199</v>
      </c>
      <c r="O7613">
        <v>118</v>
      </c>
      <c r="P7613">
        <f>VLOOKUP(D7613,CPI[],2,FALSE)</f>
        <v>255.7</v>
      </c>
      <c r="Q7613" s="5">
        <f>SUM(Movie[[#This Row],[gross]]*((VLOOKUP(2024,CPI[],2,FALSE))/Movie[[#This Row],[CPI numbers]]))</f>
        <v>300793228.78138441</v>
      </c>
      <c r="R7613" s="4">
        <f>IF(Movie[[#This Row],[budget]]=0,0,SUM((Movie[[#This Row],[gross]]-Movie[[#This Row],[budget]])/Movie[[#This Row],[budget]]))</f>
        <v>0</v>
      </c>
    </row>
    <row r="7614" spans="1:18" x14ac:dyDescent="0.3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 s="1">
        <v>35261263</v>
      </c>
      <c r="N7614" t="s">
        <v>21845</v>
      </c>
      <c r="O7614">
        <v>150</v>
      </c>
      <c r="P7614">
        <f>VLOOKUP(D7614,CPI[],2,FALSE)</f>
        <v>255.7</v>
      </c>
      <c r="Q7614" s="5">
        <f>SUM(Movie[[#This Row],[gross]]*((VLOOKUP(2024,CPI[],2,FALSE))/Movie[[#This Row],[CPI numbers]]))</f>
        <v>43259515.850997262</v>
      </c>
      <c r="R7614" s="4">
        <f>IF(Movie[[#This Row],[budget]]=0,0,SUM((Movie[[#This Row],[gross]]-Movie[[#This Row],[budget]])/Movie[[#This Row],[budget]]))</f>
        <v>0</v>
      </c>
    </row>
    <row r="7615" spans="1:18" x14ac:dyDescent="0.3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 s="1">
        <v>2217255</v>
      </c>
      <c r="N7615" t="s">
        <v>21851</v>
      </c>
      <c r="O7615">
        <v>155</v>
      </c>
      <c r="P7615">
        <f>VLOOKUP(D7615,CPI[],2,FALSE)</f>
        <v>255.7</v>
      </c>
      <c r="Q7615" s="5">
        <f>SUM(Movie[[#This Row],[gross]]*((VLOOKUP(2024,CPI[],2,FALSE))/Movie[[#This Row],[CPI numbers]]))</f>
        <v>2720191.2143136486</v>
      </c>
      <c r="R7615" s="4">
        <f>IF(Movie[[#This Row],[budget]]=0,0,SUM((Movie[[#This Row],[gross]]-Movie[[#This Row],[budget]])/Movie[[#This Row],[budget]]))</f>
        <v>0</v>
      </c>
    </row>
    <row r="7616" spans="1:18" x14ac:dyDescent="0.3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 s="1">
        <v>2298525</v>
      </c>
      <c r="N7616" t="s">
        <v>21856</v>
      </c>
      <c r="O7616">
        <v>111</v>
      </c>
      <c r="P7616">
        <f>VLOOKUP(D7616,CPI[],2,FALSE)</f>
        <v>255.7</v>
      </c>
      <c r="Q7616" s="5">
        <f>SUM(Movie[[#This Row],[gross]]*((VLOOKUP(2024,CPI[],2,FALSE))/Movie[[#This Row],[CPI numbers]]))</f>
        <v>2819895.5514274538</v>
      </c>
      <c r="R7616" s="4">
        <f>IF(Movie[[#This Row],[budget]]=0,0,SUM((Movie[[#This Row],[gross]]-Movie[[#This Row],[budget]])/Movie[[#This Row],[budget]]))</f>
        <v>0</v>
      </c>
    </row>
    <row r="7617" spans="1:18" x14ac:dyDescent="0.3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 s="1">
        <v>2500000</v>
      </c>
      <c r="M7617" s="1">
        <v>50400</v>
      </c>
      <c r="N7617" t="s">
        <v>21860</v>
      </c>
      <c r="O7617">
        <v>77</v>
      </c>
      <c r="P7617">
        <f>VLOOKUP(D7617,CPI[],2,FALSE)</f>
        <v>255.7</v>
      </c>
      <c r="Q7617" s="5">
        <f>SUM(Movie[[#This Row],[gross]]*((VLOOKUP(2024,CPI[],2,FALSE))/Movie[[#This Row],[CPI numbers]]))</f>
        <v>61832.147047321079</v>
      </c>
      <c r="R7617" s="4">
        <f>IF(Movie[[#This Row],[budget]]=0,0,SUM((Movie[[#This Row],[gross]]-Movie[[#This Row],[budget]])/Movie[[#This Row],[budget]]))</f>
        <v>-0.97984000000000004</v>
      </c>
    </row>
    <row r="7618" spans="1:18" x14ac:dyDescent="0.3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 s="1">
        <v>1200000</v>
      </c>
      <c r="M7618" s="1">
        <v>45696</v>
      </c>
      <c r="N7618" t="s">
        <v>21865</v>
      </c>
      <c r="O7618">
        <v>85</v>
      </c>
      <c r="P7618">
        <f>VLOOKUP(D7618,CPI[],2,FALSE)</f>
        <v>255.7</v>
      </c>
      <c r="Q7618" s="5">
        <f>SUM(Movie[[#This Row],[gross]]*((VLOOKUP(2024,CPI[],2,FALSE))/Movie[[#This Row],[CPI numbers]]))</f>
        <v>56061.146656237775</v>
      </c>
      <c r="R7618" s="4">
        <f>IF(Movie[[#This Row],[budget]]=0,0,SUM((Movie[[#This Row],[gross]]-Movie[[#This Row],[budget]])/Movie[[#This Row],[budget]]))</f>
        <v>-0.96192</v>
      </c>
    </row>
    <row r="7619" spans="1:18" x14ac:dyDescent="0.3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 s="1">
        <v>2973437</v>
      </c>
      <c r="N7619" t="s">
        <v>21870</v>
      </c>
      <c r="O7619">
        <v>135</v>
      </c>
      <c r="P7619">
        <f>VLOOKUP(D7619,CPI[],2,FALSE)</f>
        <v>255.7</v>
      </c>
      <c r="Q7619" s="5">
        <f>SUM(Movie[[#This Row],[gross]]*((VLOOKUP(2024,CPI[],2,FALSE))/Movie[[#This Row],[CPI numbers]]))</f>
        <v>3647896.7027766914</v>
      </c>
      <c r="R7619" s="4">
        <f>IF(Movie[[#This Row],[budget]]=0,0,SUM((Movie[[#This Row],[gross]]-Movie[[#This Row],[budget]])/Movie[[#This Row],[budget]]))</f>
        <v>0</v>
      </c>
    </row>
    <row r="7620" spans="1:18" x14ac:dyDescent="0.3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 s="1">
        <v>254475</v>
      </c>
      <c r="N7620" t="s">
        <v>21874</v>
      </c>
      <c r="O7620">
        <v>103</v>
      </c>
      <c r="P7620">
        <f>VLOOKUP(D7620,CPI[],2,FALSE)</f>
        <v>255.7</v>
      </c>
      <c r="Q7620" s="5">
        <f>SUM(Movie[[#This Row],[gross]]*((VLOOKUP(2024,CPI[],2,FALSE))/Movie[[#This Row],[CPI numbers]]))</f>
        <v>312197.13531482202</v>
      </c>
      <c r="R7620" s="4">
        <f>IF(Movie[[#This Row],[budget]]=0,0,SUM((Movie[[#This Row],[gross]]-Movie[[#This Row],[budget]])/Movie[[#This Row],[budget]]))</f>
        <v>0</v>
      </c>
    </row>
    <row r="7621" spans="1:18" x14ac:dyDescent="0.3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 s="1">
        <v>12147170</v>
      </c>
      <c r="N7621" t="s">
        <v>12590</v>
      </c>
      <c r="O7621">
        <v>107</v>
      </c>
      <c r="P7621">
        <f>VLOOKUP(D7621,CPI[],2,FALSE)</f>
        <v>255.7</v>
      </c>
      <c r="Q7621" s="5">
        <f>SUM(Movie[[#This Row],[gross]]*((VLOOKUP(2024,CPI[],2,FALSE))/Movie[[#This Row],[CPI numbers]]))</f>
        <v>14902492.096206492</v>
      </c>
      <c r="R7621" s="4">
        <f>IF(Movie[[#This Row],[budget]]=0,0,SUM((Movie[[#This Row],[gross]]-Movie[[#This Row],[budget]])/Movie[[#This Row],[budget]]))</f>
        <v>0</v>
      </c>
    </row>
    <row r="7622" spans="1:18" x14ac:dyDescent="0.3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 s="1">
        <v>38901</v>
      </c>
      <c r="N7622" t="s">
        <v>21883</v>
      </c>
      <c r="O7622">
        <v>82</v>
      </c>
      <c r="P7622">
        <f>VLOOKUP(D7622,CPI[],2,FALSE)</f>
        <v>255.7</v>
      </c>
      <c r="Q7622" s="5">
        <f>SUM(Movie[[#This Row],[gross]]*((VLOOKUP(2024,CPI[],2,FALSE))/Movie[[#This Row],[CPI numbers]]))</f>
        <v>47724.848259679311</v>
      </c>
      <c r="R7622" s="4">
        <f>IF(Movie[[#This Row],[budget]]=0,0,SUM((Movie[[#This Row],[gross]]-Movie[[#This Row],[budget]])/Movie[[#This Row],[budget]]))</f>
        <v>0</v>
      </c>
    </row>
    <row r="7623" spans="1:18" x14ac:dyDescent="0.3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 s="1">
        <v>954641</v>
      </c>
      <c r="N7623" t="s">
        <v>21888</v>
      </c>
      <c r="O7623">
        <v>100</v>
      </c>
      <c r="P7623">
        <f>VLOOKUP(D7623,CPI[],2,FALSE)</f>
        <v>255.7</v>
      </c>
      <c r="Q7623" s="5">
        <f>SUM(Movie[[#This Row],[gross]]*((VLOOKUP(2024,CPI[],2,FALSE))/Movie[[#This Row],[CPI numbers]]))</f>
        <v>1171180.6089166992</v>
      </c>
      <c r="R7623" s="4">
        <f>IF(Movie[[#This Row],[budget]]=0,0,SUM((Movie[[#This Row],[gross]]-Movie[[#This Row],[budget]])/Movie[[#This Row],[budget]]))</f>
        <v>0</v>
      </c>
    </row>
    <row r="7624" spans="1:18" x14ac:dyDescent="0.3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 s="1">
        <v>4033587</v>
      </c>
      <c r="N7624" t="s">
        <v>21892</v>
      </c>
      <c r="O7624">
        <v>115</v>
      </c>
      <c r="P7624">
        <f>VLOOKUP(D7624,CPI[],2,FALSE)</f>
        <v>255.7</v>
      </c>
      <c r="Q7624" s="5">
        <f>SUM(Movie[[#This Row],[gross]]*((VLOOKUP(2024,CPI[],2,FALSE))/Movie[[#This Row],[CPI numbers]]))</f>
        <v>4948518.7403206881</v>
      </c>
      <c r="R7624" s="4">
        <f>IF(Movie[[#This Row],[budget]]=0,0,SUM((Movie[[#This Row],[gross]]-Movie[[#This Row],[budget]])/Movie[[#This Row],[budget]]))</f>
        <v>0</v>
      </c>
    </row>
    <row r="7625" spans="1:18" x14ac:dyDescent="0.3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 s="1">
        <v>417282021</v>
      </c>
      <c r="N7625" t="s">
        <v>20199</v>
      </c>
      <c r="O7625">
        <v>111</v>
      </c>
      <c r="P7625">
        <f>VLOOKUP(D7625,CPI[],2,FALSE)</f>
        <v>255.7</v>
      </c>
      <c r="Q7625" s="5">
        <f>SUM(Movie[[#This Row],[gross]]*((VLOOKUP(2024,CPI[],2,FALSE))/Movie[[#This Row],[CPI numbers]]))</f>
        <v>511933398.4657802</v>
      </c>
      <c r="R7625" s="4">
        <f>IF(Movie[[#This Row],[budget]]=0,0,SUM((Movie[[#This Row],[gross]]-Movie[[#This Row],[budget]])/Movie[[#This Row],[budget]]))</f>
        <v>0</v>
      </c>
    </row>
    <row r="7626" spans="1:18" x14ac:dyDescent="0.3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 s="1">
        <v>26911995</v>
      </c>
      <c r="N7626" t="s">
        <v>21900</v>
      </c>
      <c r="O7626">
        <v>130</v>
      </c>
      <c r="P7626">
        <f>VLOOKUP(D7626,CPI[],2,FALSE)</f>
        <v>255.7</v>
      </c>
      <c r="Q7626" s="5">
        <f>SUM(Movie[[#This Row],[gross]]*((VLOOKUP(2024,CPI[],2,FALSE))/Movie[[#This Row],[CPI numbers]]))</f>
        <v>33016397.463824794</v>
      </c>
      <c r="R7626" s="4">
        <f>IF(Movie[[#This Row],[budget]]=0,0,SUM((Movie[[#This Row],[gross]]-Movie[[#This Row],[budget]])/Movie[[#This Row],[budget]]))</f>
        <v>0</v>
      </c>
    </row>
    <row r="7627" spans="1:18" x14ac:dyDescent="0.3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 s="1">
        <v>790</v>
      </c>
      <c r="N7627" t="s">
        <v>21905</v>
      </c>
      <c r="O7627">
        <v>104</v>
      </c>
      <c r="P7627">
        <f>VLOOKUP(D7627,CPI[],2,FALSE)</f>
        <v>255.7</v>
      </c>
      <c r="Q7627" s="5">
        <f>SUM(Movie[[#This Row],[gross]]*((VLOOKUP(2024,CPI[],2,FALSE))/Movie[[#This Row],[CPI numbers]]))</f>
        <v>969.19436840046922</v>
      </c>
      <c r="R7627" s="4">
        <f>IF(Movie[[#This Row],[budget]]=0,0,SUM((Movie[[#This Row],[gross]]-Movie[[#This Row],[budget]])/Movie[[#This Row],[budget]]))</f>
        <v>0</v>
      </c>
    </row>
    <row r="7628" spans="1:18" x14ac:dyDescent="0.3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 s="1">
        <v>26493648</v>
      </c>
      <c r="N7628" t="s">
        <v>21910</v>
      </c>
      <c r="O7628">
        <v>102</v>
      </c>
      <c r="P7628">
        <f>VLOOKUP(D7628,CPI[],2,FALSE)</f>
        <v>255.7</v>
      </c>
      <c r="Q7628" s="5">
        <f>SUM(Movie[[#This Row],[gross]]*((VLOOKUP(2024,CPI[],2,FALSE))/Movie[[#This Row],[CPI numbers]]))</f>
        <v>32503157.518967539</v>
      </c>
      <c r="R7628" s="4">
        <f>IF(Movie[[#This Row],[budget]]=0,0,SUM((Movie[[#This Row],[gross]]-Movie[[#This Row],[budget]])/Movie[[#This Row],[budget]]))</f>
        <v>0</v>
      </c>
    </row>
    <row r="7629" spans="1:18" x14ac:dyDescent="0.3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 s="1">
        <v>99482027</v>
      </c>
      <c r="N7629" t="s">
        <v>21915</v>
      </c>
      <c r="O7629">
        <v>98</v>
      </c>
      <c r="P7629">
        <f>VLOOKUP(D7629,CPI[],2,FALSE)</f>
        <v>255.7</v>
      </c>
      <c r="Q7629" s="5">
        <f>SUM(Movie[[#This Row],[gross]]*((VLOOKUP(2024,CPI[],2,FALSE))/Movie[[#This Row],[CPI numbers]]))</f>
        <v>122047367.50058661</v>
      </c>
      <c r="R7629" s="4">
        <f>IF(Movie[[#This Row],[budget]]=0,0,SUM((Movie[[#This Row],[gross]]-Movie[[#This Row],[budget]])/Movie[[#This Row],[budget]]))</f>
        <v>0</v>
      </c>
    </row>
    <row r="7630" spans="1:18" x14ac:dyDescent="0.3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 s="1">
        <v>155732</v>
      </c>
      <c r="N7630" t="s">
        <v>21919</v>
      </c>
      <c r="O7630">
        <v>115</v>
      </c>
      <c r="P7630">
        <f>VLOOKUP(D7630,CPI[],2,FALSE)</f>
        <v>255.7</v>
      </c>
      <c r="Q7630" s="5">
        <f>SUM(Movie[[#This Row],[gross]]*((VLOOKUP(2024,CPI[],2,FALSE))/Movie[[#This Row],[CPI numbers]]))</f>
        <v>191056.42706296439</v>
      </c>
      <c r="R7630" s="4">
        <f>IF(Movie[[#This Row],[budget]]=0,0,SUM((Movie[[#This Row],[gross]]-Movie[[#This Row],[budget]])/Movie[[#This Row],[budget]]))</f>
        <v>0</v>
      </c>
    </row>
    <row r="7631" spans="1:18" x14ac:dyDescent="0.3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 s="1">
        <v>29251</v>
      </c>
      <c r="N7631" t="s">
        <v>21923</v>
      </c>
      <c r="O7631">
        <v>108</v>
      </c>
      <c r="P7631">
        <f>VLOOKUP(D7631,CPI[],2,FALSE)</f>
        <v>255.7</v>
      </c>
      <c r="Q7631" s="5">
        <f>SUM(Movie[[#This Row],[gross]]*((VLOOKUP(2024,CPI[],2,FALSE))/Movie[[#This Row],[CPI numbers]]))</f>
        <v>35885.955025420415</v>
      </c>
      <c r="R7631" s="4">
        <f>IF(Movie[[#This Row],[budget]]=0,0,SUM((Movie[[#This Row],[gross]]-Movie[[#This Row],[budget]])/Movie[[#This Row],[budget]]))</f>
        <v>0</v>
      </c>
    </row>
    <row r="7632" spans="1:18" x14ac:dyDescent="0.3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  <c r="P7632">
        <f>VLOOKUP(D7632,CPI[],2,FALSE)</f>
        <v>255.7</v>
      </c>
      <c r="Q7632" s="5">
        <f>SUM(Movie[[#This Row],[gross]]*((VLOOKUP(2024,CPI[],2,FALSE))/Movie[[#This Row],[CPI numbers]]))</f>
        <v>0</v>
      </c>
      <c r="R7632" s="4">
        <f>IF(Movie[[#This Row],[budget]]=0,0,SUM((Movie[[#This Row],[gross]]-Movie[[#This Row],[budget]])/Movie[[#This Row],[budget]]))</f>
        <v>0</v>
      </c>
    </row>
    <row r="7633" spans="1:18" x14ac:dyDescent="0.3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 s="1">
        <v>695164</v>
      </c>
      <c r="N7633" t="s">
        <v>21934</v>
      </c>
      <c r="O7633">
        <v>112</v>
      </c>
      <c r="P7633">
        <f>VLOOKUP(D7633,CPI[],2,FALSE)</f>
        <v>255.7</v>
      </c>
      <c r="Q7633" s="5">
        <f>SUM(Movie[[#This Row],[gross]]*((VLOOKUP(2024,CPI[],2,FALSE))/Movie[[#This Row],[CPI numbers]]))</f>
        <v>852846.87837309344</v>
      </c>
      <c r="R7633" s="4">
        <f>IF(Movie[[#This Row],[budget]]=0,0,SUM((Movie[[#This Row],[gross]]-Movie[[#This Row],[budget]])/Movie[[#This Row],[budget]]))</f>
        <v>0</v>
      </c>
    </row>
    <row r="7634" spans="1:18" x14ac:dyDescent="0.3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 s="1">
        <v>288460</v>
      </c>
      <c r="N7634" t="s">
        <v>21940</v>
      </c>
      <c r="O7634">
        <v>115</v>
      </c>
      <c r="P7634">
        <f>VLOOKUP(D7634,CPI[],2,FALSE)</f>
        <v>255.7</v>
      </c>
      <c r="Q7634" s="5">
        <f>SUM(Movie[[#This Row],[gross]]*((VLOOKUP(2024,CPI[],2,FALSE))/Movie[[#This Row],[CPI numbers]]))</f>
        <v>353890.89558075869</v>
      </c>
      <c r="R7634" s="4">
        <f>IF(Movie[[#This Row],[budget]]=0,0,SUM((Movie[[#This Row],[gross]]-Movie[[#This Row],[budget]])/Movie[[#This Row],[budget]]))</f>
        <v>0</v>
      </c>
    </row>
    <row r="7635" spans="1:18" x14ac:dyDescent="0.3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 s="1">
        <v>9667157</v>
      </c>
      <c r="N7635" t="s">
        <v>21910</v>
      </c>
      <c r="O7635">
        <v>120</v>
      </c>
      <c r="P7635">
        <f>VLOOKUP(D7635,CPI[],2,FALSE)</f>
        <v>255.7</v>
      </c>
      <c r="Q7635" s="5">
        <f>SUM(Movie[[#This Row],[gross]]*((VLOOKUP(2024,CPI[],2,FALSE))/Movie[[#This Row],[CPI numbers]]))</f>
        <v>11859941.927649589</v>
      </c>
      <c r="R7635" s="4">
        <f>IF(Movie[[#This Row],[budget]]=0,0,SUM((Movie[[#This Row],[gross]]-Movie[[#This Row],[budget]])/Movie[[#This Row],[budget]]))</f>
        <v>0</v>
      </c>
    </row>
    <row r="7636" spans="1:18" x14ac:dyDescent="0.3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 s="1">
        <v>450064993</v>
      </c>
      <c r="N7636" t="s">
        <v>21178</v>
      </c>
      <c r="O7636">
        <v>154</v>
      </c>
      <c r="P7636">
        <f>VLOOKUP(D7636,CPI[],2,FALSE)</f>
        <v>255.7</v>
      </c>
      <c r="Q7636" s="5">
        <f>SUM(Movie[[#This Row],[gross]]*((VLOOKUP(2024,CPI[],2,FALSE))/Movie[[#This Row],[CPI numbers]]))</f>
        <v>552152476.74657798</v>
      </c>
      <c r="R7636" s="4">
        <f>IF(Movie[[#This Row],[budget]]=0,0,SUM((Movie[[#This Row],[gross]]-Movie[[#This Row],[budget]])/Movie[[#This Row],[budget]]))</f>
        <v>0</v>
      </c>
    </row>
    <row r="7637" spans="1:18" x14ac:dyDescent="0.3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 s="1">
        <v>271101</v>
      </c>
      <c r="N7637" t="s">
        <v>21928</v>
      </c>
      <c r="O7637">
        <v>103</v>
      </c>
      <c r="P7637">
        <f>VLOOKUP(D7637,CPI[],2,FALSE)</f>
        <v>255.7</v>
      </c>
      <c r="Q7637" s="5">
        <f>SUM(Movie[[#This Row],[gross]]*((VLOOKUP(2024,CPI[],2,FALSE))/Movie[[#This Row],[CPI numbers]]))</f>
        <v>332594.38287055143</v>
      </c>
      <c r="R7637" s="4">
        <f>IF(Movie[[#This Row],[budget]]=0,0,SUM((Movie[[#This Row],[gross]]-Movie[[#This Row],[budget]])/Movie[[#This Row],[budget]]))</f>
        <v>0</v>
      </c>
    </row>
    <row r="7638" spans="1:18" x14ac:dyDescent="0.3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 s="1">
        <v>1807216</v>
      </c>
      <c r="N7638" t="s">
        <v>21953</v>
      </c>
      <c r="O7638">
        <v>117</v>
      </c>
      <c r="P7638">
        <f>VLOOKUP(D7638,CPI[],2,FALSE)</f>
        <v>255.7</v>
      </c>
      <c r="Q7638" s="5">
        <f>SUM(Movie[[#This Row],[gross]]*((VLOOKUP(2024,CPI[],2,FALSE))/Movie[[#This Row],[CPI numbers]]))</f>
        <v>2217143.7590926867</v>
      </c>
      <c r="R7638" s="4">
        <f>IF(Movie[[#This Row],[budget]]=0,0,SUM((Movie[[#This Row],[gross]]-Movie[[#This Row],[budget]])/Movie[[#This Row],[budget]]))</f>
        <v>0</v>
      </c>
    </row>
    <row r="7639" spans="1:18" x14ac:dyDescent="0.3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 s="1">
        <v>1715851</v>
      </c>
      <c r="N7639" t="s">
        <v>21622</v>
      </c>
      <c r="O7639">
        <v>123</v>
      </c>
      <c r="P7639">
        <f>VLOOKUP(D7639,CPI[],2,FALSE)</f>
        <v>255.7</v>
      </c>
      <c r="Q7639" s="5">
        <f>SUM(Movie[[#This Row],[gross]]*((VLOOKUP(2024,CPI[],2,FALSE))/Movie[[#This Row],[CPI numbers]]))</f>
        <v>2105054.5901447008</v>
      </c>
      <c r="R7639" s="4">
        <f>IF(Movie[[#This Row],[budget]]=0,0,SUM((Movie[[#This Row],[gross]]-Movie[[#This Row],[budget]])/Movie[[#This Row],[budget]]))</f>
        <v>0</v>
      </c>
    </row>
    <row r="7640" spans="1:18" x14ac:dyDescent="0.3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 s="1">
        <v>45738461</v>
      </c>
      <c r="N7640" t="s">
        <v>20199</v>
      </c>
      <c r="O7640">
        <v>101</v>
      </c>
      <c r="P7640">
        <f>VLOOKUP(D7640,CPI[],2,FALSE)</f>
        <v>255.7</v>
      </c>
      <c r="Q7640" s="5">
        <f>SUM(Movie[[#This Row],[gross]]*((VLOOKUP(2024,CPI[],2,FALSE))/Movie[[#This Row],[CPI numbers]]))</f>
        <v>56113239.013296828</v>
      </c>
      <c r="R7640" s="4">
        <f>IF(Movie[[#This Row],[budget]]=0,0,SUM((Movie[[#This Row],[gross]]-Movie[[#This Row],[budget]])/Movie[[#This Row],[budget]]))</f>
        <v>0</v>
      </c>
    </row>
    <row r="7641" spans="1:18" x14ac:dyDescent="0.3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 s="1">
        <v>20941</v>
      </c>
      <c r="N7641" t="s">
        <v>21965</v>
      </c>
      <c r="O7641">
        <v>91</v>
      </c>
      <c r="P7641">
        <f>VLOOKUP(D7641,CPI[],2,FALSE)</f>
        <v>255.7</v>
      </c>
      <c r="Q7641" s="5">
        <f>SUM(Movie[[#This Row],[gross]]*((VLOOKUP(2024,CPI[],2,FALSE))/Movie[[#This Row],[CPI numbers]]))</f>
        <v>25691.011732499021</v>
      </c>
      <c r="R7641" s="4">
        <f>IF(Movie[[#This Row],[budget]]=0,0,SUM((Movie[[#This Row],[gross]]-Movie[[#This Row],[budget]])/Movie[[#This Row],[budget]]))</f>
        <v>0</v>
      </c>
    </row>
    <row r="7642" spans="1:18" x14ac:dyDescent="0.3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 s="1">
        <v>1101470</v>
      </c>
      <c r="N7642" t="s">
        <v>21969</v>
      </c>
      <c r="O7642">
        <v>93</v>
      </c>
      <c r="P7642">
        <f>VLOOKUP(D7642,CPI[],2,FALSE)</f>
        <v>255.7</v>
      </c>
      <c r="Q7642" s="5">
        <f>SUM(Movie[[#This Row],[gross]]*((VLOOKUP(2024,CPI[],2,FALSE))/Movie[[#This Row],[CPI numbers]]))</f>
        <v>1351314.5834962847</v>
      </c>
      <c r="R7642" s="4">
        <f>IF(Movie[[#This Row],[budget]]=0,0,SUM((Movie[[#This Row],[gross]]-Movie[[#This Row],[budget]])/Movie[[#This Row],[budget]]))</f>
        <v>0</v>
      </c>
    </row>
    <row r="7643" spans="1:18" x14ac:dyDescent="0.3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  <c r="P7643">
        <f>VLOOKUP(D7643,CPI[],2,FALSE)</f>
        <v>255.7</v>
      </c>
      <c r="Q7643" s="5">
        <f>SUM(Movie[[#This Row],[gross]]*((VLOOKUP(2024,CPI[],2,FALSE))/Movie[[#This Row],[CPI numbers]]))</f>
        <v>0</v>
      </c>
      <c r="R7643" s="4">
        <f>IF(Movie[[#This Row],[budget]]=0,0,SUM((Movie[[#This Row],[gross]]-Movie[[#This Row],[budget]])/Movie[[#This Row],[budget]]))</f>
        <v>0</v>
      </c>
    </row>
    <row r="7644" spans="1:18" x14ac:dyDescent="0.3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 s="1">
        <v>1671969</v>
      </c>
      <c r="N7644" t="s">
        <v>21979</v>
      </c>
      <c r="O7644">
        <v>117</v>
      </c>
      <c r="P7644">
        <f>VLOOKUP(D7644,CPI[],2,FALSE)</f>
        <v>255.7</v>
      </c>
      <c r="Q7644" s="5">
        <f>SUM(Movie[[#This Row],[gross]]*((VLOOKUP(2024,CPI[],2,FALSE))/Movie[[#This Row],[CPI numbers]]))</f>
        <v>2051218.9100508408</v>
      </c>
      <c r="R7644" s="4">
        <f>IF(Movie[[#This Row],[budget]]=0,0,SUM((Movie[[#This Row],[gross]]-Movie[[#This Row],[budget]])/Movie[[#This Row],[budget]]))</f>
        <v>0</v>
      </c>
    </row>
    <row r="7645" spans="1:18" x14ac:dyDescent="0.3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 s="1">
        <v>205000000</v>
      </c>
      <c r="M7645" s="1">
        <v>363656624</v>
      </c>
      <c r="N7645" t="s">
        <v>23</v>
      </c>
      <c r="O7645">
        <v>150</v>
      </c>
      <c r="P7645">
        <f>VLOOKUP(D7645,CPI[],2,FALSE)</f>
        <v>258.8</v>
      </c>
      <c r="Q7645" s="5">
        <f>SUM(Movie[[#This Row],[gross]]*((VLOOKUP(2024,CPI[],2,FALSE))/Movie[[#This Row],[CPI numbers]]))</f>
        <v>440800165.95363212</v>
      </c>
      <c r="R7645" s="4">
        <f>IF(Movie[[#This Row],[budget]]=0,0,SUM((Movie[[#This Row],[gross]]-Movie[[#This Row],[budget]])/Movie[[#This Row],[budget]]))</f>
        <v>0.77393475121951216</v>
      </c>
    </row>
    <row r="7646" spans="1:18" x14ac:dyDescent="0.3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 s="1">
        <v>166534027</v>
      </c>
      <c r="N7646" t="s">
        <v>8878</v>
      </c>
      <c r="O7646">
        <v>151</v>
      </c>
      <c r="P7646">
        <f>VLOOKUP(D7646,CPI[],2,FALSE)</f>
        <v>258.8</v>
      </c>
      <c r="Q7646" s="5">
        <f>SUM(Movie[[#This Row],[gross]]*((VLOOKUP(2024,CPI[],2,FALSE))/Movie[[#This Row],[CPI numbers]]))</f>
        <v>201861376.62248838</v>
      </c>
      <c r="R7646" s="4">
        <f>IF(Movie[[#This Row],[budget]]=0,0,SUM((Movie[[#This Row],[gross]]-Movie[[#This Row],[budget]])/Movie[[#This Row],[budget]]))</f>
        <v>0</v>
      </c>
    </row>
    <row r="7647" spans="1:18" x14ac:dyDescent="0.3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 s="1">
        <v>84500000</v>
      </c>
      <c r="M7647" s="1">
        <v>201858461</v>
      </c>
      <c r="N7647" t="s">
        <v>21987</v>
      </c>
      <c r="O7647">
        <v>109</v>
      </c>
      <c r="P7647">
        <f>VLOOKUP(D7647,CPI[],2,FALSE)</f>
        <v>258.8</v>
      </c>
      <c r="Q7647" s="5">
        <f>SUM(Movie[[#This Row],[gross]]*((VLOOKUP(2024,CPI[],2,FALSE))/Movie[[#This Row],[CPI numbers]]))</f>
        <v>244679285.99574959</v>
      </c>
      <c r="R7647" s="4">
        <f>IF(Movie[[#This Row],[budget]]=0,0,SUM((Movie[[#This Row],[gross]]-Movie[[#This Row],[budget]])/Movie[[#This Row],[budget]]))</f>
        <v>1.388857526627219</v>
      </c>
    </row>
    <row r="7648" spans="1:18" x14ac:dyDescent="0.3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 s="1">
        <v>7000000</v>
      </c>
      <c r="M7648" s="1">
        <v>143151000</v>
      </c>
      <c r="N7648" t="s">
        <v>61</v>
      </c>
      <c r="O7648">
        <v>124</v>
      </c>
      <c r="P7648">
        <f>VLOOKUP(D7648,CPI[],2,FALSE)</f>
        <v>258.8</v>
      </c>
      <c r="Q7648" s="5">
        <f>SUM(Movie[[#This Row],[gross]]*((VLOOKUP(2024,CPI[],2,FALSE))/Movie[[#This Row],[CPI numbers]]))</f>
        <v>173518039.79907262</v>
      </c>
      <c r="R7648" s="4">
        <f>IF(Movie[[#This Row],[budget]]=0,0,SUM((Movie[[#This Row],[gross]]-Movie[[#This Row],[budget]])/Movie[[#This Row],[budget]]))</f>
        <v>19.450142857142858</v>
      </c>
    </row>
    <row r="7649" spans="1:18" x14ac:dyDescent="0.3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 s="1">
        <v>141950608</v>
      </c>
      <c r="N7649" t="s">
        <v>1724</v>
      </c>
      <c r="O7649">
        <v>102</v>
      </c>
      <c r="P7649">
        <f>VLOOKUP(D7649,CPI[],2,FALSE)</f>
        <v>258.8</v>
      </c>
      <c r="Q7649" s="5">
        <f>SUM(Movie[[#This Row],[gross]]*((VLOOKUP(2024,CPI[],2,FALSE))/Movie[[#This Row],[CPI numbers]]))</f>
        <v>172063005.13755795</v>
      </c>
      <c r="R7649" s="4">
        <f>IF(Movie[[#This Row],[budget]]=0,0,SUM((Movie[[#This Row],[gross]]-Movie[[#This Row],[budget]])/Movie[[#This Row],[budget]]))</f>
        <v>0</v>
      </c>
    </row>
    <row r="7650" spans="1:18" x14ac:dyDescent="0.3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 s="1">
        <v>90000000</v>
      </c>
      <c r="M7650" s="1">
        <v>426505244</v>
      </c>
      <c r="N7650" t="s">
        <v>31</v>
      </c>
      <c r="O7650">
        <v>124</v>
      </c>
      <c r="P7650">
        <f>VLOOKUP(D7650,CPI[],2,FALSE)</f>
        <v>258.8</v>
      </c>
      <c r="Q7650" s="5">
        <f>SUM(Movie[[#This Row],[gross]]*((VLOOKUP(2024,CPI[],2,FALSE))/Movie[[#This Row],[CPI numbers]]))</f>
        <v>516981047.30602777</v>
      </c>
      <c r="R7650" s="4">
        <f>IF(Movie[[#This Row],[budget]]=0,0,SUM((Movie[[#This Row],[gross]]-Movie[[#This Row],[budget]])/Movie[[#This Row],[budget]]))</f>
        <v>3.7389471555555556</v>
      </c>
    </row>
    <row r="7651" spans="1:18" x14ac:dyDescent="0.3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 s="1">
        <v>85000000</v>
      </c>
      <c r="M7651" s="1">
        <v>319715683</v>
      </c>
      <c r="N7651" t="s">
        <v>44</v>
      </c>
      <c r="O7651">
        <v>99</v>
      </c>
      <c r="P7651">
        <f>VLOOKUP(D7651,CPI[],2,FALSE)</f>
        <v>258.8</v>
      </c>
      <c r="Q7651" s="5">
        <f>SUM(Movie[[#This Row],[gross]]*((VLOOKUP(2024,CPI[],2,FALSE))/Movie[[#This Row],[CPI numbers]]))</f>
        <v>387537904.78013903</v>
      </c>
      <c r="R7651" s="4">
        <f>IF(Movie[[#This Row],[budget]]=0,0,SUM((Movie[[#This Row],[gross]]-Movie[[#This Row],[budget]])/Movie[[#This Row],[budget]]))</f>
        <v>2.7613609764705882</v>
      </c>
    </row>
    <row r="7652" spans="1:18" x14ac:dyDescent="0.3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 s="1">
        <v>175000000</v>
      </c>
      <c r="M7652" s="1">
        <v>245487753</v>
      </c>
      <c r="N7652" t="s">
        <v>61</v>
      </c>
      <c r="O7652">
        <v>101</v>
      </c>
      <c r="P7652">
        <f>VLOOKUP(D7652,CPI[],2,FALSE)</f>
        <v>258.8</v>
      </c>
      <c r="Q7652" s="5">
        <f>SUM(Movie[[#This Row],[gross]]*((VLOOKUP(2024,CPI[],2,FALSE))/Movie[[#This Row],[CPI numbers]]))</f>
        <v>297563787.15649146</v>
      </c>
      <c r="R7652" s="4">
        <f>IF(Movie[[#This Row],[budget]]=0,0,SUM((Movie[[#This Row],[gross]]-Movie[[#This Row],[budget]])/Movie[[#This Row],[budget]]))</f>
        <v>0.40278715999999998</v>
      </c>
    </row>
    <row r="7653" spans="1:18" x14ac:dyDescent="0.3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 s="1">
        <v>135000000</v>
      </c>
      <c r="M7653" s="1">
        <v>111105497</v>
      </c>
      <c r="N7653" t="s">
        <v>22001</v>
      </c>
      <c r="O7653">
        <v>100</v>
      </c>
      <c r="P7653">
        <f>VLOOKUP(D7653,CPI[],2,FALSE)</f>
        <v>258.8</v>
      </c>
      <c r="Q7653" s="5">
        <f>SUM(Movie[[#This Row],[gross]]*((VLOOKUP(2024,CPI[],2,FALSE))/Movie[[#This Row],[CPI numbers]]))</f>
        <v>134674630.63717154</v>
      </c>
      <c r="R7653" s="4">
        <f>IF(Movie[[#This Row],[budget]]=0,0,SUM((Movie[[#This Row],[gross]]-Movie[[#This Row],[budget]])/Movie[[#This Row],[budget]]))</f>
        <v>-0.17699631851851852</v>
      </c>
    </row>
    <row r="7654" spans="1:18" x14ac:dyDescent="0.3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 s="1">
        <v>80000000</v>
      </c>
      <c r="M7654" s="1">
        <v>461421559</v>
      </c>
      <c r="N7654" t="s">
        <v>22005</v>
      </c>
      <c r="O7654">
        <v>149</v>
      </c>
      <c r="P7654">
        <f>VLOOKUP(D7654,CPI[],2,FALSE)</f>
        <v>258.8</v>
      </c>
      <c r="Q7654" s="5">
        <f>SUM(Movie[[#This Row],[gross]]*((VLOOKUP(2024,CPI[],2,FALSE))/Movie[[#This Row],[CPI numbers]]))</f>
        <v>559304262.20363212</v>
      </c>
      <c r="R7654" s="4">
        <f>IF(Movie[[#This Row],[budget]]=0,0,SUM((Movie[[#This Row],[gross]]-Movie[[#This Row],[budget]])/Movie[[#This Row],[budget]]))</f>
        <v>4.7677694874999998</v>
      </c>
    </row>
    <row r="7655" spans="1:18" x14ac:dyDescent="0.3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 s="1">
        <v>3661</v>
      </c>
      <c r="N7655" t="s">
        <v>22010</v>
      </c>
      <c r="O7655">
        <v>98</v>
      </c>
      <c r="P7655">
        <f>VLOOKUP(D7655,CPI[],2,FALSE)</f>
        <v>258.8</v>
      </c>
      <c r="Q7655" s="5">
        <f>SUM(Movie[[#This Row],[gross]]*((VLOOKUP(2024,CPI[],2,FALSE))/Movie[[#This Row],[CPI numbers]]))</f>
        <v>4437.6186244204009</v>
      </c>
      <c r="R7655" s="4">
        <f>IF(Movie[[#This Row],[budget]]=0,0,SUM((Movie[[#This Row],[gross]]-Movie[[#This Row],[budget]])/Movie[[#This Row],[budget]]))</f>
        <v>0</v>
      </c>
    </row>
    <row r="7656" spans="1:18" x14ac:dyDescent="0.3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 s="1">
        <v>370000</v>
      </c>
      <c r="N7656" t="s">
        <v>22016</v>
      </c>
      <c r="O7656">
        <v>85</v>
      </c>
      <c r="P7656">
        <f>VLOOKUP(D7656,CPI[],2,FALSE)</f>
        <v>258.8</v>
      </c>
      <c r="Q7656" s="5">
        <f>SUM(Movie[[#This Row],[gross]]*((VLOOKUP(2024,CPI[],2,FALSE))/Movie[[#This Row],[CPI numbers]]))</f>
        <v>0</v>
      </c>
      <c r="R7656" s="4">
        <f>IF(Movie[[#This Row],[budget]]=0,0,SUM((Movie[[#This Row],[gross]]-Movie[[#This Row],[budget]])/Movie[[#This Row],[budget]]))</f>
        <v>-1</v>
      </c>
    </row>
    <row r="7657" spans="1:18" x14ac:dyDescent="0.3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 s="1">
        <v>240663149</v>
      </c>
      <c r="N7657" t="s">
        <v>22021</v>
      </c>
      <c r="O7657">
        <v>110</v>
      </c>
      <c r="P7657">
        <f>VLOOKUP(D7657,CPI[],2,FALSE)</f>
        <v>258.8</v>
      </c>
      <c r="Q7657" s="5">
        <f>SUM(Movie[[#This Row],[gross]]*((VLOOKUP(2024,CPI[],2,FALSE))/Movie[[#This Row],[CPI numbers]]))</f>
        <v>291715725.81646055</v>
      </c>
      <c r="R7657" s="4">
        <f>IF(Movie[[#This Row],[budget]]=0,0,SUM((Movie[[#This Row],[gross]]-Movie[[#This Row],[budget]])/Movie[[#This Row],[budget]]))</f>
        <v>0</v>
      </c>
    </row>
    <row r="7658" spans="1:18" x14ac:dyDescent="0.3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 s="1">
        <v>413378</v>
      </c>
      <c r="N7658" t="s">
        <v>22025</v>
      </c>
      <c r="O7658">
        <v>120</v>
      </c>
      <c r="P7658">
        <f>VLOOKUP(D7658,CPI[],2,FALSE)</f>
        <v>258.8</v>
      </c>
      <c r="Q7658" s="5">
        <f>SUM(Movie[[#This Row],[gross]]*((VLOOKUP(2024,CPI[],2,FALSE))/Movie[[#This Row],[CPI numbers]]))</f>
        <v>501069.08268933534</v>
      </c>
      <c r="R7658" s="4">
        <f>IF(Movie[[#This Row],[budget]]=0,0,SUM((Movie[[#This Row],[gross]]-Movie[[#This Row],[budget]])/Movie[[#This Row],[budget]]))</f>
        <v>0</v>
      </c>
    </row>
    <row r="7659" spans="1:18" x14ac:dyDescent="0.3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 s="1">
        <v>25818882</v>
      </c>
      <c r="O7659">
        <v>135</v>
      </c>
      <c r="P7659">
        <f>VLOOKUP(D7659,CPI[],2,FALSE)</f>
        <v>258.8</v>
      </c>
      <c r="Q7659" s="5">
        <f>SUM(Movie[[#This Row],[gross]]*((VLOOKUP(2024,CPI[],2,FALSE))/Movie[[#This Row],[CPI numbers]]))</f>
        <v>31295916.860123646</v>
      </c>
      <c r="R7659" s="4">
        <f>IF(Movie[[#This Row],[budget]]=0,0,SUM((Movie[[#This Row],[gross]]-Movie[[#This Row],[budget]])/Movie[[#This Row],[budget]]))</f>
        <v>0</v>
      </c>
    </row>
    <row r="7660" spans="1:18" x14ac:dyDescent="0.3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 s="1">
        <v>5000</v>
      </c>
      <c r="N7660" t="s">
        <v>22033</v>
      </c>
      <c r="O7660">
        <v>78</v>
      </c>
      <c r="P7660">
        <f>VLOOKUP(D7660,CPI[],2,FALSE)</f>
        <v>258.8</v>
      </c>
      <c r="Q7660" s="5">
        <f>SUM(Movie[[#This Row],[gross]]*((VLOOKUP(2024,CPI[],2,FALSE))/Movie[[#This Row],[CPI numbers]]))</f>
        <v>0</v>
      </c>
      <c r="R7660" s="4">
        <f>IF(Movie[[#This Row],[budget]]=0,0,SUM((Movie[[#This Row],[gross]]-Movie[[#This Row],[budget]])/Movie[[#This Row],[budget]]))</f>
        <v>-1</v>
      </c>
    </row>
    <row r="7661" spans="1:18" x14ac:dyDescent="0.3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 s="1">
        <v>13266</v>
      </c>
      <c r="N7661" t="s">
        <v>21707</v>
      </c>
      <c r="O7661">
        <v>87</v>
      </c>
      <c r="P7661">
        <f>VLOOKUP(D7661,CPI[],2,FALSE)</f>
        <v>258.8</v>
      </c>
      <c r="Q7661" s="5">
        <f>SUM(Movie[[#This Row],[gross]]*((VLOOKUP(2024,CPI[],2,FALSE))/Movie[[#This Row],[CPI numbers]]))</f>
        <v>16080.155332302935</v>
      </c>
      <c r="R7661" s="4">
        <f>IF(Movie[[#This Row],[budget]]=0,0,SUM((Movie[[#This Row],[gross]]-Movie[[#This Row],[budget]])/Movie[[#This Row],[budget]]))</f>
        <v>0</v>
      </c>
    </row>
    <row r="7662" spans="1:18" x14ac:dyDescent="0.3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  <c r="P7662">
        <f>VLOOKUP(D7662,CPI[],2,FALSE)</f>
        <v>258.8</v>
      </c>
      <c r="Q7662" s="5">
        <f>SUM(Movie[[#This Row],[gross]]*((VLOOKUP(2024,CPI[],2,FALSE))/Movie[[#This Row],[CPI numbers]]))</f>
        <v>0</v>
      </c>
      <c r="R7662" s="4">
        <f>IF(Movie[[#This Row],[budget]]=0,0,SUM((Movie[[#This Row],[gross]]-Movie[[#This Row],[budget]])/Movie[[#This Row],[budget]]))</f>
        <v>0</v>
      </c>
    </row>
    <row r="7663" spans="1:18" x14ac:dyDescent="0.3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 s="1">
        <v>1000000</v>
      </c>
      <c r="N7663" t="s">
        <v>22047</v>
      </c>
      <c r="O7663">
        <v>121</v>
      </c>
      <c r="P7663">
        <f>VLOOKUP(D7663,CPI[],2,FALSE)</f>
        <v>258.8</v>
      </c>
      <c r="Q7663" s="5">
        <f>SUM(Movie[[#This Row],[gross]]*((VLOOKUP(2024,CPI[],2,FALSE))/Movie[[#This Row],[CPI numbers]]))</f>
        <v>0</v>
      </c>
      <c r="R7663" s="4">
        <f>IF(Movie[[#This Row],[budget]]=0,0,SUM((Movie[[#This Row],[gross]]-Movie[[#This Row],[budget]])/Movie[[#This Row],[budget]]))</f>
        <v>-1</v>
      </c>
    </row>
    <row r="7664" spans="1:18" x14ac:dyDescent="0.3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 s="1">
        <v>10000</v>
      </c>
      <c r="O7664">
        <v>90</v>
      </c>
      <c r="P7664">
        <f>VLOOKUP(D7664,CPI[],2,FALSE)</f>
        <v>258.8</v>
      </c>
      <c r="Q7664" s="5">
        <f>SUM(Movie[[#This Row],[gross]]*((VLOOKUP(2024,CPI[],2,FALSE))/Movie[[#This Row],[CPI numbers]]))</f>
        <v>0</v>
      </c>
      <c r="R7664" s="4">
        <f>IF(Movie[[#This Row],[budget]]=0,0,SUM((Movie[[#This Row],[gross]]-Movie[[#This Row],[budget]])/Movie[[#This Row],[budget]]))</f>
        <v>-1</v>
      </c>
    </row>
    <row r="7665" spans="1:18" x14ac:dyDescent="0.3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 s="1">
        <v>7000</v>
      </c>
      <c r="O7665">
        <v>90</v>
      </c>
      <c r="P7665">
        <f>VLOOKUP(D7665,CPI[],2,FALSE)</f>
        <v>258.8</v>
      </c>
      <c r="Q7665" s="5">
        <f>SUM(Movie[[#This Row],[gross]]*((VLOOKUP(2024,CPI[],2,FALSE))/Movie[[#This Row],[CPI numbers]]))</f>
        <v>0</v>
      </c>
      <c r="R7665" s="4">
        <f>IF(Movie[[#This Row],[budget]]=0,0,SUM((Movie[[#This Row],[gross]]-Movie[[#This Row],[budget]])/Movie[[#This Row],[budget]]))</f>
        <v>-1</v>
      </c>
    </row>
    <row r="7666" spans="1:18" x14ac:dyDescent="0.3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  <c r="P7666">
        <f>VLOOKUP(D7666,CPI[],2,FALSE)</f>
        <v>258.8</v>
      </c>
      <c r="Q7666" s="5">
        <f>SUM(Movie[[#This Row],[gross]]*((VLOOKUP(2024,CPI[],2,FALSE))/Movie[[#This Row],[CPI numbers]]))</f>
        <v>0</v>
      </c>
      <c r="R7666" s="4">
        <f>IF(Movie[[#This Row],[budget]]=0,0,SUM((Movie[[#This Row],[gross]]-Movie[[#This Row],[budget]])/Movie[[#This Row],[budget]]))</f>
        <v>0</v>
      </c>
    </row>
    <row r="7667" spans="1:18" x14ac:dyDescent="0.3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 s="1">
        <v>58750</v>
      </c>
      <c r="N7667" t="s">
        <v>22064</v>
      </c>
      <c r="P7667">
        <f>VLOOKUP(D7667,CPI[],2,FALSE)</f>
        <v>258.8</v>
      </c>
      <c r="Q7667" s="5">
        <f>SUM(Movie[[#This Row],[gross]]*((VLOOKUP(2024,CPI[],2,FALSE))/Movie[[#This Row],[CPI numbers]]))</f>
        <v>0</v>
      </c>
      <c r="R7667" s="4">
        <f>IF(Movie[[#This Row],[budget]]=0,0,SUM((Movie[[#This Row],[gross]]-Movie[[#This Row],[budget]])/Movie[[#This Row],[budget]]))</f>
        <v>-1</v>
      </c>
    </row>
    <row r="7668" spans="1:18" x14ac:dyDescent="0.3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 s="1">
        <v>15000</v>
      </c>
      <c r="O7668">
        <v>120</v>
      </c>
      <c r="P7668">
        <f>VLOOKUP(D7668,CPI[],2,FALSE)</f>
        <v>258.8</v>
      </c>
      <c r="Q7668" s="5">
        <f>SUM(Movie[[#This Row],[gross]]*((VLOOKUP(2024,CPI[],2,FALSE))/Movie[[#This Row],[CPI numbers]]))</f>
        <v>0</v>
      </c>
      <c r="R7668" s="4">
        <f>IF(Movie[[#This Row],[budget]]=0,0,SUM((Movie[[#This Row],[gross]]-Movie[[#This Row],[budget]])/Movie[[#This Row],[budget]]))</f>
        <v>-1</v>
      </c>
    </row>
    <row r="7669" spans="1:18" x14ac:dyDescent="0.3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  <c r="P7669">
        <f>VLOOKUP(D7669,CPI[],2,FALSE)</f>
        <v>258.8</v>
      </c>
      <c r="Q7669" s="5">
        <f>SUM(Movie[[#This Row],[gross]]*((VLOOKUP(2024,CPI[],2,FALSE))/Movie[[#This Row],[CPI numbers]]))</f>
        <v>0</v>
      </c>
      <c r="R7669" s="4">
        <f>IF(Movie[[#This Row],[budget]]=0,0,SUM((Movie[[#This Row],[gross]]-Movie[[#This Row],[budget]])/Movie[[#This Row],[budget]]))</f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3977-72CD-4929-B301-36386D6664AC}">
  <dimension ref="A1:C114"/>
  <sheetViews>
    <sheetView topLeftCell="A64" workbookViewId="0">
      <selection activeCell="C7" sqref="C7"/>
    </sheetView>
  </sheetViews>
  <sheetFormatPr defaultRowHeight="14.8" x14ac:dyDescent="0.3"/>
  <cols>
    <col min="2" max="2" width="21.88671875" customWidth="1"/>
    <col min="3" max="3" width="21.77734375" customWidth="1"/>
  </cols>
  <sheetData>
    <row r="1" spans="1:3" x14ac:dyDescent="0.3">
      <c r="A1" t="s">
        <v>22076</v>
      </c>
      <c r="B1" t="s">
        <v>22077</v>
      </c>
      <c r="C1" t="s">
        <v>22078</v>
      </c>
    </row>
    <row r="2" spans="1:3" x14ac:dyDescent="0.3">
      <c r="A2">
        <v>1913</v>
      </c>
      <c r="B2">
        <v>9.9</v>
      </c>
    </row>
    <row r="3" spans="1:3" x14ac:dyDescent="0.3">
      <c r="A3">
        <v>1914</v>
      </c>
      <c r="B3">
        <v>10</v>
      </c>
      <c r="C3" s="4">
        <v>1.2999999999999999E-2</v>
      </c>
    </row>
    <row r="4" spans="1:3" x14ac:dyDescent="0.3">
      <c r="A4">
        <v>1915</v>
      </c>
      <c r="B4">
        <v>10.1</v>
      </c>
      <c r="C4" s="4">
        <v>8.9999999999999993E-3</v>
      </c>
    </row>
    <row r="5" spans="1:3" x14ac:dyDescent="0.3">
      <c r="A5">
        <v>1916</v>
      </c>
      <c r="B5">
        <v>10.9</v>
      </c>
      <c r="C5" s="4">
        <v>7.6999999999999999E-2</v>
      </c>
    </row>
    <row r="6" spans="1:3" x14ac:dyDescent="0.3">
      <c r="A6">
        <v>1917</v>
      </c>
      <c r="B6">
        <v>12.8</v>
      </c>
      <c r="C6" s="4">
        <v>0.17799999999999999</v>
      </c>
    </row>
    <row r="7" spans="1:3" x14ac:dyDescent="0.3">
      <c r="A7">
        <v>1918</v>
      </c>
      <c r="B7">
        <v>15</v>
      </c>
      <c r="C7" s="4">
        <v>0.17299999999999999</v>
      </c>
    </row>
    <row r="8" spans="1:3" x14ac:dyDescent="0.3">
      <c r="A8">
        <v>1919</v>
      </c>
      <c r="B8">
        <v>17.3</v>
      </c>
      <c r="C8" s="4">
        <v>0.152</v>
      </c>
    </row>
    <row r="9" spans="1:3" x14ac:dyDescent="0.3">
      <c r="A9">
        <v>1920</v>
      </c>
      <c r="B9">
        <v>20</v>
      </c>
      <c r="C9" s="4">
        <v>0.156</v>
      </c>
    </row>
    <row r="10" spans="1:3" x14ac:dyDescent="0.3">
      <c r="A10">
        <v>1921</v>
      </c>
      <c r="B10">
        <v>17.899999999999999</v>
      </c>
      <c r="C10" s="4">
        <v>-0.109</v>
      </c>
    </row>
    <row r="11" spans="1:3" x14ac:dyDescent="0.3">
      <c r="A11">
        <v>1922</v>
      </c>
      <c r="B11">
        <v>16.8</v>
      </c>
      <c r="C11" s="4">
        <v>-6.2E-2</v>
      </c>
    </row>
    <row r="12" spans="1:3" x14ac:dyDescent="0.3">
      <c r="A12">
        <v>1923</v>
      </c>
      <c r="B12">
        <v>17.100000000000001</v>
      </c>
      <c r="C12" s="4">
        <v>1.7999999999999999E-2</v>
      </c>
    </row>
    <row r="13" spans="1:3" x14ac:dyDescent="0.3">
      <c r="A13">
        <v>1924</v>
      </c>
      <c r="B13">
        <v>17.100000000000001</v>
      </c>
      <c r="C13" s="4">
        <v>4.0000000000000001E-3</v>
      </c>
    </row>
    <row r="14" spans="1:3" x14ac:dyDescent="0.3">
      <c r="A14">
        <v>1925</v>
      </c>
      <c r="B14">
        <v>17.5</v>
      </c>
      <c r="C14" s="4">
        <v>2.4E-2</v>
      </c>
    </row>
    <row r="15" spans="1:3" x14ac:dyDescent="0.3">
      <c r="A15">
        <v>1926</v>
      </c>
      <c r="B15">
        <v>17.7</v>
      </c>
      <c r="C15" s="4">
        <v>8.9999999999999993E-3</v>
      </c>
    </row>
    <row r="16" spans="1:3" x14ac:dyDescent="0.3">
      <c r="A16">
        <v>1927</v>
      </c>
      <c r="B16">
        <v>17.399999999999999</v>
      </c>
      <c r="C16" s="4">
        <v>-1.9E-2</v>
      </c>
    </row>
    <row r="17" spans="1:3" x14ac:dyDescent="0.3">
      <c r="A17">
        <v>1928</v>
      </c>
      <c r="B17">
        <v>17.2</v>
      </c>
      <c r="C17" s="4">
        <v>-1.2E-2</v>
      </c>
    </row>
    <row r="18" spans="1:3" x14ac:dyDescent="0.3">
      <c r="A18">
        <v>1929</v>
      </c>
      <c r="B18">
        <v>17.2</v>
      </c>
      <c r="C18" s="4">
        <v>0</v>
      </c>
    </row>
    <row r="19" spans="1:3" x14ac:dyDescent="0.3">
      <c r="A19">
        <v>1930</v>
      </c>
      <c r="B19">
        <v>16.7</v>
      </c>
      <c r="C19" s="4">
        <v>-2.7E-2</v>
      </c>
    </row>
    <row r="20" spans="1:3" x14ac:dyDescent="0.3">
      <c r="A20">
        <v>1931</v>
      </c>
      <c r="B20">
        <v>15.2</v>
      </c>
      <c r="C20" s="4">
        <v>-8.8999999999999996E-2</v>
      </c>
    </row>
    <row r="21" spans="1:3" x14ac:dyDescent="0.3">
      <c r="A21">
        <v>1932</v>
      </c>
      <c r="B21">
        <v>13.6</v>
      </c>
      <c r="C21" s="4">
        <v>-0.10299999999999999</v>
      </c>
    </row>
    <row r="22" spans="1:3" x14ac:dyDescent="0.3">
      <c r="A22">
        <v>1933</v>
      </c>
      <c r="B22">
        <v>12.9</v>
      </c>
      <c r="C22" s="4">
        <v>-5.1999999999999998E-2</v>
      </c>
    </row>
    <row r="23" spans="1:3" x14ac:dyDescent="0.3">
      <c r="A23">
        <v>1934</v>
      </c>
      <c r="B23">
        <v>13.4</v>
      </c>
      <c r="C23" s="4">
        <v>3.5000000000000003E-2</v>
      </c>
    </row>
    <row r="24" spans="1:3" x14ac:dyDescent="0.3">
      <c r="A24">
        <v>1935</v>
      </c>
      <c r="B24">
        <v>13.7</v>
      </c>
      <c r="C24" s="4">
        <v>2.5999999999999999E-2</v>
      </c>
    </row>
    <row r="25" spans="1:3" x14ac:dyDescent="0.3">
      <c r="A25">
        <v>1936</v>
      </c>
      <c r="B25">
        <v>13.9</v>
      </c>
      <c r="C25" s="4">
        <v>0.01</v>
      </c>
    </row>
    <row r="26" spans="1:3" x14ac:dyDescent="0.3">
      <c r="A26">
        <v>1937</v>
      </c>
      <c r="B26">
        <v>14.4</v>
      </c>
      <c r="C26" s="4">
        <v>3.6999999999999998E-2</v>
      </c>
    </row>
    <row r="27" spans="1:3" x14ac:dyDescent="0.3">
      <c r="A27">
        <v>1938</v>
      </c>
      <c r="B27">
        <v>14.1</v>
      </c>
      <c r="C27" s="4">
        <v>-0.02</v>
      </c>
    </row>
    <row r="28" spans="1:3" x14ac:dyDescent="0.3">
      <c r="A28">
        <v>1939</v>
      </c>
      <c r="B28">
        <v>13.9</v>
      </c>
      <c r="C28" s="4">
        <v>-1.2999999999999999E-2</v>
      </c>
    </row>
    <row r="29" spans="1:3" x14ac:dyDescent="0.3">
      <c r="A29">
        <v>1940</v>
      </c>
      <c r="B29">
        <v>14</v>
      </c>
      <c r="C29" s="4">
        <v>7.0000000000000001E-3</v>
      </c>
    </row>
    <row r="30" spans="1:3" x14ac:dyDescent="0.3">
      <c r="A30">
        <v>1941</v>
      </c>
      <c r="B30">
        <v>14.7</v>
      </c>
      <c r="C30" s="4">
        <v>5.0999999999999997E-2</v>
      </c>
    </row>
    <row r="31" spans="1:3" x14ac:dyDescent="0.3">
      <c r="A31">
        <v>1942</v>
      </c>
      <c r="B31">
        <v>16.3</v>
      </c>
      <c r="C31" s="4">
        <v>0.109</v>
      </c>
    </row>
    <row r="32" spans="1:3" x14ac:dyDescent="0.3">
      <c r="A32">
        <v>1943</v>
      </c>
      <c r="B32">
        <v>17.3</v>
      </c>
      <c r="C32" s="4">
        <v>0.06</v>
      </c>
    </row>
    <row r="33" spans="1:3" x14ac:dyDescent="0.3">
      <c r="A33">
        <v>1944</v>
      </c>
      <c r="B33">
        <v>17.600000000000001</v>
      </c>
      <c r="C33" s="4">
        <v>1.6E-2</v>
      </c>
    </row>
    <row r="34" spans="1:3" x14ac:dyDescent="0.3">
      <c r="A34">
        <v>1945</v>
      </c>
      <c r="B34">
        <v>18</v>
      </c>
      <c r="C34" s="4">
        <v>2.3E-2</v>
      </c>
    </row>
    <row r="35" spans="1:3" x14ac:dyDescent="0.3">
      <c r="A35">
        <v>1946</v>
      </c>
      <c r="B35">
        <v>19.5</v>
      </c>
      <c r="C35" s="4">
        <v>8.5000000000000006E-2</v>
      </c>
    </row>
    <row r="36" spans="1:3" x14ac:dyDescent="0.3">
      <c r="A36">
        <v>1947</v>
      </c>
      <c r="B36">
        <v>22.3</v>
      </c>
      <c r="C36" s="4">
        <v>0.14399999999999999</v>
      </c>
    </row>
    <row r="37" spans="1:3" x14ac:dyDescent="0.3">
      <c r="A37">
        <v>1948</v>
      </c>
      <c r="B37">
        <v>24</v>
      </c>
      <c r="C37" s="4">
        <v>7.6999999999999999E-2</v>
      </c>
    </row>
    <row r="38" spans="1:3" x14ac:dyDescent="0.3">
      <c r="A38">
        <v>1949</v>
      </c>
      <c r="B38">
        <v>23.8</v>
      </c>
      <c r="C38" s="4">
        <v>-0.01</v>
      </c>
    </row>
    <row r="39" spans="1:3" x14ac:dyDescent="0.3">
      <c r="A39">
        <v>1950</v>
      </c>
      <c r="B39">
        <v>24.1</v>
      </c>
      <c r="C39" s="4">
        <v>1.0999999999999999E-2</v>
      </c>
    </row>
    <row r="40" spans="1:3" x14ac:dyDescent="0.3">
      <c r="A40">
        <v>1951</v>
      </c>
      <c r="B40">
        <v>26</v>
      </c>
      <c r="C40" s="4">
        <v>7.9000000000000001E-2</v>
      </c>
    </row>
    <row r="41" spans="1:3" x14ac:dyDescent="0.3">
      <c r="A41">
        <v>1952</v>
      </c>
      <c r="B41">
        <v>26.6</v>
      </c>
      <c r="C41" s="4">
        <v>2.3E-2</v>
      </c>
    </row>
    <row r="42" spans="1:3" x14ac:dyDescent="0.3">
      <c r="A42">
        <v>1953</v>
      </c>
      <c r="B42">
        <v>26.8</v>
      </c>
      <c r="C42" s="4">
        <v>8.0000000000000002E-3</v>
      </c>
    </row>
    <row r="43" spans="1:3" x14ac:dyDescent="0.3">
      <c r="A43">
        <v>1954</v>
      </c>
      <c r="B43">
        <v>26.9</v>
      </c>
      <c r="C43" s="4">
        <v>3.0000000000000001E-3</v>
      </c>
    </row>
    <row r="44" spans="1:3" x14ac:dyDescent="0.3">
      <c r="A44">
        <v>1955</v>
      </c>
      <c r="B44">
        <v>26.8</v>
      </c>
      <c r="C44" s="4">
        <v>-3.0000000000000001E-3</v>
      </c>
    </row>
    <row r="45" spans="1:3" x14ac:dyDescent="0.3">
      <c r="A45">
        <v>1956</v>
      </c>
      <c r="B45">
        <v>27.2</v>
      </c>
      <c r="C45" s="4">
        <v>1.4999999999999999E-2</v>
      </c>
    </row>
    <row r="46" spans="1:3" x14ac:dyDescent="0.3">
      <c r="A46">
        <v>1957</v>
      </c>
      <c r="B46">
        <v>28.1</v>
      </c>
      <c r="C46" s="4">
        <v>3.3000000000000002E-2</v>
      </c>
    </row>
    <row r="47" spans="1:3" x14ac:dyDescent="0.3">
      <c r="A47">
        <v>1958</v>
      </c>
      <c r="B47">
        <v>28.9</v>
      </c>
      <c r="C47" s="4">
        <v>2.7E-2</v>
      </c>
    </row>
    <row r="48" spans="1:3" x14ac:dyDescent="0.3">
      <c r="A48">
        <v>1959</v>
      </c>
      <c r="B48">
        <v>29.2</v>
      </c>
      <c r="C48" s="4">
        <v>1.0800000000000001E-2</v>
      </c>
    </row>
    <row r="49" spans="1:3" x14ac:dyDescent="0.3">
      <c r="A49">
        <v>1960</v>
      </c>
      <c r="B49">
        <v>29.6</v>
      </c>
      <c r="C49" s="4">
        <v>1.4999999999999999E-2</v>
      </c>
    </row>
    <row r="50" spans="1:3" x14ac:dyDescent="0.3">
      <c r="A50">
        <v>1961</v>
      </c>
      <c r="B50">
        <v>29.9</v>
      </c>
      <c r="C50" s="4">
        <v>1.0999999999999999E-2</v>
      </c>
    </row>
    <row r="51" spans="1:3" x14ac:dyDescent="0.3">
      <c r="A51">
        <v>1962</v>
      </c>
      <c r="B51">
        <v>30.3</v>
      </c>
      <c r="C51" s="4">
        <v>1.2E-2</v>
      </c>
    </row>
    <row r="52" spans="1:3" x14ac:dyDescent="0.3">
      <c r="A52">
        <v>1963</v>
      </c>
      <c r="B52">
        <v>30.6</v>
      </c>
      <c r="C52" s="4">
        <v>1.2E-2</v>
      </c>
    </row>
    <row r="53" spans="1:3" x14ac:dyDescent="0.3">
      <c r="A53">
        <v>1964</v>
      </c>
      <c r="B53">
        <v>31</v>
      </c>
      <c r="C53" s="4">
        <v>1.2999999999999999E-2</v>
      </c>
    </row>
    <row r="54" spans="1:3" x14ac:dyDescent="0.3">
      <c r="A54">
        <v>1965</v>
      </c>
      <c r="B54">
        <v>31.5</v>
      </c>
      <c r="C54" s="4">
        <v>1.6E-2</v>
      </c>
    </row>
    <row r="55" spans="1:3" x14ac:dyDescent="0.3">
      <c r="A55">
        <v>1966</v>
      </c>
      <c r="B55">
        <v>32.5</v>
      </c>
      <c r="C55" s="4">
        <v>0.03</v>
      </c>
    </row>
    <row r="56" spans="1:3" x14ac:dyDescent="0.3">
      <c r="A56">
        <v>1967</v>
      </c>
      <c r="B56">
        <v>33.4</v>
      </c>
      <c r="C56" s="4">
        <v>2.8000000000000001E-2</v>
      </c>
    </row>
    <row r="57" spans="1:3" x14ac:dyDescent="0.3">
      <c r="A57">
        <v>1968</v>
      </c>
      <c r="B57">
        <v>34.799999999999997</v>
      </c>
      <c r="C57" s="4">
        <v>4.2999999999999997E-2</v>
      </c>
    </row>
    <row r="58" spans="1:3" x14ac:dyDescent="0.3">
      <c r="A58">
        <v>1969</v>
      </c>
      <c r="B58">
        <v>36.700000000000003</v>
      </c>
      <c r="C58" s="4">
        <v>5.5E-2</v>
      </c>
    </row>
    <row r="59" spans="1:3" x14ac:dyDescent="0.3">
      <c r="A59">
        <v>1970</v>
      </c>
      <c r="B59">
        <v>38.799999999999997</v>
      </c>
      <c r="C59" s="4">
        <v>5.8000000000000003E-2</v>
      </c>
    </row>
    <row r="60" spans="1:3" x14ac:dyDescent="0.3">
      <c r="A60">
        <v>1971</v>
      </c>
      <c r="B60">
        <v>40.5</v>
      </c>
      <c r="C60" s="4">
        <v>4.2999999999999997E-2</v>
      </c>
    </row>
    <row r="61" spans="1:3" x14ac:dyDescent="0.3">
      <c r="A61">
        <v>1972</v>
      </c>
      <c r="B61">
        <v>41.8</v>
      </c>
      <c r="C61" s="4">
        <v>3.3000000000000002E-2</v>
      </c>
    </row>
    <row r="62" spans="1:3" x14ac:dyDescent="0.3">
      <c r="A62">
        <v>1973</v>
      </c>
      <c r="B62">
        <v>44.4</v>
      </c>
      <c r="C62" s="4">
        <v>6.2E-2</v>
      </c>
    </row>
    <row r="63" spans="1:3" x14ac:dyDescent="0.3">
      <c r="A63">
        <v>1974</v>
      </c>
      <c r="B63">
        <v>49.3</v>
      </c>
      <c r="C63" s="4">
        <v>0.111</v>
      </c>
    </row>
    <row r="64" spans="1:3" x14ac:dyDescent="0.3">
      <c r="A64">
        <v>1975</v>
      </c>
      <c r="B64">
        <v>53.8</v>
      </c>
      <c r="C64" s="4">
        <v>9.0999999999999998E-2</v>
      </c>
    </row>
    <row r="65" spans="1:3" x14ac:dyDescent="0.3">
      <c r="A65">
        <v>1976</v>
      </c>
      <c r="B65">
        <v>56.9</v>
      </c>
      <c r="C65" s="4">
        <v>5.7000000000000002E-2</v>
      </c>
    </row>
    <row r="66" spans="1:3" x14ac:dyDescent="0.3">
      <c r="A66">
        <v>1977</v>
      </c>
      <c r="B66">
        <v>60.6</v>
      </c>
      <c r="C66" s="4">
        <v>6.5000000000000002E-2</v>
      </c>
    </row>
    <row r="67" spans="1:3" x14ac:dyDescent="0.3">
      <c r="A67">
        <v>1978</v>
      </c>
      <c r="B67">
        <v>65.2</v>
      </c>
      <c r="C67" s="4">
        <v>7.5999999999999998E-2</v>
      </c>
    </row>
    <row r="68" spans="1:3" x14ac:dyDescent="0.3">
      <c r="A68">
        <v>1979</v>
      </c>
      <c r="B68">
        <v>72.599999999999994</v>
      </c>
      <c r="C68" s="4">
        <v>0.113</v>
      </c>
    </row>
    <row r="69" spans="1:3" x14ac:dyDescent="0.3">
      <c r="A69">
        <v>1980</v>
      </c>
      <c r="B69">
        <v>82.4</v>
      </c>
      <c r="C69" s="4">
        <v>0.13500000000000001</v>
      </c>
    </row>
    <row r="70" spans="1:3" x14ac:dyDescent="0.3">
      <c r="A70">
        <v>1981</v>
      </c>
      <c r="B70">
        <v>90.9</v>
      </c>
      <c r="C70" s="4">
        <v>0.10299999999999999</v>
      </c>
    </row>
    <row r="71" spans="1:3" x14ac:dyDescent="0.3">
      <c r="A71">
        <v>1982</v>
      </c>
      <c r="B71">
        <v>96.5</v>
      </c>
      <c r="C71" s="4">
        <v>6.0999999999999999E-2</v>
      </c>
    </row>
    <row r="72" spans="1:3" x14ac:dyDescent="0.3">
      <c r="A72">
        <v>1983</v>
      </c>
      <c r="B72">
        <v>99.6</v>
      </c>
      <c r="C72" s="4">
        <v>3.2000000000000001E-2</v>
      </c>
    </row>
    <row r="73" spans="1:3" x14ac:dyDescent="0.3">
      <c r="A73">
        <v>1984</v>
      </c>
      <c r="B73">
        <v>103.9</v>
      </c>
      <c r="C73" s="4">
        <v>4.2999999999999997E-2</v>
      </c>
    </row>
    <row r="74" spans="1:3" x14ac:dyDescent="0.3">
      <c r="A74">
        <v>1985</v>
      </c>
      <c r="B74">
        <v>107.6</v>
      </c>
      <c r="C74" s="4">
        <v>3.5000000000000003E-2</v>
      </c>
    </row>
    <row r="75" spans="1:3" x14ac:dyDescent="0.3">
      <c r="A75">
        <v>1986</v>
      </c>
      <c r="B75">
        <v>109.6</v>
      </c>
      <c r="C75" s="4">
        <v>1.9E-2</v>
      </c>
    </row>
    <row r="76" spans="1:3" x14ac:dyDescent="0.3">
      <c r="A76">
        <v>1987</v>
      </c>
      <c r="B76">
        <v>113.6</v>
      </c>
      <c r="C76" s="4">
        <v>3.6999999999999998E-2</v>
      </c>
    </row>
    <row r="77" spans="1:3" x14ac:dyDescent="0.3">
      <c r="A77">
        <v>1988</v>
      </c>
      <c r="B77">
        <v>118.3</v>
      </c>
      <c r="C77" s="4">
        <v>4.1000000000000002E-2</v>
      </c>
    </row>
    <row r="78" spans="1:3" x14ac:dyDescent="0.3">
      <c r="A78">
        <v>1989</v>
      </c>
      <c r="B78">
        <v>124</v>
      </c>
      <c r="C78" s="4">
        <v>4.8000000000000001E-2</v>
      </c>
    </row>
    <row r="79" spans="1:3" x14ac:dyDescent="0.3">
      <c r="A79">
        <v>1990</v>
      </c>
      <c r="B79">
        <v>130.69999999999999</v>
      </c>
      <c r="C79" s="4">
        <v>5.3999999999999999E-2</v>
      </c>
    </row>
    <row r="80" spans="1:3" x14ac:dyDescent="0.3">
      <c r="A80">
        <v>1991</v>
      </c>
      <c r="B80">
        <v>136.19999999999999</v>
      </c>
      <c r="C80" s="4">
        <v>4.2000000000000003E-2</v>
      </c>
    </row>
    <row r="81" spans="1:3" x14ac:dyDescent="0.3">
      <c r="A81">
        <v>1992</v>
      </c>
      <c r="B81">
        <v>140.30000000000001</v>
      </c>
      <c r="C81" s="4">
        <v>0.03</v>
      </c>
    </row>
    <row r="82" spans="1:3" x14ac:dyDescent="0.3">
      <c r="A82">
        <v>1993</v>
      </c>
      <c r="B82">
        <v>144.5</v>
      </c>
      <c r="C82" s="4">
        <v>0.03</v>
      </c>
    </row>
    <row r="83" spans="1:3" x14ac:dyDescent="0.3">
      <c r="A83">
        <v>1994</v>
      </c>
      <c r="B83">
        <v>148.19999999999999</v>
      </c>
      <c r="C83" s="4">
        <v>2.5999999999999999E-2</v>
      </c>
    </row>
    <row r="84" spans="1:3" x14ac:dyDescent="0.3">
      <c r="A84">
        <v>1995</v>
      </c>
      <c r="B84">
        <v>152.4</v>
      </c>
      <c r="C84" s="4">
        <v>2.8000000000000001E-2</v>
      </c>
    </row>
    <row r="85" spans="1:3" x14ac:dyDescent="0.3">
      <c r="A85">
        <v>1996</v>
      </c>
      <c r="B85">
        <v>156.9</v>
      </c>
      <c r="C85" s="4">
        <v>2.9000000000000001E-2</v>
      </c>
    </row>
    <row r="86" spans="1:3" x14ac:dyDescent="0.3">
      <c r="A86">
        <v>1997</v>
      </c>
      <c r="B86">
        <v>160.5</v>
      </c>
      <c r="C86" s="4">
        <v>2.3E-2</v>
      </c>
    </row>
    <row r="87" spans="1:3" x14ac:dyDescent="0.3">
      <c r="A87">
        <v>1998</v>
      </c>
      <c r="B87">
        <v>163</v>
      </c>
      <c r="C87" s="4">
        <v>1.6E-2</v>
      </c>
    </row>
    <row r="88" spans="1:3" x14ac:dyDescent="0.3">
      <c r="A88">
        <v>1999</v>
      </c>
      <c r="B88">
        <v>166.6</v>
      </c>
      <c r="C88" s="4">
        <v>2.1999999999999999E-2</v>
      </c>
    </row>
    <row r="89" spans="1:3" x14ac:dyDescent="0.3">
      <c r="A89">
        <v>2000</v>
      </c>
      <c r="B89">
        <v>172.2</v>
      </c>
      <c r="C89" s="4">
        <v>3.4000000000000002E-2</v>
      </c>
    </row>
    <row r="90" spans="1:3" x14ac:dyDescent="0.3">
      <c r="A90">
        <v>2001</v>
      </c>
      <c r="B90">
        <v>177.1</v>
      </c>
      <c r="C90" s="4">
        <v>2.8000000000000001E-2</v>
      </c>
    </row>
    <row r="91" spans="1:3" x14ac:dyDescent="0.3">
      <c r="A91">
        <v>2002</v>
      </c>
      <c r="B91">
        <v>179.9</v>
      </c>
      <c r="C91" s="4">
        <v>1.6E-2</v>
      </c>
    </row>
    <row r="92" spans="1:3" x14ac:dyDescent="0.3">
      <c r="A92">
        <v>2003</v>
      </c>
      <c r="B92">
        <v>184</v>
      </c>
      <c r="C92" s="4">
        <v>2.3E-2</v>
      </c>
    </row>
    <row r="93" spans="1:3" x14ac:dyDescent="0.3">
      <c r="A93">
        <v>2004</v>
      </c>
      <c r="B93">
        <v>188.9</v>
      </c>
      <c r="C93" s="4">
        <v>2.7E-2</v>
      </c>
    </row>
    <row r="94" spans="1:3" x14ac:dyDescent="0.3">
      <c r="A94">
        <v>2005</v>
      </c>
      <c r="B94">
        <v>195.3</v>
      </c>
      <c r="C94" s="4">
        <v>3.4000000000000002E-2</v>
      </c>
    </row>
    <row r="95" spans="1:3" x14ac:dyDescent="0.3">
      <c r="A95">
        <v>2006</v>
      </c>
      <c r="B95">
        <v>201.6</v>
      </c>
      <c r="C95" s="4">
        <v>3.2000000000000001E-2</v>
      </c>
    </row>
    <row r="96" spans="1:3" x14ac:dyDescent="0.3">
      <c r="A96">
        <v>2007</v>
      </c>
      <c r="B96">
        <v>207.3</v>
      </c>
      <c r="C96" s="4">
        <v>2.9000000000000001E-2</v>
      </c>
    </row>
    <row r="97" spans="1:3" x14ac:dyDescent="0.3">
      <c r="A97">
        <v>2008</v>
      </c>
      <c r="B97">
        <v>215.3</v>
      </c>
      <c r="C97" s="4">
        <v>3.7999999999999999E-2</v>
      </c>
    </row>
    <row r="98" spans="1:3" x14ac:dyDescent="0.3">
      <c r="A98">
        <v>2009</v>
      </c>
      <c r="B98">
        <v>214.5</v>
      </c>
      <c r="C98" s="4">
        <v>-4.0000000000000001E-3</v>
      </c>
    </row>
    <row r="99" spans="1:3" x14ac:dyDescent="0.3">
      <c r="A99">
        <v>2010</v>
      </c>
      <c r="B99">
        <v>218.1</v>
      </c>
      <c r="C99" s="4">
        <v>1.6E-2</v>
      </c>
    </row>
    <row r="100" spans="1:3" x14ac:dyDescent="0.3">
      <c r="A100">
        <v>2011</v>
      </c>
      <c r="B100">
        <v>224.9</v>
      </c>
      <c r="C100" s="4">
        <v>3.2000000000000001E-2</v>
      </c>
    </row>
    <row r="101" spans="1:3" x14ac:dyDescent="0.3">
      <c r="A101">
        <v>2012</v>
      </c>
      <c r="B101">
        <v>229.6</v>
      </c>
      <c r="C101" s="4">
        <v>2.1000000000000001E-2</v>
      </c>
    </row>
    <row r="102" spans="1:3" x14ac:dyDescent="0.3">
      <c r="A102">
        <v>2013</v>
      </c>
      <c r="B102">
        <v>233</v>
      </c>
      <c r="C102" s="4">
        <v>1.4999999999999999E-2</v>
      </c>
    </row>
    <row r="103" spans="1:3" x14ac:dyDescent="0.3">
      <c r="A103">
        <v>2014</v>
      </c>
      <c r="B103">
        <v>236.7</v>
      </c>
      <c r="C103" s="4">
        <v>1.6E-2</v>
      </c>
    </row>
    <row r="104" spans="1:3" x14ac:dyDescent="0.3">
      <c r="A104">
        <v>2015</v>
      </c>
      <c r="B104">
        <v>237</v>
      </c>
      <c r="C104" s="4">
        <v>1E-3</v>
      </c>
    </row>
    <row r="105" spans="1:3" x14ac:dyDescent="0.3">
      <c r="A105">
        <v>2016</v>
      </c>
      <c r="B105">
        <v>240</v>
      </c>
      <c r="C105" s="4">
        <v>1.2999999999999999E-2</v>
      </c>
    </row>
    <row r="106" spans="1:3" x14ac:dyDescent="0.3">
      <c r="A106">
        <v>2017</v>
      </c>
      <c r="B106">
        <v>245.1</v>
      </c>
      <c r="C106" s="4">
        <v>2.1000000000000001E-2</v>
      </c>
    </row>
    <row r="107" spans="1:3" x14ac:dyDescent="0.3">
      <c r="A107">
        <v>2018</v>
      </c>
      <c r="B107">
        <v>251.1</v>
      </c>
      <c r="C107" s="4">
        <v>2.4E-2</v>
      </c>
    </row>
    <row r="108" spans="1:3" x14ac:dyDescent="0.3">
      <c r="A108">
        <v>2019</v>
      </c>
      <c r="B108">
        <v>255.7</v>
      </c>
      <c r="C108" s="4">
        <v>1.7999999999999999E-2</v>
      </c>
    </row>
    <row r="109" spans="1:3" x14ac:dyDescent="0.3">
      <c r="A109">
        <v>2020</v>
      </c>
      <c r="B109">
        <v>258.8</v>
      </c>
      <c r="C109" s="4">
        <v>1.2E-2</v>
      </c>
    </row>
    <row r="110" spans="1:3" x14ac:dyDescent="0.3">
      <c r="A110">
        <v>2021</v>
      </c>
      <c r="B110">
        <v>271</v>
      </c>
      <c r="C110" s="4">
        <v>4.7E-2</v>
      </c>
    </row>
    <row r="111" spans="1:3" x14ac:dyDescent="0.3">
      <c r="A111">
        <v>2022</v>
      </c>
      <c r="B111">
        <v>292.7</v>
      </c>
      <c r="C111" s="4">
        <v>0.08</v>
      </c>
    </row>
    <row r="112" spans="1:3" x14ac:dyDescent="0.3">
      <c r="A112">
        <v>2023</v>
      </c>
      <c r="B112">
        <v>304.7</v>
      </c>
      <c r="C112" s="4">
        <v>4.1000000000000002E-2</v>
      </c>
    </row>
    <row r="113" spans="1:3" x14ac:dyDescent="0.3">
      <c r="A113">
        <v>2024</v>
      </c>
      <c r="B113">
        <v>313.7</v>
      </c>
      <c r="C113" s="4">
        <v>2.9000000000000001E-2</v>
      </c>
    </row>
    <row r="114" spans="1:3" x14ac:dyDescent="0.3">
      <c r="A114">
        <v>2025</v>
      </c>
      <c r="B114">
        <v>322.3</v>
      </c>
      <c r="C114" s="4">
        <v>2.7E-2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941F8-558F-423E-ABD4-60625074BDA8}">
  <dimension ref="A1:N43"/>
  <sheetViews>
    <sheetView zoomScale="80" zoomScaleNormal="80" workbookViewId="0">
      <selection activeCell="L10" sqref="L2:L42"/>
    </sheetView>
  </sheetViews>
  <sheetFormatPr defaultRowHeight="14.8" x14ac:dyDescent="0.3"/>
  <cols>
    <col min="1" max="1" width="12.6640625" bestFit="1" customWidth="1"/>
    <col min="2" max="2" width="18.44140625" style="1" bestFit="1" customWidth="1"/>
    <col min="12" max="12" width="12.6640625" bestFit="1" customWidth="1"/>
    <col min="13" max="13" width="18.44140625" style="1" bestFit="1" customWidth="1"/>
    <col min="14" max="14" width="18.21875" bestFit="1" customWidth="1"/>
  </cols>
  <sheetData>
    <row r="1" spans="1:14" x14ac:dyDescent="0.3">
      <c r="A1" s="2" t="s">
        <v>22074</v>
      </c>
      <c r="B1" s="1" t="s">
        <v>22073</v>
      </c>
      <c r="L1" s="2" t="s">
        <v>22074</v>
      </c>
      <c r="M1" s="1" t="s">
        <v>22073</v>
      </c>
      <c r="N1" t="s">
        <v>22081</v>
      </c>
    </row>
    <row r="2" spans="1:14" x14ac:dyDescent="0.3">
      <c r="A2" s="3">
        <v>1980</v>
      </c>
      <c r="B2" s="1">
        <v>2483666964</v>
      </c>
      <c r="L2" s="3">
        <v>1980</v>
      </c>
      <c r="M2" s="1">
        <v>2483666964</v>
      </c>
      <c r="N2" s="5">
        <v>9455416585.0339756</v>
      </c>
    </row>
    <row r="3" spans="1:14" x14ac:dyDescent="0.3">
      <c r="A3" s="3">
        <v>1981</v>
      </c>
      <c r="B3" s="1">
        <v>2520064889</v>
      </c>
      <c r="L3" s="3">
        <v>1981</v>
      </c>
      <c r="M3" s="1">
        <v>2520064889</v>
      </c>
      <c r="N3" s="5">
        <v>8696857598.2321243</v>
      </c>
    </row>
    <row r="4" spans="1:14" x14ac:dyDescent="0.3">
      <c r="A4" s="3">
        <v>1982</v>
      </c>
      <c r="B4" s="1">
        <v>3187580517</v>
      </c>
      <c r="L4" s="3">
        <v>1982</v>
      </c>
      <c r="M4" s="1">
        <v>3187580517</v>
      </c>
      <c r="N4" s="5">
        <v>10362114074.434206</v>
      </c>
    </row>
    <row r="5" spans="1:14" x14ac:dyDescent="0.3">
      <c r="A5" s="3">
        <v>1983</v>
      </c>
      <c r="B5" s="1">
        <v>2750004626</v>
      </c>
      <c r="L5" s="3">
        <v>1983</v>
      </c>
      <c r="M5" s="1">
        <v>2750004626</v>
      </c>
      <c r="N5" s="5">
        <v>8661410152.3714886</v>
      </c>
    </row>
    <row r="6" spans="1:14" x14ac:dyDescent="0.3">
      <c r="A6" s="3">
        <v>1984</v>
      </c>
      <c r="B6" s="1">
        <v>3533092196</v>
      </c>
      <c r="L6" s="3">
        <v>1984</v>
      </c>
      <c r="M6" s="1">
        <v>3533092196</v>
      </c>
      <c r="N6" s="5">
        <v>10667286062.417709</v>
      </c>
    </row>
    <row r="7" spans="1:14" x14ac:dyDescent="0.3">
      <c r="A7" s="3">
        <v>1985</v>
      </c>
      <c r="B7" s="1">
        <v>3691509283</v>
      </c>
      <c r="L7" s="3">
        <v>1985</v>
      </c>
      <c r="M7" s="1">
        <v>3691509283</v>
      </c>
      <c r="N7" s="5">
        <v>10762327714.471189</v>
      </c>
    </row>
    <row r="8" spans="1:14" x14ac:dyDescent="0.3">
      <c r="A8" s="3">
        <v>1986</v>
      </c>
      <c r="B8" s="1">
        <v>3647511836</v>
      </c>
      <c r="L8" s="3">
        <v>1986</v>
      </c>
      <c r="M8" s="1">
        <v>3647511836</v>
      </c>
      <c r="N8" s="5">
        <v>10440004224.025553</v>
      </c>
    </row>
    <row r="9" spans="1:14" x14ac:dyDescent="0.3">
      <c r="A9" s="3">
        <v>1987</v>
      </c>
      <c r="B9" s="1">
        <v>4033434255</v>
      </c>
      <c r="L9" s="3">
        <v>1987</v>
      </c>
      <c r="M9" s="1">
        <v>4033434255</v>
      </c>
      <c r="N9" s="5">
        <v>11138101459.449831</v>
      </c>
    </row>
    <row r="10" spans="1:14" x14ac:dyDescent="0.3">
      <c r="A10" s="3">
        <v>1988</v>
      </c>
      <c r="B10" s="1">
        <v>4840385631</v>
      </c>
      <c r="L10" s="3">
        <v>1988</v>
      </c>
      <c r="M10" s="1">
        <v>4840385631</v>
      </c>
      <c r="N10" s="5">
        <v>12835409741.713448</v>
      </c>
    </row>
    <row r="11" spans="1:14" x14ac:dyDescent="0.3">
      <c r="A11" s="3">
        <v>1989</v>
      </c>
      <c r="B11" s="1">
        <v>6087250779</v>
      </c>
      <c r="L11" s="3">
        <v>1989</v>
      </c>
      <c r="M11" s="1">
        <v>6087250779</v>
      </c>
      <c r="N11" s="5">
        <v>15399762656.228231</v>
      </c>
    </row>
    <row r="12" spans="1:14" x14ac:dyDescent="0.3">
      <c r="A12" s="3">
        <v>1990</v>
      </c>
      <c r="B12" s="1">
        <v>6804235860</v>
      </c>
      <c r="L12" s="3">
        <v>1990</v>
      </c>
      <c r="M12" s="1">
        <v>6804235860</v>
      </c>
      <c r="N12" s="5">
        <v>16331207263.060452</v>
      </c>
    </row>
    <row r="13" spans="1:14" x14ac:dyDescent="0.3">
      <c r="A13" s="3">
        <v>1991</v>
      </c>
      <c r="B13" s="1">
        <v>6254770668</v>
      </c>
      <c r="L13" s="3">
        <v>1991</v>
      </c>
      <c r="M13" s="1">
        <v>6254770668</v>
      </c>
      <c r="N13" s="5">
        <v>14406178843.991184</v>
      </c>
    </row>
    <row r="14" spans="1:14" x14ac:dyDescent="0.3">
      <c r="A14" s="3">
        <v>1992</v>
      </c>
      <c r="B14" s="1">
        <v>7334167717</v>
      </c>
      <c r="L14" s="3">
        <v>1992</v>
      </c>
      <c r="M14" s="1">
        <v>7334167717</v>
      </c>
      <c r="N14" s="5">
        <v>16398634446.349972</v>
      </c>
    </row>
    <row r="15" spans="1:14" x14ac:dyDescent="0.3">
      <c r="A15" s="3">
        <v>1993</v>
      </c>
      <c r="B15" s="1">
        <v>8053959337</v>
      </c>
      <c r="L15" s="3">
        <v>1993</v>
      </c>
      <c r="M15" s="1">
        <v>8053959337</v>
      </c>
      <c r="N15" s="5">
        <v>17484616221.570255</v>
      </c>
    </row>
    <row r="16" spans="1:14" x14ac:dyDescent="0.3">
      <c r="A16" s="3">
        <v>1994</v>
      </c>
      <c r="B16" s="1">
        <v>9062925753</v>
      </c>
      <c r="L16" s="3">
        <v>1994</v>
      </c>
      <c r="M16" s="1">
        <v>9062925753</v>
      </c>
      <c r="N16" s="5">
        <v>19183804377.301636</v>
      </c>
    </row>
    <row r="17" spans="1:14" x14ac:dyDescent="0.3">
      <c r="A17" s="3">
        <v>1995</v>
      </c>
      <c r="B17" s="1">
        <v>9448305484</v>
      </c>
      <c r="L17" s="3">
        <v>1995</v>
      </c>
      <c r="M17" s="1">
        <v>9448305484</v>
      </c>
      <c r="N17" s="5">
        <v>19448382088.784782</v>
      </c>
    </row>
    <row r="18" spans="1:14" x14ac:dyDescent="0.3">
      <c r="A18" s="3">
        <v>1996</v>
      </c>
      <c r="B18" s="1">
        <v>9819527991</v>
      </c>
      <c r="L18" s="3">
        <v>1996</v>
      </c>
      <c r="M18" s="1">
        <v>9819527991</v>
      </c>
      <c r="N18" s="5">
        <v>19632797519.290657</v>
      </c>
    </row>
    <row r="19" spans="1:14" x14ac:dyDescent="0.3">
      <c r="A19" s="3">
        <v>1997</v>
      </c>
      <c r="B19" s="1">
        <v>13112275767</v>
      </c>
      <c r="L19" s="3">
        <v>1997</v>
      </c>
      <c r="M19" s="1">
        <v>13112275767</v>
      </c>
      <c r="N19" s="5">
        <v>25628167651.762634</v>
      </c>
    </row>
    <row r="20" spans="1:14" x14ac:dyDescent="0.3">
      <c r="A20" s="3">
        <v>1998</v>
      </c>
      <c r="B20" s="1">
        <v>11176023159</v>
      </c>
      <c r="L20" s="3">
        <v>1998</v>
      </c>
      <c r="M20" s="1">
        <v>11176023159</v>
      </c>
      <c r="N20" s="5">
        <v>21508702239.130672</v>
      </c>
    </row>
    <row r="21" spans="1:14" x14ac:dyDescent="0.3">
      <c r="A21" s="3">
        <v>1999</v>
      </c>
      <c r="B21" s="1">
        <v>13509638121</v>
      </c>
      <c r="L21" s="3">
        <v>1999</v>
      </c>
      <c r="M21" s="1">
        <v>13509638121</v>
      </c>
      <c r="N21" s="5">
        <v>25438016077.777302</v>
      </c>
    </row>
    <row r="22" spans="1:14" x14ac:dyDescent="0.3">
      <c r="A22" s="3">
        <v>2000</v>
      </c>
      <c r="B22" s="1">
        <v>13454129869</v>
      </c>
      <c r="L22" s="3">
        <v>2000</v>
      </c>
      <c r="M22" s="1">
        <v>13454129869</v>
      </c>
      <c r="N22" s="5">
        <v>24509643088.880947</v>
      </c>
    </row>
    <row r="23" spans="1:14" x14ac:dyDescent="0.3">
      <c r="A23" s="3">
        <v>2001</v>
      </c>
      <c r="B23" s="1">
        <v>15617625148</v>
      </c>
      <c r="L23" s="3">
        <v>2001</v>
      </c>
      <c r="M23" s="1">
        <v>15617625148</v>
      </c>
      <c r="N23" s="5">
        <v>27663743698.066654</v>
      </c>
    </row>
    <row r="24" spans="1:14" x14ac:dyDescent="0.3">
      <c r="A24" s="3">
        <v>2002</v>
      </c>
      <c r="B24" s="1">
        <v>17003436520</v>
      </c>
      <c r="L24" s="3">
        <v>2002</v>
      </c>
      <c r="M24" s="1">
        <v>17003436520</v>
      </c>
      <c r="N24" s="5">
        <v>29649683359.221817</v>
      </c>
    </row>
    <row r="25" spans="1:14" x14ac:dyDescent="0.3">
      <c r="A25" s="3">
        <v>2003</v>
      </c>
      <c r="B25" s="1">
        <v>17661932024</v>
      </c>
      <c r="L25" s="3">
        <v>2003</v>
      </c>
      <c r="M25" s="1">
        <v>17661932024</v>
      </c>
      <c r="N25" s="5">
        <v>30111674325.700016</v>
      </c>
    </row>
    <row r="26" spans="1:14" x14ac:dyDescent="0.3">
      <c r="A26" s="3">
        <v>2004</v>
      </c>
      <c r="B26" s="1">
        <v>18721747812</v>
      </c>
      <c r="L26" s="3">
        <v>2004</v>
      </c>
      <c r="M26" s="1">
        <v>18721747812</v>
      </c>
      <c r="N26" s="5">
        <v>31090589140.415031</v>
      </c>
    </row>
    <row r="27" spans="1:14" x14ac:dyDescent="0.3">
      <c r="A27" s="3">
        <v>2005</v>
      </c>
      <c r="B27" s="1">
        <v>17866609897</v>
      </c>
      <c r="L27" s="3">
        <v>2005</v>
      </c>
      <c r="M27" s="1">
        <v>17866609897</v>
      </c>
      <c r="N27" s="5">
        <v>28698184970.245258</v>
      </c>
    </row>
    <row r="28" spans="1:14" x14ac:dyDescent="0.3">
      <c r="A28" s="3">
        <v>2006</v>
      </c>
      <c r="B28" s="1">
        <v>18654070363</v>
      </c>
      <c r="L28" s="3">
        <v>2006</v>
      </c>
      <c r="M28" s="1">
        <v>18654070363</v>
      </c>
      <c r="N28" s="5">
        <v>29026695797.981632</v>
      </c>
    </row>
    <row r="29" spans="1:14" x14ac:dyDescent="0.3">
      <c r="A29" s="3">
        <v>2007</v>
      </c>
      <c r="B29" s="1">
        <v>20383671799</v>
      </c>
      <c r="L29" s="3">
        <v>2007</v>
      </c>
      <c r="M29" s="1">
        <v>20383671799</v>
      </c>
      <c r="N29" s="5">
        <v>30845913378.419178</v>
      </c>
    </row>
    <row r="30" spans="1:14" x14ac:dyDescent="0.3">
      <c r="A30" s="3">
        <v>2008</v>
      </c>
      <c r="B30" s="1">
        <v>21702162009</v>
      </c>
      <c r="L30" s="3">
        <v>2008</v>
      </c>
      <c r="M30" s="1">
        <v>21702162009</v>
      </c>
      <c r="N30" s="5">
        <v>31620846364.251255</v>
      </c>
    </row>
    <row r="31" spans="1:14" x14ac:dyDescent="0.3">
      <c r="A31" s="3">
        <v>2009</v>
      </c>
      <c r="B31" s="1">
        <v>23338680609</v>
      </c>
      <c r="L31" s="3">
        <v>2009</v>
      </c>
      <c r="M31" s="1">
        <v>23338680609</v>
      </c>
      <c r="N31" s="5">
        <v>34132140359.176235</v>
      </c>
    </row>
    <row r="32" spans="1:14" x14ac:dyDescent="0.3">
      <c r="A32" s="3">
        <v>2010</v>
      </c>
      <c r="B32" s="1">
        <v>23106595534</v>
      </c>
      <c r="L32" s="3">
        <v>2010</v>
      </c>
      <c r="M32" s="1">
        <v>23106595534</v>
      </c>
      <c r="N32" s="5">
        <v>33234933603.923916</v>
      </c>
    </row>
    <row r="33" spans="1:14" x14ac:dyDescent="0.3">
      <c r="A33" s="3">
        <v>2011</v>
      </c>
      <c r="B33" s="1">
        <v>24837686836</v>
      </c>
      <c r="L33" s="3">
        <v>2011</v>
      </c>
      <c r="M33" s="1">
        <v>24837686836</v>
      </c>
      <c r="N33" s="5">
        <v>34644652558.70697</v>
      </c>
    </row>
    <row r="34" spans="1:14" x14ac:dyDescent="0.3">
      <c r="A34" s="3">
        <v>2012</v>
      </c>
      <c r="B34" s="1">
        <v>25476190195</v>
      </c>
      <c r="L34" s="3">
        <v>2012</v>
      </c>
      <c r="M34" s="1">
        <v>25476190195</v>
      </c>
      <c r="N34" s="5">
        <v>34807843485.067528</v>
      </c>
    </row>
    <row r="35" spans="1:14" x14ac:dyDescent="0.3">
      <c r="A35" s="3">
        <v>2013</v>
      </c>
      <c r="B35" s="1">
        <v>25995848674</v>
      </c>
      <c r="L35" s="3">
        <v>2013</v>
      </c>
      <c r="M35" s="1">
        <v>25995848674</v>
      </c>
      <c r="N35" s="5">
        <v>34999561068.814568</v>
      </c>
    </row>
    <row r="36" spans="1:14" x14ac:dyDescent="0.3">
      <c r="A36" s="3">
        <v>2014</v>
      </c>
      <c r="B36" s="1">
        <v>26491482563</v>
      </c>
      <c r="L36" s="3">
        <v>2014</v>
      </c>
      <c r="M36" s="1">
        <v>26491482563</v>
      </c>
      <c r="N36" s="5">
        <v>35109328601.660728</v>
      </c>
    </row>
    <row r="37" spans="1:14" x14ac:dyDescent="0.3">
      <c r="A37" s="3">
        <v>2015</v>
      </c>
      <c r="B37" s="1">
        <v>26746011088</v>
      </c>
      <c r="L37" s="3">
        <v>2015</v>
      </c>
      <c r="M37" s="1">
        <v>26746011088</v>
      </c>
      <c r="N37" s="5">
        <v>35401787672.175552</v>
      </c>
    </row>
    <row r="38" spans="1:14" x14ac:dyDescent="0.3">
      <c r="A38" s="3">
        <v>2016</v>
      </c>
      <c r="B38" s="1">
        <v>28938844792</v>
      </c>
      <c r="L38" s="3">
        <v>2016</v>
      </c>
      <c r="M38" s="1">
        <v>28938844792</v>
      </c>
      <c r="N38" s="5">
        <v>37825481713.543327</v>
      </c>
    </row>
    <row r="39" spans="1:14" x14ac:dyDescent="0.3">
      <c r="A39" s="3">
        <v>2017</v>
      </c>
      <c r="B39" s="1">
        <v>28485248415</v>
      </c>
      <c r="L39" s="3">
        <v>2017</v>
      </c>
      <c r="M39" s="1">
        <v>28485248415</v>
      </c>
      <c r="N39" s="5">
        <v>36457863842.45414</v>
      </c>
    </row>
    <row r="40" spans="1:14" x14ac:dyDescent="0.3">
      <c r="A40" s="3">
        <v>2018</v>
      </c>
      <c r="B40" s="1">
        <v>28085289459</v>
      </c>
      <c r="L40" s="3">
        <v>2018</v>
      </c>
      <c r="M40" s="1">
        <v>28085289459</v>
      </c>
      <c r="N40" s="5">
        <v>35087038244.875717</v>
      </c>
    </row>
    <row r="41" spans="1:14" x14ac:dyDescent="0.3">
      <c r="A41" s="3">
        <v>2019</v>
      </c>
      <c r="B41" s="1">
        <v>30339653041</v>
      </c>
      <c r="L41" s="3">
        <v>2019</v>
      </c>
      <c r="M41" s="1">
        <v>30339653041</v>
      </c>
      <c r="N41" s="5">
        <v>37221545400.710609</v>
      </c>
    </row>
    <row r="42" spans="1:14" x14ac:dyDescent="0.3">
      <c r="A42" s="3">
        <v>2020</v>
      </c>
      <c r="B42" s="1">
        <v>2848298792</v>
      </c>
      <c r="L42" s="3">
        <v>2020</v>
      </c>
      <c r="M42" s="1">
        <v>2848298792</v>
      </c>
      <c r="N42" s="5">
        <v>3452516735.1251926</v>
      </c>
    </row>
    <row r="43" spans="1:14" x14ac:dyDescent="0.3">
      <c r="A43" s="3" t="s">
        <v>22075</v>
      </c>
      <c r="B43" s="1">
        <v>587105546272</v>
      </c>
      <c r="L43" s="3" t="s">
        <v>22075</v>
      </c>
      <c r="M43" s="1">
        <v>587105546272</v>
      </c>
      <c r="N43" s="5">
        <v>959470864406.8136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16B7-5250-4C5B-BFED-96AACBADB769}">
  <dimension ref="A1:B17"/>
  <sheetViews>
    <sheetView tabSelected="1" zoomScale="80" zoomScaleNormal="80" workbookViewId="0">
      <selection activeCell="B16" sqref="B16"/>
    </sheetView>
  </sheetViews>
  <sheetFormatPr defaultRowHeight="14.8" x14ac:dyDescent="0.3"/>
  <cols>
    <col min="1" max="1" width="12.6640625" bestFit="1" customWidth="1"/>
    <col min="2" max="2" width="29.88671875" bestFit="1" customWidth="1"/>
    <col min="3" max="3" width="12.88671875" bestFit="1" customWidth="1"/>
  </cols>
  <sheetData>
    <row r="1" spans="1:2" x14ac:dyDescent="0.3">
      <c r="A1" s="2" t="s">
        <v>5</v>
      </c>
      <c r="B1" t="s">
        <v>22085</v>
      </c>
    </row>
    <row r="2" spans="1:2" x14ac:dyDescent="0.3">
      <c r="A2" s="2" t="s">
        <v>2</v>
      </c>
      <c r="B2" t="s">
        <v>22085</v>
      </c>
    </row>
    <row r="4" spans="1:2" x14ac:dyDescent="0.3">
      <c r="A4" s="2" t="s">
        <v>22074</v>
      </c>
      <c r="B4" t="s">
        <v>22084</v>
      </c>
    </row>
    <row r="5" spans="1:2" x14ac:dyDescent="0.3">
      <c r="A5" s="3" t="s">
        <v>623</v>
      </c>
      <c r="B5" s="4">
        <v>4.6254276923076922</v>
      </c>
    </row>
    <row r="6" spans="1:2" x14ac:dyDescent="0.3">
      <c r="A6" s="3" t="s">
        <v>337</v>
      </c>
      <c r="B6" s="4">
        <v>2.3465039516747037</v>
      </c>
    </row>
    <row r="7" spans="1:2" x14ac:dyDescent="0.3">
      <c r="A7" s="3" t="s">
        <v>509</v>
      </c>
      <c r="B7" s="4">
        <v>0.71283459775132285</v>
      </c>
    </row>
    <row r="8" spans="1:2" x14ac:dyDescent="0.3">
      <c r="A8" s="3" t="s">
        <v>447</v>
      </c>
      <c r="B8" s="4">
        <v>0.31287412934562908</v>
      </c>
    </row>
    <row r="9" spans="1:2" x14ac:dyDescent="0.3">
      <c r="A9" s="3" t="s">
        <v>33</v>
      </c>
      <c r="B9" s="4">
        <v>1.7884842839622601</v>
      </c>
    </row>
    <row r="10" spans="1:2" x14ac:dyDescent="0.3">
      <c r="A10" s="3" t="s">
        <v>1999</v>
      </c>
      <c r="B10" s="4">
        <v>1.720033259414719</v>
      </c>
    </row>
    <row r="11" spans="1:2" x14ac:dyDescent="0.3">
      <c r="A11" s="3" t="s">
        <v>16</v>
      </c>
      <c r="B11" s="4">
        <v>1.6396311192492041</v>
      </c>
    </row>
    <row r="12" spans="1:2" x14ac:dyDescent="0.3">
      <c r="A12" s="3" t="s">
        <v>8582</v>
      </c>
      <c r="B12" s="4">
        <v>1.3998118703703704</v>
      </c>
    </row>
    <row r="13" spans="1:2" x14ac:dyDescent="0.3">
      <c r="A13" s="3" t="s">
        <v>962</v>
      </c>
      <c r="B13" s="4">
        <v>0</v>
      </c>
    </row>
    <row r="14" spans="1:2" x14ac:dyDescent="0.3">
      <c r="A14" s="3" t="s">
        <v>2707</v>
      </c>
      <c r="B14" s="4">
        <v>0.8262655920234383</v>
      </c>
    </row>
    <row r="15" spans="1:2" x14ac:dyDescent="0.3">
      <c r="A15" s="3" t="s">
        <v>3649</v>
      </c>
      <c r="B15" s="4">
        <v>0</v>
      </c>
    </row>
    <row r="16" spans="1:2" x14ac:dyDescent="0.3">
      <c r="A16" s="3" t="s">
        <v>22083</v>
      </c>
      <c r="B16" s="4">
        <v>0.41306498511278833</v>
      </c>
    </row>
    <row r="17" spans="1:2" x14ac:dyDescent="0.3">
      <c r="A17" s="3" t="s">
        <v>22075</v>
      </c>
      <c r="B17" s="4">
        <v>1.6297525647236668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movie</vt:lpstr>
      <vt:lpstr>CPI</vt:lpstr>
      <vt:lpstr>gross overtime</vt:lpstr>
      <vt:lpstr>gross relative to 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TNJONES5@uncg.edu</cp:lastModifiedBy>
  <dcterms:created xsi:type="dcterms:W3CDTF">2025-08-14T18:19:38Z</dcterms:created>
  <dcterms:modified xsi:type="dcterms:W3CDTF">2025-08-14T18:39:51Z</dcterms:modified>
</cp:coreProperties>
</file>